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20490" windowHeight="7155"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<sst xmlns="http://schemas.openxmlformats.org/spreadsheetml/2006/main" count="1168" uniqueCount="613">
  <si>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</si>
  <si>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</si>
  <si>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</si>
  <si>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</si>
  <si>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</si>
  <si>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</si>
  <si>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</si>
  <si>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</si>
  <si>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</si>
  <si>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</si>
  <si>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</si>
  <si>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</si>
  <si>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</si>
  <si>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</si>
  <si>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</si>
  <si>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</si>
  <si>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</si>
  <si>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</si>
  <si>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</si>
  <si>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</si>
  <si>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</si>
  <si>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</si>
  <si>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</si>
  <si>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</si>
  <si>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</si>
  <si>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</si>
  <si>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</si>
  <si>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</si>
  <si>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</si>
  <si>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</si>
  <si>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</si>
  <si>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</si>
  <si>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</si>
  <si>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</si>
  <si>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</si>
  <si>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</si>
  <si>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</si>
  <si>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</si>
  <si>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</si>
  <si>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</si>
  <si>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</si>
  <si>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</si>
  <si>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</si>
  <si>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</si>
  <si>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</si>
  <si>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</si>
  <si>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</si>
  <si>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</si>
  <si>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</si>
  <si>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</si>
  <si>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</si>
  <si>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</si>
  <si>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</si>
  <si>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</si>
  <si>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</si>
  <si>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</si>
  <si>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</si>
  <si>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</si>
  <si>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</si>
  <si>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</si>
  <si>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</si>
  <si>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</si>
  <si>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</si>
  <si>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</si>
  <si>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</si>
  <si>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</si>
  <si>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</si>
  <si>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</si>
  <si>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</si>
  <si>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</si>
  <si>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</si>
  <si>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</si>
  <si>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</si>
  <si>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</si>
  <si>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</si>
  <si>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</si>
  <si>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</si>
  <si>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</si>
  <si>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</si>
  <si>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</si>
  <si>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</si>
  <si>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</si>
  <si>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</si>
  <si>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</si>
  <si>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</si>
  <si>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</si>
  <si>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</si>
  <si>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</si>
  <si>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</si>
  <si>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</si>
  <si>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</si>
  <si>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</si>
  <si>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</si>
  <si>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</si>
  <si>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</si>
  <si>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</si>
  <si>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</si>
  <si>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</si>
  <si>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</si>
  <si>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</si>
  <si>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</si>
  <si>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</si>
  <si>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</si>
  <si>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</si>
  <si>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</si>
  <si>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</si>
  <si>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</si>
  <si>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</si>
  <si>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</si>
  <si>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</si>
  <si>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</si>
  <si>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</si>
  <si>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</si>
  <si>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</si>
  <si>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</si>
  <si>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</si>
  <si>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</si>
  <si>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</si>
  <si>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</si>
  <si>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</si>
  <si>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</si>
  <si>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</si>
  <si>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</si>
  <si>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</si>
  <si>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</si>
  <si>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</si>
  <si>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</si>
  <si>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</si>
  <si>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</si>
  <si>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</si>
  <si>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</si>
  <si>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</si>
  <si>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</si>
  <si>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</si>
  <si>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</si>
  <si>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</si>
  <si>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</si>
  <si>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</si>
  <si>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</si>
  <si>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</si>
  <si>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</si>
  <si>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</si>
  <si>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</si>
  <si>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</si>
  <si>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</si>
  <si>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</si>
  <si>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</si>
  <si>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</si>
  <si>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</si>
  <si>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</si>
  <si>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</si>
  <si>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</si>
  <si>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</si>
  <si>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</si>
  <si>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</si>
  <si>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</si>
  <si>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</si>
  <si>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</si>
  <si>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</si>
  <si>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</si>
  <si>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</si>
  <si>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</si>
  <si>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</si>
  <si>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</si>
  <si>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</si>
  <si>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</si>
  <si>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</si>
  <si>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</si>
  <si>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</si>
  <si>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</si>
  <si>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</si>
  <si>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</si>
  <si>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</si>
  <si>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</si>
  <si>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</si>
  <si>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</si>
  <si>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</si>
  <si>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</si>
  <si>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</si>
  <si>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</si>
  <si>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</si>
  <si>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</si>
  <si>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</si>
  <si>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</si>
  <si>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</si>
  <si>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</si>
  <si>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</si>
  <si>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</si>
  <si>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</si>
  <si>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</si>
  <si>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</si>
  <si>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</si>
  <si>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</si>
  <si>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</si>
  <si>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</si>
  <si>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</si>
  <si>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</si>
  <si>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</si>
  <si>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</si>
  <si>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</si>
  <si>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</si>
  <si>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</si>
  <si>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</si>
  <si>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</si>
  <si>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</si>
  <si>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</si>
  <si>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</si>
  <si>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</si>
  <si>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</si>
  <si>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</si>
  <si>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</si>
  <si>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</si>
  <si>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</si>
  <si>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</si>
  <si>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</si>
  <si>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</si>
  <si>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岡山県玉野市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</si>
  <si>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</si>
  <si>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</si>
  <si>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</si>
  <si>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</si>
  <si>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</si>
  <si>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</si>
  <si>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</si>
  <si>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</si>
  <si>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</si>
  <si>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</si>
  <si>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</si>
  <si>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</si>
  <si>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</si>
  <si>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</si>
  <si>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</si>
  <si>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</si>
  <si>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</si>
  <si>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</si>
  <si>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</si>
  <si>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</si>
  <si>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</si>
  <si>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</si>
  <si>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</si>
  <si>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</si>
  <si>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</si>
  <si>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</si>
  <si>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</si>
  <si>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</si>
  <si>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</si>
  <si>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</si>
  <si>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</si>
  <si>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</si>
  <si>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</si>
  <si>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</si>
  <si>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</si>
  <si>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</si>
  <si>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</si>
  <si>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</si>
  <si>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</si>
  <si>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</si>
  <si>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</si>
  <si>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</si>
  <si>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</si>
  <si>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</si>
  <si>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</si>
  <si>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</si>
  <si>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</si>
  <si>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</si>
  <si>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</si>
  <si>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</si>
  <si>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</si>
  <si>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</si>
  <si>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</si>
  <si>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</si>
  <si>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</si>
  <si>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</si>
  <si>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</si>
  <si>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</si>
  <si>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</si>
  <si>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</si>
  <si>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</si>
  <si>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</si>
  <si>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</si>
  <si>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</si>
  <si>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</si>
  <si>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</si>
  <si>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</si>
  <si>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</si>
  <si>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</si>
  <si>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</si>
  <si>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</si>
  <si>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</si>
  <si>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</si>
  <si>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</si>
  <si>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</si>
  <si>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</si>
  <si>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</si>
  <si>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</si>
  <si>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</si>
  <si>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</si>
  <si>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</si>
  <si>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</si>
  <si>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</si>
  <si>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</si>
  <si>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</si>
  <si>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</si>
  <si>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</si>
  <si>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</si>
  <si>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</si>
  <si>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</si>
  <si>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</si>
  <si>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</si>
  <si>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</si>
  <si>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</si>
  <si>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</si>
  <si>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</si>
  <si>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</si>
  <si>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</si>
  <si>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</si>
  <si>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</si>
  <si>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</si>
  <si>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</si>
  <si>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</si>
  <si>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</si>
  <si>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</si>
  <si>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</si>
  <si>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</si>
  <si>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</si>
  <si>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</si>
  <si>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</si>
  <si>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</si>
  <si>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</si>
  <si>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</si>
  <si>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</si>
  <si>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</si>
  <si>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</si>
  <si>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</si>
  <si>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</si>
  <si>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</si>
  <si>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</si>
  <si>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</si>
  <si>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</si>
  <si>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</si>
  <si>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</si>
  <si>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</si>
  <si>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</si>
  <si>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</si>
  <si>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</si>
  <si>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</si>
  <si>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</si>
  <si>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</si>
  <si>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</si>
  <si>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</si>
  <si>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</si>
  <si>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</si>
  <si>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</si>
  <si>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</si>
  <si>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</si>
  <si>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</si>
  <si>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</si>
  <si>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</si>
  <si>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</si>
  <si>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</si>
  <si>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</si>
  <si>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</si>
  <si>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</si>
  <si>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</si>
  <si>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</si>
  <si>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</si>
  <si>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</si>
  <si>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</si>
  <si>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</si>
  <si>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</si>
  <si>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</si>
  <si>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岡山県玉野市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</si>
  <si>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</si>
  <si>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</si>
  <si>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</si>
  <si>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</si>
  <si>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</si>
  <si>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</si>
  <si>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</si>
  <si>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</si>
  <si>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</si>
  <si>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</si>
  <si>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</si>
  <si>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</si>
  <si>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</si>
  <si>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</si>
  <si>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</si>
  <si>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</si>
  <si>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</si>
  <si>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</si>
  <si>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</si>
  <si>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</si>
  <si>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玉野市市立玉野海洋博物館事業特別会計</t>
    <phoneticPr fontId="5"/>
  </si>
  <si>
    <t>玉野市下水道事業会計（合併処理浄化槽設置事業）</t>
    <phoneticPr fontId="5"/>
  </si>
  <si>
    <t>玉野市病院事業債管理特別会計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</si>
  <si>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</si>
  <si>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</si>
  <si>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</si>
  <si>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</si>
  <si>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</si>
  <si>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</si>
  <si>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</si>
  <si>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</si>
  <si>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</si>
  <si>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</si>
  <si>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</si>
  <si>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</si>
  <si>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</si>
  <si>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玉野市国民健康保険事業特別会計</t>
    <phoneticPr fontId="5"/>
  </si>
  <si>
    <t>玉野市介護保険事業特別会計</t>
    <phoneticPr fontId="5"/>
  </si>
  <si>
    <t>玉野市後期高齢者医療事業特別会計</t>
    <phoneticPr fontId="5"/>
  </si>
  <si>
    <t>玉野市競輪事業特別会計</t>
    <phoneticPr fontId="5"/>
  </si>
  <si>
    <t>玉野市水道事業会計</t>
    <phoneticPr fontId="5"/>
  </si>
  <si>
    <t>法適用企業</t>
    <phoneticPr fontId="5"/>
  </si>
  <si>
    <t>玉野市下水道事業会計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</si>
  <si>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</si>
  <si>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</si>
  <si>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</si>
  <si>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</si>
  <si>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</si>
  <si>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</si>
  <si>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</si>
  <si>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</si>
  <si>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</si>
  <si>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</si>
  <si>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</si>
  <si>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</si>
  <si>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</si>
  <si>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</si>
  <si>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</si>
  <si>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</si>
  <si>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</si>
  <si>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</si>
  <si>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</si>
  <si>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</si>
  <si>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</si>
  <si>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</si>
  <si>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</si>
  <si>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</si>
  <si>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</si>
  <si>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</si>
  <si>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</si>
  <si>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</si>
  <si>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</si>
  <si>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</si>
  <si>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</si>
  <si>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</si>
  <si>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</si>
  <si>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</si>
  <si>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</si>
  <si>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</si>
  <si>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</si>
  <si>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</si>
  <si>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</si>
  <si>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</si>
  <si>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</si>
  <si>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</si>
  <si>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</si>
  <si>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</si>
  <si>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</si>
  <si>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</si>
  <si>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</si>
  <si>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</si>
  <si>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</si>
  <si>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</si>
  <si>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</si>
  <si>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</si>
  <si>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</si>
  <si>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</si>
  <si>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</si>
  <si>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</si>
  <si>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</si>
  <si>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</si>
  <si>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</si>
  <si>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</si>
  <si>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</si>
  <si>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玉野市介護保険事業特別会計</t>
    <phoneticPr fontId="5"/>
  </si>
  <si>
    <t>(Ｆ)</t>
    <phoneticPr fontId="5"/>
  </si>
  <si>
    <t>玉野市競輪事業特別会計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</si>
  <si>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</si>
  <si>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</si>
  <si>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</si>
  <si>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</si>
  <si>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</si>
  <si>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</si>
  <si>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</si>
  <si>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</si>
  <si>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</si>
  <si>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</si>
  <si>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</si>
  <si>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</si>
  <si>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</si>
  <si>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</si>
  <si>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</si>
  <si>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</si>
  <si>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</si>
  <si>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</si>
  <si>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</si>
  <si>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</si>
  <si>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</si>
  <si>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</si>
  <si>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</si>
  <si>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</si>
  <si>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</si>
  <si>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</si>
  <si>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</si>
  <si>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</si>
  <si>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</si>
  <si>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</si>
  <si>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</si>
  <si>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</si>
  <si>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</si>
  <si>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</si>
  <si>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</si>
  <si>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</si>
  <si>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</si>
  <si>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</si>
  <si>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</si>
  <si>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</si>
  <si>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</si>
  <si>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</si>
  <si>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</si>
  <si>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</si>
  <si>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</si>
  <si>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</si>
  <si>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</si>
  <si>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</si>
  <si>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</si>
  <si>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</si>
  <si>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</si>
  <si>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</si>
  <si>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</si>
  <si>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</si>
  <si>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</si>
  <si>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</si>
  <si>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</si>
  <si>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</si>
  <si>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</si>
  <si>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</si>
  <si>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</si>
  <si>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</si>
  <si>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</si>
  <si>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</si>
  <si>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</si>
  <si>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</si>
  <si>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</si>
  <si>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</si>
  <si>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</si>
  <si>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</si>
  <si>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</si>
  <si>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</si>
  <si>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</si>
  <si>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</si>
  <si>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</si>
  <si>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</si>
  <si>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</si>
  <si>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</si>
  <si>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</si>
  <si>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</si>
  <si>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</si>
  <si>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</si>
  <si>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</si>
  <si>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</si>
  <si>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玉野市水道事業会計</t>
  </si>
  <si>
    <t>玉野市下水道事業会計</t>
  </si>
  <si>
    <t>玉野市国民健康保険事業特別会計</t>
  </si>
  <si>
    <t>玉野市競輪事業特別会計</t>
  </si>
  <si>
    <t>玉野市介護保険事業特別会計</t>
  </si>
  <si>
    <t>玉野市後期高齢者医療事業特別会計</t>
  </si>
  <si>
    <t>玉野市市立玉野海洋博物館事業特別会計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</si>
  <si>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</si>
  <si>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</si>
  <si>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</si>
  <si>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</si>
  <si>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</si>
  <si>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</si>
  <si>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</si>
  <si>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</si>
  <si>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</si>
  <si>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岡山県南部水道企業団水道事業会計</t>
    <rPh sb="0" eb="3">
      <t>オカヤマケン</t>
    </rPh>
    <rPh sb="3" eb="5">
      <t>ナンブ</t>
    </rPh>
    <rPh sb="5" eb="7">
      <t>スイドウ</t>
    </rPh>
    <rPh sb="7" eb="9">
      <t>キギョウ</t>
    </rPh>
    <rPh sb="9" eb="10">
      <t>ダン</t>
    </rPh>
    <rPh sb="10" eb="12">
      <t>スイドウ</t>
    </rPh>
    <rPh sb="12" eb="14">
      <t>ジギョウ</t>
    </rPh>
    <rPh sb="14" eb="16">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</si>
  <si>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</si>
  <si>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</si>
  <si>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岡山県市町村総合事務組合拠出金特別会計</t>
    <rPh sb="0" eb="3">
      <t>オカヤマケン</t>
    </rPh>
    <rPh sb="3" eb="6">
      <t>シチョウソン</t>
    </rPh>
    <rPh sb="6" eb="8">
      <t>ソウゴウ</t>
    </rPh>
    <rPh sb="8" eb="10">
      <t>ジム</t>
    </rPh>
    <rPh sb="10" eb="12">
      <t>クミアイ</t>
    </rPh>
    <rPh sb="12" eb="15">
      <t>キョシュツキン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</si>
  <si>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</si>
  <si>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</si>
  <si>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</si>
  <si>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</si>
  <si>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（公財）玉野市スポーツ振興財団</t>
    <rPh sb="1" eb="3">
      <t>コウザイ</t>
    </rPh>
    <rPh sb="4" eb="7">
      <t>タマノシ</t>
    </rPh>
    <rPh sb="11" eb="13">
      <t>シンコウ</t>
    </rPh>
    <rPh sb="13" eb="15">
      <t>ザイダン</t>
    </rPh>
    <phoneticPr fontId="2"/>
  </si>
  <si>
    <t>（公財）玉野市公園緑化協会</t>
    <rPh sb="1" eb="3">
      <t>コウザイ</t>
    </rPh>
    <rPh sb="4" eb="7">
      <t>タマノシ</t>
    </rPh>
    <rPh sb="7" eb="9">
      <t>コウエン</t>
    </rPh>
    <rPh sb="9" eb="11">
      <t>リョッカ</t>
    </rPh>
    <rPh sb="11" eb="13">
      <t>キョウカイ</t>
    </rPh>
    <phoneticPr fontId="2"/>
  </si>
  <si>
    <t>（一財）玉野産業振興公社</t>
    <rPh sb="1" eb="2">
      <t>イチ</t>
    </rPh>
    <rPh sb="2" eb="3">
      <t>ザイ</t>
    </rPh>
    <rPh sb="4" eb="6">
      <t>タマノ</t>
    </rPh>
    <rPh sb="6" eb="8">
      <t>サンギョウ</t>
    </rPh>
    <rPh sb="8" eb="10">
      <t>シンコウ</t>
    </rPh>
    <rPh sb="10" eb="12">
      <t>コウシャ</t>
    </rPh>
    <phoneticPr fontId="2"/>
  </si>
  <si>
    <t>玉野レクリエーション総合開発（株）</t>
    <rPh sb="0" eb="2">
      <t>タマノ</t>
    </rPh>
    <rPh sb="10" eb="12">
      <t>ソウゴウ</t>
    </rPh>
    <rPh sb="12" eb="14">
      <t>カイハツ</t>
    </rPh>
    <rPh sb="15" eb="16">
      <t>カブ</t>
    </rPh>
    <phoneticPr fontId="2"/>
  </si>
  <si>
    <t>（有）みどりの館みやま</t>
    <rPh sb="1" eb="2">
      <t>ユウ</t>
    </rPh>
    <rPh sb="7" eb="8">
      <t>ヤカタ</t>
    </rPh>
    <phoneticPr fontId="2"/>
  </si>
  <si>
    <t>ダイヤモンド瀬戸内観光（株）</t>
    <rPh sb="6" eb="9">
      <t>セトウチ</t>
    </rPh>
    <rPh sb="9" eb="11">
      <t>カンコウ</t>
    </rPh>
    <rPh sb="12" eb="13">
      <t>カブ</t>
    </rPh>
    <phoneticPr fontId="2"/>
  </si>
  <si>
    <t>（地独）玉野医療センター</t>
    <rPh sb="1" eb="2">
      <t>チ</t>
    </rPh>
    <rPh sb="2" eb="3">
      <t>ドク</t>
    </rPh>
    <rPh sb="4" eb="6">
      <t>タマノ</t>
    </rPh>
    <rPh sb="6" eb="8">
      <t>イリョウ</t>
    </rPh>
    <phoneticPr fontId="2"/>
  </si>
  <si>
    <t>-</t>
    <phoneticPr fontId="2"/>
  </si>
  <si>
    <t>公共施設等整備基金</t>
    <rPh sb="0" eb="2">
      <t>コウキョウ</t>
    </rPh>
    <rPh sb="2" eb="4">
      <t>シセツ</t>
    </rPh>
    <rPh sb="4" eb="5">
      <t>ナド</t>
    </rPh>
    <rPh sb="5" eb="7">
      <t>セイビ</t>
    </rPh>
    <rPh sb="7" eb="9">
      <t>キキン</t>
    </rPh>
    <phoneticPr fontId="5"/>
  </si>
  <si>
    <t>水産業振興基金</t>
    <rPh sb="0" eb="3">
      <t>スイサンギョウ</t>
    </rPh>
    <rPh sb="3" eb="5">
      <t>シンコウ</t>
    </rPh>
    <rPh sb="5" eb="7">
      <t>キキン</t>
    </rPh>
    <phoneticPr fontId="5"/>
  </si>
  <si>
    <t>ふるさとづくり基金</t>
    <rPh sb="7" eb="9">
      <t>キキン</t>
    </rPh>
    <phoneticPr fontId="5"/>
  </si>
  <si>
    <t>社会福祉事業基金</t>
    <rPh sb="0" eb="2">
      <t>シャカイ</t>
    </rPh>
    <rPh sb="2" eb="4">
      <t>フクシ</t>
    </rPh>
    <rPh sb="4" eb="6">
      <t>ジギョウ</t>
    </rPh>
    <rPh sb="6" eb="8">
      <t>キキン</t>
    </rPh>
    <phoneticPr fontId="5"/>
  </si>
  <si>
    <t>森林環境整備基金</t>
    <rPh sb="0" eb="2">
      <t>シンリン</t>
    </rPh>
    <rPh sb="2" eb="4">
      <t>カンキョウ</t>
    </rPh>
    <rPh sb="4" eb="6">
      <t>セイビ</t>
    </rPh>
    <rPh sb="6" eb="8">
      <t>キキン</t>
    </rPh>
    <phoneticPr fontId="5"/>
  </si>
  <si>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</si>
  <si>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</si>
  <si>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</si>
  <si>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</si>
  <si>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である基金残高が増加したことにより、令和３年度においても将来負担比率は算定されていない。今後は、公共施設等の再編整備等の大型事業の実施に伴い、多額の地方債発行が見込まれることから、これまで以上に公債費の適正化に取り組んでいく必要がある。有形固定資産減価償却率については、令和２年度より増加し、類似団体平均値よりも高い水準で推移している。これについては、令和３年度に改定した公共施設等総合管理計画において、公共施設等の延べ床面積を平成26年度末との比較で令和38年度末時点において36％削減するという目標を掲げ、老朽化した施設の集約化や複合化、除却を進めていくことにしており、将来的には減少していく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</si>
  <si>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</si>
  <si>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</si>
  <si>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</si>
  <si>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</si>
  <si>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</si>
  <si>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</si>
  <si>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である基金残高が増加したことにより、令和３年度においても将来負担比率は算定されていない。実質公債費比率については、年々微減しており、類似団体平均値を下回っている。両比率とも、行財政改革に伴う取組や地方債の新規発行抑制の結果、減少することとなったが、今後においては、公共施設等の再編整備や除却、また、市民病院の建替えや可燃ごみ広域処理施設の整備等の大規模事業の実施が控えており、これら事業の実施に伴う多額の地方債発行が見込まれることから、将来的には上昇していくことが予想される。そのため、これまで以上に公債費の適正化や行政コストの抑制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</si>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</sst>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64B7-4DB9-A296-EC0D1691FB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15651</c:v>
                </c:pt>
                <c:pt idx="1">
                  <c:v>15216</c:v>
                </c:pt>
                <c:pt idx="2">
                  <c:v>30025</c:v>
                </c:pt>
                <c:pt idx="3">
                  <c:v>43440</c:v>
                </c:pt>
                <c:pt idx="4">
                  <c:v>25207</c:v>
                </c:pt>
              </c:numCache>
            </c:numRef>
          </c:val>
          <c:smooth val="0"/>
          <c:extLst>
            <c:ext xmlns:c16="http://schemas.microsoft.com/office/drawing/2014/chart" uri="{C3380CC4-5D6E-409C-BE32-E72D297353CC}">
              <c16:uniqueId val="{00000001-64B7-4DB9-A296-EC0D1691FB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6.16</c:v>
                </c:pt>
                <c:pt idx="1">
                  <c:v>4.8600000000000003</c:v>
                </c:pt>
                <c:pt idx="2">
                  <c:v>6.28</c:v>
                </c:pt>
                <c:pt idx="3">
                  <c:v>9.89</c:v>
                </c:pt>
                <c:pt idx="4">
                  <c:v>12.51</c:v>
                </c:pt>
              </c:numCache>
            </c:numRef>
          </c:val>
          <c:extLst>
            <c:ext xmlns:c16="http://schemas.microsoft.com/office/drawing/2014/chart" uri="{C3380CC4-5D6E-409C-BE32-E72D297353CC}">
              <c16:uniqueId val="{00000000-C997-415F-A7BD-B491252844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15.36</c:v>
                </c:pt>
                <c:pt idx="1">
                  <c:v>18.350000000000001</c:v>
                </c:pt>
                <c:pt idx="2">
                  <c:v>21.79</c:v>
                </c:pt>
                <c:pt idx="3">
                  <c:v>26.81</c:v>
                </c:pt>
                <c:pt idx="4">
                  <c:v>30.7</c:v>
                </c:pt>
              </c:numCache>
            </c:numRef>
          </c:val>
          <c:extLst>
            <c:ext xmlns:c16="http://schemas.microsoft.com/office/drawing/2014/chart" uri="{C3380CC4-5D6E-409C-BE32-E72D297353CC}">
              <c16:uniqueId val="{00000001-C997-415F-A7BD-B491252844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3.56</c:v>
                </c:pt>
                <c:pt idx="1">
                  <c:v>2.52</c:v>
                </c:pt>
                <c:pt idx="2">
                  <c:v>6.03</c:v>
                </c:pt>
                <c:pt idx="3">
                  <c:v>10.89</c:v>
                </c:pt>
                <c:pt idx="4">
                  <c:v>8.74</c:v>
                </c:pt>
              </c:numCache>
            </c:numRef>
          </c:val>
          <c:smooth val="0"/>
          <c:extLst>
            <c:ext xmlns:c16="http://schemas.microsoft.com/office/drawing/2014/chart" uri="{C3380CC4-5D6E-409C-BE32-E72D297353CC}">
              <c16:uniqueId val="{00000002-C997-415F-A7BD-B491252844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3.89</c:v>
                </c:pt>
                <c:pt idx="2">
                  <c:v>#N/A</c:v>
                </c:pt>
                <c:pt idx="3">
                  <c:v>4.67</c:v>
                </c:pt>
                <c:pt idx="4">
                  <c:v>#N/A</c:v>
                </c:pt>
                <c:pt idx="5">
                  <c:v>5.7</c:v>
                </c:pt>
                <c:pt idx="6">
                  <c:v>#N/A</c:v>
                </c:pt>
                <c:pt idx="7">
                  <c:v>3.82</c:v>
                </c:pt>
                <c:pt idx="8">
                  <c:v>#N/A</c:v>
                </c:pt>
                <c:pt idx="9">
                  <c:v>0</c:v>
                </c:pt>
              </c:numCache>
            </c:numRef>
          </c:val>
          <c:extLst>
            <c:ext xmlns:c16="http://schemas.microsoft.com/office/drawing/2014/chart" uri="{C3380CC4-5D6E-409C-BE32-E72D297353CC}">
              <c16:uniqueId val="{00000000-4395-41D4-9988-BB049F132B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95-41D4-9988-BB049F132BCA}"/>
            </c:ext>
          </c:extLst>
        </c:ser>
        <c:ser>
          <c:idx val="2"/>
          <c:order val="2"/>
          <c:tx>
            <c:strRef>
              <c:f>データシート!$A$29</c:f>
              <c:strCache>
                <c:ptCount val="1"/>
                <c:pt idx="0">
                  <c:v>玉野市市立玉野海洋博物館事業特別会計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95-41D4-9988-BB049F132BCA}"/>
            </c:ext>
          </c:extLst>
        </c:ser>
        <c:ser>
          <c:idx val="3"/>
          <c:order val="3"/>
          <c:tx>
            <c:strRef>
              <c:f>データシート!$A$30</c:f>
              <c:strCache>
                <c:ptCount val="1"/>
                <c:pt idx="0">
                  <c:v>玉野市後期高齢者医療事業特別会計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0.17</c:v>
                </c:pt>
                <c:pt idx="4">
                  <c:v>#N/A</c:v>
                </c:pt>
                <c:pt idx="5">
                  <c:v>0.15</c:v>
                </c:pt>
                <c:pt idx="6">
                  <c:v>#N/A</c:v>
                </c:pt>
                <c:pt idx="7">
                  <c:v>0.16</c:v>
                </c:pt>
                <c:pt idx="8">
                  <c:v>#N/A</c:v>
                </c:pt>
                <c:pt idx="9">
                  <c:v>0.15</c:v>
                </c:pt>
              </c:numCache>
            </c:numRef>
          </c:val>
          <c:extLst>
            <c:ext xmlns:c16="http://schemas.microsoft.com/office/drawing/2014/chart" uri="{C3380CC4-5D6E-409C-BE32-E72D297353CC}">
              <c16:uniqueId val="{00000003-4395-41D4-9988-BB049F132BCA}"/>
            </c:ext>
          </c:extLst>
        </c:ser>
        <c:ser>
          <c:idx val="4"/>
          <c:order val="4"/>
          <c:tx>
            <c:strRef>
              <c:f>データシート!$A$31</c:f>
              <c:strCache>
                <c:ptCount val="1"/>
                <c:pt idx="0">
                  <c:v>玉野市介護保険事業特別会計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1.81</c:v>
                </c:pt>
                <c:pt idx="2">
                  <c:v>#N/A</c:v>
                </c:pt>
                <c:pt idx="3">
                  <c:v>0.96</c:v>
                </c:pt>
                <c:pt idx="4">
                  <c:v>#N/A</c:v>
                </c:pt>
                <c:pt idx="5">
                  <c:v>1.18</c:v>
                </c:pt>
                <c:pt idx="6">
                  <c:v>#N/A</c:v>
                </c:pt>
                <c:pt idx="7">
                  <c:v>0.51</c:v>
                </c:pt>
                <c:pt idx="8">
                  <c:v>#N/A</c:v>
                </c:pt>
                <c:pt idx="9">
                  <c:v>0.66</c:v>
                </c:pt>
              </c:numCache>
            </c:numRef>
          </c:val>
          <c:extLst>
            <c:ext xmlns:c16="http://schemas.microsoft.com/office/drawing/2014/chart" uri="{C3380CC4-5D6E-409C-BE32-E72D297353CC}">
              <c16:uniqueId val="{00000004-4395-41D4-9988-BB049F132BCA}"/>
            </c:ext>
          </c:extLst>
        </c:ser>
        <c:ser>
          <c:idx val="5"/>
          <c:order val="5"/>
          <c:tx>
            <c:strRef>
              <c:f>データシート!$A$32</c:f>
              <c:strCache>
                <c:ptCount val="1"/>
                <c:pt idx="0">
                  <c:v>玉野市競輪事業特別会計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4.8499999999999996</c:v>
                </c:pt>
                <c:pt idx="2">
                  <c:v>#N/A</c:v>
                </c:pt>
                <c:pt idx="3">
                  <c:v>3.49</c:v>
                </c:pt>
                <c:pt idx="4">
                  <c:v>#N/A</c:v>
                </c:pt>
                <c:pt idx="5">
                  <c:v>2.88</c:v>
                </c:pt>
                <c:pt idx="6">
                  <c:v>#N/A</c:v>
                </c:pt>
                <c:pt idx="7">
                  <c:v>1.57</c:v>
                </c:pt>
                <c:pt idx="8">
                  <c:v>#N/A</c:v>
                </c:pt>
                <c:pt idx="9">
                  <c:v>1.83</c:v>
                </c:pt>
              </c:numCache>
            </c:numRef>
          </c:val>
          <c:extLst>
            <c:ext xmlns:c16="http://schemas.microsoft.com/office/drawing/2014/chart" uri="{C3380CC4-5D6E-409C-BE32-E72D297353CC}">
              <c16:uniqueId val="{00000005-4395-41D4-9988-BB049F132BCA}"/>
            </c:ext>
          </c:extLst>
        </c:ser>
        <c:ser>
          <c:idx val="6"/>
          <c:order val="6"/>
          <c:tx>
            <c:strRef>
              <c:f>データシート!$A$33</c:f>
              <c:strCache>
                <c:ptCount val="1"/>
                <c:pt idx="0">
                  <c:v>玉野市国民健康保険事業特別会計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6.02</c:v>
                </c:pt>
                <c:pt idx="2">
                  <c:v>#N/A</c:v>
                </c:pt>
                <c:pt idx="3">
                  <c:v>5.51</c:v>
                </c:pt>
                <c:pt idx="4">
                  <c:v>#N/A</c:v>
                </c:pt>
                <c:pt idx="5">
                  <c:v>2.69</c:v>
                </c:pt>
                <c:pt idx="6">
                  <c:v>#N/A</c:v>
                </c:pt>
                <c:pt idx="7">
                  <c:v>3.2</c:v>
                </c:pt>
                <c:pt idx="8">
                  <c:v>#N/A</c:v>
                </c:pt>
                <c:pt idx="9">
                  <c:v>3.13</c:v>
                </c:pt>
              </c:numCache>
            </c:numRef>
          </c:val>
          <c:extLst>
            <c:ext xmlns:c16="http://schemas.microsoft.com/office/drawing/2014/chart" uri="{C3380CC4-5D6E-409C-BE32-E72D297353CC}">
              <c16:uniqueId val="{00000006-4395-41D4-9988-BB049F132BCA}"/>
            </c:ext>
          </c:extLst>
        </c:ser>
        <c:ser>
          <c:idx val="7"/>
          <c:order val="7"/>
          <c:tx>
            <c:strRef>
              <c:f>データシート!$A$34</c:f>
              <c:strCache>
                <c:ptCount val="1"/>
                <c:pt idx="0">
                  <c:v>玉野市下水道事業会計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6.29</c:v>
                </c:pt>
                <c:pt idx="2">
                  <c:v>#N/A</c:v>
                </c:pt>
                <c:pt idx="3">
                  <c:v>6.31</c:v>
                </c:pt>
                <c:pt idx="4">
                  <c:v>#N/A</c:v>
                </c:pt>
                <c:pt idx="5">
                  <c:v>6.67</c:v>
                </c:pt>
                <c:pt idx="6">
                  <c:v>#N/A</c:v>
                </c:pt>
                <c:pt idx="7">
                  <c:v>7.08</c:v>
                </c:pt>
                <c:pt idx="8">
                  <c:v>#N/A</c:v>
                </c:pt>
                <c:pt idx="9">
                  <c:v>7.05</c:v>
                </c:pt>
              </c:numCache>
            </c:numRef>
          </c:val>
          <c:extLst>
            <c:ext xmlns:c16="http://schemas.microsoft.com/office/drawing/2014/chart" uri="{C3380CC4-5D6E-409C-BE32-E72D297353CC}">
              <c16:uniqueId val="{00000007-4395-41D4-9988-BB049F132BCA}"/>
            </c:ext>
          </c:extLst>
        </c:ser>
        <c:ser>
          <c:idx val="8"/>
          <c:order val="8"/>
          <c:tx>
            <c:strRef>
              <c:f>データシート!$A$35</c:f>
              <c:strCache>
                <c:ptCount val="1"/>
                <c:pt idx="0">
                  <c:v>玉野市水道事業会計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10.31</c:v>
                </c:pt>
                <c:pt idx="2">
                  <c:v>#N/A</c:v>
                </c:pt>
                <c:pt idx="3">
                  <c:v>10.81</c:v>
                </c:pt>
                <c:pt idx="4">
                  <c:v>#N/A</c:v>
                </c:pt>
                <c:pt idx="5">
                  <c:v>10.71</c:v>
                </c:pt>
                <c:pt idx="6">
                  <c:v>#N/A</c:v>
                </c:pt>
                <c:pt idx="7">
                  <c:v>11.7</c:v>
                </c:pt>
                <c:pt idx="8">
                  <c:v>#N/A</c:v>
                </c:pt>
                <c:pt idx="9">
                  <c:v>9.59</c:v>
                </c:pt>
              </c:numCache>
            </c:numRef>
          </c:val>
          <c:extLst>
            <c:ext xmlns:c16="http://schemas.microsoft.com/office/drawing/2014/chart" uri="{C3380CC4-5D6E-409C-BE32-E72D297353CC}">
              <c16:uniqueId val="{00000008-4395-41D4-9988-BB049F132B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6.15</c:v>
                </c:pt>
                <c:pt idx="2">
                  <c:v>#N/A</c:v>
                </c:pt>
                <c:pt idx="3">
                  <c:v>4.8499999999999996</c:v>
                </c:pt>
                <c:pt idx="4">
                  <c:v>#N/A</c:v>
                </c:pt>
                <c:pt idx="5">
                  <c:v>6.27</c:v>
                </c:pt>
                <c:pt idx="6">
                  <c:v>#N/A</c:v>
                </c:pt>
                <c:pt idx="7">
                  <c:v>9.8800000000000008</c:v>
                </c:pt>
                <c:pt idx="8">
                  <c:v>#N/A</c:v>
                </c:pt>
                <c:pt idx="9">
                  <c:v>12.5</c:v>
                </c:pt>
              </c:numCache>
            </c:numRef>
          </c:val>
          <c:extLst>
            <c:ext xmlns:c16="http://schemas.microsoft.com/office/drawing/2014/chart" uri="{C3380CC4-5D6E-409C-BE32-E72D297353CC}">
              <c16:uniqueId val="{00000009-4395-41D4-9988-BB049F132B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2310</c:v>
                </c:pt>
                <c:pt idx="5">
                  <c:v>2280</c:v>
                </c:pt>
                <c:pt idx="8">
                  <c:v>2281</c:v>
                </c:pt>
                <c:pt idx="11">
                  <c:v>2279</c:v>
                </c:pt>
                <c:pt idx="14">
                  <c:v>2328</c:v>
                </c:pt>
              </c:numCache>
            </c:numRef>
          </c:val>
          <c:extLst>
            <c:ext xmlns:c16="http://schemas.microsoft.com/office/drawing/2014/chart" uri="{C3380CC4-5D6E-409C-BE32-E72D297353CC}">
              <c16:uniqueId val="{00000000-DFA0-45BD-8249-28359D719C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A0-45BD-8249-28359D719C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57</c:v>
                </c:pt>
                <c:pt idx="3">
                  <c:v>53</c:v>
                </c:pt>
                <c:pt idx="6">
                  <c:v>47</c:v>
                </c:pt>
                <c:pt idx="9">
                  <c:v>36</c:v>
                </c:pt>
                <c:pt idx="12">
                  <c:v>32</c:v>
                </c:pt>
              </c:numCache>
            </c:numRef>
          </c:val>
          <c:extLst>
            <c:ext xmlns:c16="http://schemas.microsoft.com/office/drawing/2014/chart" uri="{C3380CC4-5D6E-409C-BE32-E72D297353CC}">
              <c16:uniqueId val="{00000002-DFA0-45BD-8249-28359D719C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A0-45BD-8249-28359D719C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641</c:v>
                </c:pt>
                <c:pt idx="3">
                  <c:v>617</c:v>
                </c:pt>
                <c:pt idx="6">
                  <c:v>691</c:v>
                </c:pt>
                <c:pt idx="9">
                  <c:v>675</c:v>
                </c:pt>
                <c:pt idx="12">
                  <c:v>671</c:v>
                </c:pt>
              </c:numCache>
            </c:numRef>
          </c:val>
          <c:extLst>
            <c:ext xmlns:c16="http://schemas.microsoft.com/office/drawing/2014/chart" uri="{C3380CC4-5D6E-409C-BE32-E72D297353CC}">
              <c16:uniqueId val="{00000004-DFA0-45BD-8249-28359D719C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A0-45BD-8249-28359D719C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A0-45BD-8249-28359D719C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2252</c:v>
                </c:pt>
                <c:pt idx="3">
                  <c:v>2330</c:v>
                </c:pt>
                <c:pt idx="6">
                  <c:v>2150</c:v>
                </c:pt>
                <c:pt idx="9">
                  <c:v>2093</c:v>
                </c:pt>
                <c:pt idx="12">
                  <c:v>2108</c:v>
                </c:pt>
              </c:numCache>
            </c:numRef>
          </c:val>
          <c:extLst>
            <c:ext xmlns:c16="http://schemas.microsoft.com/office/drawing/2014/chart" uri="{C3380CC4-5D6E-409C-BE32-E72D297353CC}">
              <c16:uniqueId val="{00000007-DFA0-45BD-8249-28359D719C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640</c:v>
                </c:pt>
                <c:pt idx="2">
                  <c:v>#N/A</c:v>
                </c:pt>
                <c:pt idx="3">
                  <c:v>#N/A</c:v>
                </c:pt>
                <c:pt idx="4">
                  <c:v>720</c:v>
                </c:pt>
                <c:pt idx="5">
                  <c:v>#N/A</c:v>
                </c:pt>
                <c:pt idx="6">
                  <c:v>#N/A</c:v>
                </c:pt>
                <c:pt idx="7">
                  <c:v>607</c:v>
                </c:pt>
                <c:pt idx="8">
                  <c:v>#N/A</c:v>
                </c:pt>
                <c:pt idx="9">
                  <c:v>#N/A</c:v>
                </c:pt>
                <c:pt idx="10">
                  <c:v>525</c:v>
                </c:pt>
                <c:pt idx="11">
                  <c:v>#N/A</c:v>
                </c:pt>
                <c:pt idx="12">
                  <c:v>#N/A</c:v>
                </c:pt>
                <c:pt idx="13">
                  <c:v>483</c:v>
                </c:pt>
                <c:pt idx="14">
                  <c:v>#N/A</c:v>
                </c:pt>
              </c:numCache>
            </c:numRef>
          </c:val>
          <c:smooth val="0"/>
          <c:extLst>
            <c:ext xmlns:c16="http://schemas.microsoft.com/office/drawing/2014/chart" uri="{C3380CC4-5D6E-409C-BE32-E72D297353CC}">
              <c16:uniqueId val="{00000008-DFA0-45BD-8249-28359D719C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25143</c:v>
                </c:pt>
                <c:pt idx="5">
                  <c:v>25302</c:v>
                </c:pt>
                <c:pt idx="8">
                  <c:v>25458</c:v>
                </c:pt>
                <c:pt idx="11">
                  <c:v>25870</c:v>
                </c:pt>
                <c:pt idx="14">
                  <c:v>26335</c:v>
                </c:pt>
              </c:numCache>
            </c:numRef>
          </c:val>
          <c:extLst>
            <c:ext xmlns:c16="http://schemas.microsoft.com/office/drawing/2014/chart" uri="{C3380CC4-5D6E-409C-BE32-E72D297353CC}">
              <c16:uniqueId val="{00000000-3003-48C6-81DA-5AF10C1186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4192</c:v>
                </c:pt>
                <c:pt idx="5">
                  <c:v>4127</c:v>
                </c:pt>
                <c:pt idx="8">
                  <c:v>4313</c:v>
                </c:pt>
                <c:pt idx="11">
                  <c:v>4316</c:v>
                </c:pt>
                <c:pt idx="14">
                  <c:v>4209</c:v>
                </c:pt>
              </c:numCache>
            </c:numRef>
          </c:val>
          <c:extLst>
            <c:ext xmlns:c16="http://schemas.microsoft.com/office/drawing/2014/chart" uri="{C3380CC4-5D6E-409C-BE32-E72D297353CC}">
              <c16:uniqueId val="{00000001-3003-48C6-81DA-5AF10C1186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3057</c:v>
                </c:pt>
                <c:pt idx="5">
                  <c:v>4035</c:v>
                </c:pt>
                <c:pt idx="8">
                  <c:v>4863</c:v>
                </c:pt>
                <c:pt idx="11">
                  <c:v>5830</c:v>
                </c:pt>
                <c:pt idx="14">
                  <c:v>6924</c:v>
                </c:pt>
              </c:numCache>
            </c:numRef>
          </c:val>
          <c:extLst>
            <c:ext xmlns:c16="http://schemas.microsoft.com/office/drawing/2014/chart" uri="{C3380CC4-5D6E-409C-BE32-E72D297353CC}">
              <c16:uniqueId val="{00000002-3003-48C6-81DA-5AF10C1186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03-48C6-81DA-5AF10C1186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03-48C6-81DA-5AF10C1186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0</c:v>
                </c:pt>
                <c:pt idx="6">
                  <c:v>1</c:v>
                </c:pt>
                <c:pt idx="9">
                  <c:v>6</c:v>
                </c:pt>
                <c:pt idx="12">
                  <c:v>0</c:v>
                </c:pt>
              </c:numCache>
            </c:numRef>
          </c:val>
          <c:extLst>
            <c:ext xmlns:c16="http://schemas.microsoft.com/office/drawing/2014/chart" uri="{C3380CC4-5D6E-409C-BE32-E72D297353CC}">
              <c16:uniqueId val="{00000005-3003-48C6-81DA-5AF10C1186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3891</c:v>
                </c:pt>
                <c:pt idx="3">
                  <c:v>3799</c:v>
                </c:pt>
                <c:pt idx="6">
                  <c:v>3893</c:v>
                </c:pt>
                <c:pt idx="9">
                  <c:v>3983</c:v>
                </c:pt>
                <c:pt idx="12">
                  <c:v>4126</c:v>
                </c:pt>
              </c:numCache>
            </c:numRef>
          </c:val>
          <c:extLst>
            <c:ext xmlns:c16="http://schemas.microsoft.com/office/drawing/2014/chart" uri="{C3380CC4-5D6E-409C-BE32-E72D297353CC}">
              <c16:uniqueId val="{00000006-3003-48C6-81DA-5AF10C1186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003-48C6-81DA-5AF10C1186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9092</c:v>
                </c:pt>
                <c:pt idx="3">
                  <c:v>8421</c:v>
                </c:pt>
                <c:pt idx="6">
                  <c:v>8734</c:v>
                </c:pt>
                <c:pt idx="9">
                  <c:v>9215</c:v>
                </c:pt>
                <c:pt idx="12">
                  <c:v>9426</c:v>
                </c:pt>
              </c:numCache>
            </c:numRef>
          </c:val>
          <c:extLst>
            <c:ext xmlns:c16="http://schemas.microsoft.com/office/drawing/2014/chart" uri="{C3380CC4-5D6E-409C-BE32-E72D297353CC}">
              <c16:uniqueId val="{00000008-3003-48C6-81DA-5AF10C1186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337</c:v>
                </c:pt>
                <c:pt idx="3">
                  <c:v>281</c:v>
                </c:pt>
                <c:pt idx="6">
                  <c:v>1850</c:v>
                </c:pt>
                <c:pt idx="9">
                  <c:v>1807</c:v>
                </c:pt>
                <c:pt idx="12">
                  <c:v>150</c:v>
                </c:pt>
              </c:numCache>
            </c:numRef>
          </c:val>
          <c:extLst>
            <c:ext xmlns:c16="http://schemas.microsoft.com/office/drawing/2014/chart" uri="{C3380CC4-5D6E-409C-BE32-E72D297353CC}">
              <c16:uniqueId val="{00000009-3003-48C6-81DA-5AF10C1186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21306</c:v>
                </c:pt>
                <c:pt idx="3">
                  <c:v>20695</c:v>
                </c:pt>
                <c:pt idx="6">
                  <c:v>20401</c:v>
                </c:pt>
                <c:pt idx="9">
                  <c:v>20729</c:v>
                </c:pt>
                <c:pt idx="12">
                  <c:v>20403</c:v>
                </c:pt>
              </c:numCache>
            </c:numRef>
          </c:val>
          <c:extLst>
            <c:ext xmlns:c16="http://schemas.microsoft.com/office/drawing/2014/chart" uri="{C3380CC4-5D6E-409C-BE32-E72D297353CC}">
              <c16:uniqueId val="{0000000A-3003-48C6-81DA-5AF10C1186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2243</c:v>
                </c:pt>
                <c:pt idx="2">
                  <c:v>#N/A</c:v>
                </c:pt>
                <c:pt idx="3">
                  <c:v>#N/A</c:v>
                </c:pt>
                <c:pt idx="4">
                  <c:v>0</c:v>
                </c:pt>
                <c:pt idx="5">
                  <c:v>#N/A</c:v>
                </c:pt>
                <c:pt idx="6">
                  <c:v>#N/A</c:v>
                </c:pt>
                <c:pt idx="7">
                  <c:v>246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03-48C6-81DA-5AF10C1186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3226</c:v>
                </c:pt>
                <c:pt idx="1">
                  <c:v>4122</c:v>
                </c:pt>
                <c:pt idx="2">
                  <c:v>4893</c:v>
                </c:pt>
              </c:numCache>
            </c:numRef>
          </c:val>
          <c:extLst>
            <c:ext xmlns:c16="http://schemas.microsoft.com/office/drawing/2014/chart" uri="{C3380CC4-5D6E-409C-BE32-E72D297353CC}">
              <c16:uniqueId val="{00000000-CF20-4DA1-9A96-206E5CCC7A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CF20-4DA1-9A96-206E5CCC7A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1338</c:v>
                </c:pt>
                <c:pt idx="1">
                  <c:v>1376</c:v>
                </c:pt>
                <c:pt idx="2">
                  <c:v>1700</c:v>
                </c:pt>
              </c:numCache>
            </c:numRef>
          </c:val>
          <c:extLst>
            <c:ext xmlns:c16="http://schemas.microsoft.com/office/drawing/2014/chart" uri="{C3380CC4-5D6E-409C-BE32-E72D297353CC}">
              <c16:uniqueId val="{00000002-CF20-4DA1-9A96-206E5CCC7A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{E61C917C-BDBE-4EC3-97B8-E81508005DC8}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709-4750-9EB3-995E70FE60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{2A3C65C3-0A66-485C-BB8C-BEAA3F9128EB}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09-4750-9EB3-995E70FE60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{FBE09760-8459-4B2C-A719-FEFB3C782CA8}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09-4750-9EB3-995E70FE60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{250E6CE7-DBA3-4691-8FB9-DBBB7513D36B}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09-4750-9EB3-995E70FE60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{D7DCF50A-2D8C-4C62-8ED7-B37F20EBDB03}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09-4750-9EB3-995E70FE603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{71ADED57-36D4-4622-973D-B41846FC7B67}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709-4750-9EB3-995E70FE603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{2EB6BBB6-32D4-42BA-AD99-5B3283DB1B37}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709-4750-9EB3-995E70FE603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{7EFD9118-A215-42F3-8BE5-2C216C34CB04}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709-4750-9EB3-995E70FE603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{BDC8DA6B-36AD-499A-A39E-DC126776557E}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709-4750-9EB3-995E70FE60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66.400000000000006</c:v>
                </c:pt>
                <c:pt idx="16">
                  <c:v>67.900000000000006</c:v>
                </c:pt>
                <c:pt idx="24">
                  <c:v>68.5</c:v>
                </c:pt>
                <c:pt idx="32">
                  <c:v>69.900000000000006</c:v>
                </c:pt>
              </c:numCache>
            </c:numRef>
          </c:xVal>
          <c:yVal>
            <c:numRef>
              <c:f>公会計指標分析・財政指標組合せ分析表!$BP$51:$DC$51</c:f>
              <c:numCache>
                <c:formatCode>#,##0.0;"▲ "#,##0.0</c:formatCode>
                <c:ptCount val="40"/>
                <c:pt idx="0">
                  <c:v>17.600000000000001</c:v>
                </c:pt>
                <c:pt idx="16">
                  <c:v>1.9</c:v>
                </c:pt>
              </c:numCache>
            </c:numRef>
          </c:yVal>
          <c:smooth val="0"/>
          <c:extLst>
            <c:ext xmlns:c16="http://schemas.microsoft.com/office/drawing/2014/chart" uri="{C3380CC4-5D6E-409C-BE32-E72D297353CC}">
              <c16:uniqueId val="{00000009-4709-4750-9EB3-995E70FE60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{6A1A89D2-C48D-4166-9D0D-68B55C12FB45}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709-4750-9EB3-995E70FE60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{0A860249-84C3-4094-ADE0-034022109C00}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09-4750-9EB3-995E70FE60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{3F2DDB04-78A7-4E2A-BFAA-93CB3DCC12DF}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09-4750-9EB3-995E70FE60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{6F574E33-852A-4241-BE06-2E6E88DE2302}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09-4750-9EB3-995E70FE60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{B575415A-FB25-444D-9B22-1965D7974E40}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09-4750-9EB3-995E70FE603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{48451F05-2C24-4A05-A4D1-58284A1CBC8F}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709-4750-9EB3-995E70FE603F}"/>
                </c:ext>
              </c:extLst>
            </c:dLbl>
            <c:dLbl>
              <c:idx val="16"/>
              <c:layout>
                <c:manualLayout>
                  <c:x val="-2.2066898618221604E-2"/>
                  <c:y val="-4.82325312576485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{FA64BAF3-C5FE-4A38-AFC3-D7709F6BD4CC}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709-4750-9EB3-995E70FE603F}"/>
                </c:ext>
              </c:extLst>
            </c:dLbl>
            <c:dLbl>
              <c:idx val="24"/>
              <c:layout>
                <c:manualLayout>
                  <c:x val="-4.1964602682246853E-2"/>
                  <c:y val="-8.124555295408179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{075DE17A-4436-4185-82CF-E6E8F268439E}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709-4750-9EB3-995E70FE603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{D56197F5-38E8-4D02-8595-2E9BEF90270F}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709-4750-9EB3-995E70FE60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709-4750-9EB3-995E70FE603F}"/>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{BE0F2108-B2A5-4816-9F86-8DB5B873674A}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DC2-4003-996A-C04B91E725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{A84A1CAC-486C-4C6C-BBA1-53C459A3893B}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C2-4003-996A-C04B91E725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{59A7068D-5ECE-4879-9FE5-4D0E2926FEB0}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C2-4003-996A-C04B91E725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{CE8F1B06-F328-4FA9-B991-738399041EE7}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C2-4003-996A-C04B91E725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{67B97C85-FCA8-48DA-8B29-3792F4623613}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C2-4003-996A-C04B91E7258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{A83F1E08-7190-440F-BD22-FEE625CD32C9}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DC2-4003-996A-C04B91E7258F}"/>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{CB2C1FF2-6BA8-422E-9273-7488B4640888}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DC2-4003-996A-C04B91E7258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{3BACF476-787B-468A-9EF3-B8BD659319D8}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DC2-4003-996A-C04B91E7258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{65B75884-6385-4EAE-B16A-3845C440014E}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DC2-4003-996A-C04B91E725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5.2</c:v>
                </c:pt>
                <c:pt idx="16">
                  <c:v>5.0999999999999996</c:v>
                </c:pt>
                <c:pt idx="24">
                  <c:v>4.7</c:v>
                </c:pt>
                <c:pt idx="32">
                  <c:v>4</c:v>
                </c:pt>
              </c:numCache>
            </c:numRef>
          </c:xVal>
          <c:yVal>
            <c:numRef>
              <c:f>公会計指標分析・財政指標組合せ分析表!$BP$73:$DC$73</c:f>
              <c:numCache>
                <c:formatCode>#,##0.0;"▲ "#,##0.0</c:formatCode>
                <c:ptCount val="40"/>
                <c:pt idx="0">
                  <c:v>17.600000000000001</c:v>
                </c:pt>
                <c:pt idx="16">
                  <c:v>1.9</c:v>
                </c:pt>
              </c:numCache>
            </c:numRef>
          </c:yVal>
          <c:smooth val="0"/>
          <c:extLst>
            <c:ext xmlns:c16="http://schemas.microsoft.com/office/drawing/2014/chart" uri="{C3380CC4-5D6E-409C-BE32-E72D297353CC}">
              <c16:uniqueId val="{00000009-2DC2-4003-996A-C04B91E725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{B316BA89-C4E2-4F2A-BA97-4F81586D4497}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DC2-4003-996A-C04B91E725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{1E8F77F8-BFCD-4940-B8D8-DA3DBD580C06}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C2-4003-996A-C04B91E725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{4A135978-3F03-4374-ACCF-F7B87040C885}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C2-4003-996A-C04B91E725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{D9B31640-8867-4A8D-AF84-A6D19E8904F1}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C2-4003-996A-C04B91E725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{252C2B49-0AB0-45F9-9B1C-3551A79AC09A}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C2-4003-996A-C04B91E7258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{E07F8ACA-A912-42D6-9900-3F0D7123AAA5}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DC2-4003-996A-C04B91E7258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{636364EB-AF97-4ADF-9631-913988400C02}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DC2-4003-996A-C04B91E7258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{3F9FCE62-91D6-4002-94D7-80B9655E480A}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DC2-4003-996A-C04B91E7258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{D149D690-EF15-4528-93A0-61D7DCBF3192}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DC2-4003-996A-C04B91E725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2DC2-4003-996A-C04B91E7258F}"/>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56,799
56,161
103.58
27,927,051
25,657,814
1,993,566
15,941,380
20,107,776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76250"/>
    <xdr:sp macro="" textlink="">
      <xdr:nvSpPr>
        <xdr:cNvPr id="35" name="テキスト ボックス 34"/>
        <xdr:cNvSpPr txBox="1"/>
      </xdr:nvSpPr>
      <xdr:spPr>
        <a:xfrm>
          <a:off x="762000" y="4533900"/>
          <a:ext cx="781553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前年度と比較して数値は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減少し、類似団体と比較した場合には平均値を下回っている状況にある。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の減少が続く一方で、高齢化率は上昇する等、市税収入低下の要因を抱えていることから、引き続き、行財政改革に取り組み、経常経費等の歳出削減とともに、ふるさと寄附金や受益者負担の適正化等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68439</xdr:rowOff>
    </xdr:to>
    <xdr:cxnSp macro="">
      <xdr:nvCxnSpPr>
        <xdr:cNvPr id="69" name="直線コネクタ 68"/>
        <xdr:cNvCxnSpPr/>
      </xdr:nvCxnSpPr>
      <xdr:spPr>
        <a:xfrm>
          <a:off x="4114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総額については、令和２年度に大きく減少した法人市民税が基準財政収入額に反映されたことによる普通交付税の増加及び再算定による普通交付税の追加交付が影響し、大きく増加した。分子である経常経費充当一般財源についても増加しているが、分母の増加率が大きかったことから、前年度と比較し数値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ポイント改善しているものの、類似団体の平均値を上回っている。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次年度は臨時財政対策債の大幅な減少により数値が悪化する見込みとなっていることから、経常経費等の歳出削減に努める。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65</xdr:row>
      <xdr:rowOff>17526</xdr:rowOff>
    </xdr:to>
    <xdr:cxnSp macro="">
      <xdr:nvCxnSpPr>
        <xdr:cNvPr id="130" name="直線コネクタ 129"/>
        <xdr:cNvCxnSpPr/>
      </xdr:nvCxnSpPr>
      <xdr:spPr>
        <a:xfrm flipV="1">
          <a:off x="4114800" y="10823956"/>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17526</xdr:rowOff>
    </xdr:to>
    <xdr:cxnSp macro="">
      <xdr:nvCxnSpPr>
        <xdr:cNvPr id="133" name="直線コネクタ 132"/>
        <xdr:cNvCxnSpPr/>
      </xdr:nvCxnSpPr>
      <xdr:spPr>
        <a:xfrm>
          <a:off x="3225800" y="1108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67</xdr:row>
      <xdr:rowOff>70358</xdr:rowOff>
    </xdr:to>
    <xdr:cxnSp macro="">
      <xdr:nvCxnSpPr>
        <xdr:cNvPr id="136" name="直線コネクタ 135"/>
        <xdr:cNvCxnSpPr/>
      </xdr:nvCxnSpPr>
      <xdr:spPr>
        <a:xfrm flipV="1">
          <a:off x="2336800" y="11084560"/>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164592</xdr:rowOff>
    </xdr:from>
    <xdr:to>
      <xdr:col>11</xdr:col>
      <xdr:colOff>31750</xdr:colOff>
      <xdr:row>67</xdr:row>
      <xdr:rowOff>70358</xdr:rowOff>
    </xdr:to>
    <xdr:cxnSp macro="">
      <xdr:nvCxnSpPr>
        <xdr:cNvPr id="139" name="直線コネクタ 138"/>
        <xdr:cNvCxnSpPr/>
      </xdr:nvCxnSpPr>
      <xdr:spPr>
        <a:xfrm>
          <a:off x="1447800" y="114802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52" name="テキスト ボックス 151"/>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3" name="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4" name="テキスト ボックス 153"/>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19558</xdr:rowOff>
    </xdr:from>
    <xdr:to>
      <xdr:col>11</xdr:col>
      <xdr:colOff>82550</xdr:colOff>
      <xdr:row>67</xdr:row>
      <xdr:rowOff>121158</xdr:rowOff>
    </xdr:to>
    <xdr:sp macro="" textlink="">
      <xdr:nvSpPr>
        <xdr:cNvPr id="155" name="楕円 154"/>
        <xdr:cNvSpPr/>
      </xdr:nvSpPr>
      <xdr:spPr>
        <a:xfrm>
          <a:off x="2286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105935</xdr:rowOff>
    </xdr:from>
    <xdr:ext cx="762000" cy="259045"/>
    <xdr:sp macro="" textlink="">
      <xdr:nvSpPr>
        <xdr:cNvPr id="156" name="テキスト ボックス 155"/>
        <xdr:cNvSpPr txBox="1"/>
      </xdr:nvSpPr>
      <xdr:spPr>
        <a:xfrm>
          <a:off x="1955800" y="1159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113792</xdr:rowOff>
    </xdr:from>
    <xdr:to>
      <xdr:col>7</xdr:col>
      <xdr:colOff>31750</xdr:colOff>
      <xdr:row>67</xdr:row>
      <xdr:rowOff>43942</xdr:rowOff>
    </xdr:to>
    <xdr:sp macro="" textlink="">
      <xdr:nvSpPr>
        <xdr:cNvPr id="157" name="楕円 156"/>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28719</xdr:rowOff>
    </xdr:from>
    <xdr:ext cx="762000" cy="259045"/>
    <xdr:sp macro="" textlink="">
      <xdr:nvSpPr>
        <xdr:cNvPr id="158" name="テキスト ボックス 157"/>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合計額の人口１人当たりの決算額は、前年度より増加しており、類似団体と比較した場合、平均値を上回っている。主な要因としては、従来から消防・高等学校の直営実施を図ってきたこと、また、令和元年度よりふるさと納税返礼品に係る経費を物件費として支出しているが、ふるさと納税の伸びに伴って支出も増大していることから、高い水準で推移している。引き続き施設の統廃合、民間への業務委託の推進等により、サービス水準を維持しながら、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140773</xdr:rowOff>
    </xdr:from>
    <xdr:to>
      <xdr:col>23</xdr:col>
      <xdr:colOff>133350</xdr:colOff>
      <xdr:row>84</xdr:row>
      <xdr:rowOff>42041</xdr:rowOff>
    </xdr:to>
    <xdr:cxnSp macro="">
      <xdr:nvCxnSpPr>
        <xdr:cNvPr id="191" name="直線コネクタ 190"/>
        <xdr:cNvCxnSpPr/>
      </xdr:nvCxnSpPr>
      <xdr:spPr>
        <a:xfrm>
          <a:off x="4114800" y="14371123"/>
          <a:ext cx="8382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6348</xdr:rowOff>
    </xdr:from>
    <xdr:to>
      <xdr:col>19</xdr:col>
      <xdr:colOff>133350</xdr:colOff>
      <xdr:row>83</xdr:row>
      <xdr:rowOff>140773</xdr:rowOff>
    </xdr:to>
    <xdr:cxnSp macro="">
      <xdr:nvCxnSpPr>
        <xdr:cNvPr id="194" name="直線コネクタ 193"/>
        <xdr:cNvCxnSpPr/>
      </xdr:nvCxnSpPr>
      <xdr:spPr>
        <a:xfrm>
          <a:off x="3225800" y="14236698"/>
          <a:ext cx="889000" cy="1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153234</xdr:rowOff>
    </xdr:from>
    <xdr:to>
      <xdr:col>15</xdr:col>
      <xdr:colOff>82550</xdr:colOff>
      <xdr:row>83</xdr:row>
      <xdr:rowOff>6348</xdr:rowOff>
    </xdr:to>
    <xdr:cxnSp macro="">
      <xdr:nvCxnSpPr>
        <xdr:cNvPr id="197" name="直線コネクタ 196"/>
        <xdr:cNvCxnSpPr/>
      </xdr:nvCxnSpPr>
      <xdr:spPr>
        <a:xfrm>
          <a:off x="2336800" y="14212134"/>
          <a:ext cx="889000" cy="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124761</xdr:rowOff>
    </xdr:from>
    <xdr:to>
      <xdr:col>11</xdr:col>
      <xdr:colOff>31750</xdr:colOff>
      <xdr:row>82</xdr:row>
      <xdr:rowOff>153234</xdr:rowOff>
    </xdr:to>
    <xdr:cxnSp macro="">
      <xdr:nvCxnSpPr>
        <xdr:cNvPr id="200" name="直線コネクタ 199"/>
        <xdr:cNvCxnSpPr/>
      </xdr:nvCxnSpPr>
      <xdr:spPr>
        <a:xfrm>
          <a:off x="1447800" y="14183661"/>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162691</xdr:rowOff>
    </xdr:from>
    <xdr:to>
      <xdr:col>23</xdr:col>
      <xdr:colOff>184150</xdr:colOff>
      <xdr:row>84</xdr:row>
      <xdr:rowOff>92841</xdr:rowOff>
    </xdr:to>
    <xdr:sp macro="" textlink="">
      <xdr:nvSpPr>
        <xdr:cNvPr id="210" name="楕円 209"/>
        <xdr:cNvSpPr/>
      </xdr:nvSpPr>
      <xdr:spPr>
        <a:xfrm>
          <a:off x="4902200" y="143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134768</xdr:rowOff>
    </xdr:from>
    <xdr:ext cx="762000" cy="259045"/>
    <xdr:sp macro="" textlink="">
      <xdr:nvSpPr>
        <xdr:cNvPr id="211" name="人件費・物件費等の状況該当値テキスト"/>
        <xdr:cNvSpPr txBox="1"/>
      </xdr:nvSpPr>
      <xdr:spPr>
        <a:xfrm>
          <a:off x="5041900" y="1436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89973</xdr:rowOff>
    </xdr:from>
    <xdr:to>
      <xdr:col>19</xdr:col>
      <xdr:colOff>184150</xdr:colOff>
      <xdr:row>84</xdr:row>
      <xdr:rowOff>20123</xdr:rowOff>
    </xdr:to>
    <xdr:sp macro="" textlink="">
      <xdr:nvSpPr>
        <xdr:cNvPr id="212" name="楕円 211"/>
        <xdr:cNvSpPr/>
      </xdr:nvSpPr>
      <xdr:spPr>
        <a:xfrm>
          <a:off x="4064000" y="143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4900</xdr:rowOff>
    </xdr:from>
    <xdr:ext cx="736600" cy="259045"/>
    <xdr:sp macro="" textlink="">
      <xdr:nvSpPr>
        <xdr:cNvPr id="213" name="テキスト ボックス 212"/>
        <xdr:cNvSpPr txBox="1"/>
      </xdr:nvSpPr>
      <xdr:spPr>
        <a:xfrm>
          <a:off x="3733800" y="14406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126998</xdr:rowOff>
    </xdr:from>
    <xdr:to>
      <xdr:col>15</xdr:col>
      <xdr:colOff>133350</xdr:colOff>
      <xdr:row>83</xdr:row>
      <xdr:rowOff>57148</xdr:rowOff>
    </xdr:to>
    <xdr:sp macro="" textlink="">
      <xdr:nvSpPr>
        <xdr:cNvPr id="214" name="楕円 213"/>
        <xdr:cNvSpPr/>
      </xdr:nvSpPr>
      <xdr:spPr>
        <a:xfrm>
          <a:off x="3175000" y="141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41925</xdr:rowOff>
    </xdr:from>
    <xdr:ext cx="762000" cy="259045"/>
    <xdr:sp macro="" textlink="">
      <xdr:nvSpPr>
        <xdr:cNvPr id="215" name="テキスト ボックス 214"/>
        <xdr:cNvSpPr txBox="1"/>
      </xdr:nvSpPr>
      <xdr:spPr>
        <a:xfrm>
          <a:off x="2844800" y="1427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102434</xdr:rowOff>
    </xdr:from>
    <xdr:to>
      <xdr:col>11</xdr:col>
      <xdr:colOff>82550</xdr:colOff>
      <xdr:row>83</xdr:row>
      <xdr:rowOff>32584</xdr:rowOff>
    </xdr:to>
    <xdr:sp macro="" textlink="">
      <xdr:nvSpPr>
        <xdr:cNvPr id="216" name="楕円 215"/>
        <xdr:cNvSpPr/>
      </xdr:nvSpPr>
      <xdr:spPr>
        <a:xfrm>
          <a:off x="2286000" y="141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17361</xdr:rowOff>
    </xdr:from>
    <xdr:ext cx="762000" cy="259045"/>
    <xdr:sp macro="" textlink="">
      <xdr:nvSpPr>
        <xdr:cNvPr id="217" name="テキスト ボックス 216"/>
        <xdr:cNvSpPr txBox="1"/>
      </xdr:nvSpPr>
      <xdr:spPr>
        <a:xfrm>
          <a:off x="1955800" y="1424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73961</xdr:rowOff>
    </xdr:from>
    <xdr:to>
      <xdr:col>7</xdr:col>
      <xdr:colOff>31750</xdr:colOff>
      <xdr:row>83</xdr:row>
      <xdr:rowOff>4111</xdr:rowOff>
    </xdr:to>
    <xdr:sp macro="" textlink="">
      <xdr:nvSpPr>
        <xdr:cNvPr id="218" name="楕円 217"/>
        <xdr:cNvSpPr/>
      </xdr:nvSpPr>
      <xdr:spPr>
        <a:xfrm>
          <a:off x="1397000" y="141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160338</xdr:rowOff>
    </xdr:from>
    <xdr:ext cx="762000" cy="259045"/>
    <xdr:sp macro="" textlink="">
      <xdr:nvSpPr>
        <xdr:cNvPr id="219" name="テキスト ボックス 218"/>
        <xdr:cNvSpPr txBox="1"/>
      </xdr:nvSpPr>
      <xdr:spPr>
        <a:xfrm>
          <a:off x="1066800" y="142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３年連続で同じ数値で、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を下回っているものの、依然として、類似団体平均を上回っている状況にある。本市の職員構成では、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数が相対的に少ないため、国と比較して、早期に昇任していることが主な要因となっている。今後、行政経費に占める人件費の適正化とともに、職員の能力・実績等を適切に反映させる給与制度の検討を進め、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138995</xdr:rowOff>
    </xdr:to>
    <xdr:cxnSp macro="">
      <xdr:nvCxnSpPr>
        <xdr:cNvPr id="253" name="直線コネクタ 252"/>
        <xdr:cNvCxnSpPr/>
      </xdr:nvCxnSpPr>
      <xdr:spPr>
        <a:xfrm>
          <a:off x="16179800" y="1471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138995</xdr:rowOff>
    </xdr:to>
    <xdr:cxnSp macro="">
      <xdr:nvCxnSpPr>
        <xdr:cNvPr id="256" name="直線コネクタ 255"/>
        <xdr:cNvCxnSpPr/>
      </xdr:nvCxnSpPr>
      <xdr:spPr>
        <a:xfrm>
          <a:off x="15290800" y="1471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155222</xdr:rowOff>
    </xdr:to>
    <xdr:cxnSp macro="">
      <xdr:nvCxnSpPr>
        <xdr:cNvPr id="259" name="直線コネクタ 258"/>
        <xdr:cNvCxnSpPr/>
      </xdr:nvCxnSpPr>
      <xdr:spPr>
        <a:xfrm flipV="1">
          <a:off x="14401800" y="1471224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155222</xdr:rowOff>
    </xdr:to>
    <xdr:cxnSp macro="">
      <xdr:nvCxnSpPr>
        <xdr:cNvPr id="262" name="直線コネクタ 261"/>
        <xdr:cNvCxnSpPr/>
      </xdr:nvCxnSpPr>
      <xdr:spPr>
        <a:xfrm>
          <a:off x="13512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2" name="楕円 271"/>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3" name="給与水準   （国との比較）該当値テキスト"/>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4" name="楕円 273"/>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5" name="テキスト ボックス 274"/>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6" name="楕円 275"/>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77" name="テキスト ボックス 276"/>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78" name="楕円 277"/>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79" name="テキスト ボックス 278"/>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0" name="楕円 279"/>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1" name="テキスト ボックス 280"/>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本市の地理的な特性により行政効率が優れない中、直営で消防や高等学校等を運営してきた経緯から、人口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人当たりの職員数は類似団体を大きく上回る職員数となっていることから、施設の統廃合、事務事業の見直し等により、人員の効率的配置・定員管理に努める。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133879</xdr:rowOff>
    </xdr:from>
    <xdr:to>
      <xdr:col>81</xdr:col>
      <xdr:colOff>44450</xdr:colOff>
      <xdr:row>65</xdr:row>
      <xdr:rowOff>635</xdr:rowOff>
    </xdr:to>
    <xdr:cxnSp macro="">
      <xdr:nvCxnSpPr>
        <xdr:cNvPr id="316" name="直線コネクタ 315"/>
        <xdr:cNvCxnSpPr/>
      </xdr:nvCxnSpPr>
      <xdr:spPr>
        <a:xfrm>
          <a:off x="16179800" y="11106679"/>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109749</xdr:rowOff>
    </xdr:from>
    <xdr:to>
      <xdr:col>77</xdr:col>
      <xdr:colOff>44450</xdr:colOff>
      <xdr:row>64</xdr:row>
      <xdr:rowOff>133879</xdr:rowOff>
    </xdr:to>
    <xdr:cxnSp macro="">
      <xdr:nvCxnSpPr>
        <xdr:cNvPr id="319" name="直線コネクタ 318"/>
        <xdr:cNvCxnSpPr/>
      </xdr:nvCxnSpPr>
      <xdr:spPr>
        <a:xfrm>
          <a:off x="15290800" y="110825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55456</xdr:rowOff>
    </xdr:from>
    <xdr:to>
      <xdr:col>72</xdr:col>
      <xdr:colOff>203200</xdr:colOff>
      <xdr:row>64</xdr:row>
      <xdr:rowOff>109749</xdr:rowOff>
    </xdr:to>
    <xdr:cxnSp macro="">
      <xdr:nvCxnSpPr>
        <xdr:cNvPr id="322" name="直線コネクタ 321"/>
        <xdr:cNvCxnSpPr/>
      </xdr:nvCxnSpPr>
      <xdr:spPr>
        <a:xfrm>
          <a:off x="14401800" y="11028256"/>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45403</xdr:rowOff>
    </xdr:from>
    <xdr:to>
      <xdr:col>68</xdr:col>
      <xdr:colOff>152400</xdr:colOff>
      <xdr:row>64</xdr:row>
      <xdr:rowOff>55456</xdr:rowOff>
    </xdr:to>
    <xdr:cxnSp macro="">
      <xdr:nvCxnSpPr>
        <xdr:cNvPr id="325" name="直線コネクタ 324"/>
        <xdr:cNvCxnSpPr/>
      </xdr:nvCxnSpPr>
      <xdr:spPr>
        <a:xfrm>
          <a:off x="13512800" y="1101820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35" name="楕円 334"/>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93362</xdr:rowOff>
    </xdr:from>
    <xdr:ext cx="762000" cy="259045"/>
    <xdr:sp macro="" textlink="">
      <xdr:nvSpPr>
        <xdr:cNvPr id="336" name="定員管理の状況該当値テキスト"/>
        <xdr:cNvSpPr txBox="1"/>
      </xdr:nvSpPr>
      <xdr:spPr>
        <a:xfrm>
          <a:off x="17106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83079</xdr:rowOff>
    </xdr:from>
    <xdr:to>
      <xdr:col>77</xdr:col>
      <xdr:colOff>95250</xdr:colOff>
      <xdr:row>65</xdr:row>
      <xdr:rowOff>13229</xdr:rowOff>
    </xdr:to>
    <xdr:sp macro="" textlink="">
      <xdr:nvSpPr>
        <xdr:cNvPr id="337" name="楕円 336"/>
        <xdr:cNvSpPr/>
      </xdr:nvSpPr>
      <xdr:spPr>
        <a:xfrm>
          <a:off x="16129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169456</xdr:rowOff>
    </xdr:from>
    <xdr:ext cx="736600" cy="259045"/>
    <xdr:sp macro="" textlink="">
      <xdr:nvSpPr>
        <xdr:cNvPr id="338" name="テキスト ボックス 337"/>
        <xdr:cNvSpPr txBox="1"/>
      </xdr:nvSpPr>
      <xdr:spPr>
        <a:xfrm>
          <a:off x="15798800" y="1114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58949</xdr:rowOff>
    </xdr:from>
    <xdr:to>
      <xdr:col>73</xdr:col>
      <xdr:colOff>44450</xdr:colOff>
      <xdr:row>64</xdr:row>
      <xdr:rowOff>160549</xdr:rowOff>
    </xdr:to>
    <xdr:sp macro="" textlink="">
      <xdr:nvSpPr>
        <xdr:cNvPr id="339" name="楕円 338"/>
        <xdr:cNvSpPr/>
      </xdr:nvSpPr>
      <xdr:spPr>
        <a:xfrm>
          <a:off x="15240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145326</xdr:rowOff>
    </xdr:from>
    <xdr:ext cx="762000" cy="259045"/>
    <xdr:sp macro="" textlink="">
      <xdr:nvSpPr>
        <xdr:cNvPr id="340" name="テキスト ボックス 339"/>
        <xdr:cNvSpPr txBox="1"/>
      </xdr:nvSpPr>
      <xdr:spPr>
        <a:xfrm>
          <a:off x="14909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4656</xdr:rowOff>
    </xdr:from>
    <xdr:to>
      <xdr:col>68</xdr:col>
      <xdr:colOff>203200</xdr:colOff>
      <xdr:row>64</xdr:row>
      <xdr:rowOff>106256</xdr:rowOff>
    </xdr:to>
    <xdr:sp macro="" textlink="">
      <xdr:nvSpPr>
        <xdr:cNvPr id="341" name="楕円 340"/>
        <xdr:cNvSpPr/>
      </xdr:nvSpPr>
      <xdr:spPr>
        <a:xfrm>
          <a:off x="14351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42" name="テキスト ボックス 341"/>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166053</xdr:rowOff>
    </xdr:from>
    <xdr:to>
      <xdr:col>64</xdr:col>
      <xdr:colOff>152400</xdr:colOff>
      <xdr:row>64</xdr:row>
      <xdr:rowOff>96203</xdr:rowOff>
    </xdr:to>
    <xdr:sp macro="" textlink="">
      <xdr:nvSpPr>
        <xdr:cNvPr id="343" name="楕円 342"/>
        <xdr:cNvSpPr/>
      </xdr:nvSpPr>
      <xdr:spPr>
        <a:xfrm>
          <a:off x="13462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80980</xdr:rowOff>
    </xdr:from>
    <xdr:ext cx="762000" cy="259045"/>
    <xdr:sp macro="" textlink="">
      <xdr:nvSpPr>
        <xdr:cNvPr id="344" name="テキスト ボックス 343"/>
        <xdr:cNvSpPr txBox="1"/>
      </xdr:nvSpPr>
      <xdr:spPr>
        <a:xfrm>
          <a:off x="13131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に当たっては、可能な限り交付税措置のある有利なものに限定する等、健全な財政運営に努めてきた結果、類似団体平均を下回っている。しかし、数値の改善傾向は公債費の一時的な減少によるものであり、長期的には公共施設の再編整備や長寿命化事業等の実施により、悪化が見込まれる。そのため、普通建設事業の実施に当たっては、事業の選択と集中、実施手法の検討を行い、財政措置の有利な地方債を活用する等、実質公債費比率の悪化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28194</xdr:rowOff>
    </xdr:to>
    <xdr:cxnSp macro="">
      <xdr:nvCxnSpPr>
        <xdr:cNvPr id="376" name="直線コネクタ 375"/>
        <xdr:cNvCxnSpPr/>
      </xdr:nvCxnSpPr>
      <xdr:spPr>
        <a:xfrm flipV="1">
          <a:off x="16179800" y="664718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66802</xdr:rowOff>
    </xdr:to>
    <xdr:cxnSp macro="">
      <xdr:nvCxnSpPr>
        <xdr:cNvPr id="379" name="直線コネクタ 378"/>
        <xdr:cNvCxnSpPr/>
      </xdr:nvCxnSpPr>
      <xdr:spPr>
        <a:xfrm flipV="1">
          <a:off x="15290800" y="671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76454</xdr:rowOff>
    </xdr:to>
    <xdr:cxnSp macro="">
      <xdr:nvCxnSpPr>
        <xdr:cNvPr id="382" name="直線コネクタ 381"/>
        <xdr:cNvCxnSpPr/>
      </xdr:nvCxnSpPr>
      <xdr:spPr>
        <a:xfrm flipV="1">
          <a:off x="14401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39</xdr:row>
      <xdr:rowOff>115062</xdr:rowOff>
    </xdr:to>
    <xdr:cxnSp macro="">
      <xdr:nvCxnSpPr>
        <xdr:cNvPr id="385" name="直線コネクタ 384"/>
        <xdr:cNvCxnSpPr/>
      </xdr:nvCxnSpPr>
      <xdr:spPr>
        <a:xfrm flipV="1">
          <a:off x="13512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5" name="楕円 394"/>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396"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397" name="楕円 396"/>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398" name="テキスト ボックス 397"/>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399" name="楕円 398"/>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0" name="テキスト ボックス 399"/>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1" name="楕円 400"/>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2" name="テキスト ボックス 401"/>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3" name="楕円 402"/>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4" name="テキスト ボックス 403"/>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充当可能財源等が将来負担額を上回り、将来負担比率が算定されなかった。類似団体と比べ低い数値で推移しているが、今後は、本庁舎建替えやごみ広域処理に係る施設建設等の公共施設再編整備に伴う多額の地方債発行や基金の取崩しが見込まれるため、将来負担比率の悪化が予想される。そのため、引き続き、後年度負担となる地方債残高に留意し、計画的・長期的な視点に立った財政運営を行っ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1" name="テキスト ボックス 440"/>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5" name="テキスト ボックス 444"/>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18339</xdr:rowOff>
    </xdr:from>
    <xdr:to>
      <xdr:col>73</xdr:col>
      <xdr:colOff>44450</xdr:colOff>
      <xdr:row>14</xdr:row>
      <xdr:rowOff>119939</xdr:rowOff>
    </xdr:to>
    <xdr:sp macro="" textlink="">
      <xdr:nvSpPr>
        <xdr:cNvPr id="451" name="楕円 450"/>
        <xdr:cNvSpPr/>
      </xdr:nvSpPr>
      <xdr:spPr>
        <a:xfrm>
          <a:off x="15240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130116</xdr:rowOff>
    </xdr:from>
    <xdr:ext cx="762000" cy="259045"/>
    <xdr:sp macro="" textlink="">
      <xdr:nvSpPr>
        <xdr:cNvPr id="452" name="テキスト ボックス 451"/>
        <xdr:cNvSpPr txBox="1"/>
      </xdr:nvSpPr>
      <xdr:spPr>
        <a:xfrm>
          <a:off x="14909800" y="21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169875</xdr:rowOff>
    </xdr:from>
    <xdr:to>
      <xdr:col>64</xdr:col>
      <xdr:colOff>152400</xdr:colOff>
      <xdr:row>15</xdr:row>
      <xdr:rowOff>100025</xdr:rowOff>
    </xdr:to>
    <xdr:sp macro="" textlink="">
      <xdr:nvSpPr>
        <xdr:cNvPr id="453" name="楕円 452"/>
        <xdr:cNvSpPr/>
      </xdr:nvSpPr>
      <xdr:spPr>
        <a:xfrm>
          <a:off x="13462000" y="25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110202</xdr:rowOff>
    </xdr:from>
    <xdr:ext cx="762000" cy="259045"/>
    <xdr:sp macro="" textlink="">
      <xdr:nvSpPr>
        <xdr:cNvPr id="454" name="テキスト ボックス 453"/>
        <xdr:cNvSpPr txBox="1"/>
      </xdr:nvSpPr>
      <xdr:spPr>
        <a:xfrm>
          <a:off x="13131800" y="233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56,799
56,161
103.58
27,927,051
25,657,814
1,993,566
15,941,380
20,107,776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ポイント低下したものの、依然として類似団体平均を上回っている。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低下した主な要因としては、定年退職者数が前年度より少なかったことによる退職金の減少が挙げられる。類似団体平均を上回る状態が続いている要因としては、消防・高等学校の直営実施等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40</xdr:row>
      <xdr:rowOff>20320</xdr:rowOff>
    </xdr:to>
    <xdr:cxnSp macro="">
      <xdr:nvCxnSpPr>
        <xdr:cNvPr id="66" name="直線コネクタ 65"/>
        <xdr:cNvCxnSpPr/>
      </xdr:nvCxnSpPr>
      <xdr:spPr>
        <a:xfrm flipV="1">
          <a:off x="3987800" y="67487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40</xdr:row>
      <xdr:rowOff>20320</xdr:rowOff>
    </xdr:to>
    <xdr:cxnSp macro="">
      <xdr:nvCxnSpPr>
        <xdr:cNvPr id="69" name="直線コネクタ 68"/>
        <xdr:cNvCxnSpPr/>
      </xdr:nvCxnSpPr>
      <xdr:spPr>
        <a:xfrm>
          <a:off x="3098800" y="65887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39</xdr:row>
      <xdr:rowOff>8890</xdr:rowOff>
    </xdr:to>
    <xdr:cxnSp macro="">
      <xdr:nvCxnSpPr>
        <xdr:cNvPr id="72" name="直線コネクタ 71"/>
        <xdr:cNvCxnSpPr/>
      </xdr:nvCxnSpPr>
      <xdr:spPr>
        <a:xfrm flipV="1">
          <a:off x="2209800" y="658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16510</xdr:rowOff>
    </xdr:to>
    <xdr:cxnSp macro="">
      <xdr:nvCxnSpPr>
        <xdr:cNvPr id="75" name="直線コネクタ 74"/>
        <xdr:cNvCxnSpPr/>
      </xdr:nvCxnSpPr>
      <xdr:spPr>
        <a:xfrm flipV="1">
          <a:off x="1320800" y="669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140970</xdr:rowOff>
    </xdr:from>
    <xdr:to>
      <xdr:col>20</xdr:col>
      <xdr:colOff>38100</xdr:colOff>
      <xdr:row>40</xdr:row>
      <xdr:rowOff>71120</xdr:rowOff>
    </xdr:to>
    <xdr:sp macro="" textlink="">
      <xdr:nvSpPr>
        <xdr:cNvPr id="87" name="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新型コロナウイルス感染症に伴い、感染症経費として支出していた物件費が前年度より減少した影響で、前年度と比較して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類似団体平均も下回っていることから、今後とも引き続き、施設の統廃合、事務事業の見直し等によって効率的な執行に努める。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157480</xdr:rowOff>
    </xdr:to>
    <xdr:cxnSp macro="">
      <xdr:nvCxnSpPr>
        <xdr:cNvPr id="127" name="直線コネクタ 126"/>
        <xdr:cNvCxnSpPr/>
      </xdr:nvCxnSpPr>
      <xdr:spPr>
        <a:xfrm flipV="1">
          <a:off x="15671800" y="2824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107950</xdr:rowOff>
    </xdr:to>
    <xdr:cxnSp macro="">
      <xdr:nvCxnSpPr>
        <xdr:cNvPr id="130" name="直線コネクタ 129"/>
        <xdr:cNvCxnSpPr/>
      </xdr:nvCxnSpPr>
      <xdr:spPr>
        <a:xfrm flipV="1">
          <a:off x="14782800" y="2900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153670</xdr:rowOff>
    </xdr:to>
    <xdr:cxnSp macro="">
      <xdr:nvCxnSpPr>
        <xdr:cNvPr id="133" name="直線コネクタ 132"/>
        <xdr:cNvCxnSpPr/>
      </xdr:nvCxnSpPr>
      <xdr:spPr>
        <a:xfrm flipV="1">
          <a:off x="13893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153670</xdr:rowOff>
    </xdr:to>
    <xdr:cxnSp macro="">
      <xdr:nvCxnSpPr>
        <xdr:cNvPr id="136" name="直線コネクタ 135"/>
        <xdr:cNvCxnSpPr/>
      </xdr:nvCxnSpPr>
      <xdr:spPr>
        <a:xfrm>
          <a:off x="13004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9" name="テキスト ボックス 148"/>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2" name="楕円 151"/>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53" name="テキスト ボックス 152"/>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55" name="テキスト ボックス 154"/>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生活保護世帯支援事業等の減少が主な要因であるが、少子高齢化に伴い、今後緩やかに増加していくことが見込まれる。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20865</xdr:rowOff>
    </xdr:to>
    <xdr:cxnSp macro="">
      <xdr:nvCxnSpPr>
        <xdr:cNvPr id="190" name="直線コネクタ 189"/>
        <xdr:cNvCxnSpPr/>
      </xdr:nvCxnSpPr>
      <xdr:spPr>
        <a:xfrm flipV="1">
          <a:off x="3987800" y="9401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57</xdr:row>
      <xdr:rowOff>20865</xdr:rowOff>
    </xdr:to>
    <xdr:cxnSp macro="">
      <xdr:nvCxnSpPr>
        <xdr:cNvPr id="193" name="直線コネクタ 192"/>
        <xdr:cNvCxnSpPr/>
      </xdr:nvCxnSpPr>
      <xdr:spPr>
        <a:xfrm flipV="1">
          <a:off x="3098800" y="94506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118835</xdr:rowOff>
    </xdr:to>
    <xdr:cxnSp macro="">
      <xdr:nvCxnSpPr>
        <xdr:cNvPr id="196" name="直線コネクタ 195"/>
        <xdr:cNvCxnSpPr/>
      </xdr:nvCxnSpPr>
      <xdr:spPr>
        <a:xfrm flipV="1">
          <a:off x="2209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118835</xdr:rowOff>
    </xdr:to>
    <xdr:cxnSp macro="">
      <xdr:nvCxnSpPr>
        <xdr:cNvPr id="199" name="直線コネクタ 198"/>
        <xdr:cNvCxnSpPr/>
      </xdr:nvCxnSpPr>
      <xdr:spPr>
        <a:xfrm>
          <a:off x="1320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9" name="楕円 208"/>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0"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4" name="テキスト ボックス 213"/>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5" name="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少子高齢化に伴い、国民健康保険事業特別会計や後期高齢者医療広域連合への繰出金の増加が影響している。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132443</xdr:rowOff>
    </xdr:from>
    <xdr:to>
      <xdr:col>82</xdr:col>
      <xdr:colOff>107950</xdr:colOff>
      <xdr:row>60</xdr:row>
      <xdr:rowOff>143328</xdr:rowOff>
    </xdr:to>
    <xdr:cxnSp macro="">
      <xdr:nvCxnSpPr>
        <xdr:cNvPr id="253" name="直線コネクタ 252"/>
        <xdr:cNvCxnSpPr/>
      </xdr:nvCxnSpPr>
      <xdr:spPr>
        <a:xfrm flipV="1">
          <a:off x="15671800" y="10419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143328</xdr:rowOff>
    </xdr:to>
    <xdr:cxnSp macro="">
      <xdr:nvCxnSpPr>
        <xdr:cNvPr id="256" name="直線コネクタ 255"/>
        <xdr:cNvCxnSpPr/>
      </xdr:nvCxnSpPr>
      <xdr:spPr>
        <a:xfrm>
          <a:off x="14782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60</xdr:row>
      <xdr:rowOff>110672</xdr:rowOff>
    </xdr:to>
    <xdr:cxnSp macro="">
      <xdr:nvCxnSpPr>
        <xdr:cNvPr id="259" name="直線コネクタ 258"/>
        <xdr:cNvCxnSpPr/>
      </xdr:nvCxnSpPr>
      <xdr:spPr>
        <a:xfrm>
          <a:off x="13893800" y="10386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165100</xdr:rowOff>
    </xdr:to>
    <xdr:cxnSp macro="">
      <xdr:nvCxnSpPr>
        <xdr:cNvPr id="262" name="直線コネクタ 261"/>
        <xdr:cNvCxnSpPr/>
      </xdr:nvCxnSpPr>
      <xdr:spPr>
        <a:xfrm flipV="1">
          <a:off x="13004800" y="10386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81643</xdr:rowOff>
    </xdr:from>
    <xdr:to>
      <xdr:col>82</xdr:col>
      <xdr:colOff>158750</xdr:colOff>
      <xdr:row>61</xdr:row>
      <xdr:rowOff>11793</xdr:rowOff>
    </xdr:to>
    <xdr:sp macro="" textlink="">
      <xdr:nvSpPr>
        <xdr:cNvPr id="272" name="楕円 271"/>
        <xdr:cNvSpPr/>
      </xdr:nvSpPr>
      <xdr:spPr>
        <a:xfrm>
          <a:off x="16459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161670</xdr:rowOff>
    </xdr:from>
    <xdr:ext cx="762000" cy="259045"/>
    <xdr:sp macro="" textlink="">
      <xdr:nvSpPr>
        <xdr:cNvPr id="273" name="その他該当値テキスト"/>
        <xdr:cNvSpPr txBox="1"/>
      </xdr:nvSpPr>
      <xdr:spPr>
        <a:xfrm>
          <a:off x="16598900" y="102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4" name="楕円 273"/>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5" name="テキスト ボックス 274"/>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6" name="楕円 275"/>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7" name="テキスト ボックス 276"/>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8" name="楕円 277"/>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9" name="テキスト ボックス 278"/>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0" name="楕円 279"/>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1" name="テキスト ボックス 280"/>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から民間病院との統合により、１病院から２病院体制となったことから、病院への繰出金が増加したことが大きく影響している。２病院体制が数年続くことと、少子高齢化による福祉サービス等の助成が増加していくことが見込まれることから、補助金の適正化や制度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133858</xdr:rowOff>
    </xdr:to>
    <xdr:cxnSp macro="">
      <xdr:nvCxnSpPr>
        <xdr:cNvPr id="311" name="直線コネクタ 310"/>
        <xdr:cNvCxnSpPr/>
      </xdr:nvCxnSpPr>
      <xdr:spPr>
        <a:xfrm>
          <a:off x="15671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120142</xdr:rowOff>
    </xdr:to>
    <xdr:cxnSp macro="">
      <xdr:nvCxnSpPr>
        <xdr:cNvPr id="314" name="直線コネクタ 313"/>
        <xdr:cNvCxnSpPr/>
      </xdr:nvCxnSpPr>
      <xdr:spPr>
        <a:xfrm>
          <a:off x="14782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124714</xdr:rowOff>
    </xdr:to>
    <xdr:cxnSp macro="">
      <xdr:nvCxnSpPr>
        <xdr:cNvPr id="317" name="直線コネクタ 316"/>
        <xdr:cNvCxnSpPr/>
      </xdr:nvCxnSpPr>
      <xdr:spPr>
        <a:xfrm flipV="1">
          <a:off x="13893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129286</xdr:rowOff>
    </xdr:to>
    <xdr:cxnSp macro="">
      <xdr:nvCxnSpPr>
        <xdr:cNvPr id="320" name="直線コネクタ 319"/>
        <xdr:cNvCxnSpPr/>
      </xdr:nvCxnSpPr>
      <xdr:spPr>
        <a:xfrm flipV="1">
          <a:off x="13004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30" name="楕円 329"/>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31"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2" name="楕円 331"/>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3" name="テキスト ボックス 332"/>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6" name="楕円 335"/>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7" name="テキスト ボックス 336"/>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8" name="楕円 337"/>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9" name="テキスト ボックス 338"/>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しかし、市役所庁舎の建替えやごみ処理施設の建設に伴う地方債発行額の増加が見込まれ、それとともに後年度の公債費が増加していくため、地方債残高に留意しながら、地方債の新規発行を伴う普通建設事業の実施に当たっては、事業内容の精査と計画的な実施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159004</xdr:rowOff>
    </xdr:to>
    <xdr:cxnSp macro="">
      <xdr:nvCxnSpPr>
        <xdr:cNvPr id="369" name="直線コネクタ 368"/>
        <xdr:cNvCxnSpPr/>
      </xdr:nvCxnSpPr>
      <xdr:spPr>
        <a:xfrm flipV="1">
          <a:off x="3987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159004</xdr:rowOff>
    </xdr:to>
    <xdr:cxnSp macro="">
      <xdr:nvCxnSpPr>
        <xdr:cNvPr id="372" name="直線コネクタ 371"/>
        <xdr:cNvCxnSpPr/>
      </xdr:nvCxnSpPr>
      <xdr:spPr>
        <a:xfrm>
          <a:off x="3098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74422</xdr:rowOff>
    </xdr:to>
    <xdr:cxnSp macro="">
      <xdr:nvCxnSpPr>
        <xdr:cNvPr id="375" name="直線コネクタ 374"/>
        <xdr:cNvCxnSpPr/>
      </xdr:nvCxnSpPr>
      <xdr:spPr>
        <a:xfrm flipV="1">
          <a:off x="2209800" y="13189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74422</xdr:rowOff>
    </xdr:to>
    <xdr:cxnSp macro="">
      <xdr:nvCxnSpPr>
        <xdr:cNvPr id="378" name="直線コネクタ 377"/>
        <xdr:cNvCxnSpPr/>
      </xdr:nvCxnSpPr>
      <xdr:spPr>
        <a:xfrm>
          <a:off x="1320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8" name="楕円 387"/>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9"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0" name="楕円 389"/>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1" name="テキスト ボックス 390"/>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2" name="楕円 391"/>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3" name="テキスト ボックス 392"/>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4" name="楕円 393"/>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5" name="テキスト ボックス 394"/>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6" name="楕円 395"/>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7" name="テキスト ボックス 396"/>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人件費に係る経常経費充当一般財源が類似団体平均を大きく上回っていることが影響し、類似団体平均より高い数値となっているものと考えられる。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40132</xdr:rowOff>
    </xdr:to>
    <xdr:cxnSp macro="">
      <xdr:nvCxnSpPr>
        <xdr:cNvPr id="428" name="直線コネクタ 427"/>
        <xdr:cNvCxnSpPr/>
      </xdr:nvCxnSpPr>
      <xdr:spPr>
        <a:xfrm flipV="1">
          <a:off x="15671800" y="13285215"/>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40132</xdr:rowOff>
    </xdr:to>
    <xdr:cxnSp macro="">
      <xdr:nvCxnSpPr>
        <xdr:cNvPr id="431" name="直線コネクタ 430"/>
        <xdr:cNvCxnSpPr/>
      </xdr:nvCxnSpPr>
      <xdr:spPr>
        <a:xfrm>
          <a:off x="14782800" y="13376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140715</xdr:rowOff>
    </xdr:to>
    <xdr:cxnSp macro="">
      <xdr:nvCxnSpPr>
        <xdr:cNvPr id="434" name="直線コネクタ 433"/>
        <xdr:cNvCxnSpPr/>
      </xdr:nvCxnSpPr>
      <xdr:spPr>
        <a:xfrm flipV="1">
          <a:off x="13893800" y="133766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140715</xdr:rowOff>
    </xdr:to>
    <xdr:cxnSp macro="">
      <xdr:nvCxnSpPr>
        <xdr:cNvPr id="437" name="直線コネクタ 436"/>
        <xdr:cNvCxnSpPr/>
      </xdr:nvCxnSpPr>
      <xdr:spPr>
        <a:xfrm>
          <a:off x="13004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7" name="楕円 446"/>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8"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9" name="楕円 448"/>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0" name="テキスト ボックス 449"/>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1" name="楕円 450"/>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2" name="テキスト ボックス 451"/>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3" name="楕円 452"/>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4" name="テキスト ボックス 453"/>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5" name="楕円 454"/>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6" name="テキスト ボックス 455"/>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60458</xdr:rowOff>
    </xdr:from>
    <xdr:to>
      <xdr:col>29</xdr:col>
      <xdr:colOff>127000</xdr:colOff>
      <xdr:row>14</xdr:row>
      <xdr:rowOff>102940</xdr:rowOff>
    </xdr:to>
    <xdr:cxnSp macro="">
      <xdr:nvCxnSpPr>
        <xdr:cNvPr id="50" name="直線コネクタ 49"/>
        <xdr:cNvCxnSpPr/>
      </xdr:nvCxnSpPr>
      <xdr:spPr bwMode="auto">
        <a:xfrm flipV="1">
          <a:off x="5003800" y="2508383"/>
          <a:ext cx="6477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102940</xdr:rowOff>
    </xdr:from>
    <xdr:to>
      <xdr:col>26</xdr:col>
      <xdr:colOff>50800</xdr:colOff>
      <xdr:row>15</xdr:row>
      <xdr:rowOff>30226</xdr:rowOff>
    </xdr:to>
    <xdr:cxnSp macro="">
      <xdr:nvCxnSpPr>
        <xdr:cNvPr id="53" name="直線コネクタ 52"/>
        <xdr:cNvCxnSpPr/>
      </xdr:nvCxnSpPr>
      <xdr:spPr bwMode="auto">
        <a:xfrm flipV="1">
          <a:off x="4305300" y="2550865"/>
          <a:ext cx="698500" cy="9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30226</xdr:rowOff>
    </xdr:from>
    <xdr:to>
      <xdr:col>22</xdr:col>
      <xdr:colOff>114300</xdr:colOff>
      <xdr:row>15</xdr:row>
      <xdr:rowOff>48285</xdr:rowOff>
    </xdr:to>
    <xdr:cxnSp macro="">
      <xdr:nvCxnSpPr>
        <xdr:cNvPr id="56" name="直線コネクタ 55"/>
        <xdr:cNvCxnSpPr/>
      </xdr:nvCxnSpPr>
      <xdr:spPr bwMode="auto">
        <a:xfrm flipV="1">
          <a:off x="3606800" y="2649601"/>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48285</xdr:rowOff>
    </xdr:from>
    <xdr:to>
      <xdr:col>18</xdr:col>
      <xdr:colOff>177800</xdr:colOff>
      <xdr:row>15</xdr:row>
      <xdr:rowOff>75641</xdr:rowOff>
    </xdr:to>
    <xdr:cxnSp macro="">
      <xdr:nvCxnSpPr>
        <xdr:cNvPr id="59" name="直線コネクタ 58"/>
        <xdr:cNvCxnSpPr/>
      </xdr:nvCxnSpPr>
      <xdr:spPr bwMode="auto">
        <a:xfrm flipV="1">
          <a:off x="2908300" y="2667660"/>
          <a:ext cx="6985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9658</xdr:rowOff>
    </xdr:from>
    <xdr:to>
      <xdr:col>29</xdr:col>
      <xdr:colOff>177800</xdr:colOff>
      <xdr:row>14</xdr:row>
      <xdr:rowOff>111258</xdr:rowOff>
    </xdr:to>
    <xdr:sp macro="" textlink="">
      <xdr:nvSpPr>
        <xdr:cNvPr id="69" name="楕円 68"/>
        <xdr:cNvSpPr/>
      </xdr:nvSpPr>
      <xdr:spPr bwMode="auto">
        <a:xfrm>
          <a:off x="5600700" y="245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26185</xdr:rowOff>
    </xdr:from>
    <xdr:ext cx="762000" cy="259045"/>
    <xdr:sp macro="" textlink="">
      <xdr:nvSpPr>
        <xdr:cNvPr id="70" name="人口1人当たり決算額の推移該当値テキスト130"/>
        <xdr:cNvSpPr txBox="1"/>
      </xdr:nvSpPr>
      <xdr:spPr>
        <a:xfrm>
          <a:off x="5740400" y="230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52140</xdr:rowOff>
    </xdr:from>
    <xdr:to>
      <xdr:col>26</xdr:col>
      <xdr:colOff>101600</xdr:colOff>
      <xdr:row>14</xdr:row>
      <xdr:rowOff>153740</xdr:rowOff>
    </xdr:to>
    <xdr:sp macro="" textlink="">
      <xdr:nvSpPr>
        <xdr:cNvPr id="71" name="楕円 70"/>
        <xdr:cNvSpPr/>
      </xdr:nvSpPr>
      <xdr:spPr bwMode="auto">
        <a:xfrm>
          <a:off x="4953000" y="250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163917</xdr:rowOff>
    </xdr:from>
    <xdr:ext cx="736600" cy="259045"/>
    <xdr:sp macro="" textlink="">
      <xdr:nvSpPr>
        <xdr:cNvPr id="72" name="テキスト ボックス 71"/>
        <xdr:cNvSpPr txBox="1"/>
      </xdr:nvSpPr>
      <xdr:spPr>
        <a:xfrm>
          <a:off x="4622800" y="226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150876</xdr:rowOff>
    </xdr:from>
    <xdr:to>
      <xdr:col>22</xdr:col>
      <xdr:colOff>165100</xdr:colOff>
      <xdr:row>15</xdr:row>
      <xdr:rowOff>81026</xdr:rowOff>
    </xdr:to>
    <xdr:sp macro="" textlink="">
      <xdr:nvSpPr>
        <xdr:cNvPr id="73" name="楕円 72"/>
        <xdr:cNvSpPr/>
      </xdr:nvSpPr>
      <xdr:spPr bwMode="auto">
        <a:xfrm>
          <a:off x="4254500" y="259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91203</xdr:rowOff>
    </xdr:from>
    <xdr:ext cx="762000" cy="259045"/>
    <xdr:sp macro="" textlink="">
      <xdr:nvSpPr>
        <xdr:cNvPr id="74" name="テキスト ボックス 73"/>
        <xdr:cNvSpPr txBox="1"/>
      </xdr:nvSpPr>
      <xdr:spPr>
        <a:xfrm>
          <a:off x="3924300" y="236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168935</xdr:rowOff>
    </xdr:from>
    <xdr:to>
      <xdr:col>19</xdr:col>
      <xdr:colOff>38100</xdr:colOff>
      <xdr:row>15</xdr:row>
      <xdr:rowOff>99085</xdr:rowOff>
    </xdr:to>
    <xdr:sp macro="" textlink="">
      <xdr:nvSpPr>
        <xdr:cNvPr id="75" name="楕円 74"/>
        <xdr:cNvSpPr/>
      </xdr:nvSpPr>
      <xdr:spPr bwMode="auto">
        <a:xfrm>
          <a:off x="3556000" y="261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109262</xdr:rowOff>
    </xdr:from>
    <xdr:ext cx="762000" cy="259045"/>
    <xdr:sp macro="" textlink="">
      <xdr:nvSpPr>
        <xdr:cNvPr id="76" name="テキスト ボックス 75"/>
        <xdr:cNvSpPr txBox="1"/>
      </xdr:nvSpPr>
      <xdr:spPr>
        <a:xfrm>
          <a:off x="3225800" y="23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24841</xdr:rowOff>
    </xdr:from>
    <xdr:to>
      <xdr:col>15</xdr:col>
      <xdr:colOff>101600</xdr:colOff>
      <xdr:row>15</xdr:row>
      <xdr:rowOff>126441</xdr:rowOff>
    </xdr:to>
    <xdr:sp macro="" textlink="">
      <xdr:nvSpPr>
        <xdr:cNvPr id="77" name="楕円 76"/>
        <xdr:cNvSpPr/>
      </xdr:nvSpPr>
      <xdr:spPr bwMode="auto">
        <a:xfrm>
          <a:off x="2857500" y="264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136618</xdr:rowOff>
    </xdr:from>
    <xdr:ext cx="762000" cy="259045"/>
    <xdr:sp macro="" textlink="">
      <xdr:nvSpPr>
        <xdr:cNvPr id="78" name="テキスト ボックス 77"/>
        <xdr:cNvSpPr txBox="1"/>
      </xdr:nvSpPr>
      <xdr:spPr>
        <a:xfrm>
          <a:off x="2527300" y="241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86347</xdr:rowOff>
    </xdr:from>
    <xdr:to>
      <xdr:col>29</xdr:col>
      <xdr:colOff>127000</xdr:colOff>
      <xdr:row>37</xdr:row>
      <xdr:rowOff>106921</xdr:rowOff>
    </xdr:to>
    <xdr:cxnSp macro="">
      <xdr:nvCxnSpPr>
        <xdr:cNvPr id="112" name="直線コネクタ 111"/>
        <xdr:cNvCxnSpPr/>
      </xdr:nvCxnSpPr>
      <xdr:spPr bwMode="auto">
        <a:xfrm>
          <a:off x="5003800" y="7211047"/>
          <a:ext cx="6477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39065</xdr:rowOff>
    </xdr:from>
    <xdr:to>
      <xdr:col>26</xdr:col>
      <xdr:colOff>50800</xdr:colOff>
      <xdr:row>37</xdr:row>
      <xdr:rowOff>86347</xdr:rowOff>
    </xdr:to>
    <xdr:cxnSp macro="">
      <xdr:nvCxnSpPr>
        <xdr:cNvPr id="115" name="直線コネクタ 114"/>
        <xdr:cNvCxnSpPr/>
      </xdr:nvCxnSpPr>
      <xdr:spPr bwMode="auto">
        <a:xfrm>
          <a:off x="4305300" y="7163765"/>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142354</xdr:rowOff>
    </xdr:from>
    <xdr:to>
      <xdr:col>22</xdr:col>
      <xdr:colOff>114300</xdr:colOff>
      <xdr:row>37</xdr:row>
      <xdr:rowOff>39065</xdr:rowOff>
    </xdr:to>
    <xdr:cxnSp macro="">
      <xdr:nvCxnSpPr>
        <xdr:cNvPr id="118" name="直線コネクタ 117"/>
        <xdr:cNvCxnSpPr/>
      </xdr:nvCxnSpPr>
      <xdr:spPr bwMode="auto">
        <a:xfrm>
          <a:off x="3606800" y="7095604"/>
          <a:ext cx="6985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142354</xdr:rowOff>
    </xdr:from>
    <xdr:to>
      <xdr:col>18</xdr:col>
      <xdr:colOff>177800</xdr:colOff>
      <xdr:row>37</xdr:row>
      <xdr:rowOff>27749</xdr:rowOff>
    </xdr:to>
    <xdr:cxnSp macro="">
      <xdr:nvCxnSpPr>
        <xdr:cNvPr id="121" name="直線コネクタ 120"/>
        <xdr:cNvCxnSpPr/>
      </xdr:nvCxnSpPr>
      <xdr:spPr bwMode="auto">
        <a:xfrm flipV="1">
          <a:off x="2908300" y="7095604"/>
          <a:ext cx="698500" cy="5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56121</xdr:rowOff>
    </xdr:from>
    <xdr:to>
      <xdr:col>29</xdr:col>
      <xdr:colOff>177800</xdr:colOff>
      <xdr:row>37</xdr:row>
      <xdr:rowOff>157721</xdr:rowOff>
    </xdr:to>
    <xdr:sp macro="" textlink="">
      <xdr:nvSpPr>
        <xdr:cNvPr id="131" name="楕円 130"/>
        <xdr:cNvSpPr/>
      </xdr:nvSpPr>
      <xdr:spPr bwMode="auto">
        <a:xfrm>
          <a:off x="5600700" y="718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28198</xdr:rowOff>
    </xdr:from>
    <xdr:ext cx="762000" cy="259045"/>
    <xdr:sp macro="" textlink="">
      <xdr:nvSpPr>
        <xdr:cNvPr id="132" name="人口1人当たり決算額の推移該当値テキスト445"/>
        <xdr:cNvSpPr txBox="1"/>
      </xdr:nvSpPr>
      <xdr:spPr>
        <a:xfrm>
          <a:off x="5740400" y="715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35547</xdr:rowOff>
    </xdr:from>
    <xdr:to>
      <xdr:col>26</xdr:col>
      <xdr:colOff>101600</xdr:colOff>
      <xdr:row>37</xdr:row>
      <xdr:rowOff>137147</xdr:rowOff>
    </xdr:to>
    <xdr:sp macro="" textlink="">
      <xdr:nvSpPr>
        <xdr:cNvPr id="133" name="楕円 132"/>
        <xdr:cNvSpPr/>
      </xdr:nvSpPr>
      <xdr:spPr bwMode="auto">
        <a:xfrm>
          <a:off x="4953000" y="716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121924</xdr:rowOff>
    </xdr:from>
    <xdr:ext cx="736600" cy="259045"/>
    <xdr:sp macro="" textlink="">
      <xdr:nvSpPr>
        <xdr:cNvPr id="134" name="テキスト ボックス 133"/>
        <xdr:cNvSpPr txBox="1"/>
      </xdr:nvSpPr>
      <xdr:spPr>
        <a:xfrm>
          <a:off x="4622800" y="724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159715</xdr:rowOff>
    </xdr:from>
    <xdr:to>
      <xdr:col>22</xdr:col>
      <xdr:colOff>165100</xdr:colOff>
      <xdr:row>37</xdr:row>
      <xdr:rowOff>89865</xdr:rowOff>
    </xdr:to>
    <xdr:sp macro="" textlink="">
      <xdr:nvSpPr>
        <xdr:cNvPr id="135" name="楕円 134"/>
        <xdr:cNvSpPr/>
      </xdr:nvSpPr>
      <xdr:spPr bwMode="auto">
        <a:xfrm>
          <a:off x="4254500" y="711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74642</xdr:rowOff>
    </xdr:from>
    <xdr:ext cx="762000" cy="259045"/>
    <xdr:sp macro="" textlink="">
      <xdr:nvSpPr>
        <xdr:cNvPr id="136" name="テキスト ボックス 135"/>
        <xdr:cNvSpPr txBox="1"/>
      </xdr:nvSpPr>
      <xdr:spPr>
        <a:xfrm>
          <a:off x="3924300" y="719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91554</xdr:rowOff>
    </xdr:from>
    <xdr:to>
      <xdr:col>19</xdr:col>
      <xdr:colOff>38100</xdr:colOff>
      <xdr:row>37</xdr:row>
      <xdr:rowOff>21704</xdr:rowOff>
    </xdr:to>
    <xdr:sp macro="" textlink="">
      <xdr:nvSpPr>
        <xdr:cNvPr id="137" name="楕円 136"/>
        <xdr:cNvSpPr/>
      </xdr:nvSpPr>
      <xdr:spPr bwMode="auto">
        <a:xfrm>
          <a:off x="3556000" y="704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6481</xdr:rowOff>
    </xdr:from>
    <xdr:ext cx="762000" cy="259045"/>
    <xdr:sp macro="" textlink="">
      <xdr:nvSpPr>
        <xdr:cNvPr id="138" name="テキスト ボックス 137"/>
        <xdr:cNvSpPr txBox="1"/>
      </xdr:nvSpPr>
      <xdr:spPr>
        <a:xfrm>
          <a:off x="3225800" y="713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148399</xdr:rowOff>
    </xdr:from>
    <xdr:to>
      <xdr:col>15</xdr:col>
      <xdr:colOff>101600</xdr:colOff>
      <xdr:row>37</xdr:row>
      <xdr:rowOff>78549</xdr:rowOff>
    </xdr:to>
    <xdr:sp macro="" textlink="">
      <xdr:nvSpPr>
        <xdr:cNvPr id="139" name="楕円 138"/>
        <xdr:cNvSpPr/>
      </xdr:nvSpPr>
      <xdr:spPr bwMode="auto">
        <a:xfrm>
          <a:off x="2857500" y="710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63326</xdr:rowOff>
    </xdr:from>
    <xdr:ext cx="762000" cy="259045"/>
    <xdr:sp macro="" textlink="">
      <xdr:nvSpPr>
        <xdr:cNvPr id="140" name="テキスト ボックス 139"/>
        <xdr:cNvSpPr txBox="1"/>
      </xdr:nvSpPr>
      <xdr:spPr>
        <a:xfrm>
          <a:off x="2527300" y="718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56,799
56,161
103.58
27,927,051
25,657,814
1,993,566
15,941,380
20,107,776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67253</xdr:rowOff>
    </xdr:from>
    <xdr:to>
      <xdr:col>24</xdr:col>
      <xdr:colOff>63500</xdr:colOff>
      <xdr:row>33</xdr:row>
      <xdr:rowOff>97637</xdr:rowOff>
    </xdr:to>
    <xdr:cxnSp macro="">
      <xdr:nvCxnSpPr>
        <xdr:cNvPr id="61" name="直線コネクタ 60"/>
        <xdr:cNvCxnSpPr/>
      </xdr:nvCxnSpPr>
      <xdr:spPr>
        <a:xfrm flipV="1">
          <a:off x="3797300" y="5725103"/>
          <a:ext cx="8382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97637</xdr:rowOff>
    </xdr:from>
    <xdr:to>
      <xdr:col>19</xdr:col>
      <xdr:colOff>177800</xdr:colOff>
      <xdr:row>34</xdr:row>
      <xdr:rowOff>116611</xdr:rowOff>
    </xdr:to>
    <xdr:cxnSp macro="">
      <xdr:nvCxnSpPr>
        <xdr:cNvPr id="64" name="直線コネクタ 63"/>
        <xdr:cNvCxnSpPr/>
      </xdr:nvCxnSpPr>
      <xdr:spPr>
        <a:xfrm flipV="1">
          <a:off x="2908300" y="5755487"/>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116611</xdr:rowOff>
    </xdr:from>
    <xdr:to>
      <xdr:col>15</xdr:col>
      <xdr:colOff>50800</xdr:colOff>
      <xdr:row>34</xdr:row>
      <xdr:rowOff>143891</xdr:rowOff>
    </xdr:to>
    <xdr:cxnSp macro="">
      <xdr:nvCxnSpPr>
        <xdr:cNvPr id="67" name="直線コネクタ 66"/>
        <xdr:cNvCxnSpPr/>
      </xdr:nvCxnSpPr>
      <xdr:spPr>
        <a:xfrm flipV="1">
          <a:off x="2019300" y="5945911"/>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143891</xdr:rowOff>
    </xdr:from>
    <xdr:to>
      <xdr:col>10</xdr:col>
      <xdr:colOff>114300</xdr:colOff>
      <xdr:row>34</xdr:row>
      <xdr:rowOff>152502</xdr:rowOff>
    </xdr:to>
    <xdr:cxnSp macro="">
      <xdr:nvCxnSpPr>
        <xdr:cNvPr id="70" name="直線コネクタ 69"/>
        <xdr:cNvCxnSpPr/>
      </xdr:nvCxnSpPr>
      <xdr:spPr>
        <a:xfrm flipV="1">
          <a:off x="1130300" y="597319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16453</xdr:rowOff>
    </xdr:from>
    <xdr:to>
      <xdr:col>24</xdr:col>
      <xdr:colOff>114300</xdr:colOff>
      <xdr:row>33</xdr:row>
      <xdr:rowOff>118053</xdr:rowOff>
    </xdr:to>
    <xdr:sp macro="" textlink="">
      <xdr:nvSpPr>
        <xdr:cNvPr id="80" name="楕円 79"/>
        <xdr:cNvSpPr/>
      </xdr:nvSpPr>
      <xdr:spPr>
        <a:xfrm>
          <a:off x="4584700" y="56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39330</xdr:rowOff>
    </xdr:from>
    <xdr:ext cx="534377" cy="259045"/>
    <xdr:sp macro="" textlink="">
      <xdr:nvSpPr>
        <xdr:cNvPr id="81" name="人件費該当値テキスト"/>
        <xdr:cNvSpPr txBox="1"/>
      </xdr:nvSpPr>
      <xdr:spPr>
        <a:xfrm>
          <a:off x="4686300" y="552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46837</xdr:rowOff>
    </xdr:from>
    <xdr:to>
      <xdr:col>20</xdr:col>
      <xdr:colOff>38100</xdr:colOff>
      <xdr:row>33</xdr:row>
      <xdr:rowOff>148437</xdr:rowOff>
    </xdr:to>
    <xdr:sp macro="" textlink="">
      <xdr:nvSpPr>
        <xdr:cNvPr id="82" name="楕円 81"/>
        <xdr:cNvSpPr/>
      </xdr:nvSpPr>
      <xdr:spPr>
        <a:xfrm>
          <a:off x="3746500" y="57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164964</xdr:rowOff>
    </xdr:from>
    <xdr:ext cx="534377" cy="259045"/>
    <xdr:sp macro="" textlink="">
      <xdr:nvSpPr>
        <xdr:cNvPr id="83" name="テキスト ボックス 82"/>
        <xdr:cNvSpPr txBox="1"/>
      </xdr:nvSpPr>
      <xdr:spPr>
        <a:xfrm>
          <a:off x="3530111" y="54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65811</xdr:rowOff>
    </xdr:from>
    <xdr:to>
      <xdr:col>15</xdr:col>
      <xdr:colOff>101600</xdr:colOff>
      <xdr:row>34</xdr:row>
      <xdr:rowOff>167411</xdr:rowOff>
    </xdr:to>
    <xdr:sp macro="" textlink="">
      <xdr:nvSpPr>
        <xdr:cNvPr id="84" name="楕円 83"/>
        <xdr:cNvSpPr/>
      </xdr:nvSpPr>
      <xdr:spPr>
        <a:xfrm>
          <a:off x="2857500" y="5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12488</xdr:rowOff>
    </xdr:from>
    <xdr:ext cx="534377" cy="259045"/>
    <xdr:sp macro="" textlink="">
      <xdr:nvSpPr>
        <xdr:cNvPr id="85" name="テキスト ボックス 84"/>
        <xdr:cNvSpPr txBox="1"/>
      </xdr:nvSpPr>
      <xdr:spPr>
        <a:xfrm>
          <a:off x="2641111" y="5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93091</xdr:rowOff>
    </xdr:from>
    <xdr:to>
      <xdr:col>10</xdr:col>
      <xdr:colOff>165100</xdr:colOff>
      <xdr:row>35</xdr:row>
      <xdr:rowOff>23241</xdr:rowOff>
    </xdr:to>
    <xdr:sp macro="" textlink="">
      <xdr:nvSpPr>
        <xdr:cNvPr id="86" name="楕円 85"/>
        <xdr:cNvSpPr/>
      </xdr:nvSpPr>
      <xdr:spPr>
        <a:xfrm>
          <a:off x="1968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39768</xdr:rowOff>
    </xdr:from>
    <xdr:ext cx="534377" cy="259045"/>
    <xdr:sp macro="" textlink="">
      <xdr:nvSpPr>
        <xdr:cNvPr id="87" name="テキスト ボックス 86"/>
        <xdr:cNvSpPr txBox="1"/>
      </xdr:nvSpPr>
      <xdr:spPr>
        <a:xfrm>
          <a:off x="1752111" y="56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101702</xdr:rowOff>
    </xdr:from>
    <xdr:to>
      <xdr:col>6</xdr:col>
      <xdr:colOff>38100</xdr:colOff>
      <xdr:row>35</xdr:row>
      <xdr:rowOff>31852</xdr:rowOff>
    </xdr:to>
    <xdr:sp macro="" textlink="">
      <xdr:nvSpPr>
        <xdr:cNvPr id="88" name="楕円 87"/>
        <xdr:cNvSpPr/>
      </xdr:nvSpPr>
      <xdr:spPr>
        <a:xfrm>
          <a:off x="1079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48379</xdr:rowOff>
    </xdr:from>
    <xdr:ext cx="534377" cy="259045"/>
    <xdr:sp macro="" textlink="">
      <xdr:nvSpPr>
        <xdr:cNvPr id="89" name="テキスト ボックス 88"/>
        <xdr:cNvSpPr txBox="1"/>
      </xdr:nvSpPr>
      <xdr:spPr>
        <a:xfrm>
          <a:off x="863111" y="57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168059</xdr:rowOff>
    </xdr:from>
    <xdr:to>
      <xdr:col>24</xdr:col>
      <xdr:colOff>63500</xdr:colOff>
      <xdr:row>57</xdr:row>
      <xdr:rowOff>53454</xdr:rowOff>
    </xdr:to>
    <xdr:cxnSp macro="">
      <xdr:nvCxnSpPr>
        <xdr:cNvPr id="119" name="直線コネクタ 118"/>
        <xdr:cNvCxnSpPr/>
      </xdr:nvCxnSpPr>
      <xdr:spPr>
        <a:xfrm flipV="1">
          <a:off x="3797300" y="9769259"/>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53454</xdr:rowOff>
    </xdr:from>
    <xdr:to>
      <xdr:col>19</xdr:col>
      <xdr:colOff>177800</xdr:colOff>
      <xdr:row>57</xdr:row>
      <xdr:rowOff>80366</xdr:rowOff>
    </xdr:to>
    <xdr:cxnSp macro="">
      <xdr:nvCxnSpPr>
        <xdr:cNvPr id="122" name="直線コネクタ 121"/>
        <xdr:cNvCxnSpPr/>
      </xdr:nvCxnSpPr>
      <xdr:spPr>
        <a:xfrm flipV="1">
          <a:off x="2908300" y="9826104"/>
          <a:ext cx="8890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80366</xdr:rowOff>
    </xdr:from>
    <xdr:to>
      <xdr:col>15</xdr:col>
      <xdr:colOff>50800</xdr:colOff>
      <xdr:row>57</xdr:row>
      <xdr:rowOff>115303</xdr:rowOff>
    </xdr:to>
    <xdr:cxnSp macro="">
      <xdr:nvCxnSpPr>
        <xdr:cNvPr id="125" name="直線コネクタ 124"/>
        <xdr:cNvCxnSpPr/>
      </xdr:nvCxnSpPr>
      <xdr:spPr>
        <a:xfrm flipV="1">
          <a:off x="2019300" y="9853016"/>
          <a:ext cx="8890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115303</xdr:rowOff>
    </xdr:from>
    <xdr:to>
      <xdr:col>10</xdr:col>
      <xdr:colOff>114300</xdr:colOff>
      <xdr:row>57</xdr:row>
      <xdr:rowOff>136969</xdr:rowOff>
    </xdr:to>
    <xdr:cxnSp macro="">
      <xdr:nvCxnSpPr>
        <xdr:cNvPr id="128" name="直線コネクタ 127"/>
        <xdr:cNvCxnSpPr/>
      </xdr:nvCxnSpPr>
      <xdr:spPr>
        <a:xfrm flipV="1">
          <a:off x="1130300" y="9887953"/>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117259</xdr:rowOff>
    </xdr:from>
    <xdr:to>
      <xdr:col>24</xdr:col>
      <xdr:colOff>114300</xdr:colOff>
      <xdr:row>57</xdr:row>
      <xdr:rowOff>47409</xdr:rowOff>
    </xdr:to>
    <xdr:sp macro="" textlink="">
      <xdr:nvSpPr>
        <xdr:cNvPr id="138" name="楕円 137"/>
        <xdr:cNvSpPr/>
      </xdr:nvSpPr>
      <xdr:spPr>
        <a:xfrm>
          <a:off x="4584700" y="97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95686</xdr:rowOff>
    </xdr:from>
    <xdr:ext cx="534377" cy="259045"/>
    <xdr:sp macro="" textlink="">
      <xdr:nvSpPr>
        <xdr:cNvPr id="139" name="物件費該当値テキスト"/>
        <xdr:cNvSpPr txBox="1"/>
      </xdr:nvSpPr>
      <xdr:spPr>
        <a:xfrm>
          <a:off x="4686300" y="96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2654</xdr:rowOff>
    </xdr:from>
    <xdr:to>
      <xdr:col>20</xdr:col>
      <xdr:colOff>38100</xdr:colOff>
      <xdr:row>57</xdr:row>
      <xdr:rowOff>104254</xdr:rowOff>
    </xdr:to>
    <xdr:sp macro="" textlink="">
      <xdr:nvSpPr>
        <xdr:cNvPr id="140" name="楕円 139"/>
        <xdr:cNvSpPr/>
      </xdr:nvSpPr>
      <xdr:spPr>
        <a:xfrm>
          <a:off x="3746500" y="97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95381</xdr:rowOff>
    </xdr:from>
    <xdr:ext cx="534377" cy="259045"/>
    <xdr:sp macro="" textlink="">
      <xdr:nvSpPr>
        <xdr:cNvPr id="141" name="テキスト ボックス 140"/>
        <xdr:cNvSpPr txBox="1"/>
      </xdr:nvSpPr>
      <xdr:spPr>
        <a:xfrm>
          <a:off x="3530111" y="98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29566</xdr:rowOff>
    </xdr:from>
    <xdr:to>
      <xdr:col>15</xdr:col>
      <xdr:colOff>101600</xdr:colOff>
      <xdr:row>57</xdr:row>
      <xdr:rowOff>131166</xdr:rowOff>
    </xdr:to>
    <xdr:sp macro="" textlink="">
      <xdr:nvSpPr>
        <xdr:cNvPr id="142" name="楕円 141"/>
        <xdr:cNvSpPr/>
      </xdr:nvSpPr>
      <xdr:spPr>
        <a:xfrm>
          <a:off x="2857500" y="98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122293</xdr:rowOff>
    </xdr:from>
    <xdr:ext cx="534377" cy="259045"/>
    <xdr:sp macro="" textlink="">
      <xdr:nvSpPr>
        <xdr:cNvPr id="143" name="テキスト ボックス 142"/>
        <xdr:cNvSpPr txBox="1"/>
      </xdr:nvSpPr>
      <xdr:spPr>
        <a:xfrm>
          <a:off x="2641111" y="98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64503</xdr:rowOff>
    </xdr:from>
    <xdr:to>
      <xdr:col>10</xdr:col>
      <xdr:colOff>165100</xdr:colOff>
      <xdr:row>57</xdr:row>
      <xdr:rowOff>166103</xdr:rowOff>
    </xdr:to>
    <xdr:sp macro="" textlink="">
      <xdr:nvSpPr>
        <xdr:cNvPr id="144" name="楕円 143"/>
        <xdr:cNvSpPr/>
      </xdr:nvSpPr>
      <xdr:spPr>
        <a:xfrm>
          <a:off x="1968500" y="98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157230</xdr:rowOff>
    </xdr:from>
    <xdr:ext cx="534377" cy="259045"/>
    <xdr:sp macro="" textlink="">
      <xdr:nvSpPr>
        <xdr:cNvPr id="145" name="テキスト ボックス 144"/>
        <xdr:cNvSpPr txBox="1"/>
      </xdr:nvSpPr>
      <xdr:spPr>
        <a:xfrm>
          <a:off x="1752111" y="99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86169</xdr:rowOff>
    </xdr:from>
    <xdr:to>
      <xdr:col>6</xdr:col>
      <xdr:colOff>38100</xdr:colOff>
      <xdr:row>58</xdr:row>
      <xdr:rowOff>16319</xdr:rowOff>
    </xdr:to>
    <xdr:sp macro="" textlink="">
      <xdr:nvSpPr>
        <xdr:cNvPr id="146" name="楕円 145"/>
        <xdr:cNvSpPr/>
      </xdr:nvSpPr>
      <xdr:spPr>
        <a:xfrm>
          <a:off x="1079500" y="98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7446</xdr:rowOff>
    </xdr:from>
    <xdr:ext cx="534377" cy="259045"/>
    <xdr:sp macro="" textlink="">
      <xdr:nvSpPr>
        <xdr:cNvPr id="147" name="テキスト ボックス 146"/>
        <xdr:cNvSpPr txBox="1"/>
      </xdr:nvSpPr>
      <xdr:spPr>
        <a:xfrm>
          <a:off x="863111" y="99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150977</xdr:rowOff>
    </xdr:from>
    <xdr:to>
      <xdr:col>24</xdr:col>
      <xdr:colOff>63500</xdr:colOff>
      <xdr:row>78</xdr:row>
      <xdr:rowOff>16827</xdr:rowOff>
    </xdr:to>
    <xdr:cxnSp macro="">
      <xdr:nvCxnSpPr>
        <xdr:cNvPr id="176" name="直線コネクタ 175"/>
        <xdr:cNvCxnSpPr/>
      </xdr:nvCxnSpPr>
      <xdr:spPr>
        <a:xfrm flipV="1">
          <a:off x="3797300" y="13352627"/>
          <a:ext cx="8382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16827</xdr:rowOff>
    </xdr:from>
    <xdr:to>
      <xdr:col>19</xdr:col>
      <xdr:colOff>177800</xdr:colOff>
      <xdr:row>78</xdr:row>
      <xdr:rowOff>41439</xdr:rowOff>
    </xdr:to>
    <xdr:cxnSp macro="">
      <xdr:nvCxnSpPr>
        <xdr:cNvPr id="179" name="直線コネクタ 178"/>
        <xdr:cNvCxnSpPr/>
      </xdr:nvCxnSpPr>
      <xdr:spPr>
        <a:xfrm flipV="1">
          <a:off x="2908300" y="13389927"/>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3721</xdr:rowOff>
    </xdr:from>
    <xdr:to>
      <xdr:col>15</xdr:col>
      <xdr:colOff>50800</xdr:colOff>
      <xdr:row>78</xdr:row>
      <xdr:rowOff>41439</xdr:rowOff>
    </xdr:to>
    <xdr:cxnSp macro="">
      <xdr:nvCxnSpPr>
        <xdr:cNvPr id="182" name="直線コネクタ 181"/>
        <xdr:cNvCxnSpPr/>
      </xdr:nvCxnSpPr>
      <xdr:spPr>
        <a:xfrm>
          <a:off x="2019300" y="13376821"/>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2806</xdr:rowOff>
    </xdr:from>
    <xdr:to>
      <xdr:col>10</xdr:col>
      <xdr:colOff>114300</xdr:colOff>
      <xdr:row>78</xdr:row>
      <xdr:rowOff>3721</xdr:rowOff>
    </xdr:to>
    <xdr:cxnSp macro="">
      <xdr:nvCxnSpPr>
        <xdr:cNvPr id="185" name="直線コネクタ 184"/>
        <xdr:cNvCxnSpPr/>
      </xdr:nvCxnSpPr>
      <xdr:spPr>
        <a:xfrm>
          <a:off x="1130300" y="1337590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100177</xdr:rowOff>
    </xdr:from>
    <xdr:to>
      <xdr:col>24</xdr:col>
      <xdr:colOff>114300</xdr:colOff>
      <xdr:row>78</xdr:row>
      <xdr:rowOff>30327</xdr:rowOff>
    </xdr:to>
    <xdr:sp macro="" textlink="">
      <xdr:nvSpPr>
        <xdr:cNvPr id="195" name="楕円 194"/>
        <xdr:cNvSpPr/>
      </xdr:nvSpPr>
      <xdr:spPr>
        <a:xfrm>
          <a:off x="4584700" y="133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123054</xdr:rowOff>
    </xdr:from>
    <xdr:ext cx="469744" cy="259045"/>
    <xdr:sp macro="" textlink="">
      <xdr:nvSpPr>
        <xdr:cNvPr id="196" name="維持補修費該当値テキスト"/>
        <xdr:cNvSpPr txBox="1"/>
      </xdr:nvSpPr>
      <xdr:spPr>
        <a:xfrm>
          <a:off x="4686300" y="13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137477</xdr:rowOff>
    </xdr:from>
    <xdr:to>
      <xdr:col>20</xdr:col>
      <xdr:colOff>38100</xdr:colOff>
      <xdr:row>78</xdr:row>
      <xdr:rowOff>67627</xdr:rowOff>
    </xdr:to>
    <xdr:sp macro="" textlink="">
      <xdr:nvSpPr>
        <xdr:cNvPr id="197" name="楕円 196"/>
        <xdr:cNvSpPr/>
      </xdr:nvSpPr>
      <xdr:spPr>
        <a:xfrm>
          <a:off x="3746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84154</xdr:rowOff>
    </xdr:from>
    <xdr:ext cx="469744" cy="259045"/>
    <xdr:sp macro="" textlink="">
      <xdr:nvSpPr>
        <xdr:cNvPr id="198" name="テキスト ボックス 197"/>
        <xdr:cNvSpPr txBox="1"/>
      </xdr:nvSpPr>
      <xdr:spPr>
        <a:xfrm>
          <a:off x="3562428" y="1311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162089</xdr:rowOff>
    </xdr:from>
    <xdr:to>
      <xdr:col>15</xdr:col>
      <xdr:colOff>101600</xdr:colOff>
      <xdr:row>78</xdr:row>
      <xdr:rowOff>92239</xdr:rowOff>
    </xdr:to>
    <xdr:sp macro="" textlink="">
      <xdr:nvSpPr>
        <xdr:cNvPr id="199" name="楕円 198"/>
        <xdr:cNvSpPr/>
      </xdr:nvSpPr>
      <xdr:spPr>
        <a:xfrm>
          <a:off x="2857500" y="133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108766</xdr:rowOff>
    </xdr:from>
    <xdr:ext cx="469744" cy="259045"/>
    <xdr:sp macro="" textlink="">
      <xdr:nvSpPr>
        <xdr:cNvPr id="200" name="テキスト ボックス 199"/>
        <xdr:cNvSpPr txBox="1"/>
      </xdr:nvSpPr>
      <xdr:spPr>
        <a:xfrm>
          <a:off x="2673428" y="1313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124371</xdr:rowOff>
    </xdr:from>
    <xdr:to>
      <xdr:col>10</xdr:col>
      <xdr:colOff>165100</xdr:colOff>
      <xdr:row>78</xdr:row>
      <xdr:rowOff>54521</xdr:rowOff>
    </xdr:to>
    <xdr:sp macro="" textlink="">
      <xdr:nvSpPr>
        <xdr:cNvPr id="201" name="楕円 200"/>
        <xdr:cNvSpPr/>
      </xdr:nvSpPr>
      <xdr:spPr>
        <a:xfrm>
          <a:off x="1968500" y="133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71048</xdr:rowOff>
    </xdr:from>
    <xdr:ext cx="469744" cy="259045"/>
    <xdr:sp macro="" textlink="">
      <xdr:nvSpPr>
        <xdr:cNvPr id="202" name="テキスト ボックス 201"/>
        <xdr:cNvSpPr txBox="1"/>
      </xdr:nvSpPr>
      <xdr:spPr>
        <a:xfrm>
          <a:off x="1784428" y="1310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123456</xdr:rowOff>
    </xdr:from>
    <xdr:to>
      <xdr:col>6</xdr:col>
      <xdr:colOff>38100</xdr:colOff>
      <xdr:row>78</xdr:row>
      <xdr:rowOff>53606</xdr:rowOff>
    </xdr:to>
    <xdr:sp macro="" textlink="">
      <xdr:nvSpPr>
        <xdr:cNvPr id="203" name="楕円 202"/>
        <xdr:cNvSpPr/>
      </xdr:nvSpPr>
      <xdr:spPr>
        <a:xfrm>
          <a:off x="1079500" y="13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70133</xdr:rowOff>
    </xdr:from>
    <xdr:ext cx="469744" cy="259045"/>
    <xdr:sp macro="" textlink="">
      <xdr:nvSpPr>
        <xdr:cNvPr id="204" name="テキスト ボックス 203"/>
        <xdr:cNvSpPr txBox="1"/>
      </xdr:nvSpPr>
      <xdr:spPr>
        <a:xfrm>
          <a:off x="895428" y="13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38855</xdr:rowOff>
    </xdr:from>
    <xdr:to>
      <xdr:col>24</xdr:col>
      <xdr:colOff>63500</xdr:colOff>
      <xdr:row>99</xdr:row>
      <xdr:rowOff>74157</xdr:rowOff>
    </xdr:to>
    <xdr:cxnSp macro="">
      <xdr:nvCxnSpPr>
        <xdr:cNvPr id="236" name="直線コネクタ 235"/>
        <xdr:cNvCxnSpPr/>
      </xdr:nvCxnSpPr>
      <xdr:spPr>
        <a:xfrm>
          <a:off x="3797300" y="17012405"/>
          <a:ext cx="8382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143880</xdr:rowOff>
    </xdr:from>
    <xdr:to>
      <xdr:col>19</xdr:col>
      <xdr:colOff>177800</xdr:colOff>
      <xdr:row>99</xdr:row>
      <xdr:rowOff>38855</xdr:rowOff>
    </xdr:to>
    <xdr:cxnSp macro="">
      <xdr:nvCxnSpPr>
        <xdr:cNvPr id="239" name="直線コネクタ 238"/>
        <xdr:cNvCxnSpPr/>
      </xdr:nvCxnSpPr>
      <xdr:spPr>
        <a:xfrm>
          <a:off x="2908300" y="16945980"/>
          <a:ext cx="8890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43121</xdr:rowOff>
    </xdr:from>
    <xdr:ext cx="534377" cy="259045"/>
    <xdr:sp macro="" textlink="">
      <xdr:nvSpPr>
        <xdr:cNvPr id="241" name="テキスト ボックス 240"/>
        <xdr:cNvSpPr txBox="1"/>
      </xdr:nvSpPr>
      <xdr:spPr>
        <a:xfrm>
          <a:off x="3530111" y="16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138148</xdr:rowOff>
    </xdr:from>
    <xdr:to>
      <xdr:col>15</xdr:col>
      <xdr:colOff>50800</xdr:colOff>
      <xdr:row>98</xdr:row>
      <xdr:rowOff>143880</xdr:rowOff>
    </xdr:to>
    <xdr:cxnSp macro="">
      <xdr:nvCxnSpPr>
        <xdr:cNvPr id="242" name="直線コネクタ 241"/>
        <xdr:cNvCxnSpPr/>
      </xdr:nvCxnSpPr>
      <xdr:spPr>
        <a:xfrm>
          <a:off x="2019300" y="16940248"/>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98095</xdr:rowOff>
    </xdr:from>
    <xdr:to>
      <xdr:col>10</xdr:col>
      <xdr:colOff>114300</xdr:colOff>
      <xdr:row>98</xdr:row>
      <xdr:rowOff>138148</xdr:rowOff>
    </xdr:to>
    <xdr:cxnSp macro="">
      <xdr:nvCxnSpPr>
        <xdr:cNvPr id="245" name="直線コネクタ 244"/>
        <xdr:cNvCxnSpPr/>
      </xdr:nvCxnSpPr>
      <xdr:spPr>
        <a:xfrm>
          <a:off x="1130300" y="16900195"/>
          <a:ext cx="889000" cy="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23357</xdr:rowOff>
    </xdr:from>
    <xdr:to>
      <xdr:col>24</xdr:col>
      <xdr:colOff>114300</xdr:colOff>
      <xdr:row>99</xdr:row>
      <xdr:rowOff>124957</xdr:rowOff>
    </xdr:to>
    <xdr:sp macro="" textlink="">
      <xdr:nvSpPr>
        <xdr:cNvPr id="255" name="楕円 254"/>
        <xdr:cNvSpPr/>
      </xdr:nvSpPr>
      <xdr:spPr>
        <a:xfrm>
          <a:off x="4584700" y="169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109734</xdr:rowOff>
    </xdr:from>
    <xdr:ext cx="534377" cy="259045"/>
    <xdr:sp macro="" textlink="">
      <xdr:nvSpPr>
        <xdr:cNvPr id="256" name="扶助費該当値テキスト"/>
        <xdr:cNvSpPr txBox="1"/>
      </xdr:nvSpPr>
      <xdr:spPr>
        <a:xfrm>
          <a:off x="4686300" y="169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159505</xdr:rowOff>
    </xdr:from>
    <xdr:to>
      <xdr:col>20</xdr:col>
      <xdr:colOff>38100</xdr:colOff>
      <xdr:row>99</xdr:row>
      <xdr:rowOff>89655</xdr:rowOff>
    </xdr:to>
    <xdr:sp macro="" textlink="">
      <xdr:nvSpPr>
        <xdr:cNvPr id="257" name="楕円 256"/>
        <xdr:cNvSpPr/>
      </xdr:nvSpPr>
      <xdr:spPr>
        <a:xfrm>
          <a:off x="3746500" y="169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80782</xdr:rowOff>
    </xdr:from>
    <xdr:ext cx="534377" cy="259045"/>
    <xdr:sp macro="" textlink="">
      <xdr:nvSpPr>
        <xdr:cNvPr id="258" name="テキスト ボックス 257"/>
        <xdr:cNvSpPr txBox="1"/>
      </xdr:nvSpPr>
      <xdr:spPr>
        <a:xfrm>
          <a:off x="3530111" y="1705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93080</xdr:rowOff>
    </xdr:from>
    <xdr:to>
      <xdr:col>15</xdr:col>
      <xdr:colOff>101600</xdr:colOff>
      <xdr:row>99</xdr:row>
      <xdr:rowOff>23230</xdr:rowOff>
    </xdr:to>
    <xdr:sp macro="" textlink="">
      <xdr:nvSpPr>
        <xdr:cNvPr id="259" name="楕円 258"/>
        <xdr:cNvSpPr/>
      </xdr:nvSpPr>
      <xdr:spPr>
        <a:xfrm>
          <a:off x="2857500" y="168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39757</xdr:rowOff>
    </xdr:from>
    <xdr:ext cx="534377" cy="259045"/>
    <xdr:sp macro="" textlink="">
      <xdr:nvSpPr>
        <xdr:cNvPr id="260" name="テキスト ボックス 259"/>
        <xdr:cNvSpPr txBox="1"/>
      </xdr:nvSpPr>
      <xdr:spPr>
        <a:xfrm>
          <a:off x="2641111" y="166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87348</xdr:rowOff>
    </xdr:from>
    <xdr:to>
      <xdr:col>10</xdr:col>
      <xdr:colOff>165100</xdr:colOff>
      <xdr:row>99</xdr:row>
      <xdr:rowOff>17498</xdr:rowOff>
    </xdr:to>
    <xdr:sp macro="" textlink="">
      <xdr:nvSpPr>
        <xdr:cNvPr id="261" name="楕円 260"/>
        <xdr:cNvSpPr/>
      </xdr:nvSpPr>
      <xdr:spPr>
        <a:xfrm>
          <a:off x="1968500" y="168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34025</xdr:rowOff>
    </xdr:from>
    <xdr:ext cx="534377" cy="259045"/>
    <xdr:sp macro="" textlink="">
      <xdr:nvSpPr>
        <xdr:cNvPr id="262" name="テキスト ボックス 261"/>
        <xdr:cNvSpPr txBox="1"/>
      </xdr:nvSpPr>
      <xdr:spPr>
        <a:xfrm>
          <a:off x="1752111" y="166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47295</xdr:rowOff>
    </xdr:from>
    <xdr:to>
      <xdr:col>6</xdr:col>
      <xdr:colOff>38100</xdr:colOff>
      <xdr:row>98</xdr:row>
      <xdr:rowOff>148895</xdr:rowOff>
    </xdr:to>
    <xdr:sp macro="" textlink="">
      <xdr:nvSpPr>
        <xdr:cNvPr id="263" name="楕円 262"/>
        <xdr:cNvSpPr/>
      </xdr:nvSpPr>
      <xdr:spPr>
        <a:xfrm>
          <a:off x="1079500" y="168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165422</xdr:rowOff>
    </xdr:from>
    <xdr:ext cx="534377" cy="259045"/>
    <xdr:sp macro="" textlink="">
      <xdr:nvSpPr>
        <xdr:cNvPr id="264" name="テキスト ボックス 263"/>
        <xdr:cNvSpPr txBox="1"/>
      </xdr:nvSpPr>
      <xdr:spPr>
        <a:xfrm>
          <a:off x="863111" y="166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79676</xdr:rowOff>
    </xdr:from>
    <xdr:to>
      <xdr:col>55</xdr:col>
      <xdr:colOff>0</xdr:colOff>
      <xdr:row>37</xdr:row>
      <xdr:rowOff>64959</xdr:rowOff>
    </xdr:to>
    <xdr:cxnSp macro="">
      <xdr:nvCxnSpPr>
        <xdr:cNvPr id="296" name="直線コネクタ 295"/>
        <xdr:cNvCxnSpPr/>
      </xdr:nvCxnSpPr>
      <xdr:spPr>
        <a:xfrm>
          <a:off x="9639300" y="5566076"/>
          <a:ext cx="838200" cy="8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79676</xdr:rowOff>
    </xdr:from>
    <xdr:to>
      <xdr:col>50</xdr:col>
      <xdr:colOff>114300</xdr:colOff>
      <xdr:row>39</xdr:row>
      <xdr:rowOff>121760</xdr:rowOff>
    </xdr:to>
    <xdr:cxnSp macro="">
      <xdr:nvCxnSpPr>
        <xdr:cNvPr id="299" name="直線コネクタ 298"/>
        <xdr:cNvCxnSpPr/>
      </xdr:nvCxnSpPr>
      <xdr:spPr>
        <a:xfrm flipV="1">
          <a:off x="8750300" y="5566076"/>
          <a:ext cx="889000" cy="12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1" name="テキスト ボックス 300"/>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97279</xdr:rowOff>
    </xdr:from>
    <xdr:to>
      <xdr:col>45</xdr:col>
      <xdr:colOff>177800</xdr:colOff>
      <xdr:row>39</xdr:row>
      <xdr:rowOff>121760</xdr:rowOff>
    </xdr:to>
    <xdr:cxnSp macro="">
      <xdr:nvCxnSpPr>
        <xdr:cNvPr id="302" name="直線コネクタ 301"/>
        <xdr:cNvCxnSpPr/>
      </xdr:nvCxnSpPr>
      <xdr:spPr>
        <a:xfrm>
          <a:off x="7861300" y="6783829"/>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97279</xdr:rowOff>
    </xdr:from>
    <xdr:to>
      <xdr:col>41</xdr:col>
      <xdr:colOff>50800</xdr:colOff>
      <xdr:row>39</xdr:row>
      <xdr:rowOff>101393</xdr:rowOff>
    </xdr:to>
    <xdr:cxnSp macro="">
      <xdr:nvCxnSpPr>
        <xdr:cNvPr id="305" name="直線コネクタ 304"/>
        <xdr:cNvCxnSpPr/>
      </xdr:nvCxnSpPr>
      <xdr:spPr>
        <a:xfrm flipV="1">
          <a:off x="6972300" y="678382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7" name="テキスト ボックス 306"/>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9" name="テキスト ボックス 308"/>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14159</xdr:rowOff>
    </xdr:from>
    <xdr:to>
      <xdr:col>55</xdr:col>
      <xdr:colOff>50800</xdr:colOff>
      <xdr:row>37</xdr:row>
      <xdr:rowOff>115759</xdr:rowOff>
    </xdr:to>
    <xdr:sp macro="" textlink="">
      <xdr:nvSpPr>
        <xdr:cNvPr id="315" name="楕円 314"/>
        <xdr:cNvSpPr/>
      </xdr:nvSpPr>
      <xdr:spPr>
        <a:xfrm>
          <a:off x="10426700" y="63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37036</xdr:rowOff>
    </xdr:from>
    <xdr:ext cx="534377" cy="259045"/>
    <xdr:sp macro="" textlink="">
      <xdr:nvSpPr>
        <xdr:cNvPr id="316" name="補助費等該当値テキスト"/>
        <xdr:cNvSpPr txBox="1"/>
      </xdr:nvSpPr>
      <xdr:spPr>
        <a:xfrm>
          <a:off x="10528300" y="62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28876</xdr:rowOff>
    </xdr:from>
    <xdr:to>
      <xdr:col>50</xdr:col>
      <xdr:colOff>165100</xdr:colOff>
      <xdr:row>32</xdr:row>
      <xdr:rowOff>130476</xdr:rowOff>
    </xdr:to>
    <xdr:sp macro="" textlink="">
      <xdr:nvSpPr>
        <xdr:cNvPr id="317" name="楕円 316"/>
        <xdr:cNvSpPr/>
      </xdr:nvSpPr>
      <xdr:spPr>
        <a:xfrm>
          <a:off x="9588500" y="5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121603</xdr:rowOff>
    </xdr:from>
    <xdr:ext cx="599010" cy="259045"/>
    <xdr:sp macro="" textlink="">
      <xdr:nvSpPr>
        <xdr:cNvPr id="318" name="テキスト ボックス 317"/>
        <xdr:cNvSpPr txBox="1"/>
      </xdr:nvSpPr>
      <xdr:spPr>
        <a:xfrm>
          <a:off x="9339795" y="560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70960</xdr:rowOff>
    </xdr:from>
    <xdr:to>
      <xdr:col>46</xdr:col>
      <xdr:colOff>38100</xdr:colOff>
      <xdr:row>40</xdr:row>
      <xdr:rowOff>1110</xdr:rowOff>
    </xdr:to>
    <xdr:sp macro="" textlink="">
      <xdr:nvSpPr>
        <xdr:cNvPr id="319" name="楕円 318"/>
        <xdr:cNvSpPr/>
      </xdr:nvSpPr>
      <xdr:spPr>
        <a:xfrm>
          <a:off x="8699500" y="67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163687</xdr:rowOff>
    </xdr:from>
    <xdr:ext cx="534377" cy="259045"/>
    <xdr:sp macro="" textlink="">
      <xdr:nvSpPr>
        <xdr:cNvPr id="320" name="テキスト ボックス 319"/>
        <xdr:cNvSpPr txBox="1"/>
      </xdr:nvSpPr>
      <xdr:spPr>
        <a:xfrm>
          <a:off x="8483111" y="68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46479</xdr:rowOff>
    </xdr:from>
    <xdr:to>
      <xdr:col>41</xdr:col>
      <xdr:colOff>101600</xdr:colOff>
      <xdr:row>39</xdr:row>
      <xdr:rowOff>148079</xdr:rowOff>
    </xdr:to>
    <xdr:sp macro="" textlink="">
      <xdr:nvSpPr>
        <xdr:cNvPr id="321" name="楕円 320"/>
        <xdr:cNvSpPr/>
      </xdr:nvSpPr>
      <xdr:spPr>
        <a:xfrm>
          <a:off x="7810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139206</xdr:rowOff>
    </xdr:from>
    <xdr:ext cx="534377" cy="259045"/>
    <xdr:sp macro="" textlink="">
      <xdr:nvSpPr>
        <xdr:cNvPr id="322" name="テキスト ボックス 321"/>
        <xdr:cNvSpPr txBox="1"/>
      </xdr:nvSpPr>
      <xdr:spPr>
        <a:xfrm>
          <a:off x="7594111" y="68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50593</xdr:rowOff>
    </xdr:from>
    <xdr:to>
      <xdr:col>36</xdr:col>
      <xdr:colOff>165100</xdr:colOff>
      <xdr:row>39</xdr:row>
      <xdr:rowOff>152193</xdr:rowOff>
    </xdr:to>
    <xdr:sp macro="" textlink="">
      <xdr:nvSpPr>
        <xdr:cNvPr id="323" name="楕円 322"/>
        <xdr:cNvSpPr/>
      </xdr:nvSpPr>
      <xdr:spPr>
        <a:xfrm>
          <a:off x="6921500" y="67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143320</xdr:rowOff>
    </xdr:from>
    <xdr:ext cx="534377" cy="259045"/>
    <xdr:sp macro="" textlink="">
      <xdr:nvSpPr>
        <xdr:cNvPr id="324" name="テキスト ボックス 323"/>
        <xdr:cNvSpPr txBox="1"/>
      </xdr:nvSpPr>
      <xdr:spPr>
        <a:xfrm>
          <a:off x="6705111" y="682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120041</xdr:rowOff>
    </xdr:from>
    <xdr:to>
      <xdr:col>55</xdr:col>
      <xdr:colOff>0</xdr:colOff>
      <xdr:row>57</xdr:row>
      <xdr:rowOff>52792</xdr:rowOff>
    </xdr:to>
    <xdr:cxnSp macro="">
      <xdr:nvCxnSpPr>
        <xdr:cNvPr id="349" name="直線コネクタ 348"/>
        <xdr:cNvCxnSpPr/>
      </xdr:nvCxnSpPr>
      <xdr:spPr>
        <a:xfrm>
          <a:off x="9639300" y="9721241"/>
          <a:ext cx="838200" cy="10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0"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120041</xdr:rowOff>
    </xdr:from>
    <xdr:to>
      <xdr:col>50</xdr:col>
      <xdr:colOff>114300</xdr:colOff>
      <xdr:row>57</xdr:row>
      <xdr:rowOff>25257</xdr:rowOff>
    </xdr:to>
    <xdr:cxnSp macro="">
      <xdr:nvCxnSpPr>
        <xdr:cNvPr id="352" name="直線コネクタ 351"/>
        <xdr:cNvCxnSpPr/>
      </xdr:nvCxnSpPr>
      <xdr:spPr>
        <a:xfrm flipV="1">
          <a:off x="8750300" y="9721241"/>
          <a:ext cx="889000" cy="7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4" name="テキスト ボックス 353"/>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25257</xdr:rowOff>
    </xdr:from>
    <xdr:to>
      <xdr:col>45</xdr:col>
      <xdr:colOff>177800</xdr:colOff>
      <xdr:row>57</xdr:row>
      <xdr:rowOff>109890</xdr:rowOff>
    </xdr:to>
    <xdr:cxnSp macro="">
      <xdr:nvCxnSpPr>
        <xdr:cNvPr id="355" name="直線コネクタ 354"/>
        <xdr:cNvCxnSpPr/>
      </xdr:nvCxnSpPr>
      <xdr:spPr>
        <a:xfrm flipV="1">
          <a:off x="7861300" y="9797907"/>
          <a:ext cx="889000" cy="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7" name="テキスト ボックス 356"/>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107404</xdr:rowOff>
    </xdr:from>
    <xdr:to>
      <xdr:col>41</xdr:col>
      <xdr:colOff>50800</xdr:colOff>
      <xdr:row>57</xdr:row>
      <xdr:rowOff>109890</xdr:rowOff>
    </xdr:to>
    <xdr:cxnSp macro="">
      <xdr:nvCxnSpPr>
        <xdr:cNvPr id="358" name="直線コネクタ 357"/>
        <xdr:cNvCxnSpPr/>
      </xdr:nvCxnSpPr>
      <xdr:spPr>
        <a:xfrm>
          <a:off x="6972300" y="9880054"/>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0" name="テキスト ボックス 359"/>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xdr:rowOff>
    </xdr:from>
    <xdr:to>
      <xdr:col>55</xdr:col>
      <xdr:colOff>50800</xdr:colOff>
      <xdr:row>57</xdr:row>
      <xdr:rowOff>103592</xdr:rowOff>
    </xdr:to>
    <xdr:sp macro="" textlink="">
      <xdr:nvSpPr>
        <xdr:cNvPr id="368" name="楕円 367"/>
        <xdr:cNvSpPr/>
      </xdr:nvSpPr>
      <xdr:spPr>
        <a:xfrm>
          <a:off x="10426700" y="977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88369</xdr:rowOff>
    </xdr:from>
    <xdr:ext cx="534377" cy="259045"/>
    <xdr:sp macro="" textlink="">
      <xdr:nvSpPr>
        <xdr:cNvPr id="369" name="普通建設事業費該当値テキスト"/>
        <xdr:cNvSpPr txBox="1"/>
      </xdr:nvSpPr>
      <xdr:spPr>
        <a:xfrm>
          <a:off x="10528300" y="96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69241</xdr:rowOff>
    </xdr:from>
    <xdr:to>
      <xdr:col>50</xdr:col>
      <xdr:colOff>165100</xdr:colOff>
      <xdr:row>56</xdr:row>
      <xdr:rowOff>170841</xdr:rowOff>
    </xdr:to>
    <xdr:sp macro="" textlink="">
      <xdr:nvSpPr>
        <xdr:cNvPr id="370" name="楕円 369"/>
        <xdr:cNvSpPr/>
      </xdr:nvSpPr>
      <xdr:spPr>
        <a:xfrm>
          <a:off x="9588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161968</xdr:rowOff>
    </xdr:from>
    <xdr:ext cx="534377" cy="259045"/>
    <xdr:sp macro="" textlink="">
      <xdr:nvSpPr>
        <xdr:cNvPr id="371" name="テキスト ボックス 370"/>
        <xdr:cNvSpPr txBox="1"/>
      </xdr:nvSpPr>
      <xdr:spPr>
        <a:xfrm>
          <a:off x="9372111" y="97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145907</xdr:rowOff>
    </xdr:from>
    <xdr:to>
      <xdr:col>46</xdr:col>
      <xdr:colOff>38100</xdr:colOff>
      <xdr:row>57</xdr:row>
      <xdr:rowOff>76057</xdr:rowOff>
    </xdr:to>
    <xdr:sp macro="" textlink="">
      <xdr:nvSpPr>
        <xdr:cNvPr id="372" name="楕円 371"/>
        <xdr:cNvSpPr/>
      </xdr:nvSpPr>
      <xdr:spPr>
        <a:xfrm>
          <a:off x="8699500" y="97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67184</xdr:rowOff>
    </xdr:from>
    <xdr:ext cx="534377" cy="259045"/>
    <xdr:sp macro="" textlink="">
      <xdr:nvSpPr>
        <xdr:cNvPr id="373" name="テキスト ボックス 372"/>
        <xdr:cNvSpPr txBox="1"/>
      </xdr:nvSpPr>
      <xdr:spPr>
        <a:xfrm>
          <a:off x="8483111" y="983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59090</xdr:rowOff>
    </xdr:from>
    <xdr:to>
      <xdr:col>41</xdr:col>
      <xdr:colOff>101600</xdr:colOff>
      <xdr:row>57</xdr:row>
      <xdr:rowOff>160690</xdr:rowOff>
    </xdr:to>
    <xdr:sp macro="" textlink="">
      <xdr:nvSpPr>
        <xdr:cNvPr id="374" name="楕円 373"/>
        <xdr:cNvSpPr/>
      </xdr:nvSpPr>
      <xdr:spPr>
        <a:xfrm>
          <a:off x="78105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151817</xdr:rowOff>
    </xdr:from>
    <xdr:ext cx="534377" cy="259045"/>
    <xdr:sp macro="" textlink="">
      <xdr:nvSpPr>
        <xdr:cNvPr id="375" name="テキスト ボックス 374"/>
        <xdr:cNvSpPr txBox="1"/>
      </xdr:nvSpPr>
      <xdr:spPr>
        <a:xfrm>
          <a:off x="7594111" y="99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56604</xdr:rowOff>
    </xdr:from>
    <xdr:to>
      <xdr:col>36</xdr:col>
      <xdr:colOff>165100</xdr:colOff>
      <xdr:row>57</xdr:row>
      <xdr:rowOff>158204</xdr:rowOff>
    </xdr:to>
    <xdr:sp macro="" textlink="">
      <xdr:nvSpPr>
        <xdr:cNvPr id="376" name="楕円 375"/>
        <xdr:cNvSpPr/>
      </xdr:nvSpPr>
      <xdr:spPr>
        <a:xfrm>
          <a:off x="6921500" y="98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149331</xdr:rowOff>
    </xdr:from>
    <xdr:ext cx="534377" cy="259045"/>
    <xdr:sp macro="" textlink="">
      <xdr:nvSpPr>
        <xdr:cNvPr id="377" name="テキスト ボックス 376"/>
        <xdr:cNvSpPr txBox="1"/>
      </xdr:nvSpPr>
      <xdr:spPr>
        <a:xfrm>
          <a:off x="6705111" y="99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156184</xdr:rowOff>
    </xdr:from>
    <xdr:to>
      <xdr:col>55</xdr:col>
      <xdr:colOff>0</xdr:colOff>
      <xdr:row>79</xdr:row>
      <xdr:rowOff>9373</xdr:rowOff>
    </xdr:to>
    <xdr:cxnSp macro="">
      <xdr:nvCxnSpPr>
        <xdr:cNvPr id="406" name="直線コネクタ 405"/>
        <xdr:cNvCxnSpPr/>
      </xdr:nvCxnSpPr>
      <xdr:spPr>
        <a:xfrm>
          <a:off x="9639300" y="13357834"/>
          <a:ext cx="838200" cy="19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156184</xdr:rowOff>
    </xdr:from>
    <xdr:to>
      <xdr:col>50</xdr:col>
      <xdr:colOff>114300</xdr:colOff>
      <xdr:row>78</xdr:row>
      <xdr:rowOff>78550</xdr:rowOff>
    </xdr:to>
    <xdr:cxnSp macro="">
      <xdr:nvCxnSpPr>
        <xdr:cNvPr id="409" name="直線コネクタ 408"/>
        <xdr:cNvCxnSpPr/>
      </xdr:nvCxnSpPr>
      <xdr:spPr>
        <a:xfrm flipV="1">
          <a:off x="8750300" y="13357834"/>
          <a:ext cx="889000" cy="9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1" name="テキスト ボックス 410"/>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78550</xdr:rowOff>
    </xdr:from>
    <xdr:to>
      <xdr:col>45</xdr:col>
      <xdr:colOff>177800</xdr:colOff>
      <xdr:row>79</xdr:row>
      <xdr:rowOff>39472</xdr:rowOff>
    </xdr:to>
    <xdr:cxnSp macro="">
      <xdr:nvCxnSpPr>
        <xdr:cNvPr id="412" name="直線コネクタ 411"/>
        <xdr:cNvCxnSpPr/>
      </xdr:nvCxnSpPr>
      <xdr:spPr>
        <a:xfrm flipV="1">
          <a:off x="7861300" y="13451650"/>
          <a:ext cx="889000" cy="1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4" name="テキスト ボックス 413"/>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34201</xdr:rowOff>
    </xdr:from>
    <xdr:to>
      <xdr:col>41</xdr:col>
      <xdr:colOff>50800</xdr:colOff>
      <xdr:row>79</xdr:row>
      <xdr:rowOff>39472</xdr:rowOff>
    </xdr:to>
    <xdr:cxnSp macro="">
      <xdr:nvCxnSpPr>
        <xdr:cNvPr id="415" name="直線コネクタ 414"/>
        <xdr:cNvCxnSpPr/>
      </xdr:nvCxnSpPr>
      <xdr:spPr>
        <a:xfrm>
          <a:off x="6972300" y="13578751"/>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7" name="テキスト ボックス 416"/>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130023</xdr:rowOff>
    </xdr:from>
    <xdr:to>
      <xdr:col>55</xdr:col>
      <xdr:colOff>50800</xdr:colOff>
      <xdr:row>79</xdr:row>
      <xdr:rowOff>60173</xdr:rowOff>
    </xdr:to>
    <xdr:sp macro="" textlink="">
      <xdr:nvSpPr>
        <xdr:cNvPr id="425" name="楕円 424"/>
        <xdr:cNvSpPr/>
      </xdr:nvSpPr>
      <xdr:spPr>
        <a:xfrm>
          <a:off x="10426700" y="135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44950</xdr:rowOff>
    </xdr:from>
    <xdr:ext cx="469744" cy="259045"/>
    <xdr:sp macro="" textlink="">
      <xdr:nvSpPr>
        <xdr:cNvPr id="426" name="普通建設事業費 （ うち新規整備　）該当値テキスト"/>
        <xdr:cNvSpPr txBox="1"/>
      </xdr:nvSpPr>
      <xdr:spPr>
        <a:xfrm>
          <a:off x="10528300" y="1341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105384</xdr:rowOff>
    </xdr:from>
    <xdr:to>
      <xdr:col>50</xdr:col>
      <xdr:colOff>165100</xdr:colOff>
      <xdr:row>78</xdr:row>
      <xdr:rowOff>35534</xdr:rowOff>
    </xdr:to>
    <xdr:sp macro="" textlink="">
      <xdr:nvSpPr>
        <xdr:cNvPr id="427" name="楕円 426"/>
        <xdr:cNvSpPr/>
      </xdr:nvSpPr>
      <xdr:spPr>
        <a:xfrm>
          <a:off x="9588500" y="133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26661</xdr:rowOff>
    </xdr:from>
    <xdr:ext cx="534377" cy="259045"/>
    <xdr:sp macro="" textlink="">
      <xdr:nvSpPr>
        <xdr:cNvPr id="428" name="テキスト ボックス 427"/>
        <xdr:cNvSpPr txBox="1"/>
      </xdr:nvSpPr>
      <xdr:spPr>
        <a:xfrm>
          <a:off x="9372111" y="133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27750</xdr:rowOff>
    </xdr:from>
    <xdr:to>
      <xdr:col>46</xdr:col>
      <xdr:colOff>38100</xdr:colOff>
      <xdr:row>78</xdr:row>
      <xdr:rowOff>129350</xdr:rowOff>
    </xdr:to>
    <xdr:sp macro="" textlink="">
      <xdr:nvSpPr>
        <xdr:cNvPr id="429" name="楕円 428"/>
        <xdr:cNvSpPr/>
      </xdr:nvSpPr>
      <xdr:spPr>
        <a:xfrm>
          <a:off x="8699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120477</xdr:rowOff>
    </xdr:from>
    <xdr:ext cx="534377" cy="259045"/>
    <xdr:sp macro="" textlink="">
      <xdr:nvSpPr>
        <xdr:cNvPr id="430" name="テキスト ボックス 429"/>
        <xdr:cNvSpPr txBox="1"/>
      </xdr:nvSpPr>
      <xdr:spPr>
        <a:xfrm>
          <a:off x="8483111" y="134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160122</xdr:rowOff>
    </xdr:from>
    <xdr:to>
      <xdr:col>41</xdr:col>
      <xdr:colOff>101600</xdr:colOff>
      <xdr:row>79</xdr:row>
      <xdr:rowOff>90272</xdr:rowOff>
    </xdr:to>
    <xdr:sp macro="" textlink="">
      <xdr:nvSpPr>
        <xdr:cNvPr id="431" name="楕円 430"/>
        <xdr:cNvSpPr/>
      </xdr:nvSpPr>
      <xdr:spPr>
        <a:xfrm>
          <a:off x="7810500" y="135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81399</xdr:rowOff>
    </xdr:from>
    <xdr:ext cx="378565" cy="259045"/>
    <xdr:sp macro="" textlink="">
      <xdr:nvSpPr>
        <xdr:cNvPr id="432" name="テキスト ボックス 431"/>
        <xdr:cNvSpPr txBox="1"/>
      </xdr:nvSpPr>
      <xdr:spPr>
        <a:xfrm>
          <a:off x="7672017" y="1362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154851</xdr:rowOff>
    </xdr:from>
    <xdr:to>
      <xdr:col>36</xdr:col>
      <xdr:colOff>165100</xdr:colOff>
      <xdr:row>79</xdr:row>
      <xdr:rowOff>85001</xdr:rowOff>
    </xdr:to>
    <xdr:sp macro="" textlink="">
      <xdr:nvSpPr>
        <xdr:cNvPr id="433" name="楕円 432"/>
        <xdr:cNvSpPr/>
      </xdr:nvSpPr>
      <xdr:spPr>
        <a:xfrm>
          <a:off x="6921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76128</xdr:rowOff>
    </xdr:from>
    <xdr:ext cx="378565" cy="259045"/>
    <xdr:sp macro="" textlink="">
      <xdr:nvSpPr>
        <xdr:cNvPr id="434" name="テキスト ボックス 433"/>
        <xdr:cNvSpPr txBox="1"/>
      </xdr:nvSpPr>
      <xdr:spPr>
        <a:xfrm>
          <a:off x="6783017" y="136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117411</xdr:rowOff>
    </xdr:from>
    <xdr:to>
      <xdr:col>55</xdr:col>
      <xdr:colOff>0</xdr:colOff>
      <xdr:row>97</xdr:row>
      <xdr:rowOff>154215</xdr:rowOff>
    </xdr:to>
    <xdr:cxnSp macro="">
      <xdr:nvCxnSpPr>
        <xdr:cNvPr id="463" name="直線コネクタ 462"/>
        <xdr:cNvCxnSpPr/>
      </xdr:nvCxnSpPr>
      <xdr:spPr>
        <a:xfrm>
          <a:off x="9639300" y="16748061"/>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117411</xdr:rowOff>
    </xdr:from>
    <xdr:to>
      <xdr:col>50</xdr:col>
      <xdr:colOff>114300</xdr:colOff>
      <xdr:row>98</xdr:row>
      <xdr:rowOff>25997</xdr:rowOff>
    </xdr:to>
    <xdr:cxnSp macro="">
      <xdr:nvCxnSpPr>
        <xdr:cNvPr id="466" name="直線コネクタ 465"/>
        <xdr:cNvCxnSpPr/>
      </xdr:nvCxnSpPr>
      <xdr:spPr>
        <a:xfrm flipV="1">
          <a:off x="8750300" y="16748061"/>
          <a:ext cx="889000" cy="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8" name="テキスト ボックス 467"/>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25997</xdr:rowOff>
    </xdr:from>
    <xdr:to>
      <xdr:col>45</xdr:col>
      <xdr:colOff>177800</xdr:colOff>
      <xdr:row>98</xdr:row>
      <xdr:rowOff>72086</xdr:rowOff>
    </xdr:to>
    <xdr:cxnSp macro="">
      <xdr:nvCxnSpPr>
        <xdr:cNvPr id="469" name="直線コネクタ 468"/>
        <xdr:cNvCxnSpPr/>
      </xdr:nvCxnSpPr>
      <xdr:spPr>
        <a:xfrm flipV="1">
          <a:off x="7861300" y="16828097"/>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1" name="テキスト ボックス 470"/>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67259</xdr:rowOff>
    </xdr:from>
    <xdr:to>
      <xdr:col>41</xdr:col>
      <xdr:colOff>50800</xdr:colOff>
      <xdr:row>98</xdr:row>
      <xdr:rowOff>72086</xdr:rowOff>
    </xdr:to>
    <xdr:cxnSp macro="">
      <xdr:nvCxnSpPr>
        <xdr:cNvPr id="472" name="直線コネクタ 471"/>
        <xdr:cNvCxnSpPr/>
      </xdr:nvCxnSpPr>
      <xdr:spPr>
        <a:xfrm>
          <a:off x="6972300" y="16869359"/>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4" name="テキスト ボックス 473"/>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6" name="テキスト ボックス 475"/>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103415</xdr:rowOff>
    </xdr:from>
    <xdr:to>
      <xdr:col>55</xdr:col>
      <xdr:colOff>50800</xdr:colOff>
      <xdr:row>98</xdr:row>
      <xdr:rowOff>33565</xdr:rowOff>
    </xdr:to>
    <xdr:sp macro="" textlink="">
      <xdr:nvSpPr>
        <xdr:cNvPr id="482" name="楕円 481"/>
        <xdr:cNvSpPr/>
      </xdr:nvSpPr>
      <xdr:spPr>
        <a:xfrm>
          <a:off x="10426700" y="167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18342</xdr:rowOff>
    </xdr:from>
    <xdr:ext cx="534377" cy="259045"/>
    <xdr:sp macro="" textlink="">
      <xdr:nvSpPr>
        <xdr:cNvPr id="483" name="普通建設事業費 （ うち更新整備　）該当値テキスト"/>
        <xdr:cNvSpPr txBox="1"/>
      </xdr:nvSpPr>
      <xdr:spPr>
        <a:xfrm>
          <a:off x="10528300" y="166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66611</xdr:rowOff>
    </xdr:from>
    <xdr:to>
      <xdr:col>50</xdr:col>
      <xdr:colOff>165100</xdr:colOff>
      <xdr:row>97</xdr:row>
      <xdr:rowOff>168211</xdr:rowOff>
    </xdr:to>
    <xdr:sp macro="" textlink="">
      <xdr:nvSpPr>
        <xdr:cNvPr id="484" name="楕円 483"/>
        <xdr:cNvSpPr/>
      </xdr:nvSpPr>
      <xdr:spPr>
        <a:xfrm>
          <a:off x="9588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159338</xdr:rowOff>
    </xdr:from>
    <xdr:ext cx="534377" cy="259045"/>
    <xdr:sp macro="" textlink="">
      <xdr:nvSpPr>
        <xdr:cNvPr id="485" name="テキスト ボックス 484"/>
        <xdr:cNvSpPr txBox="1"/>
      </xdr:nvSpPr>
      <xdr:spPr>
        <a:xfrm>
          <a:off x="9372111" y="167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146647</xdr:rowOff>
    </xdr:from>
    <xdr:to>
      <xdr:col>46</xdr:col>
      <xdr:colOff>38100</xdr:colOff>
      <xdr:row>98</xdr:row>
      <xdr:rowOff>76797</xdr:rowOff>
    </xdr:to>
    <xdr:sp macro="" textlink="">
      <xdr:nvSpPr>
        <xdr:cNvPr id="486" name="楕円 485"/>
        <xdr:cNvSpPr/>
      </xdr:nvSpPr>
      <xdr:spPr>
        <a:xfrm>
          <a:off x="8699500" y="167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67924</xdr:rowOff>
    </xdr:from>
    <xdr:ext cx="534377" cy="259045"/>
    <xdr:sp macro="" textlink="">
      <xdr:nvSpPr>
        <xdr:cNvPr id="487" name="テキスト ボックス 486"/>
        <xdr:cNvSpPr txBox="1"/>
      </xdr:nvSpPr>
      <xdr:spPr>
        <a:xfrm>
          <a:off x="8483111" y="168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21286</xdr:rowOff>
    </xdr:from>
    <xdr:to>
      <xdr:col>41</xdr:col>
      <xdr:colOff>101600</xdr:colOff>
      <xdr:row>98</xdr:row>
      <xdr:rowOff>122886</xdr:rowOff>
    </xdr:to>
    <xdr:sp macro="" textlink="">
      <xdr:nvSpPr>
        <xdr:cNvPr id="488" name="楕円 487"/>
        <xdr:cNvSpPr/>
      </xdr:nvSpPr>
      <xdr:spPr>
        <a:xfrm>
          <a:off x="7810500" y="168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114013</xdr:rowOff>
    </xdr:from>
    <xdr:ext cx="534377" cy="259045"/>
    <xdr:sp macro="" textlink="">
      <xdr:nvSpPr>
        <xdr:cNvPr id="489" name="テキスト ボックス 488"/>
        <xdr:cNvSpPr txBox="1"/>
      </xdr:nvSpPr>
      <xdr:spPr>
        <a:xfrm>
          <a:off x="7594111" y="1691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16459</xdr:rowOff>
    </xdr:from>
    <xdr:to>
      <xdr:col>36</xdr:col>
      <xdr:colOff>165100</xdr:colOff>
      <xdr:row>98</xdr:row>
      <xdr:rowOff>118059</xdr:rowOff>
    </xdr:to>
    <xdr:sp macro="" textlink="">
      <xdr:nvSpPr>
        <xdr:cNvPr id="490" name="楕円 489"/>
        <xdr:cNvSpPr/>
      </xdr:nvSpPr>
      <xdr:spPr>
        <a:xfrm>
          <a:off x="6921500" y="168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109186</xdr:rowOff>
    </xdr:from>
    <xdr:ext cx="534377" cy="259045"/>
    <xdr:sp macro="" textlink="">
      <xdr:nvSpPr>
        <xdr:cNvPr id="491" name="テキスト ボックス 490"/>
        <xdr:cNvSpPr txBox="1"/>
      </xdr:nvSpPr>
      <xdr:spPr>
        <a:xfrm>
          <a:off x="6705111" y="169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38468</xdr:rowOff>
    </xdr:from>
    <xdr:to>
      <xdr:col>85</xdr:col>
      <xdr:colOff>127000</xdr:colOff>
      <xdr:row>39</xdr:row>
      <xdr:rowOff>44450</xdr:rowOff>
    </xdr:to>
    <xdr:cxnSp macro="">
      <xdr:nvCxnSpPr>
        <xdr:cNvPr id="520" name="直線コネクタ 519"/>
        <xdr:cNvCxnSpPr/>
      </xdr:nvCxnSpPr>
      <xdr:spPr>
        <a:xfrm>
          <a:off x="15481300" y="6725018"/>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3226</xdr:rowOff>
    </xdr:from>
    <xdr:to>
      <xdr:col>81</xdr:col>
      <xdr:colOff>50800</xdr:colOff>
      <xdr:row>39</xdr:row>
      <xdr:rowOff>38468</xdr:rowOff>
    </xdr:to>
    <xdr:cxnSp macro="">
      <xdr:nvCxnSpPr>
        <xdr:cNvPr id="523" name="直線コネクタ 522"/>
        <xdr:cNvCxnSpPr/>
      </xdr:nvCxnSpPr>
      <xdr:spPr>
        <a:xfrm>
          <a:off x="14592300" y="6689776"/>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3226</xdr:rowOff>
    </xdr:from>
    <xdr:to>
      <xdr:col>76</xdr:col>
      <xdr:colOff>114300</xdr:colOff>
      <xdr:row>39</xdr:row>
      <xdr:rowOff>8674</xdr:rowOff>
    </xdr:to>
    <xdr:cxnSp macro="">
      <xdr:nvCxnSpPr>
        <xdr:cNvPr id="526" name="直線コネクタ 525"/>
        <xdr:cNvCxnSpPr/>
      </xdr:nvCxnSpPr>
      <xdr:spPr>
        <a:xfrm flipV="1">
          <a:off x="13703300" y="668977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8674</xdr:rowOff>
    </xdr:from>
    <xdr:to>
      <xdr:col>71</xdr:col>
      <xdr:colOff>177800</xdr:colOff>
      <xdr:row>39</xdr:row>
      <xdr:rowOff>41059</xdr:rowOff>
    </xdr:to>
    <xdr:cxnSp macro="">
      <xdr:nvCxnSpPr>
        <xdr:cNvPr id="529" name="直線コネクタ 528"/>
        <xdr:cNvCxnSpPr/>
      </xdr:nvCxnSpPr>
      <xdr:spPr>
        <a:xfrm flipV="1">
          <a:off x="12814300" y="6695224"/>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1" name="テキスト ボックス 530"/>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159118</xdr:rowOff>
    </xdr:from>
    <xdr:to>
      <xdr:col>81</xdr:col>
      <xdr:colOff>101600</xdr:colOff>
      <xdr:row>39</xdr:row>
      <xdr:rowOff>89268</xdr:rowOff>
    </xdr:to>
    <xdr:sp macro="" textlink="">
      <xdr:nvSpPr>
        <xdr:cNvPr id="541" name="楕円 540"/>
        <xdr:cNvSpPr/>
      </xdr:nvSpPr>
      <xdr:spPr>
        <a:xfrm>
          <a:off x="15430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80395</xdr:rowOff>
    </xdr:from>
    <xdr:ext cx="378565" cy="259045"/>
    <xdr:sp macro="" textlink="">
      <xdr:nvSpPr>
        <xdr:cNvPr id="542" name="テキスト ボックス 541"/>
        <xdr:cNvSpPr txBox="1"/>
      </xdr:nvSpPr>
      <xdr:spPr>
        <a:xfrm>
          <a:off x="15292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123876</xdr:rowOff>
    </xdr:from>
    <xdr:to>
      <xdr:col>76</xdr:col>
      <xdr:colOff>165100</xdr:colOff>
      <xdr:row>39</xdr:row>
      <xdr:rowOff>54026</xdr:rowOff>
    </xdr:to>
    <xdr:sp macro="" textlink="">
      <xdr:nvSpPr>
        <xdr:cNvPr id="543" name="楕円 542"/>
        <xdr:cNvSpPr/>
      </xdr:nvSpPr>
      <xdr:spPr>
        <a:xfrm>
          <a:off x="14541500" y="66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45153</xdr:rowOff>
    </xdr:from>
    <xdr:ext cx="469744" cy="259045"/>
    <xdr:sp macro="" textlink="">
      <xdr:nvSpPr>
        <xdr:cNvPr id="544" name="テキスト ボックス 543"/>
        <xdr:cNvSpPr txBox="1"/>
      </xdr:nvSpPr>
      <xdr:spPr>
        <a:xfrm>
          <a:off x="14357428" y="67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129324</xdr:rowOff>
    </xdr:from>
    <xdr:to>
      <xdr:col>72</xdr:col>
      <xdr:colOff>38100</xdr:colOff>
      <xdr:row>39</xdr:row>
      <xdr:rowOff>59474</xdr:rowOff>
    </xdr:to>
    <xdr:sp macro="" textlink="">
      <xdr:nvSpPr>
        <xdr:cNvPr id="545" name="楕円 544"/>
        <xdr:cNvSpPr/>
      </xdr:nvSpPr>
      <xdr:spPr>
        <a:xfrm>
          <a:off x="13652500" y="66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50601</xdr:rowOff>
    </xdr:from>
    <xdr:ext cx="378565" cy="259045"/>
    <xdr:sp macro="" textlink="">
      <xdr:nvSpPr>
        <xdr:cNvPr id="546" name="テキスト ボックス 545"/>
        <xdr:cNvSpPr txBox="1"/>
      </xdr:nvSpPr>
      <xdr:spPr>
        <a:xfrm>
          <a:off x="13514017" y="6737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161709</xdr:rowOff>
    </xdr:from>
    <xdr:to>
      <xdr:col>67</xdr:col>
      <xdr:colOff>101600</xdr:colOff>
      <xdr:row>39</xdr:row>
      <xdr:rowOff>91859</xdr:rowOff>
    </xdr:to>
    <xdr:sp macro="" textlink="">
      <xdr:nvSpPr>
        <xdr:cNvPr id="547" name="楕円 546"/>
        <xdr:cNvSpPr/>
      </xdr:nvSpPr>
      <xdr:spPr>
        <a:xfrm>
          <a:off x="12763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82986</xdr:rowOff>
    </xdr:from>
    <xdr:ext cx="313932" cy="259045"/>
    <xdr:sp macro="" textlink="">
      <xdr:nvSpPr>
        <xdr:cNvPr id="548" name="テキスト ボックス 547"/>
        <xdr:cNvSpPr txBox="1"/>
      </xdr:nvSpPr>
      <xdr:spPr>
        <a:xfrm>
          <a:off x="12657333" y="6769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141839</xdr:rowOff>
    </xdr:from>
    <xdr:to>
      <xdr:col>85</xdr:col>
      <xdr:colOff>127000</xdr:colOff>
      <xdr:row>75</xdr:row>
      <xdr:rowOff>144533</xdr:rowOff>
    </xdr:to>
    <xdr:cxnSp macro="">
      <xdr:nvCxnSpPr>
        <xdr:cNvPr id="628" name="直線コネクタ 627"/>
        <xdr:cNvCxnSpPr/>
      </xdr:nvCxnSpPr>
      <xdr:spPr>
        <a:xfrm>
          <a:off x="15481300" y="13000589"/>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140435</xdr:rowOff>
    </xdr:from>
    <xdr:to>
      <xdr:col>81</xdr:col>
      <xdr:colOff>50800</xdr:colOff>
      <xdr:row>75</xdr:row>
      <xdr:rowOff>141839</xdr:rowOff>
    </xdr:to>
    <xdr:cxnSp macro="">
      <xdr:nvCxnSpPr>
        <xdr:cNvPr id="631" name="直線コネクタ 630"/>
        <xdr:cNvCxnSpPr/>
      </xdr:nvCxnSpPr>
      <xdr:spPr>
        <a:xfrm>
          <a:off x="14592300" y="1299918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3" name="テキスト ボックス 632"/>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119616</xdr:rowOff>
    </xdr:from>
    <xdr:to>
      <xdr:col>76</xdr:col>
      <xdr:colOff>114300</xdr:colOff>
      <xdr:row>75</xdr:row>
      <xdr:rowOff>140435</xdr:rowOff>
    </xdr:to>
    <xdr:cxnSp macro="">
      <xdr:nvCxnSpPr>
        <xdr:cNvPr id="634" name="直線コネクタ 633"/>
        <xdr:cNvCxnSpPr/>
      </xdr:nvCxnSpPr>
      <xdr:spPr>
        <a:xfrm>
          <a:off x="13703300" y="12978366"/>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6" name="テキスト ボックス 635"/>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119616</xdr:rowOff>
    </xdr:from>
    <xdr:to>
      <xdr:col>71</xdr:col>
      <xdr:colOff>177800</xdr:colOff>
      <xdr:row>76</xdr:row>
      <xdr:rowOff>4924</xdr:rowOff>
    </xdr:to>
    <xdr:cxnSp macro="">
      <xdr:nvCxnSpPr>
        <xdr:cNvPr id="637" name="直線コネクタ 636"/>
        <xdr:cNvCxnSpPr/>
      </xdr:nvCxnSpPr>
      <xdr:spPr>
        <a:xfrm flipV="1">
          <a:off x="12814300" y="12978366"/>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9" name="テキスト ボックス 638"/>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1" name="テキスト ボックス 640"/>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93733</xdr:rowOff>
    </xdr:from>
    <xdr:to>
      <xdr:col>85</xdr:col>
      <xdr:colOff>177800</xdr:colOff>
      <xdr:row>76</xdr:row>
      <xdr:rowOff>23884</xdr:rowOff>
    </xdr:to>
    <xdr:sp macro="" textlink="">
      <xdr:nvSpPr>
        <xdr:cNvPr id="647" name="楕円 646"/>
        <xdr:cNvSpPr/>
      </xdr:nvSpPr>
      <xdr:spPr>
        <a:xfrm>
          <a:off x="162687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72160</xdr:rowOff>
    </xdr:from>
    <xdr:ext cx="534377" cy="259045"/>
    <xdr:sp macro="" textlink="">
      <xdr:nvSpPr>
        <xdr:cNvPr id="648" name="公債費該当値テキスト"/>
        <xdr:cNvSpPr txBox="1"/>
      </xdr:nvSpPr>
      <xdr:spPr>
        <a:xfrm>
          <a:off x="16370300" y="129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91039</xdr:rowOff>
    </xdr:from>
    <xdr:to>
      <xdr:col>81</xdr:col>
      <xdr:colOff>101600</xdr:colOff>
      <xdr:row>76</xdr:row>
      <xdr:rowOff>21189</xdr:rowOff>
    </xdr:to>
    <xdr:sp macro="" textlink="">
      <xdr:nvSpPr>
        <xdr:cNvPr id="649" name="楕円 648"/>
        <xdr:cNvSpPr/>
      </xdr:nvSpPr>
      <xdr:spPr>
        <a:xfrm>
          <a:off x="15430500" y="129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12316</xdr:rowOff>
    </xdr:from>
    <xdr:ext cx="534377" cy="259045"/>
    <xdr:sp macro="" textlink="">
      <xdr:nvSpPr>
        <xdr:cNvPr id="650" name="テキスト ボックス 649"/>
        <xdr:cNvSpPr txBox="1"/>
      </xdr:nvSpPr>
      <xdr:spPr>
        <a:xfrm>
          <a:off x="15214111" y="130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89635</xdr:rowOff>
    </xdr:from>
    <xdr:to>
      <xdr:col>76</xdr:col>
      <xdr:colOff>165100</xdr:colOff>
      <xdr:row>76</xdr:row>
      <xdr:rowOff>19785</xdr:rowOff>
    </xdr:to>
    <xdr:sp macro="" textlink="">
      <xdr:nvSpPr>
        <xdr:cNvPr id="651" name="楕円 650"/>
        <xdr:cNvSpPr/>
      </xdr:nvSpPr>
      <xdr:spPr>
        <a:xfrm>
          <a:off x="14541500" y="129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10912</xdr:rowOff>
    </xdr:from>
    <xdr:ext cx="534377" cy="259045"/>
    <xdr:sp macro="" textlink="">
      <xdr:nvSpPr>
        <xdr:cNvPr id="652" name="テキスト ボックス 651"/>
        <xdr:cNvSpPr txBox="1"/>
      </xdr:nvSpPr>
      <xdr:spPr>
        <a:xfrm>
          <a:off x="14325111" y="130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68816</xdr:rowOff>
    </xdr:from>
    <xdr:to>
      <xdr:col>72</xdr:col>
      <xdr:colOff>38100</xdr:colOff>
      <xdr:row>75</xdr:row>
      <xdr:rowOff>170416</xdr:rowOff>
    </xdr:to>
    <xdr:sp macro="" textlink="">
      <xdr:nvSpPr>
        <xdr:cNvPr id="653" name="楕円 652"/>
        <xdr:cNvSpPr/>
      </xdr:nvSpPr>
      <xdr:spPr>
        <a:xfrm>
          <a:off x="13652500" y="129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161543</xdr:rowOff>
    </xdr:from>
    <xdr:ext cx="534377" cy="259045"/>
    <xdr:sp macro="" textlink="">
      <xdr:nvSpPr>
        <xdr:cNvPr id="654" name="テキスト ボックス 653"/>
        <xdr:cNvSpPr txBox="1"/>
      </xdr:nvSpPr>
      <xdr:spPr>
        <a:xfrm>
          <a:off x="13436111" y="130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125574</xdr:rowOff>
    </xdr:from>
    <xdr:to>
      <xdr:col>67</xdr:col>
      <xdr:colOff>101600</xdr:colOff>
      <xdr:row>76</xdr:row>
      <xdr:rowOff>55724</xdr:rowOff>
    </xdr:to>
    <xdr:sp macro="" textlink="">
      <xdr:nvSpPr>
        <xdr:cNvPr id="655" name="楕円 654"/>
        <xdr:cNvSpPr/>
      </xdr:nvSpPr>
      <xdr:spPr>
        <a:xfrm>
          <a:off x="12763500" y="129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46851</xdr:rowOff>
    </xdr:from>
    <xdr:ext cx="534377" cy="259045"/>
    <xdr:sp macro="" textlink="">
      <xdr:nvSpPr>
        <xdr:cNvPr id="656" name="テキスト ボックス 655"/>
        <xdr:cNvSpPr txBox="1"/>
      </xdr:nvSpPr>
      <xdr:spPr>
        <a:xfrm>
          <a:off x="12547111" y="130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14046</xdr:rowOff>
    </xdr:from>
    <xdr:to>
      <xdr:col>85</xdr:col>
      <xdr:colOff>127000</xdr:colOff>
      <xdr:row>97</xdr:row>
      <xdr:rowOff>23933</xdr:rowOff>
    </xdr:to>
    <xdr:cxnSp macro="">
      <xdr:nvCxnSpPr>
        <xdr:cNvPr id="685" name="直線コネクタ 684"/>
        <xdr:cNvCxnSpPr/>
      </xdr:nvCxnSpPr>
      <xdr:spPr>
        <a:xfrm flipV="1">
          <a:off x="15481300" y="16644696"/>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23933</xdr:rowOff>
    </xdr:from>
    <xdr:to>
      <xdr:col>81</xdr:col>
      <xdr:colOff>50800</xdr:colOff>
      <xdr:row>97</xdr:row>
      <xdr:rowOff>100628</xdr:rowOff>
    </xdr:to>
    <xdr:cxnSp macro="">
      <xdr:nvCxnSpPr>
        <xdr:cNvPr id="688" name="直線コネクタ 687"/>
        <xdr:cNvCxnSpPr/>
      </xdr:nvCxnSpPr>
      <xdr:spPr>
        <a:xfrm flipV="1">
          <a:off x="14592300" y="16654583"/>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0" name="テキスト ボックス 689"/>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74188</xdr:rowOff>
    </xdr:from>
    <xdr:to>
      <xdr:col>76</xdr:col>
      <xdr:colOff>114300</xdr:colOff>
      <xdr:row>97</xdr:row>
      <xdr:rowOff>100628</xdr:rowOff>
    </xdr:to>
    <xdr:cxnSp macro="">
      <xdr:nvCxnSpPr>
        <xdr:cNvPr id="691" name="直線コネクタ 690"/>
        <xdr:cNvCxnSpPr/>
      </xdr:nvCxnSpPr>
      <xdr:spPr>
        <a:xfrm>
          <a:off x="13703300" y="16704838"/>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3" name="テキスト ボックス 692"/>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74188</xdr:rowOff>
    </xdr:from>
    <xdr:to>
      <xdr:col>71</xdr:col>
      <xdr:colOff>177800</xdr:colOff>
      <xdr:row>98</xdr:row>
      <xdr:rowOff>50318</xdr:rowOff>
    </xdr:to>
    <xdr:cxnSp macro="">
      <xdr:nvCxnSpPr>
        <xdr:cNvPr id="694" name="直線コネクタ 693"/>
        <xdr:cNvCxnSpPr/>
      </xdr:nvCxnSpPr>
      <xdr:spPr>
        <a:xfrm flipV="1">
          <a:off x="12814300" y="16704838"/>
          <a:ext cx="889000" cy="1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6" name="テキスト ボックス 695"/>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8" name="テキスト ボックス 697"/>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134696</xdr:rowOff>
    </xdr:from>
    <xdr:to>
      <xdr:col>85</xdr:col>
      <xdr:colOff>177800</xdr:colOff>
      <xdr:row>97</xdr:row>
      <xdr:rowOff>64846</xdr:rowOff>
    </xdr:to>
    <xdr:sp macro="" textlink="">
      <xdr:nvSpPr>
        <xdr:cNvPr id="704" name="楕円 703"/>
        <xdr:cNvSpPr/>
      </xdr:nvSpPr>
      <xdr:spPr>
        <a:xfrm>
          <a:off x="162687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113123</xdr:rowOff>
    </xdr:from>
    <xdr:ext cx="534377" cy="259045"/>
    <xdr:sp macro="" textlink="">
      <xdr:nvSpPr>
        <xdr:cNvPr id="705" name="積立金該当値テキスト"/>
        <xdr:cNvSpPr txBox="1"/>
      </xdr:nvSpPr>
      <xdr:spPr>
        <a:xfrm>
          <a:off x="16370300" y="165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144583</xdr:rowOff>
    </xdr:from>
    <xdr:to>
      <xdr:col>81</xdr:col>
      <xdr:colOff>101600</xdr:colOff>
      <xdr:row>97</xdr:row>
      <xdr:rowOff>74733</xdr:rowOff>
    </xdr:to>
    <xdr:sp macro="" textlink="">
      <xdr:nvSpPr>
        <xdr:cNvPr id="706" name="楕円 705"/>
        <xdr:cNvSpPr/>
      </xdr:nvSpPr>
      <xdr:spPr>
        <a:xfrm>
          <a:off x="15430500" y="166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91260</xdr:rowOff>
    </xdr:from>
    <xdr:ext cx="534377" cy="259045"/>
    <xdr:sp macro="" textlink="">
      <xdr:nvSpPr>
        <xdr:cNvPr id="707" name="テキスト ボックス 706"/>
        <xdr:cNvSpPr txBox="1"/>
      </xdr:nvSpPr>
      <xdr:spPr>
        <a:xfrm>
          <a:off x="15214111" y="1637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49828</xdr:rowOff>
    </xdr:from>
    <xdr:to>
      <xdr:col>76</xdr:col>
      <xdr:colOff>165100</xdr:colOff>
      <xdr:row>97</xdr:row>
      <xdr:rowOff>151428</xdr:rowOff>
    </xdr:to>
    <xdr:sp macro="" textlink="">
      <xdr:nvSpPr>
        <xdr:cNvPr id="708" name="楕円 707"/>
        <xdr:cNvSpPr/>
      </xdr:nvSpPr>
      <xdr:spPr>
        <a:xfrm>
          <a:off x="14541500" y="166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167955</xdr:rowOff>
    </xdr:from>
    <xdr:ext cx="534377" cy="259045"/>
    <xdr:sp macro="" textlink="">
      <xdr:nvSpPr>
        <xdr:cNvPr id="709" name="テキスト ボックス 708"/>
        <xdr:cNvSpPr txBox="1"/>
      </xdr:nvSpPr>
      <xdr:spPr>
        <a:xfrm>
          <a:off x="14325111" y="164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23388</xdr:rowOff>
    </xdr:from>
    <xdr:to>
      <xdr:col>72</xdr:col>
      <xdr:colOff>38100</xdr:colOff>
      <xdr:row>97</xdr:row>
      <xdr:rowOff>124988</xdr:rowOff>
    </xdr:to>
    <xdr:sp macro="" textlink="">
      <xdr:nvSpPr>
        <xdr:cNvPr id="710" name="楕円 709"/>
        <xdr:cNvSpPr/>
      </xdr:nvSpPr>
      <xdr:spPr>
        <a:xfrm>
          <a:off x="13652500" y="166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141515</xdr:rowOff>
    </xdr:from>
    <xdr:ext cx="534377" cy="259045"/>
    <xdr:sp macro="" textlink="">
      <xdr:nvSpPr>
        <xdr:cNvPr id="711" name="テキスト ボックス 710"/>
        <xdr:cNvSpPr txBox="1"/>
      </xdr:nvSpPr>
      <xdr:spPr>
        <a:xfrm>
          <a:off x="13436111" y="164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170968</xdr:rowOff>
    </xdr:from>
    <xdr:to>
      <xdr:col>67</xdr:col>
      <xdr:colOff>101600</xdr:colOff>
      <xdr:row>98</xdr:row>
      <xdr:rowOff>101118</xdr:rowOff>
    </xdr:to>
    <xdr:sp macro="" textlink="">
      <xdr:nvSpPr>
        <xdr:cNvPr id="712" name="楕円 711"/>
        <xdr:cNvSpPr/>
      </xdr:nvSpPr>
      <xdr:spPr>
        <a:xfrm>
          <a:off x="12763500" y="1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92245</xdr:rowOff>
    </xdr:from>
    <xdr:ext cx="469744" cy="259045"/>
    <xdr:sp macro="" textlink="">
      <xdr:nvSpPr>
        <xdr:cNvPr id="713" name="テキスト ボックス 712"/>
        <xdr:cNvSpPr txBox="1"/>
      </xdr:nvSpPr>
      <xdr:spPr>
        <a:xfrm>
          <a:off x="12579428" y="168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170447</xdr:rowOff>
    </xdr:from>
    <xdr:to>
      <xdr:col>116</xdr:col>
      <xdr:colOff>63500</xdr:colOff>
      <xdr:row>36</xdr:row>
      <xdr:rowOff>120555</xdr:rowOff>
    </xdr:to>
    <xdr:cxnSp macro="">
      <xdr:nvCxnSpPr>
        <xdr:cNvPr id="738" name="直線コネクタ 737"/>
        <xdr:cNvCxnSpPr/>
      </xdr:nvCxnSpPr>
      <xdr:spPr>
        <a:xfrm flipV="1">
          <a:off x="21323300" y="5999747"/>
          <a:ext cx="8382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9"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108210</xdr:rowOff>
    </xdr:from>
    <xdr:to>
      <xdr:col>111</xdr:col>
      <xdr:colOff>177800</xdr:colOff>
      <xdr:row>36</xdr:row>
      <xdr:rowOff>120555</xdr:rowOff>
    </xdr:to>
    <xdr:cxnSp macro="">
      <xdr:nvCxnSpPr>
        <xdr:cNvPr id="741" name="直線コネクタ 740"/>
        <xdr:cNvCxnSpPr/>
      </xdr:nvCxnSpPr>
      <xdr:spPr>
        <a:xfrm>
          <a:off x="20434300" y="6108960"/>
          <a:ext cx="889000" cy="1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3" name="テキスト ボックス 742"/>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108210</xdr:rowOff>
    </xdr:from>
    <xdr:to>
      <xdr:col>107</xdr:col>
      <xdr:colOff>50800</xdr:colOff>
      <xdr:row>37</xdr:row>
      <xdr:rowOff>27972</xdr:rowOff>
    </xdr:to>
    <xdr:cxnSp macro="">
      <xdr:nvCxnSpPr>
        <xdr:cNvPr id="744" name="直線コネクタ 743"/>
        <xdr:cNvCxnSpPr/>
      </xdr:nvCxnSpPr>
      <xdr:spPr>
        <a:xfrm flipV="1">
          <a:off x="19545300" y="6108960"/>
          <a:ext cx="889000" cy="2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6" name="テキスト ボックス 745"/>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1854</xdr:rowOff>
    </xdr:from>
    <xdr:to>
      <xdr:col>102</xdr:col>
      <xdr:colOff>114300</xdr:colOff>
      <xdr:row>37</xdr:row>
      <xdr:rowOff>27972</xdr:rowOff>
    </xdr:to>
    <xdr:cxnSp macro="">
      <xdr:nvCxnSpPr>
        <xdr:cNvPr id="747" name="直線コネクタ 746"/>
        <xdr:cNvCxnSpPr/>
      </xdr:nvCxnSpPr>
      <xdr:spPr>
        <a:xfrm>
          <a:off x="18656300" y="6174054"/>
          <a:ext cx="889000" cy="19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9" name="テキスト ボックス 748"/>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1" name="テキスト ボックス 750"/>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119647</xdr:rowOff>
    </xdr:from>
    <xdr:to>
      <xdr:col>116</xdr:col>
      <xdr:colOff>114300</xdr:colOff>
      <xdr:row>35</xdr:row>
      <xdr:rowOff>49797</xdr:rowOff>
    </xdr:to>
    <xdr:sp macro="" textlink="">
      <xdr:nvSpPr>
        <xdr:cNvPr id="757" name="楕円 756"/>
        <xdr:cNvSpPr/>
      </xdr:nvSpPr>
      <xdr:spPr>
        <a:xfrm>
          <a:off x="22110700" y="59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142524</xdr:rowOff>
    </xdr:from>
    <xdr:ext cx="469744" cy="259045"/>
    <xdr:sp macro="" textlink="">
      <xdr:nvSpPr>
        <xdr:cNvPr id="758" name="投資及び出資金該当値テキスト"/>
        <xdr:cNvSpPr txBox="1"/>
      </xdr:nvSpPr>
      <xdr:spPr>
        <a:xfrm>
          <a:off x="22212300" y="580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69755</xdr:rowOff>
    </xdr:from>
    <xdr:to>
      <xdr:col>112</xdr:col>
      <xdr:colOff>38100</xdr:colOff>
      <xdr:row>36</xdr:row>
      <xdr:rowOff>171355</xdr:rowOff>
    </xdr:to>
    <xdr:sp macro="" textlink="">
      <xdr:nvSpPr>
        <xdr:cNvPr id="759" name="楕円 758"/>
        <xdr:cNvSpPr/>
      </xdr:nvSpPr>
      <xdr:spPr>
        <a:xfrm>
          <a:off x="21272500" y="62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16432</xdr:rowOff>
    </xdr:from>
    <xdr:ext cx="469744" cy="259045"/>
    <xdr:sp macro="" textlink="">
      <xdr:nvSpPr>
        <xdr:cNvPr id="760" name="テキスト ボックス 759"/>
        <xdr:cNvSpPr txBox="1"/>
      </xdr:nvSpPr>
      <xdr:spPr>
        <a:xfrm>
          <a:off x="21088428" y="60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57410</xdr:rowOff>
    </xdr:from>
    <xdr:to>
      <xdr:col>107</xdr:col>
      <xdr:colOff>101600</xdr:colOff>
      <xdr:row>35</xdr:row>
      <xdr:rowOff>159010</xdr:rowOff>
    </xdr:to>
    <xdr:sp macro="" textlink="">
      <xdr:nvSpPr>
        <xdr:cNvPr id="761" name="楕円 760"/>
        <xdr:cNvSpPr/>
      </xdr:nvSpPr>
      <xdr:spPr>
        <a:xfrm>
          <a:off x="20383500" y="60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4087</xdr:rowOff>
    </xdr:from>
    <xdr:ext cx="469744" cy="259045"/>
    <xdr:sp macro="" textlink="">
      <xdr:nvSpPr>
        <xdr:cNvPr id="762" name="テキスト ボックス 761"/>
        <xdr:cNvSpPr txBox="1"/>
      </xdr:nvSpPr>
      <xdr:spPr>
        <a:xfrm>
          <a:off x="20199428" y="583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148622</xdr:rowOff>
    </xdr:from>
    <xdr:to>
      <xdr:col>102</xdr:col>
      <xdr:colOff>165100</xdr:colOff>
      <xdr:row>37</xdr:row>
      <xdr:rowOff>78772</xdr:rowOff>
    </xdr:to>
    <xdr:sp macro="" textlink="">
      <xdr:nvSpPr>
        <xdr:cNvPr id="763" name="楕円 762"/>
        <xdr:cNvSpPr/>
      </xdr:nvSpPr>
      <xdr:spPr>
        <a:xfrm>
          <a:off x="19494500" y="63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95299</xdr:rowOff>
    </xdr:from>
    <xdr:ext cx="469744" cy="259045"/>
    <xdr:sp macro="" textlink="">
      <xdr:nvSpPr>
        <xdr:cNvPr id="764" name="テキスト ボックス 763"/>
        <xdr:cNvSpPr txBox="1"/>
      </xdr:nvSpPr>
      <xdr:spPr>
        <a:xfrm>
          <a:off x="19310428" y="609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122504</xdr:rowOff>
    </xdr:from>
    <xdr:to>
      <xdr:col>98</xdr:col>
      <xdr:colOff>38100</xdr:colOff>
      <xdr:row>36</xdr:row>
      <xdr:rowOff>52654</xdr:rowOff>
    </xdr:to>
    <xdr:sp macro="" textlink="">
      <xdr:nvSpPr>
        <xdr:cNvPr id="765" name="楕円 764"/>
        <xdr:cNvSpPr/>
      </xdr:nvSpPr>
      <xdr:spPr>
        <a:xfrm>
          <a:off x="18605500" y="61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69181</xdr:rowOff>
    </xdr:from>
    <xdr:ext cx="469744" cy="259045"/>
    <xdr:sp macro="" textlink="">
      <xdr:nvSpPr>
        <xdr:cNvPr id="766" name="テキスト ボックス 765"/>
        <xdr:cNvSpPr txBox="1"/>
      </xdr:nvSpPr>
      <xdr:spPr>
        <a:xfrm>
          <a:off x="18421428" y="58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130061</xdr:rowOff>
    </xdr:from>
    <xdr:to>
      <xdr:col>116</xdr:col>
      <xdr:colOff>63500</xdr:colOff>
      <xdr:row>58</xdr:row>
      <xdr:rowOff>155702</xdr:rowOff>
    </xdr:to>
    <xdr:cxnSp macro="">
      <xdr:nvCxnSpPr>
        <xdr:cNvPr id="795" name="直線コネクタ 794"/>
        <xdr:cNvCxnSpPr/>
      </xdr:nvCxnSpPr>
      <xdr:spPr>
        <a:xfrm>
          <a:off x="21323300" y="9902711"/>
          <a:ext cx="838200" cy="19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130061</xdr:rowOff>
    </xdr:from>
    <xdr:to>
      <xdr:col>111</xdr:col>
      <xdr:colOff>177800</xdr:colOff>
      <xdr:row>57</xdr:row>
      <xdr:rowOff>132766</xdr:rowOff>
    </xdr:to>
    <xdr:cxnSp macro="">
      <xdr:nvCxnSpPr>
        <xdr:cNvPr id="798" name="直線コネクタ 797"/>
        <xdr:cNvCxnSpPr/>
      </xdr:nvCxnSpPr>
      <xdr:spPr>
        <a:xfrm flipV="1">
          <a:off x="20434300" y="990271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00" name="テキスト ボックス 799"/>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132766</xdr:rowOff>
    </xdr:from>
    <xdr:to>
      <xdr:col>107</xdr:col>
      <xdr:colOff>50800</xdr:colOff>
      <xdr:row>57</xdr:row>
      <xdr:rowOff>136804</xdr:rowOff>
    </xdr:to>
    <xdr:cxnSp macro="">
      <xdr:nvCxnSpPr>
        <xdr:cNvPr id="801" name="直線コネクタ 800"/>
        <xdr:cNvCxnSpPr/>
      </xdr:nvCxnSpPr>
      <xdr:spPr>
        <a:xfrm flipV="1">
          <a:off x="19545300" y="990541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3" name="テキスト ボックス 802"/>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136804</xdr:rowOff>
    </xdr:from>
    <xdr:to>
      <xdr:col>102</xdr:col>
      <xdr:colOff>114300</xdr:colOff>
      <xdr:row>57</xdr:row>
      <xdr:rowOff>137299</xdr:rowOff>
    </xdr:to>
    <xdr:cxnSp macro="">
      <xdr:nvCxnSpPr>
        <xdr:cNvPr id="804" name="直線コネクタ 803"/>
        <xdr:cNvCxnSpPr/>
      </xdr:nvCxnSpPr>
      <xdr:spPr>
        <a:xfrm flipV="1">
          <a:off x="18656300" y="990945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6" name="テキスト ボックス 805"/>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8" name="テキスト ボックス 807"/>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104902</xdr:rowOff>
    </xdr:from>
    <xdr:to>
      <xdr:col>116</xdr:col>
      <xdr:colOff>114300</xdr:colOff>
      <xdr:row>59</xdr:row>
      <xdr:rowOff>35052</xdr:rowOff>
    </xdr:to>
    <xdr:sp macro="" textlink="">
      <xdr:nvSpPr>
        <xdr:cNvPr id="814" name="楕円 813"/>
        <xdr:cNvSpPr/>
      </xdr:nvSpPr>
      <xdr:spPr>
        <a:xfrm>
          <a:off x="221107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19829</xdr:rowOff>
    </xdr:from>
    <xdr:ext cx="469744" cy="259045"/>
    <xdr:sp macro="" textlink="">
      <xdr:nvSpPr>
        <xdr:cNvPr id="815" name="貸付金該当値テキスト"/>
        <xdr:cNvSpPr txBox="1"/>
      </xdr:nvSpPr>
      <xdr:spPr>
        <a:xfrm>
          <a:off x="22212300" y="996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79261</xdr:rowOff>
    </xdr:from>
    <xdr:to>
      <xdr:col>112</xdr:col>
      <xdr:colOff>38100</xdr:colOff>
      <xdr:row>58</xdr:row>
      <xdr:rowOff>9411</xdr:rowOff>
    </xdr:to>
    <xdr:sp macro="" textlink="">
      <xdr:nvSpPr>
        <xdr:cNvPr id="816" name="楕円 815"/>
        <xdr:cNvSpPr/>
      </xdr:nvSpPr>
      <xdr:spPr>
        <a:xfrm>
          <a:off x="21272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25938</xdr:rowOff>
    </xdr:from>
    <xdr:ext cx="469744" cy="259045"/>
    <xdr:sp macro="" textlink="">
      <xdr:nvSpPr>
        <xdr:cNvPr id="817" name="テキスト ボックス 816"/>
        <xdr:cNvSpPr txBox="1"/>
      </xdr:nvSpPr>
      <xdr:spPr>
        <a:xfrm>
          <a:off x="21088428"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81966</xdr:rowOff>
    </xdr:from>
    <xdr:to>
      <xdr:col>107</xdr:col>
      <xdr:colOff>101600</xdr:colOff>
      <xdr:row>58</xdr:row>
      <xdr:rowOff>12116</xdr:rowOff>
    </xdr:to>
    <xdr:sp macro="" textlink="">
      <xdr:nvSpPr>
        <xdr:cNvPr id="818" name="楕円 817"/>
        <xdr:cNvSpPr/>
      </xdr:nvSpPr>
      <xdr:spPr>
        <a:xfrm>
          <a:off x="20383500" y="9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28643</xdr:rowOff>
    </xdr:from>
    <xdr:ext cx="469744" cy="259045"/>
    <xdr:sp macro="" textlink="">
      <xdr:nvSpPr>
        <xdr:cNvPr id="819" name="テキスト ボックス 818"/>
        <xdr:cNvSpPr txBox="1"/>
      </xdr:nvSpPr>
      <xdr:spPr>
        <a:xfrm>
          <a:off x="20199428" y="96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86004</xdr:rowOff>
    </xdr:from>
    <xdr:to>
      <xdr:col>102</xdr:col>
      <xdr:colOff>165100</xdr:colOff>
      <xdr:row>58</xdr:row>
      <xdr:rowOff>16154</xdr:rowOff>
    </xdr:to>
    <xdr:sp macro="" textlink="">
      <xdr:nvSpPr>
        <xdr:cNvPr id="820" name="楕円 819"/>
        <xdr:cNvSpPr/>
      </xdr:nvSpPr>
      <xdr:spPr>
        <a:xfrm>
          <a:off x="19494500" y="98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32681</xdr:rowOff>
    </xdr:from>
    <xdr:ext cx="469744" cy="259045"/>
    <xdr:sp macro="" textlink="">
      <xdr:nvSpPr>
        <xdr:cNvPr id="821" name="テキスト ボックス 820"/>
        <xdr:cNvSpPr txBox="1"/>
      </xdr:nvSpPr>
      <xdr:spPr>
        <a:xfrm>
          <a:off x="19310428" y="96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86499</xdr:rowOff>
    </xdr:from>
    <xdr:to>
      <xdr:col>98</xdr:col>
      <xdr:colOff>38100</xdr:colOff>
      <xdr:row>58</xdr:row>
      <xdr:rowOff>16649</xdr:rowOff>
    </xdr:to>
    <xdr:sp macro="" textlink="">
      <xdr:nvSpPr>
        <xdr:cNvPr id="822" name="楕円 821"/>
        <xdr:cNvSpPr/>
      </xdr:nvSpPr>
      <xdr:spPr>
        <a:xfrm>
          <a:off x="18605500" y="98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33176</xdr:rowOff>
    </xdr:from>
    <xdr:ext cx="469744" cy="259045"/>
    <xdr:sp macro="" textlink="">
      <xdr:nvSpPr>
        <xdr:cNvPr id="823" name="テキスト ボックス 822"/>
        <xdr:cNvSpPr txBox="1"/>
      </xdr:nvSpPr>
      <xdr:spPr>
        <a:xfrm>
          <a:off x="18421428" y="96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3197</xdr:rowOff>
    </xdr:from>
    <xdr:to>
      <xdr:col>116</xdr:col>
      <xdr:colOff>63500</xdr:colOff>
      <xdr:row>73</xdr:row>
      <xdr:rowOff>61176</xdr:rowOff>
    </xdr:to>
    <xdr:cxnSp macro="">
      <xdr:nvCxnSpPr>
        <xdr:cNvPr id="857" name="直線コネクタ 856"/>
        <xdr:cNvCxnSpPr/>
      </xdr:nvCxnSpPr>
      <xdr:spPr>
        <a:xfrm flipV="1">
          <a:off x="21323300" y="12519047"/>
          <a:ext cx="838200" cy="5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61176</xdr:rowOff>
    </xdr:from>
    <xdr:to>
      <xdr:col>111</xdr:col>
      <xdr:colOff>177800</xdr:colOff>
      <xdr:row>73</xdr:row>
      <xdr:rowOff>100209</xdr:rowOff>
    </xdr:to>
    <xdr:cxnSp macro="">
      <xdr:nvCxnSpPr>
        <xdr:cNvPr id="860" name="直線コネクタ 859"/>
        <xdr:cNvCxnSpPr/>
      </xdr:nvCxnSpPr>
      <xdr:spPr>
        <a:xfrm flipV="1">
          <a:off x="20434300" y="12577026"/>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2" name="テキスト ボックス 861"/>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100209</xdr:rowOff>
    </xdr:from>
    <xdr:to>
      <xdr:col>107</xdr:col>
      <xdr:colOff>50800</xdr:colOff>
      <xdr:row>74</xdr:row>
      <xdr:rowOff>46603</xdr:rowOff>
    </xdr:to>
    <xdr:cxnSp macro="">
      <xdr:nvCxnSpPr>
        <xdr:cNvPr id="863" name="直線コネクタ 862"/>
        <xdr:cNvCxnSpPr/>
      </xdr:nvCxnSpPr>
      <xdr:spPr>
        <a:xfrm flipV="1">
          <a:off x="19545300" y="12616059"/>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1969</xdr:rowOff>
    </xdr:from>
    <xdr:to>
      <xdr:col>102</xdr:col>
      <xdr:colOff>114300</xdr:colOff>
      <xdr:row>74</xdr:row>
      <xdr:rowOff>46603</xdr:rowOff>
    </xdr:to>
    <xdr:cxnSp macro="">
      <xdr:nvCxnSpPr>
        <xdr:cNvPr id="866" name="直線コネクタ 865"/>
        <xdr:cNvCxnSpPr/>
      </xdr:nvCxnSpPr>
      <xdr:spPr>
        <a:xfrm>
          <a:off x="18656300" y="12689269"/>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8" name="テキスト ボックス 867"/>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0" name="テキスト ボックス 869"/>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123847</xdr:rowOff>
    </xdr:from>
    <xdr:to>
      <xdr:col>116</xdr:col>
      <xdr:colOff>114300</xdr:colOff>
      <xdr:row>73</xdr:row>
      <xdr:rowOff>53997</xdr:rowOff>
    </xdr:to>
    <xdr:sp macro="" textlink="">
      <xdr:nvSpPr>
        <xdr:cNvPr id="876" name="楕円 875"/>
        <xdr:cNvSpPr/>
      </xdr:nvSpPr>
      <xdr:spPr>
        <a:xfrm>
          <a:off x="22110700" y="124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146724</xdr:rowOff>
    </xdr:from>
    <xdr:ext cx="534377" cy="259045"/>
    <xdr:sp macro="" textlink="">
      <xdr:nvSpPr>
        <xdr:cNvPr id="877" name="繰出金該当値テキスト"/>
        <xdr:cNvSpPr txBox="1"/>
      </xdr:nvSpPr>
      <xdr:spPr>
        <a:xfrm>
          <a:off x="22212300" y="123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10376</xdr:rowOff>
    </xdr:from>
    <xdr:to>
      <xdr:col>112</xdr:col>
      <xdr:colOff>38100</xdr:colOff>
      <xdr:row>73</xdr:row>
      <xdr:rowOff>111976</xdr:rowOff>
    </xdr:to>
    <xdr:sp macro="" textlink="">
      <xdr:nvSpPr>
        <xdr:cNvPr id="878" name="楕円 877"/>
        <xdr:cNvSpPr/>
      </xdr:nvSpPr>
      <xdr:spPr>
        <a:xfrm>
          <a:off x="21272500" y="12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128503</xdr:rowOff>
    </xdr:from>
    <xdr:ext cx="534377" cy="259045"/>
    <xdr:sp macro="" textlink="">
      <xdr:nvSpPr>
        <xdr:cNvPr id="879" name="テキスト ボックス 878"/>
        <xdr:cNvSpPr txBox="1"/>
      </xdr:nvSpPr>
      <xdr:spPr>
        <a:xfrm>
          <a:off x="21056111" y="123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49409</xdr:rowOff>
    </xdr:from>
    <xdr:to>
      <xdr:col>107</xdr:col>
      <xdr:colOff>101600</xdr:colOff>
      <xdr:row>73</xdr:row>
      <xdr:rowOff>151009</xdr:rowOff>
    </xdr:to>
    <xdr:sp macro="" textlink="">
      <xdr:nvSpPr>
        <xdr:cNvPr id="880" name="楕円 879"/>
        <xdr:cNvSpPr/>
      </xdr:nvSpPr>
      <xdr:spPr>
        <a:xfrm>
          <a:off x="20383500" y="125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167536</xdr:rowOff>
    </xdr:from>
    <xdr:ext cx="534377" cy="259045"/>
    <xdr:sp macro="" textlink="">
      <xdr:nvSpPr>
        <xdr:cNvPr id="881" name="テキスト ボックス 880"/>
        <xdr:cNvSpPr txBox="1"/>
      </xdr:nvSpPr>
      <xdr:spPr>
        <a:xfrm>
          <a:off x="20167111" y="12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167253</xdr:rowOff>
    </xdr:from>
    <xdr:to>
      <xdr:col>102</xdr:col>
      <xdr:colOff>165100</xdr:colOff>
      <xdr:row>74</xdr:row>
      <xdr:rowOff>97403</xdr:rowOff>
    </xdr:to>
    <xdr:sp macro="" textlink="">
      <xdr:nvSpPr>
        <xdr:cNvPr id="882" name="楕円 881"/>
        <xdr:cNvSpPr/>
      </xdr:nvSpPr>
      <xdr:spPr>
        <a:xfrm>
          <a:off x="19494500" y="126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113930</xdr:rowOff>
    </xdr:from>
    <xdr:ext cx="534377" cy="259045"/>
    <xdr:sp macro="" textlink="">
      <xdr:nvSpPr>
        <xdr:cNvPr id="883" name="テキスト ボックス 882"/>
        <xdr:cNvSpPr txBox="1"/>
      </xdr:nvSpPr>
      <xdr:spPr>
        <a:xfrm>
          <a:off x="19278111" y="124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122619</xdr:rowOff>
    </xdr:from>
    <xdr:to>
      <xdr:col>98</xdr:col>
      <xdr:colOff>38100</xdr:colOff>
      <xdr:row>74</xdr:row>
      <xdr:rowOff>52769</xdr:rowOff>
    </xdr:to>
    <xdr:sp macro="" textlink="">
      <xdr:nvSpPr>
        <xdr:cNvPr id="884" name="楕円 883"/>
        <xdr:cNvSpPr/>
      </xdr:nvSpPr>
      <xdr:spPr>
        <a:xfrm>
          <a:off x="18605500" y="126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69296</xdr:rowOff>
    </xdr:from>
    <xdr:ext cx="534377" cy="259045"/>
    <xdr:sp macro="" textlink="">
      <xdr:nvSpPr>
        <xdr:cNvPr id="885" name="テキスト ボックス 884"/>
        <xdr:cNvSpPr txBox="1"/>
      </xdr:nvSpPr>
      <xdr:spPr>
        <a:xfrm>
          <a:off x="18389111" y="124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人件費は、住民１人当たり</a:t>
          </a:r>
          <a:r>
            <a:rPr kumimoji="1" lang="en-US" altLang="ja-JP" sz="1300">
              <a:latin typeface="ＭＳ Ｐゴシック" panose="020B0600070205080204" pitchFamily="50" charset="-128"/>
              <a:ea typeface="ＭＳ Ｐゴシック" panose="020B0600070205080204" pitchFamily="50" charset="-128"/>
            </a:rPr>
            <a:t>92,803</a:t>
          </a:r>
          <a:r>
            <a:rPr kumimoji="1" lang="ja-JP" altLang="en-US" sz="1300">
              <a:latin typeface="ＭＳ Ｐゴシック" panose="020B0600070205080204" pitchFamily="50" charset="-128"/>
              <a:ea typeface="ＭＳ Ｐゴシック" panose="020B0600070205080204" pitchFamily="50" charset="-128"/>
            </a:rPr>
            <a:t>円となっており、消防・高等学校等の直営実施が影響し、類似団体と比較して住民１人当たりのコストが高い状況となっている。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普通建設事業費は、消防署所再編整備が完了したこともあり、類似団体平均を下回っている。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扶助費は、生活保護世帯支援事業の減少等が影響し、類似団体平均を下回っている。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今後とも引き続き、施設の統廃合や事務事業の見直し、それに伴う人員配置の適正化を行う等、効率的な事業執行に努める。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56,799
56,161
103.58
27,927,051
25,657,814
1,993,566
15,941,380
20,107,776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92608</xdr:rowOff>
    </xdr:from>
    <xdr:to>
      <xdr:col>24</xdr:col>
      <xdr:colOff>63500</xdr:colOff>
      <xdr:row>32</xdr:row>
      <xdr:rowOff>112268</xdr:rowOff>
    </xdr:to>
    <xdr:cxnSp macro="">
      <xdr:nvCxnSpPr>
        <xdr:cNvPr id="59" name="直線コネクタ 58"/>
        <xdr:cNvCxnSpPr/>
      </xdr:nvCxnSpPr>
      <xdr:spPr>
        <a:xfrm>
          <a:off x="3797300" y="5579008"/>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92608</xdr:rowOff>
    </xdr:from>
    <xdr:to>
      <xdr:col>19</xdr:col>
      <xdr:colOff>177800</xdr:colOff>
      <xdr:row>32</xdr:row>
      <xdr:rowOff>103124</xdr:rowOff>
    </xdr:to>
    <xdr:cxnSp macro="">
      <xdr:nvCxnSpPr>
        <xdr:cNvPr id="62" name="直線コネクタ 61"/>
        <xdr:cNvCxnSpPr/>
      </xdr:nvCxnSpPr>
      <xdr:spPr>
        <a:xfrm flipV="1">
          <a:off x="2908300" y="55790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24028</xdr:rowOff>
    </xdr:from>
    <xdr:to>
      <xdr:col>15</xdr:col>
      <xdr:colOff>50800</xdr:colOff>
      <xdr:row>32</xdr:row>
      <xdr:rowOff>103124</xdr:rowOff>
    </xdr:to>
    <xdr:cxnSp macro="">
      <xdr:nvCxnSpPr>
        <xdr:cNvPr id="65" name="直線コネクタ 64"/>
        <xdr:cNvCxnSpPr/>
      </xdr:nvCxnSpPr>
      <xdr:spPr>
        <a:xfrm>
          <a:off x="2019300" y="551042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24028</xdr:rowOff>
    </xdr:from>
    <xdr:to>
      <xdr:col>10</xdr:col>
      <xdr:colOff>114300</xdr:colOff>
      <xdr:row>32</xdr:row>
      <xdr:rowOff>30429</xdr:rowOff>
    </xdr:to>
    <xdr:cxnSp macro="">
      <xdr:nvCxnSpPr>
        <xdr:cNvPr id="68" name="直線コネクタ 67"/>
        <xdr:cNvCxnSpPr/>
      </xdr:nvCxnSpPr>
      <xdr:spPr>
        <a:xfrm flipV="1">
          <a:off x="1130300" y="55104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61468</xdr:rowOff>
    </xdr:from>
    <xdr:to>
      <xdr:col>24</xdr:col>
      <xdr:colOff>114300</xdr:colOff>
      <xdr:row>32</xdr:row>
      <xdr:rowOff>163068</xdr:rowOff>
    </xdr:to>
    <xdr:sp macro="" textlink="">
      <xdr:nvSpPr>
        <xdr:cNvPr id="78" name="楕円 77"/>
        <xdr:cNvSpPr/>
      </xdr:nvSpPr>
      <xdr:spPr>
        <a:xfrm>
          <a:off x="45847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7637</xdr:rowOff>
    </xdr:from>
    <xdr:ext cx="469744" cy="259045"/>
    <xdr:sp macro="" textlink="">
      <xdr:nvSpPr>
        <xdr:cNvPr id="79" name="議会費該当値テキスト"/>
        <xdr:cNvSpPr txBox="1"/>
      </xdr:nvSpPr>
      <xdr:spPr>
        <a:xfrm>
          <a:off x="46863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41808</xdr:rowOff>
    </xdr:from>
    <xdr:to>
      <xdr:col>20</xdr:col>
      <xdr:colOff>38100</xdr:colOff>
      <xdr:row>32</xdr:row>
      <xdr:rowOff>143408</xdr:rowOff>
    </xdr:to>
    <xdr:sp macro="" textlink="">
      <xdr:nvSpPr>
        <xdr:cNvPr id="80" name="楕円 79"/>
        <xdr:cNvSpPr/>
      </xdr:nvSpPr>
      <xdr:spPr>
        <a:xfrm>
          <a:off x="3746500" y="55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159935</xdr:rowOff>
    </xdr:from>
    <xdr:ext cx="469744" cy="259045"/>
    <xdr:sp macro="" textlink="">
      <xdr:nvSpPr>
        <xdr:cNvPr id="81" name="テキスト ボックス 80"/>
        <xdr:cNvSpPr txBox="1"/>
      </xdr:nvSpPr>
      <xdr:spPr>
        <a:xfrm>
          <a:off x="3562428" y="53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52324</xdr:rowOff>
    </xdr:from>
    <xdr:to>
      <xdr:col>15</xdr:col>
      <xdr:colOff>101600</xdr:colOff>
      <xdr:row>32</xdr:row>
      <xdr:rowOff>153924</xdr:rowOff>
    </xdr:to>
    <xdr:sp macro="" textlink="">
      <xdr:nvSpPr>
        <xdr:cNvPr id="82" name="楕円 81"/>
        <xdr:cNvSpPr/>
      </xdr:nvSpPr>
      <xdr:spPr>
        <a:xfrm>
          <a:off x="2857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170451</xdr:rowOff>
    </xdr:from>
    <xdr:ext cx="469744" cy="259045"/>
    <xdr:sp macro="" textlink="">
      <xdr:nvSpPr>
        <xdr:cNvPr id="83" name="テキスト ボックス 82"/>
        <xdr:cNvSpPr txBox="1"/>
      </xdr:nvSpPr>
      <xdr:spPr>
        <a:xfrm>
          <a:off x="2673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144678</xdr:rowOff>
    </xdr:from>
    <xdr:to>
      <xdr:col>10</xdr:col>
      <xdr:colOff>165100</xdr:colOff>
      <xdr:row>32</xdr:row>
      <xdr:rowOff>74828</xdr:rowOff>
    </xdr:to>
    <xdr:sp macro="" textlink="">
      <xdr:nvSpPr>
        <xdr:cNvPr id="84" name="楕円 83"/>
        <xdr:cNvSpPr/>
      </xdr:nvSpPr>
      <xdr:spPr>
        <a:xfrm>
          <a:off x="1968500" y="54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91355</xdr:rowOff>
    </xdr:from>
    <xdr:ext cx="469744" cy="259045"/>
    <xdr:sp macro="" textlink="">
      <xdr:nvSpPr>
        <xdr:cNvPr id="85" name="テキスト ボックス 84"/>
        <xdr:cNvSpPr txBox="1"/>
      </xdr:nvSpPr>
      <xdr:spPr>
        <a:xfrm>
          <a:off x="1784428" y="52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151079</xdr:rowOff>
    </xdr:from>
    <xdr:to>
      <xdr:col>6</xdr:col>
      <xdr:colOff>38100</xdr:colOff>
      <xdr:row>32</xdr:row>
      <xdr:rowOff>81229</xdr:rowOff>
    </xdr:to>
    <xdr:sp macro="" textlink="">
      <xdr:nvSpPr>
        <xdr:cNvPr id="86" name="楕円 85"/>
        <xdr:cNvSpPr/>
      </xdr:nvSpPr>
      <xdr:spPr>
        <a:xfrm>
          <a:off x="1079500" y="54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97756</xdr:rowOff>
    </xdr:from>
    <xdr:ext cx="469744" cy="259045"/>
    <xdr:sp macro="" textlink="">
      <xdr:nvSpPr>
        <xdr:cNvPr id="87" name="テキスト ボックス 86"/>
        <xdr:cNvSpPr txBox="1"/>
      </xdr:nvSpPr>
      <xdr:spPr>
        <a:xfrm>
          <a:off x="895428" y="524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68376</xdr:rowOff>
    </xdr:from>
    <xdr:to>
      <xdr:col>24</xdr:col>
      <xdr:colOff>63500</xdr:colOff>
      <xdr:row>56</xdr:row>
      <xdr:rowOff>131996</xdr:rowOff>
    </xdr:to>
    <xdr:cxnSp macro="">
      <xdr:nvCxnSpPr>
        <xdr:cNvPr id="116" name="直線コネクタ 115"/>
        <xdr:cNvCxnSpPr/>
      </xdr:nvCxnSpPr>
      <xdr:spPr>
        <a:xfrm>
          <a:off x="3797300" y="8983776"/>
          <a:ext cx="838200" cy="74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68376</xdr:rowOff>
    </xdr:from>
    <xdr:to>
      <xdr:col>19</xdr:col>
      <xdr:colOff>177800</xdr:colOff>
      <xdr:row>57</xdr:row>
      <xdr:rowOff>13162</xdr:rowOff>
    </xdr:to>
    <xdr:cxnSp macro="">
      <xdr:nvCxnSpPr>
        <xdr:cNvPr id="119" name="直線コネクタ 118"/>
        <xdr:cNvCxnSpPr/>
      </xdr:nvCxnSpPr>
      <xdr:spPr>
        <a:xfrm flipV="1">
          <a:off x="2908300" y="8983776"/>
          <a:ext cx="889000" cy="80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13162</xdr:rowOff>
    </xdr:from>
    <xdr:to>
      <xdr:col>15</xdr:col>
      <xdr:colOff>50800</xdr:colOff>
      <xdr:row>57</xdr:row>
      <xdr:rowOff>17704</xdr:rowOff>
    </xdr:to>
    <xdr:cxnSp macro="">
      <xdr:nvCxnSpPr>
        <xdr:cNvPr id="122" name="直線コネクタ 121"/>
        <xdr:cNvCxnSpPr/>
      </xdr:nvCxnSpPr>
      <xdr:spPr>
        <a:xfrm flipV="1">
          <a:off x="2019300" y="9785812"/>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17704</xdr:rowOff>
    </xdr:from>
    <xdr:to>
      <xdr:col>10</xdr:col>
      <xdr:colOff>114300</xdr:colOff>
      <xdr:row>57</xdr:row>
      <xdr:rowOff>89622</xdr:rowOff>
    </xdr:to>
    <xdr:cxnSp macro="">
      <xdr:nvCxnSpPr>
        <xdr:cNvPr id="125" name="直線コネクタ 124"/>
        <xdr:cNvCxnSpPr/>
      </xdr:nvCxnSpPr>
      <xdr:spPr>
        <a:xfrm flipV="1">
          <a:off x="1130300" y="9790354"/>
          <a:ext cx="889000" cy="7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81196</xdr:rowOff>
    </xdr:from>
    <xdr:to>
      <xdr:col>24</xdr:col>
      <xdr:colOff>114300</xdr:colOff>
      <xdr:row>57</xdr:row>
      <xdr:rowOff>11346</xdr:rowOff>
    </xdr:to>
    <xdr:sp macro="" textlink="">
      <xdr:nvSpPr>
        <xdr:cNvPr id="135" name="楕円 134"/>
        <xdr:cNvSpPr/>
      </xdr:nvSpPr>
      <xdr:spPr>
        <a:xfrm>
          <a:off x="4584700" y="96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59623</xdr:rowOff>
    </xdr:from>
    <xdr:ext cx="534377" cy="259045"/>
    <xdr:sp macro="" textlink="">
      <xdr:nvSpPr>
        <xdr:cNvPr id="136" name="総務費該当値テキスト"/>
        <xdr:cNvSpPr txBox="1"/>
      </xdr:nvSpPr>
      <xdr:spPr>
        <a:xfrm>
          <a:off x="4686300" y="96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17576</xdr:rowOff>
    </xdr:from>
    <xdr:to>
      <xdr:col>20</xdr:col>
      <xdr:colOff>38100</xdr:colOff>
      <xdr:row>52</xdr:row>
      <xdr:rowOff>119176</xdr:rowOff>
    </xdr:to>
    <xdr:sp macro="" textlink="">
      <xdr:nvSpPr>
        <xdr:cNvPr id="137" name="楕円 136"/>
        <xdr:cNvSpPr/>
      </xdr:nvSpPr>
      <xdr:spPr>
        <a:xfrm>
          <a:off x="3746500" y="89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110303</xdr:rowOff>
    </xdr:from>
    <xdr:ext cx="599010" cy="259045"/>
    <xdr:sp macro="" textlink="">
      <xdr:nvSpPr>
        <xdr:cNvPr id="138" name="テキスト ボックス 137"/>
        <xdr:cNvSpPr txBox="1"/>
      </xdr:nvSpPr>
      <xdr:spPr>
        <a:xfrm>
          <a:off x="3497795" y="902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133812</xdr:rowOff>
    </xdr:from>
    <xdr:to>
      <xdr:col>15</xdr:col>
      <xdr:colOff>101600</xdr:colOff>
      <xdr:row>57</xdr:row>
      <xdr:rowOff>63962</xdr:rowOff>
    </xdr:to>
    <xdr:sp macro="" textlink="">
      <xdr:nvSpPr>
        <xdr:cNvPr id="139" name="楕円 138"/>
        <xdr:cNvSpPr/>
      </xdr:nvSpPr>
      <xdr:spPr>
        <a:xfrm>
          <a:off x="2857500" y="97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55089</xdr:rowOff>
    </xdr:from>
    <xdr:ext cx="534377" cy="259045"/>
    <xdr:sp macro="" textlink="">
      <xdr:nvSpPr>
        <xdr:cNvPr id="140" name="テキスト ボックス 139"/>
        <xdr:cNvSpPr txBox="1"/>
      </xdr:nvSpPr>
      <xdr:spPr>
        <a:xfrm>
          <a:off x="2641111" y="98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138354</xdr:rowOff>
    </xdr:from>
    <xdr:to>
      <xdr:col>10</xdr:col>
      <xdr:colOff>165100</xdr:colOff>
      <xdr:row>57</xdr:row>
      <xdr:rowOff>68504</xdr:rowOff>
    </xdr:to>
    <xdr:sp macro="" textlink="">
      <xdr:nvSpPr>
        <xdr:cNvPr id="141" name="楕円 140"/>
        <xdr:cNvSpPr/>
      </xdr:nvSpPr>
      <xdr:spPr>
        <a:xfrm>
          <a:off x="1968500" y="97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59631</xdr:rowOff>
    </xdr:from>
    <xdr:ext cx="534377" cy="259045"/>
    <xdr:sp macro="" textlink="">
      <xdr:nvSpPr>
        <xdr:cNvPr id="142" name="テキスト ボックス 141"/>
        <xdr:cNvSpPr txBox="1"/>
      </xdr:nvSpPr>
      <xdr:spPr>
        <a:xfrm>
          <a:off x="1752111" y="98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38822</xdr:rowOff>
    </xdr:from>
    <xdr:to>
      <xdr:col>6</xdr:col>
      <xdr:colOff>38100</xdr:colOff>
      <xdr:row>57</xdr:row>
      <xdr:rowOff>140422</xdr:rowOff>
    </xdr:to>
    <xdr:sp macro="" textlink="">
      <xdr:nvSpPr>
        <xdr:cNvPr id="143" name="楕円 142"/>
        <xdr:cNvSpPr/>
      </xdr:nvSpPr>
      <xdr:spPr>
        <a:xfrm>
          <a:off x="1079500" y="98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131549</xdr:rowOff>
    </xdr:from>
    <xdr:ext cx="534377" cy="259045"/>
    <xdr:sp macro="" textlink="">
      <xdr:nvSpPr>
        <xdr:cNvPr id="144" name="テキスト ボックス 143"/>
        <xdr:cNvSpPr txBox="1"/>
      </xdr:nvSpPr>
      <xdr:spPr>
        <a:xfrm>
          <a:off x="863111" y="99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127788</xdr:rowOff>
    </xdr:from>
    <xdr:to>
      <xdr:col>24</xdr:col>
      <xdr:colOff>63500</xdr:colOff>
      <xdr:row>76</xdr:row>
      <xdr:rowOff>140627</xdr:rowOff>
    </xdr:to>
    <xdr:cxnSp macro="">
      <xdr:nvCxnSpPr>
        <xdr:cNvPr id="174" name="直線コネクタ 173"/>
        <xdr:cNvCxnSpPr/>
      </xdr:nvCxnSpPr>
      <xdr:spPr>
        <a:xfrm flipV="1">
          <a:off x="3797300" y="12815088"/>
          <a:ext cx="838200" cy="35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140627</xdr:rowOff>
    </xdr:from>
    <xdr:to>
      <xdr:col>19</xdr:col>
      <xdr:colOff>177800</xdr:colOff>
      <xdr:row>76</xdr:row>
      <xdr:rowOff>147904</xdr:rowOff>
    </xdr:to>
    <xdr:cxnSp macro="">
      <xdr:nvCxnSpPr>
        <xdr:cNvPr id="177" name="直線コネクタ 176"/>
        <xdr:cNvCxnSpPr/>
      </xdr:nvCxnSpPr>
      <xdr:spPr>
        <a:xfrm flipV="1">
          <a:off x="2908300" y="13170827"/>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147904</xdr:rowOff>
    </xdr:from>
    <xdr:to>
      <xdr:col>15</xdr:col>
      <xdr:colOff>50800</xdr:colOff>
      <xdr:row>77</xdr:row>
      <xdr:rowOff>29984</xdr:rowOff>
    </xdr:to>
    <xdr:cxnSp macro="">
      <xdr:nvCxnSpPr>
        <xdr:cNvPr id="180" name="直線コネクタ 179"/>
        <xdr:cNvCxnSpPr/>
      </xdr:nvCxnSpPr>
      <xdr:spPr>
        <a:xfrm flipV="1">
          <a:off x="2019300" y="13178104"/>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164173</xdr:rowOff>
    </xdr:from>
    <xdr:to>
      <xdr:col>10</xdr:col>
      <xdr:colOff>114300</xdr:colOff>
      <xdr:row>77</xdr:row>
      <xdr:rowOff>29984</xdr:rowOff>
    </xdr:to>
    <xdr:cxnSp macro="">
      <xdr:nvCxnSpPr>
        <xdr:cNvPr id="183" name="直線コネクタ 182"/>
        <xdr:cNvCxnSpPr/>
      </xdr:nvCxnSpPr>
      <xdr:spPr>
        <a:xfrm>
          <a:off x="1130300" y="13194373"/>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76988</xdr:rowOff>
    </xdr:from>
    <xdr:to>
      <xdr:col>24</xdr:col>
      <xdr:colOff>114300</xdr:colOff>
      <xdr:row>75</xdr:row>
      <xdr:rowOff>7138</xdr:rowOff>
    </xdr:to>
    <xdr:sp macro="" textlink="">
      <xdr:nvSpPr>
        <xdr:cNvPr id="193" name="楕円 192"/>
        <xdr:cNvSpPr/>
      </xdr:nvSpPr>
      <xdr:spPr>
        <a:xfrm>
          <a:off x="4584700" y="127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99865</xdr:rowOff>
    </xdr:from>
    <xdr:ext cx="599010" cy="259045"/>
    <xdr:sp macro="" textlink="">
      <xdr:nvSpPr>
        <xdr:cNvPr id="194" name="民生費該当値テキスト"/>
        <xdr:cNvSpPr txBox="1"/>
      </xdr:nvSpPr>
      <xdr:spPr>
        <a:xfrm>
          <a:off x="4686300" y="1261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89827</xdr:rowOff>
    </xdr:from>
    <xdr:to>
      <xdr:col>20</xdr:col>
      <xdr:colOff>38100</xdr:colOff>
      <xdr:row>77</xdr:row>
      <xdr:rowOff>19977</xdr:rowOff>
    </xdr:to>
    <xdr:sp macro="" textlink="">
      <xdr:nvSpPr>
        <xdr:cNvPr id="195" name="楕円 194"/>
        <xdr:cNvSpPr/>
      </xdr:nvSpPr>
      <xdr:spPr>
        <a:xfrm>
          <a:off x="3746500" y="131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36504</xdr:rowOff>
    </xdr:from>
    <xdr:ext cx="599010" cy="259045"/>
    <xdr:sp macro="" textlink="">
      <xdr:nvSpPr>
        <xdr:cNvPr id="196" name="テキスト ボックス 195"/>
        <xdr:cNvSpPr txBox="1"/>
      </xdr:nvSpPr>
      <xdr:spPr>
        <a:xfrm>
          <a:off x="3497795" y="1289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97104</xdr:rowOff>
    </xdr:from>
    <xdr:to>
      <xdr:col>15</xdr:col>
      <xdr:colOff>101600</xdr:colOff>
      <xdr:row>77</xdr:row>
      <xdr:rowOff>27254</xdr:rowOff>
    </xdr:to>
    <xdr:sp macro="" textlink="">
      <xdr:nvSpPr>
        <xdr:cNvPr id="197" name="楕円 196"/>
        <xdr:cNvSpPr/>
      </xdr:nvSpPr>
      <xdr:spPr>
        <a:xfrm>
          <a:off x="2857500" y="131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43781</xdr:rowOff>
    </xdr:from>
    <xdr:ext cx="599010" cy="259045"/>
    <xdr:sp macro="" textlink="">
      <xdr:nvSpPr>
        <xdr:cNvPr id="198" name="テキスト ボックス 197"/>
        <xdr:cNvSpPr txBox="1"/>
      </xdr:nvSpPr>
      <xdr:spPr>
        <a:xfrm>
          <a:off x="2608795" y="1290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150634</xdr:rowOff>
    </xdr:from>
    <xdr:to>
      <xdr:col>10</xdr:col>
      <xdr:colOff>165100</xdr:colOff>
      <xdr:row>77</xdr:row>
      <xdr:rowOff>80784</xdr:rowOff>
    </xdr:to>
    <xdr:sp macro="" textlink="">
      <xdr:nvSpPr>
        <xdr:cNvPr id="199" name="楕円 198"/>
        <xdr:cNvSpPr/>
      </xdr:nvSpPr>
      <xdr:spPr>
        <a:xfrm>
          <a:off x="1968500" y="131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97312</xdr:rowOff>
    </xdr:from>
    <xdr:ext cx="599010" cy="259045"/>
    <xdr:sp macro="" textlink="">
      <xdr:nvSpPr>
        <xdr:cNvPr id="200" name="テキスト ボックス 199"/>
        <xdr:cNvSpPr txBox="1"/>
      </xdr:nvSpPr>
      <xdr:spPr>
        <a:xfrm>
          <a:off x="1719795" y="1295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113373</xdr:rowOff>
    </xdr:from>
    <xdr:to>
      <xdr:col>6</xdr:col>
      <xdr:colOff>38100</xdr:colOff>
      <xdr:row>77</xdr:row>
      <xdr:rowOff>43523</xdr:rowOff>
    </xdr:to>
    <xdr:sp macro="" textlink="">
      <xdr:nvSpPr>
        <xdr:cNvPr id="201" name="楕円 200"/>
        <xdr:cNvSpPr/>
      </xdr:nvSpPr>
      <xdr:spPr>
        <a:xfrm>
          <a:off x="1079500" y="131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60050</xdr:rowOff>
    </xdr:from>
    <xdr:ext cx="599010" cy="259045"/>
    <xdr:sp macro="" textlink="">
      <xdr:nvSpPr>
        <xdr:cNvPr id="202" name="テキスト ボックス 201"/>
        <xdr:cNvSpPr txBox="1"/>
      </xdr:nvSpPr>
      <xdr:spPr>
        <a:xfrm>
          <a:off x="830795" y="1291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9872</xdr:rowOff>
    </xdr:from>
    <xdr:to>
      <xdr:col>24</xdr:col>
      <xdr:colOff>63500</xdr:colOff>
      <xdr:row>96</xdr:row>
      <xdr:rowOff>165810</xdr:rowOff>
    </xdr:to>
    <xdr:cxnSp macro="">
      <xdr:nvCxnSpPr>
        <xdr:cNvPr id="234" name="直線コネクタ 233"/>
        <xdr:cNvCxnSpPr/>
      </xdr:nvCxnSpPr>
      <xdr:spPr>
        <a:xfrm flipV="1">
          <a:off x="3797300" y="16469072"/>
          <a:ext cx="8382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165810</xdr:rowOff>
    </xdr:from>
    <xdr:to>
      <xdr:col>19</xdr:col>
      <xdr:colOff>177800</xdr:colOff>
      <xdr:row>97</xdr:row>
      <xdr:rowOff>52408</xdr:rowOff>
    </xdr:to>
    <xdr:cxnSp macro="">
      <xdr:nvCxnSpPr>
        <xdr:cNvPr id="237" name="直線コネクタ 236"/>
        <xdr:cNvCxnSpPr/>
      </xdr:nvCxnSpPr>
      <xdr:spPr>
        <a:xfrm flipV="1">
          <a:off x="2908300" y="16625010"/>
          <a:ext cx="8890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52408</xdr:rowOff>
    </xdr:from>
    <xdr:to>
      <xdr:col>15</xdr:col>
      <xdr:colOff>50800</xdr:colOff>
      <xdr:row>97</xdr:row>
      <xdr:rowOff>80868</xdr:rowOff>
    </xdr:to>
    <xdr:cxnSp macro="">
      <xdr:nvCxnSpPr>
        <xdr:cNvPr id="240" name="直線コネクタ 239"/>
        <xdr:cNvCxnSpPr/>
      </xdr:nvCxnSpPr>
      <xdr:spPr>
        <a:xfrm flipV="1">
          <a:off x="2019300" y="16683058"/>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168715</xdr:rowOff>
    </xdr:from>
    <xdr:to>
      <xdr:col>10</xdr:col>
      <xdr:colOff>114300</xdr:colOff>
      <xdr:row>97</xdr:row>
      <xdr:rowOff>80868</xdr:rowOff>
    </xdr:to>
    <xdr:cxnSp macro="">
      <xdr:nvCxnSpPr>
        <xdr:cNvPr id="243" name="直線コネクタ 242"/>
        <xdr:cNvCxnSpPr/>
      </xdr:nvCxnSpPr>
      <xdr:spPr>
        <a:xfrm>
          <a:off x="1130300" y="16627915"/>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130522</xdr:rowOff>
    </xdr:from>
    <xdr:to>
      <xdr:col>24</xdr:col>
      <xdr:colOff>114300</xdr:colOff>
      <xdr:row>96</xdr:row>
      <xdr:rowOff>60672</xdr:rowOff>
    </xdr:to>
    <xdr:sp macro="" textlink="">
      <xdr:nvSpPr>
        <xdr:cNvPr id="253" name="楕円 252"/>
        <xdr:cNvSpPr/>
      </xdr:nvSpPr>
      <xdr:spPr>
        <a:xfrm>
          <a:off x="4584700" y="164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153399</xdr:rowOff>
    </xdr:from>
    <xdr:ext cx="534377" cy="259045"/>
    <xdr:sp macro="" textlink="">
      <xdr:nvSpPr>
        <xdr:cNvPr id="254" name="衛生費該当値テキスト"/>
        <xdr:cNvSpPr txBox="1"/>
      </xdr:nvSpPr>
      <xdr:spPr>
        <a:xfrm>
          <a:off x="4686300" y="162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115010</xdr:rowOff>
    </xdr:from>
    <xdr:to>
      <xdr:col>20</xdr:col>
      <xdr:colOff>38100</xdr:colOff>
      <xdr:row>97</xdr:row>
      <xdr:rowOff>45160</xdr:rowOff>
    </xdr:to>
    <xdr:sp macro="" textlink="">
      <xdr:nvSpPr>
        <xdr:cNvPr id="255" name="楕円 254"/>
        <xdr:cNvSpPr/>
      </xdr:nvSpPr>
      <xdr:spPr>
        <a:xfrm>
          <a:off x="3746500" y="165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61687</xdr:rowOff>
    </xdr:from>
    <xdr:ext cx="534377" cy="259045"/>
    <xdr:sp macro="" textlink="">
      <xdr:nvSpPr>
        <xdr:cNvPr id="256" name="テキスト ボックス 255"/>
        <xdr:cNvSpPr txBox="1"/>
      </xdr:nvSpPr>
      <xdr:spPr>
        <a:xfrm>
          <a:off x="3530111" y="163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1608</xdr:rowOff>
    </xdr:from>
    <xdr:to>
      <xdr:col>15</xdr:col>
      <xdr:colOff>101600</xdr:colOff>
      <xdr:row>97</xdr:row>
      <xdr:rowOff>103208</xdr:rowOff>
    </xdr:to>
    <xdr:sp macro="" textlink="">
      <xdr:nvSpPr>
        <xdr:cNvPr id="257" name="楕円 256"/>
        <xdr:cNvSpPr/>
      </xdr:nvSpPr>
      <xdr:spPr>
        <a:xfrm>
          <a:off x="2857500" y="166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119735</xdr:rowOff>
    </xdr:from>
    <xdr:ext cx="534377" cy="259045"/>
    <xdr:sp macro="" textlink="">
      <xdr:nvSpPr>
        <xdr:cNvPr id="258" name="テキスト ボックス 257"/>
        <xdr:cNvSpPr txBox="1"/>
      </xdr:nvSpPr>
      <xdr:spPr>
        <a:xfrm>
          <a:off x="2641111" y="164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30068</xdr:rowOff>
    </xdr:from>
    <xdr:to>
      <xdr:col>10</xdr:col>
      <xdr:colOff>165100</xdr:colOff>
      <xdr:row>97</xdr:row>
      <xdr:rowOff>131668</xdr:rowOff>
    </xdr:to>
    <xdr:sp macro="" textlink="">
      <xdr:nvSpPr>
        <xdr:cNvPr id="259" name="楕円 258"/>
        <xdr:cNvSpPr/>
      </xdr:nvSpPr>
      <xdr:spPr>
        <a:xfrm>
          <a:off x="1968500" y="166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148195</xdr:rowOff>
    </xdr:from>
    <xdr:ext cx="534377" cy="259045"/>
    <xdr:sp macro="" textlink="">
      <xdr:nvSpPr>
        <xdr:cNvPr id="260" name="テキスト ボックス 259"/>
        <xdr:cNvSpPr txBox="1"/>
      </xdr:nvSpPr>
      <xdr:spPr>
        <a:xfrm>
          <a:off x="1752111" y="164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117915</xdr:rowOff>
    </xdr:from>
    <xdr:to>
      <xdr:col>6</xdr:col>
      <xdr:colOff>38100</xdr:colOff>
      <xdr:row>97</xdr:row>
      <xdr:rowOff>48065</xdr:rowOff>
    </xdr:to>
    <xdr:sp macro="" textlink="">
      <xdr:nvSpPr>
        <xdr:cNvPr id="261" name="楕円 260"/>
        <xdr:cNvSpPr/>
      </xdr:nvSpPr>
      <xdr:spPr>
        <a:xfrm>
          <a:off x="1079500" y="165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64592</xdr:rowOff>
    </xdr:from>
    <xdr:ext cx="534377" cy="259045"/>
    <xdr:sp macro="" textlink="">
      <xdr:nvSpPr>
        <xdr:cNvPr id="262" name="テキスト ボックス 261"/>
        <xdr:cNvSpPr txBox="1"/>
      </xdr:nvSpPr>
      <xdr:spPr>
        <a:xfrm>
          <a:off x="863111" y="163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66624</xdr:rowOff>
    </xdr:from>
    <xdr:to>
      <xdr:col>55</xdr:col>
      <xdr:colOff>0</xdr:colOff>
      <xdr:row>38</xdr:row>
      <xdr:rowOff>77064</xdr:rowOff>
    </xdr:to>
    <xdr:cxnSp macro="">
      <xdr:nvCxnSpPr>
        <xdr:cNvPr id="291" name="直線コネクタ 290"/>
        <xdr:cNvCxnSpPr/>
      </xdr:nvCxnSpPr>
      <xdr:spPr>
        <a:xfrm flipV="1">
          <a:off x="9639300" y="6581724"/>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77064</xdr:rowOff>
    </xdr:from>
    <xdr:to>
      <xdr:col>50</xdr:col>
      <xdr:colOff>114300</xdr:colOff>
      <xdr:row>38</xdr:row>
      <xdr:rowOff>78740</xdr:rowOff>
    </xdr:to>
    <xdr:cxnSp macro="">
      <xdr:nvCxnSpPr>
        <xdr:cNvPr id="294" name="直線コネクタ 293"/>
        <xdr:cNvCxnSpPr/>
      </xdr:nvCxnSpPr>
      <xdr:spPr>
        <a:xfrm flipV="1">
          <a:off x="8750300" y="659216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6" name="テキスト ボックス 295"/>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78740</xdr:rowOff>
    </xdr:from>
    <xdr:to>
      <xdr:col>45</xdr:col>
      <xdr:colOff>177800</xdr:colOff>
      <xdr:row>38</xdr:row>
      <xdr:rowOff>82245</xdr:rowOff>
    </xdr:to>
    <xdr:cxnSp macro="">
      <xdr:nvCxnSpPr>
        <xdr:cNvPr id="297" name="直線コネクタ 296"/>
        <xdr:cNvCxnSpPr/>
      </xdr:nvCxnSpPr>
      <xdr:spPr>
        <a:xfrm flipV="1">
          <a:off x="7861300" y="659384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9" name="テキスト ボックス 298"/>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72492</xdr:rowOff>
    </xdr:from>
    <xdr:to>
      <xdr:col>41</xdr:col>
      <xdr:colOff>50800</xdr:colOff>
      <xdr:row>38</xdr:row>
      <xdr:rowOff>82245</xdr:rowOff>
    </xdr:to>
    <xdr:cxnSp macro="">
      <xdr:nvCxnSpPr>
        <xdr:cNvPr id="300" name="直線コネクタ 299"/>
        <xdr:cNvCxnSpPr/>
      </xdr:nvCxnSpPr>
      <xdr:spPr>
        <a:xfrm>
          <a:off x="6972300" y="6587592"/>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2" name="テキスト ボックス 301"/>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4" name="テキスト ボックス 303"/>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15824</xdr:rowOff>
    </xdr:from>
    <xdr:to>
      <xdr:col>55</xdr:col>
      <xdr:colOff>50800</xdr:colOff>
      <xdr:row>38</xdr:row>
      <xdr:rowOff>117424</xdr:rowOff>
    </xdr:to>
    <xdr:sp macro="" textlink="">
      <xdr:nvSpPr>
        <xdr:cNvPr id="310" name="楕円 309"/>
        <xdr:cNvSpPr/>
      </xdr:nvSpPr>
      <xdr:spPr>
        <a:xfrm>
          <a:off x="10426700" y="65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38701</xdr:rowOff>
    </xdr:from>
    <xdr:ext cx="469744" cy="259045"/>
    <xdr:sp macro="" textlink="">
      <xdr:nvSpPr>
        <xdr:cNvPr id="311" name="労働費該当値テキスト"/>
        <xdr:cNvSpPr txBox="1"/>
      </xdr:nvSpPr>
      <xdr:spPr>
        <a:xfrm>
          <a:off x="10528300" y="63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26264</xdr:rowOff>
    </xdr:from>
    <xdr:to>
      <xdr:col>50</xdr:col>
      <xdr:colOff>165100</xdr:colOff>
      <xdr:row>38</xdr:row>
      <xdr:rowOff>127864</xdr:rowOff>
    </xdr:to>
    <xdr:sp macro="" textlink="">
      <xdr:nvSpPr>
        <xdr:cNvPr id="312" name="楕円 311"/>
        <xdr:cNvSpPr/>
      </xdr:nvSpPr>
      <xdr:spPr>
        <a:xfrm>
          <a:off x="958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144391</xdr:rowOff>
    </xdr:from>
    <xdr:ext cx="469744" cy="259045"/>
    <xdr:sp macro="" textlink="">
      <xdr:nvSpPr>
        <xdr:cNvPr id="313" name="テキスト ボックス 312"/>
        <xdr:cNvSpPr txBox="1"/>
      </xdr:nvSpPr>
      <xdr:spPr>
        <a:xfrm>
          <a:off x="9404428" y="6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27940</xdr:rowOff>
    </xdr:from>
    <xdr:to>
      <xdr:col>46</xdr:col>
      <xdr:colOff>38100</xdr:colOff>
      <xdr:row>38</xdr:row>
      <xdr:rowOff>129540</xdr:rowOff>
    </xdr:to>
    <xdr:sp macro="" textlink="">
      <xdr:nvSpPr>
        <xdr:cNvPr id="314" name="楕円 313"/>
        <xdr:cNvSpPr/>
      </xdr:nvSpPr>
      <xdr:spPr>
        <a:xfrm>
          <a:off x="8699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146067</xdr:rowOff>
    </xdr:from>
    <xdr:ext cx="469744" cy="259045"/>
    <xdr:sp macro="" textlink="">
      <xdr:nvSpPr>
        <xdr:cNvPr id="315" name="テキスト ボックス 314"/>
        <xdr:cNvSpPr txBox="1"/>
      </xdr:nvSpPr>
      <xdr:spPr>
        <a:xfrm>
          <a:off x="8515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31445</xdr:rowOff>
    </xdr:from>
    <xdr:to>
      <xdr:col>41</xdr:col>
      <xdr:colOff>101600</xdr:colOff>
      <xdr:row>38</xdr:row>
      <xdr:rowOff>133045</xdr:rowOff>
    </xdr:to>
    <xdr:sp macro="" textlink="">
      <xdr:nvSpPr>
        <xdr:cNvPr id="316" name="楕円 315"/>
        <xdr:cNvSpPr/>
      </xdr:nvSpPr>
      <xdr:spPr>
        <a:xfrm>
          <a:off x="7810500" y="6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149572</xdr:rowOff>
    </xdr:from>
    <xdr:ext cx="469744" cy="259045"/>
    <xdr:sp macro="" textlink="">
      <xdr:nvSpPr>
        <xdr:cNvPr id="317" name="テキスト ボックス 316"/>
        <xdr:cNvSpPr txBox="1"/>
      </xdr:nvSpPr>
      <xdr:spPr>
        <a:xfrm>
          <a:off x="7626428" y="632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21692</xdr:rowOff>
    </xdr:from>
    <xdr:to>
      <xdr:col>36</xdr:col>
      <xdr:colOff>165100</xdr:colOff>
      <xdr:row>38</xdr:row>
      <xdr:rowOff>123292</xdr:rowOff>
    </xdr:to>
    <xdr:sp macro="" textlink="">
      <xdr:nvSpPr>
        <xdr:cNvPr id="318" name="楕円 317"/>
        <xdr:cNvSpPr/>
      </xdr:nvSpPr>
      <xdr:spPr>
        <a:xfrm>
          <a:off x="6921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139819</xdr:rowOff>
    </xdr:from>
    <xdr:ext cx="469744" cy="259045"/>
    <xdr:sp macro="" textlink="">
      <xdr:nvSpPr>
        <xdr:cNvPr id="319" name="テキスト ボックス 318"/>
        <xdr:cNvSpPr txBox="1"/>
      </xdr:nvSpPr>
      <xdr:spPr>
        <a:xfrm>
          <a:off x="6737428" y="631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44300</xdr:rowOff>
    </xdr:from>
    <xdr:to>
      <xdr:col>55</xdr:col>
      <xdr:colOff>0</xdr:colOff>
      <xdr:row>58</xdr:row>
      <xdr:rowOff>44748</xdr:rowOff>
    </xdr:to>
    <xdr:cxnSp macro="">
      <xdr:nvCxnSpPr>
        <xdr:cNvPr id="346" name="直線コネクタ 345"/>
        <xdr:cNvCxnSpPr/>
      </xdr:nvCxnSpPr>
      <xdr:spPr>
        <a:xfrm flipV="1">
          <a:off x="9639300" y="9988400"/>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44748</xdr:rowOff>
    </xdr:from>
    <xdr:to>
      <xdr:col>50</xdr:col>
      <xdr:colOff>114300</xdr:colOff>
      <xdr:row>58</xdr:row>
      <xdr:rowOff>47492</xdr:rowOff>
    </xdr:to>
    <xdr:cxnSp macro="">
      <xdr:nvCxnSpPr>
        <xdr:cNvPr id="349" name="直線コネクタ 348"/>
        <xdr:cNvCxnSpPr/>
      </xdr:nvCxnSpPr>
      <xdr:spPr>
        <a:xfrm flipV="1">
          <a:off x="8750300" y="998884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47492</xdr:rowOff>
    </xdr:from>
    <xdr:to>
      <xdr:col>45</xdr:col>
      <xdr:colOff>177800</xdr:colOff>
      <xdr:row>58</xdr:row>
      <xdr:rowOff>58538</xdr:rowOff>
    </xdr:to>
    <xdr:cxnSp macro="">
      <xdr:nvCxnSpPr>
        <xdr:cNvPr id="352" name="直線コネクタ 351"/>
        <xdr:cNvCxnSpPr/>
      </xdr:nvCxnSpPr>
      <xdr:spPr>
        <a:xfrm flipV="1">
          <a:off x="7861300" y="9991592"/>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58538</xdr:rowOff>
    </xdr:from>
    <xdr:to>
      <xdr:col>41</xdr:col>
      <xdr:colOff>50800</xdr:colOff>
      <xdr:row>58</xdr:row>
      <xdr:rowOff>59827</xdr:rowOff>
    </xdr:to>
    <xdr:cxnSp macro="">
      <xdr:nvCxnSpPr>
        <xdr:cNvPr id="355" name="直線コネクタ 354"/>
        <xdr:cNvCxnSpPr/>
      </xdr:nvCxnSpPr>
      <xdr:spPr>
        <a:xfrm flipV="1">
          <a:off x="6972300" y="10002638"/>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164950</xdr:rowOff>
    </xdr:from>
    <xdr:to>
      <xdr:col>55</xdr:col>
      <xdr:colOff>50800</xdr:colOff>
      <xdr:row>58</xdr:row>
      <xdr:rowOff>95100</xdr:rowOff>
    </xdr:to>
    <xdr:sp macro="" textlink="">
      <xdr:nvSpPr>
        <xdr:cNvPr id="365" name="楕円 364"/>
        <xdr:cNvSpPr/>
      </xdr:nvSpPr>
      <xdr:spPr>
        <a:xfrm>
          <a:off x="10426700" y="99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6" name="農林水産業費該当値テキスト"/>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165398</xdr:rowOff>
    </xdr:from>
    <xdr:to>
      <xdr:col>50</xdr:col>
      <xdr:colOff>165100</xdr:colOff>
      <xdr:row>58</xdr:row>
      <xdr:rowOff>95548</xdr:rowOff>
    </xdr:to>
    <xdr:sp macro="" textlink="">
      <xdr:nvSpPr>
        <xdr:cNvPr id="367" name="楕円 366"/>
        <xdr:cNvSpPr/>
      </xdr:nvSpPr>
      <xdr:spPr>
        <a:xfrm>
          <a:off x="9588500" y="99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86675</xdr:rowOff>
    </xdr:from>
    <xdr:ext cx="534377" cy="259045"/>
    <xdr:sp macro="" textlink="">
      <xdr:nvSpPr>
        <xdr:cNvPr id="368" name="テキスト ボックス 367"/>
        <xdr:cNvSpPr txBox="1"/>
      </xdr:nvSpPr>
      <xdr:spPr>
        <a:xfrm>
          <a:off x="9372111" y="100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168142</xdr:rowOff>
    </xdr:from>
    <xdr:to>
      <xdr:col>46</xdr:col>
      <xdr:colOff>38100</xdr:colOff>
      <xdr:row>58</xdr:row>
      <xdr:rowOff>98292</xdr:rowOff>
    </xdr:to>
    <xdr:sp macro="" textlink="">
      <xdr:nvSpPr>
        <xdr:cNvPr id="369" name="楕円 368"/>
        <xdr:cNvSpPr/>
      </xdr:nvSpPr>
      <xdr:spPr>
        <a:xfrm>
          <a:off x="8699500" y="99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89419</xdr:rowOff>
    </xdr:from>
    <xdr:ext cx="534377" cy="259045"/>
    <xdr:sp macro="" textlink="">
      <xdr:nvSpPr>
        <xdr:cNvPr id="370" name="テキスト ボックス 369"/>
        <xdr:cNvSpPr txBox="1"/>
      </xdr:nvSpPr>
      <xdr:spPr>
        <a:xfrm>
          <a:off x="8483111" y="100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7738</xdr:rowOff>
    </xdr:from>
    <xdr:to>
      <xdr:col>41</xdr:col>
      <xdr:colOff>101600</xdr:colOff>
      <xdr:row>58</xdr:row>
      <xdr:rowOff>109338</xdr:rowOff>
    </xdr:to>
    <xdr:sp macro="" textlink="">
      <xdr:nvSpPr>
        <xdr:cNvPr id="371" name="楕円 370"/>
        <xdr:cNvSpPr/>
      </xdr:nvSpPr>
      <xdr:spPr>
        <a:xfrm>
          <a:off x="7810500" y="995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100465</xdr:rowOff>
    </xdr:from>
    <xdr:ext cx="469744" cy="259045"/>
    <xdr:sp macro="" textlink="">
      <xdr:nvSpPr>
        <xdr:cNvPr id="372" name="テキスト ボックス 371"/>
        <xdr:cNvSpPr txBox="1"/>
      </xdr:nvSpPr>
      <xdr:spPr>
        <a:xfrm>
          <a:off x="7626428" y="1004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9027</xdr:rowOff>
    </xdr:from>
    <xdr:to>
      <xdr:col>36</xdr:col>
      <xdr:colOff>165100</xdr:colOff>
      <xdr:row>58</xdr:row>
      <xdr:rowOff>110627</xdr:rowOff>
    </xdr:to>
    <xdr:sp macro="" textlink="">
      <xdr:nvSpPr>
        <xdr:cNvPr id="373" name="楕円 372"/>
        <xdr:cNvSpPr/>
      </xdr:nvSpPr>
      <xdr:spPr>
        <a:xfrm>
          <a:off x="6921500" y="9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101754</xdr:rowOff>
    </xdr:from>
    <xdr:ext cx="469744" cy="259045"/>
    <xdr:sp macro="" textlink="">
      <xdr:nvSpPr>
        <xdr:cNvPr id="374" name="テキスト ボックス 373"/>
        <xdr:cNvSpPr txBox="1"/>
      </xdr:nvSpPr>
      <xdr:spPr>
        <a:xfrm>
          <a:off x="6737428" y="10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1556</xdr:rowOff>
    </xdr:from>
    <xdr:to>
      <xdr:col>55</xdr:col>
      <xdr:colOff>0</xdr:colOff>
      <xdr:row>77</xdr:row>
      <xdr:rowOff>133254</xdr:rowOff>
    </xdr:to>
    <xdr:cxnSp macro="">
      <xdr:nvCxnSpPr>
        <xdr:cNvPr id="401" name="直線コネクタ 400"/>
        <xdr:cNvCxnSpPr/>
      </xdr:nvCxnSpPr>
      <xdr:spPr>
        <a:xfrm>
          <a:off x="9639300" y="13203206"/>
          <a:ext cx="838200" cy="1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1556</xdr:rowOff>
    </xdr:from>
    <xdr:to>
      <xdr:col>50</xdr:col>
      <xdr:colOff>114300</xdr:colOff>
      <xdr:row>78</xdr:row>
      <xdr:rowOff>51003</xdr:rowOff>
    </xdr:to>
    <xdr:cxnSp macro="">
      <xdr:nvCxnSpPr>
        <xdr:cNvPr id="404" name="直線コネクタ 403"/>
        <xdr:cNvCxnSpPr/>
      </xdr:nvCxnSpPr>
      <xdr:spPr>
        <a:xfrm flipV="1">
          <a:off x="8750300" y="13203206"/>
          <a:ext cx="889000" cy="2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46659</xdr:rowOff>
    </xdr:from>
    <xdr:to>
      <xdr:col>45</xdr:col>
      <xdr:colOff>177800</xdr:colOff>
      <xdr:row>78</xdr:row>
      <xdr:rowOff>51003</xdr:rowOff>
    </xdr:to>
    <xdr:cxnSp macro="">
      <xdr:nvCxnSpPr>
        <xdr:cNvPr id="407" name="直線コネクタ 406"/>
        <xdr:cNvCxnSpPr/>
      </xdr:nvCxnSpPr>
      <xdr:spPr>
        <a:xfrm>
          <a:off x="7861300" y="1341975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46659</xdr:rowOff>
    </xdr:from>
    <xdr:to>
      <xdr:col>41</xdr:col>
      <xdr:colOff>50800</xdr:colOff>
      <xdr:row>78</xdr:row>
      <xdr:rowOff>49975</xdr:rowOff>
    </xdr:to>
    <xdr:cxnSp macro="">
      <xdr:nvCxnSpPr>
        <xdr:cNvPr id="410" name="直線コネクタ 409"/>
        <xdr:cNvCxnSpPr/>
      </xdr:nvCxnSpPr>
      <xdr:spPr>
        <a:xfrm flipV="1">
          <a:off x="6972300" y="13419759"/>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82454</xdr:rowOff>
    </xdr:from>
    <xdr:to>
      <xdr:col>55</xdr:col>
      <xdr:colOff>50800</xdr:colOff>
      <xdr:row>78</xdr:row>
      <xdr:rowOff>12604</xdr:rowOff>
    </xdr:to>
    <xdr:sp macro="" textlink="">
      <xdr:nvSpPr>
        <xdr:cNvPr id="420" name="楕円 419"/>
        <xdr:cNvSpPr/>
      </xdr:nvSpPr>
      <xdr:spPr>
        <a:xfrm>
          <a:off x="10426700" y="132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168831</xdr:rowOff>
    </xdr:from>
    <xdr:ext cx="469744" cy="259045"/>
    <xdr:sp macro="" textlink="">
      <xdr:nvSpPr>
        <xdr:cNvPr id="421" name="商工費該当値テキスト"/>
        <xdr:cNvSpPr txBox="1"/>
      </xdr:nvSpPr>
      <xdr:spPr>
        <a:xfrm>
          <a:off x="10528300" y="131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122206</xdr:rowOff>
    </xdr:from>
    <xdr:to>
      <xdr:col>50</xdr:col>
      <xdr:colOff>165100</xdr:colOff>
      <xdr:row>77</xdr:row>
      <xdr:rowOff>52356</xdr:rowOff>
    </xdr:to>
    <xdr:sp macro="" textlink="">
      <xdr:nvSpPr>
        <xdr:cNvPr id="422" name="楕円 421"/>
        <xdr:cNvSpPr/>
      </xdr:nvSpPr>
      <xdr:spPr>
        <a:xfrm>
          <a:off x="9588500" y="131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43483</xdr:rowOff>
    </xdr:from>
    <xdr:ext cx="534377" cy="259045"/>
    <xdr:sp macro="" textlink="">
      <xdr:nvSpPr>
        <xdr:cNvPr id="423" name="テキスト ボックス 422"/>
        <xdr:cNvSpPr txBox="1"/>
      </xdr:nvSpPr>
      <xdr:spPr>
        <a:xfrm>
          <a:off x="9372111" y="132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xdr:rowOff>
    </xdr:from>
    <xdr:to>
      <xdr:col>46</xdr:col>
      <xdr:colOff>38100</xdr:colOff>
      <xdr:row>78</xdr:row>
      <xdr:rowOff>101803</xdr:rowOff>
    </xdr:to>
    <xdr:sp macro="" textlink="">
      <xdr:nvSpPr>
        <xdr:cNvPr id="424" name="楕円 423"/>
        <xdr:cNvSpPr/>
      </xdr:nvSpPr>
      <xdr:spPr>
        <a:xfrm>
          <a:off x="8699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92930</xdr:rowOff>
    </xdr:from>
    <xdr:ext cx="469744" cy="259045"/>
    <xdr:sp macro="" textlink="">
      <xdr:nvSpPr>
        <xdr:cNvPr id="425" name="テキスト ボックス 424"/>
        <xdr:cNvSpPr txBox="1"/>
      </xdr:nvSpPr>
      <xdr:spPr>
        <a:xfrm>
          <a:off x="8515428" y="134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167309</xdr:rowOff>
    </xdr:from>
    <xdr:to>
      <xdr:col>41</xdr:col>
      <xdr:colOff>101600</xdr:colOff>
      <xdr:row>78</xdr:row>
      <xdr:rowOff>97459</xdr:rowOff>
    </xdr:to>
    <xdr:sp macro="" textlink="">
      <xdr:nvSpPr>
        <xdr:cNvPr id="426" name="楕円 425"/>
        <xdr:cNvSpPr/>
      </xdr:nvSpPr>
      <xdr:spPr>
        <a:xfrm>
          <a:off x="7810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88586</xdr:rowOff>
    </xdr:from>
    <xdr:ext cx="469744" cy="259045"/>
    <xdr:sp macro="" textlink="">
      <xdr:nvSpPr>
        <xdr:cNvPr id="427" name="テキスト ボックス 426"/>
        <xdr:cNvSpPr txBox="1"/>
      </xdr:nvSpPr>
      <xdr:spPr>
        <a:xfrm>
          <a:off x="7626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170625</xdr:rowOff>
    </xdr:from>
    <xdr:to>
      <xdr:col>36</xdr:col>
      <xdr:colOff>165100</xdr:colOff>
      <xdr:row>78</xdr:row>
      <xdr:rowOff>100775</xdr:rowOff>
    </xdr:to>
    <xdr:sp macro="" textlink="">
      <xdr:nvSpPr>
        <xdr:cNvPr id="428" name="楕円 427"/>
        <xdr:cNvSpPr/>
      </xdr:nvSpPr>
      <xdr:spPr>
        <a:xfrm>
          <a:off x="6921500" y="133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91902</xdr:rowOff>
    </xdr:from>
    <xdr:ext cx="469744" cy="259045"/>
    <xdr:sp macro="" textlink="">
      <xdr:nvSpPr>
        <xdr:cNvPr id="429" name="テキスト ボックス 428"/>
        <xdr:cNvSpPr txBox="1"/>
      </xdr:nvSpPr>
      <xdr:spPr>
        <a:xfrm>
          <a:off x="6737428"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152178</xdr:rowOff>
    </xdr:from>
    <xdr:to>
      <xdr:col>55</xdr:col>
      <xdr:colOff>0</xdr:colOff>
      <xdr:row>98</xdr:row>
      <xdr:rowOff>27420</xdr:rowOff>
    </xdr:to>
    <xdr:cxnSp macro="">
      <xdr:nvCxnSpPr>
        <xdr:cNvPr id="459" name="直線コネクタ 458"/>
        <xdr:cNvCxnSpPr/>
      </xdr:nvCxnSpPr>
      <xdr:spPr>
        <a:xfrm flipV="1">
          <a:off x="9639300" y="16782828"/>
          <a:ext cx="8382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27420</xdr:rowOff>
    </xdr:from>
    <xdr:to>
      <xdr:col>50</xdr:col>
      <xdr:colOff>114300</xdr:colOff>
      <xdr:row>98</xdr:row>
      <xdr:rowOff>37345</xdr:rowOff>
    </xdr:to>
    <xdr:cxnSp macro="">
      <xdr:nvCxnSpPr>
        <xdr:cNvPr id="462" name="直線コネクタ 461"/>
        <xdr:cNvCxnSpPr/>
      </xdr:nvCxnSpPr>
      <xdr:spPr>
        <a:xfrm flipV="1">
          <a:off x="8750300" y="16829520"/>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37345</xdr:rowOff>
    </xdr:from>
    <xdr:to>
      <xdr:col>45</xdr:col>
      <xdr:colOff>177800</xdr:colOff>
      <xdr:row>98</xdr:row>
      <xdr:rowOff>77539</xdr:rowOff>
    </xdr:to>
    <xdr:cxnSp macro="">
      <xdr:nvCxnSpPr>
        <xdr:cNvPr id="465" name="直線コネクタ 464"/>
        <xdr:cNvCxnSpPr/>
      </xdr:nvCxnSpPr>
      <xdr:spPr>
        <a:xfrm flipV="1">
          <a:off x="7861300" y="16839445"/>
          <a:ext cx="8890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77539</xdr:rowOff>
    </xdr:from>
    <xdr:to>
      <xdr:col>41</xdr:col>
      <xdr:colOff>50800</xdr:colOff>
      <xdr:row>98</xdr:row>
      <xdr:rowOff>79883</xdr:rowOff>
    </xdr:to>
    <xdr:cxnSp macro="">
      <xdr:nvCxnSpPr>
        <xdr:cNvPr id="468" name="直線コネクタ 467"/>
        <xdr:cNvCxnSpPr/>
      </xdr:nvCxnSpPr>
      <xdr:spPr>
        <a:xfrm flipV="1">
          <a:off x="6972300" y="16879639"/>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101378</xdr:rowOff>
    </xdr:from>
    <xdr:to>
      <xdr:col>55</xdr:col>
      <xdr:colOff>50800</xdr:colOff>
      <xdr:row>98</xdr:row>
      <xdr:rowOff>31528</xdr:rowOff>
    </xdr:to>
    <xdr:sp macro="" textlink="">
      <xdr:nvSpPr>
        <xdr:cNvPr id="478" name="楕円 477"/>
        <xdr:cNvSpPr/>
      </xdr:nvSpPr>
      <xdr:spPr>
        <a:xfrm>
          <a:off x="10426700" y="167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79805</xdr:rowOff>
    </xdr:from>
    <xdr:ext cx="534377" cy="259045"/>
    <xdr:sp macro="" textlink="">
      <xdr:nvSpPr>
        <xdr:cNvPr id="479" name="土木費該当値テキスト"/>
        <xdr:cNvSpPr txBox="1"/>
      </xdr:nvSpPr>
      <xdr:spPr>
        <a:xfrm>
          <a:off x="10528300" y="167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148070</xdr:rowOff>
    </xdr:from>
    <xdr:to>
      <xdr:col>50</xdr:col>
      <xdr:colOff>165100</xdr:colOff>
      <xdr:row>98</xdr:row>
      <xdr:rowOff>78220</xdr:rowOff>
    </xdr:to>
    <xdr:sp macro="" textlink="">
      <xdr:nvSpPr>
        <xdr:cNvPr id="480" name="楕円 479"/>
        <xdr:cNvSpPr/>
      </xdr:nvSpPr>
      <xdr:spPr>
        <a:xfrm>
          <a:off x="95885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69347</xdr:rowOff>
    </xdr:from>
    <xdr:ext cx="534377" cy="259045"/>
    <xdr:sp macro="" textlink="">
      <xdr:nvSpPr>
        <xdr:cNvPr id="481" name="テキスト ボックス 480"/>
        <xdr:cNvSpPr txBox="1"/>
      </xdr:nvSpPr>
      <xdr:spPr>
        <a:xfrm>
          <a:off x="9372111" y="168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157995</xdr:rowOff>
    </xdr:from>
    <xdr:to>
      <xdr:col>46</xdr:col>
      <xdr:colOff>38100</xdr:colOff>
      <xdr:row>98</xdr:row>
      <xdr:rowOff>88145</xdr:rowOff>
    </xdr:to>
    <xdr:sp macro="" textlink="">
      <xdr:nvSpPr>
        <xdr:cNvPr id="482" name="楕円 481"/>
        <xdr:cNvSpPr/>
      </xdr:nvSpPr>
      <xdr:spPr>
        <a:xfrm>
          <a:off x="8699500" y="167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79272</xdr:rowOff>
    </xdr:from>
    <xdr:ext cx="534377" cy="259045"/>
    <xdr:sp macro="" textlink="">
      <xdr:nvSpPr>
        <xdr:cNvPr id="483" name="テキスト ボックス 482"/>
        <xdr:cNvSpPr txBox="1"/>
      </xdr:nvSpPr>
      <xdr:spPr>
        <a:xfrm>
          <a:off x="8483111" y="168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26739</xdr:rowOff>
    </xdr:from>
    <xdr:to>
      <xdr:col>41</xdr:col>
      <xdr:colOff>101600</xdr:colOff>
      <xdr:row>98</xdr:row>
      <xdr:rowOff>128339</xdr:rowOff>
    </xdr:to>
    <xdr:sp macro="" textlink="">
      <xdr:nvSpPr>
        <xdr:cNvPr id="484" name="楕円 483"/>
        <xdr:cNvSpPr/>
      </xdr:nvSpPr>
      <xdr:spPr>
        <a:xfrm>
          <a:off x="7810500" y="168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119466</xdr:rowOff>
    </xdr:from>
    <xdr:ext cx="534377" cy="259045"/>
    <xdr:sp macro="" textlink="">
      <xdr:nvSpPr>
        <xdr:cNvPr id="485" name="テキスト ボックス 484"/>
        <xdr:cNvSpPr txBox="1"/>
      </xdr:nvSpPr>
      <xdr:spPr>
        <a:xfrm>
          <a:off x="7594111" y="169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29083</xdr:rowOff>
    </xdr:from>
    <xdr:to>
      <xdr:col>36</xdr:col>
      <xdr:colOff>165100</xdr:colOff>
      <xdr:row>98</xdr:row>
      <xdr:rowOff>130683</xdr:rowOff>
    </xdr:to>
    <xdr:sp macro="" textlink="">
      <xdr:nvSpPr>
        <xdr:cNvPr id="486" name="楕円 485"/>
        <xdr:cNvSpPr/>
      </xdr:nvSpPr>
      <xdr:spPr>
        <a:xfrm>
          <a:off x="6921500" y="168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121810</xdr:rowOff>
    </xdr:from>
    <xdr:ext cx="534377" cy="259045"/>
    <xdr:sp macro="" textlink="">
      <xdr:nvSpPr>
        <xdr:cNvPr id="487" name="テキスト ボックス 486"/>
        <xdr:cNvSpPr txBox="1"/>
      </xdr:nvSpPr>
      <xdr:spPr>
        <a:xfrm>
          <a:off x="6705111" y="169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160091</xdr:rowOff>
    </xdr:from>
    <xdr:to>
      <xdr:col>85</xdr:col>
      <xdr:colOff>127000</xdr:colOff>
      <xdr:row>35</xdr:row>
      <xdr:rowOff>162789</xdr:rowOff>
    </xdr:to>
    <xdr:cxnSp macro="">
      <xdr:nvCxnSpPr>
        <xdr:cNvPr id="515" name="直線コネクタ 514"/>
        <xdr:cNvCxnSpPr/>
      </xdr:nvCxnSpPr>
      <xdr:spPr>
        <a:xfrm>
          <a:off x="15481300" y="5475041"/>
          <a:ext cx="838200" cy="68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160091</xdr:rowOff>
    </xdr:from>
    <xdr:to>
      <xdr:col>81</xdr:col>
      <xdr:colOff>50800</xdr:colOff>
      <xdr:row>33</xdr:row>
      <xdr:rowOff>140797</xdr:rowOff>
    </xdr:to>
    <xdr:cxnSp macro="">
      <xdr:nvCxnSpPr>
        <xdr:cNvPr id="518" name="直線コネクタ 517"/>
        <xdr:cNvCxnSpPr/>
      </xdr:nvCxnSpPr>
      <xdr:spPr>
        <a:xfrm flipV="1">
          <a:off x="14592300" y="5475041"/>
          <a:ext cx="889000" cy="3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140797</xdr:rowOff>
    </xdr:from>
    <xdr:to>
      <xdr:col>76</xdr:col>
      <xdr:colOff>114300</xdr:colOff>
      <xdr:row>36</xdr:row>
      <xdr:rowOff>125756</xdr:rowOff>
    </xdr:to>
    <xdr:cxnSp macro="">
      <xdr:nvCxnSpPr>
        <xdr:cNvPr id="521" name="直線コネクタ 520"/>
        <xdr:cNvCxnSpPr/>
      </xdr:nvCxnSpPr>
      <xdr:spPr>
        <a:xfrm flipV="1">
          <a:off x="13703300" y="5798647"/>
          <a:ext cx="889000" cy="4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125756</xdr:rowOff>
    </xdr:from>
    <xdr:to>
      <xdr:col>71</xdr:col>
      <xdr:colOff>177800</xdr:colOff>
      <xdr:row>36</xdr:row>
      <xdr:rowOff>160548</xdr:rowOff>
    </xdr:to>
    <xdr:cxnSp macro="">
      <xdr:nvCxnSpPr>
        <xdr:cNvPr id="524" name="直線コネクタ 523"/>
        <xdr:cNvCxnSpPr/>
      </xdr:nvCxnSpPr>
      <xdr:spPr>
        <a:xfrm flipV="1">
          <a:off x="12814300" y="6297956"/>
          <a:ext cx="88900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111989</xdr:rowOff>
    </xdr:from>
    <xdr:to>
      <xdr:col>85</xdr:col>
      <xdr:colOff>177800</xdr:colOff>
      <xdr:row>36</xdr:row>
      <xdr:rowOff>42139</xdr:rowOff>
    </xdr:to>
    <xdr:sp macro="" textlink="">
      <xdr:nvSpPr>
        <xdr:cNvPr id="534" name="楕円 533"/>
        <xdr:cNvSpPr/>
      </xdr:nvSpPr>
      <xdr:spPr>
        <a:xfrm>
          <a:off x="162687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134866</xdr:rowOff>
    </xdr:from>
    <xdr:ext cx="534377" cy="259045"/>
    <xdr:sp macro="" textlink="">
      <xdr:nvSpPr>
        <xdr:cNvPr id="535" name="消防費該当値テキスト"/>
        <xdr:cNvSpPr txBox="1"/>
      </xdr:nvSpPr>
      <xdr:spPr>
        <a:xfrm>
          <a:off x="16370300" y="596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109291</xdr:rowOff>
    </xdr:from>
    <xdr:to>
      <xdr:col>81</xdr:col>
      <xdr:colOff>101600</xdr:colOff>
      <xdr:row>32</xdr:row>
      <xdr:rowOff>39441</xdr:rowOff>
    </xdr:to>
    <xdr:sp macro="" textlink="">
      <xdr:nvSpPr>
        <xdr:cNvPr id="536" name="楕円 535"/>
        <xdr:cNvSpPr/>
      </xdr:nvSpPr>
      <xdr:spPr>
        <a:xfrm>
          <a:off x="15430500" y="54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55968</xdr:rowOff>
    </xdr:from>
    <xdr:ext cx="534377" cy="259045"/>
    <xdr:sp macro="" textlink="">
      <xdr:nvSpPr>
        <xdr:cNvPr id="537" name="テキスト ボックス 536"/>
        <xdr:cNvSpPr txBox="1"/>
      </xdr:nvSpPr>
      <xdr:spPr>
        <a:xfrm>
          <a:off x="15214111" y="51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89997</xdr:rowOff>
    </xdr:from>
    <xdr:to>
      <xdr:col>76</xdr:col>
      <xdr:colOff>165100</xdr:colOff>
      <xdr:row>34</xdr:row>
      <xdr:rowOff>20147</xdr:rowOff>
    </xdr:to>
    <xdr:sp macro="" textlink="">
      <xdr:nvSpPr>
        <xdr:cNvPr id="538" name="楕円 537"/>
        <xdr:cNvSpPr/>
      </xdr:nvSpPr>
      <xdr:spPr>
        <a:xfrm>
          <a:off x="14541500" y="57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36674</xdr:rowOff>
    </xdr:from>
    <xdr:ext cx="534377" cy="259045"/>
    <xdr:sp macro="" textlink="">
      <xdr:nvSpPr>
        <xdr:cNvPr id="539" name="テキスト ボックス 538"/>
        <xdr:cNvSpPr txBox="1"/>
      </xdr:nvSpPr>
      <xdr:spPr>
        <a:xfrm>
          <a:off x="14325111" y="55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74956</xdr:rowOff>
    </xdr:from>
    <xdr:to>
      <xdr:col>72</xdr:col>
      <xdr:colOff>38100</xdr:colOff>
      <xdr:row>37</xdr:row>
      <xdr:rowOff>5106</xdr:rowOff>
    </xdr:to>
    <xdr:sp macro="" textlink="">
      <xdr:nvSpPr>
        <xdr:cNvPr id="540" name="楕円 539"/>
        <xdr:cNvSpPr/>
      </xdr:nvSpPr>
      <xdr:spPr>
        <a:xfrm>
          <a:off x="13652500" y="62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21633</xdr:rowOff>
    </xdr:from>
    <xdr:ext cx="534377" cy="259045"/>
    <xdr:sp macro="" textlink="">
      <xdr:nvSpPr>
        <xdr:cNvPr id="541" name="テキスト ボックス 540"/>
        <xdr:cNvSpPr txBox="1"/>
      </xdr:nvSpPr>
      <xdr:spPr>
        <a:xfrm>
          <a:off x="13436111" y="60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109748</xdr:rowOff>
    </xdr:from>
    <xdr:to>
      <xdr:col>67</xdr:col>
      <xdr:colOff>101600</xdr:colOff>
      <xdr:row>37</xdr:row>
      <xdr:rowOff>39898</xdr:rowOff>
    </xdr:to>
    <xdr:sp macro="" textlink="">
      <xdr:nvSpPr>
        <xdr:cNvPr id="542" name="楕円 541"/>
        <xdr:cNvSpPr/>
      </xdr:nvSpPr>
      <xdr:spPr>
        <a:xfrm>
          <a:off x="12763500" y="6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56425</xdr:rowOff>
    </xdr:from>
    <xdr:ext cx="534377" cy="259045"/>
    <xdr:sp macro="" textlink="">
      <xdr:nvSpPr>
        <xdr:cNvPr id="543" name="テキスト ボックス 542"/>
        <xdr:cNvSpPr txBox="1"/>
      </xdr:nvSpPr>
      <xdr:spPr>
        <a:xfrm>
          <a:off x="12547111" y="60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154616</xdr:rowOff>
    </xdr:from>
    <xdr:to>
      <xdr:col>85</xdr:col>
      <xdr:colOff>127000</xdr:colOff>
      <xdr:row>56</xdr:row>
      <xdr:rowOff>157912</xdr:rowOff>
    </xdr:to>
    <xdr:cxnSp macro="">
      <xdr:nvCxnSpPr>
        <xdr:cNvPr id="573" name="直線コネクタ 572"/>
        <xdr:cNvCxnSpPr/>
      </xdr:nvCxnSpPr>
      <xdr:spPr>
        <a:xfrm>
          <a:off x="15481300" y="9584366"/>
          <a:ext cx="838200" cy="17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154616</xdr:rowOff>
    </xdr:from>
    <xdr:to>
      <xdr:col>81</xdr:col>
      <xdr:colOff>50800</xdr:colOff>
      <xdr:row>57</xdr:row>
      <xdr:rowOff>29553</xdr:rowOff>
    </xdr:to>
    <xdr:cxnSp macro="">
      <xdr:nvCxnSpPr>
        <xdr:cNvPr id="576" name="直線コネクタ 575"/>
        <xdr:cNvCxnSpPr/>
      </xdr:nvCxnSpPr>
      <xdr:spPr>
        <a:xfrm flipV="1">
          <a:off x="14592300" y="9584366"/>
          <a:ext cx="889000" cy="2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29553</xdr:rowOff>
    </xdr:from>
    <xdr:to>
      <xdr:col>76</xdr:col>
      <xdr:colOff>114300</xdr:colOff>
      <xdr:row>57</xdr:row>
      <xdr:rowOff>74454</xdr:rowOff>
    </xdr:to>
    <xdr:cxnSp macro="">
      <xdr:nvCxnSpPr>
        <xdr:cNvPr id="579" name="直線コネクタ 578"/>
        <xdr:cNvCxnSpPr/>
      </xdr:nvCxnSpPr>
      <xdr:spPr>
        <a:xfrm flipV="1">
          <a:off x="13703300" y="9802203"/>
          <a:ext cx="8890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72911</xdr:rowOff>
    </xdr:from>
    <xdr:to>
      <xdr:col>71</xdr:col>
      <xdr:colOff>177800</xdr:colOff>
      <xdr:row>57</xdr:row>
      <xdr:rowOff>74454</xdr:rowOff>
    </xdr:to>
    <xdr:cxnSp macro="">
      <xdr:nvCxnSpPr>
        <xdr:cNvPr id="582" name="直線コネクタ 581"/>
        <xdr:cNvCxnSpPr/>
      </xdr:nvCxnSpPr>
      <xdr:spPr>
        <a:xfrm>
          <a:off x="12814300" y="9845561"/>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107112</xdr:rowOff>
    </xdr:from>
    <xdr:to>
      <xdr:col>85</xdr:col>
      <xdr:colOff>177800</xdr:colOff>
      <xdr:row>57</xdr:row>
      <xdr:rowOff>37262</xdr:rowOff>
    </xdr:to>
    <xdr:sp macro="" textlink="">
      <xdr:nvSpPr>
        <xdr:cNvPr id="592" name="楕円 591"/>
        <xdr:cNvSpPr/>
      </xdr:nvSpPr>
      <xdr:spPr>
        <a:xfrm>
          <a:off x="16268700" y="97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85539</xdr:rowOff>
    </xdr:from>
    <xdr:ext cx="534377" cy="259045"/>
    <xdr:sp macro="" textlink="">
      <xdr:nvSpPr>
        <xdr:cNvPr id="593" name="教育費該当値テキスト"/>
        <xdr:cNvSpPr txBox="1"/>
      </xdr:nvSpPr>
      <xdr:spPr>
        <a:xfrm>
          <a:off x="16370300" y="96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103816</xdr:rowOff>
    </xdr:from>
    <xdr:to>
      <xdr:col>81</xdr:col>
      <xdr:colOff>101600</xdr:colOff>
      <xdr:row>56</xdr:row>
      <xdr:rowOff>33966</xdr:rowOff>
    </xdr:to>
    <xdr:sp macro="" textlink="">
      <xdr:nvSpPr>
        <xdr:cNvPr id="594" name="楕円 593"/>
        <xdr:cNvSpPr/>
      </xdr:nvSpPr>
      <xdr:spPr>
        <a:xfrm>
          <a:off x="15430500" y="95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25093</xdr:rowOff>
    </xdr:from>
    <xdr:ext cx="534377" cy="259045"/>
    <xdr:sp macro="" textlink="">
      <xdr:nvSpPr>
        <xdr:cNvPr id="595" name="テキスト ボックス 594"/>
        <xdr:cNvSpPr txBox="1"/>
      </xdr:nvSpPr>
      <xdr:spPr>
        <a:xfrm>
          <a:off x="15214111" y="96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150203</xdr:rowOff>
    </xdr:from>
    <xdr:to>
      <xdr:col>76</xdr:col>
      <xdr:colOff>165100</xdr:colOff>
      <xdr:row>57</xdr:row>
      <xdr:rowOff>80353</xdr:rowOff>
    </xdr:to>
    <xdr:sp macro="" textlink="">
      <xdr:nvSpPr>
        <xdr:cNvPr id="596" name="楕円 595"/>
        <xdr:cNvSpPr/>
      </xdr:nvSpPr>
      <xdr:spPr>
        <a:xfrm>
          <a:off x="14541500" y="97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71480</xdr:rowOff>
    </xdr:from>
    <xdr:ext cx="534377" cy="259045"/>
    <xdr:sp macro="" textlink="">
      <xdr:nvSpPr>
        <xdr:cNvPr id="597" name="テキスト ボックス 596"/>
        <xdr:cNvSpPr txBox="1"/>
      </xdr:nvSpPr>
      <xdr:spPr>
        <a:xfrm>
          <a:off x="14325111" y="98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23654</xdr:rowOff>
    </xdr:from>
    <xdr:to>
      <xdr:col>72</xdr:col>
      <xdr:colOff>38100</xdr:colOff>
      <xdr:row>57</xdr:row>
      <xdr:rowOff>125254</xdr:rowOff>
    </xdr:to>
    <xdr:sp macro="" textlink="">
      <xdr:nvSpPr>
        <xdr:cNvPr id="598" name="楕円 597"/>
        <xdr:cNvSpPr/>
      </xdr:nvSpPr>
      <xdr:spPr>
        <a:xfrm>
          <a:off x="13652500" y="97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116381</xdr:rowOff>
    </xdr:from>
    <xdr:ext cx="534377" cy="259045"/>
    <xdr:sp macro="" textlink="">
      <xdr:nvSpPr>
        <xdr:cNvPr id="599" name="テキスト ボックス 598"/>
        <xdr:cNvSpPr txBox="1"/>
      </xdr:nvSpPr>
      <xdr:spPr>
        <a:xfrm>
          <a:off x="13436111" y="98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22111</xdr:rowOff>
    </xdr:from>
    <xdr:to>
      <xdr:col>67</xdr:col>
      <xdr:colOff>101600</xdr:colOff>
      <xdr:row>57</xdr:row>
      <xdr:rowOff>123711</xdr:rowOff>
    </xdr:to>
    <xdr:sp macro="" textlink="">
      <xdr:nvSpPr>
        <xdr:cNvPr id="600" name="楕円 599"/>
        <xdr:cNvSpPr/>
      </xdr:nvSpPr>
      <xdr:spPr>
        <a:xfrm>
          <a:off x="12763500" y="97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114838</xdr:rowOff>
    </xdr:from>
    <xdr:ext cx="534377" cy="259045"/>
    <xdr:sp macro="" textlink="">
      <xdr:nvSpPr>
        <xdr:cNvPr id="601" name="テキスト ボックス 600"/>
        <xdr:cNvSpPr txBox="1"/>
      </xdr:nvSpPr>
      <xdr:spPr>
        <a:xfrm>
          <a:off x="12547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38469</xdr:rowOff>
    </xdr:from>
    <xdr:to>
      <xdr:col>85</xdr:col>
      <xdr:colOff>127000</xdr:colOff>
      <xdr:row>79</xdr:row>
      <xdr:rowOff>44450</xdr:rowOff>
    </xdr:to>
    <xdr:cxnSp macro="">
      <xdr:nvCxnSpPr>
        <xdr:cNvPr id="630" name="直線コネクタ 629"/>
        <xdr:cNvCxnSpPr/>
      </xdr:nvCxnSpPr>
      <xdr:spPr>
        <a:xfrm>
          <a:off x="15481300" y="13583019"/>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3226</xdr:rowOff>
    </xdr:from>
    <xdr:to>
      <xdr:col>81</xdr:col>
      <xdr:colOff>50800</xdr:colOff>
      <xdr:row>79</xdr:row>
      <xdr:rowOff>38469</xdr:rowOff>
    </xdr:to>
    <xdr:cxnSp macro="">
      <xdr:nvCxnSpPr>
        <xdr:cNvPr id="633" name="直線コネクタ 632"/>
        <xdr:cNvCxnSpPr/>
      </xdr:nvCxnSpPr>
      <xdr:spPr>
        <a:xfrm>
          <a:off x="14592300" y="13547776"/>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3226</xdr:rowOff>
    </xdr:from>
    <xdr:to>
      <xdr:col>76</xdr:col>
      <xdr:colOff>114300</xdr:colOff>
      <xdr:row>79</xdr:row>
      <xdr:rowOff>8674</xdr:rowOff>
    </xdr:to>
    <xdr:cxnSp macro="">
      <xdr:nvCxnSpPr>
        <xdr:cNvPr id="636" name="直線コネクタ 635"/>
        <xdr:cNvCxnSpPr/>
      </xdr:nvCxnSpPr>
      <xdr:spPr>
        <a:xfrm flipV="1">
          <a:off x="13703300" y="1354777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8674</xdr:rowOff>
    </xdr:from>
    <xdr:to>
      <xdr:col>71</xdr:col>
      <xdr:colOff>177800</xdr:colOff>
      <xdr:row>79</xdr:row>
      <xdr:rowOff>41060</xdr:rowOff>
    </xdr:to>
    <xdr:cxnSp macro="">
      <xdr:nvCxnSpPr>
        <xdr:cNvPr id="639" name="直線コネクタ 638"/>
        <xdr:cNvCxnSpPr/>
      </xdr:nvCxnSpPr>
      <xdr:spPr>
        <a:xfrm flipV="1">
          <a:off x="12814300" y="1355322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159119</xdr:rowOff>
    </xdr:from>
    <xdr:to>
      <xdr:col>81</xdr:col>
      <xdr:colOff>101600</xdr:colOff>
      <xdr:row>79</xdr:row>
      <xdr:rowOff>89269</xdr:rowOff>
    </xdr:to>
    <xdr:sp macro="" textlink="">
      <xdr:nvSpPr>
        <xdr:cNvPr id="651" name="楕円 650"/>
        <xdr:cNvSpPr/>
      </xdr:nvSpPr>
      <xdr:spPr>
        <a:xfrm>
          <a:off x="15430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80396</xdr:rowOff>
    </xdr:from>
    <xdr:ext cx="378565" cy="259045"/>
    <xdr:sp macro="" textlink="">
      <xdr:nvSpPr>
        <xdr:cNvPr id="652" name="テキスト ボックス 651"/>
        <xdr:cNvSpPr txBox="1"/>
      </xdr:nvSpPr>
      <xdr:spPr>
        <a:xfrm>
          <a:off x="15292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123876</xdr:rowOff>
    </xdr:from>
    <xdr:to>
      <xdr:col>76</xdr:col>
      <xdr:colOff>165100</xdr:colOff>
      <xdr:row>79</xdr:row>
      <xdr:rowOff>54026</xdr:rowOff>
    </xdr:to>
    <xdr:sp macro="" textlink="">
      <xdr:nvSpPr>
        <xdr:cNvPr id="653" name="楕円 652"/>
        <xdr:cNvSpPr/>
      </xdr:nvSpPr>
      <xdr:spPr>
        <a:xfrm>
          <a:off x="14541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45153</xdr:rowOff>
    </xdr:from>
    <xdr:ext cx="469744" cy="259045"/>
    <xdr:sp macro="" textlink="">
      <xdr:nvSpPr>
        <xdr:cNvPr id="654" name="テキスト ボックス 653"/>
        <xdr:cNvSpPr txBox="1"/>
      </xdr:nvSpPr>
      <xdr:spPr>
        <a:xfrm>
          <a:off x="14357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129324</xdr:rowOff>
    </xdr:from>
    <xdr:to>
      <xdr:col>72</xdr:col>
      <xdr:colOff>38100</xdr:colOff>
      <xdr:row>79</xdr:row>
      <xdr:rowOff>59474</xdr:rowOff>
    </xdr:to>
    <xdr:sp macro="" textlink="">
      <xdr:nvSpPr>
        <xdr:cNvPr id="655" name="楕円 654"/>
        <xdr:cNvSpPr/>
      </xdr:nvSpPr>
      <xdr:spPr>
        <a:xfrm>
          <a:off x="136525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50601</xdr:rowOff>
    </xdr:from>
    <xdr:ext cx="378565" cy="259045"/>
    <xdr:sp macro="" textlink="">
      <xdr:nvSpPr>
        <xdr:cNvPr id="656" name="テキスト ボックス 655"/>
        <xdr:cNvSpPr txBox="1"/>
      </xdr:nvSpPr>
      <xdr:spPr>
        <a:xfrm>
          <a:off x="13514017" y="13595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161710</xdr:rowOff>
    </xdr:from>
    <xdr:to>
      <xdr:col>67</xdr:col>
      <xdr:colOff>101600</xdr:colOff>
      <xdr:row>79</xdr:row>
      <xdr:rowOff>91860</xdr:rowOff>
    </xdr:to>
    <xdr:sp macro="" textlink="">
      <xdr:nvSpPr>
        <xdr:cNvPr id="657" name="楕円 656"/>
        <xdr:cNvSpPr/>
      </xdr:nvSpPr>
      <xdr:spPr>
        <a:xfrm>
          <a:off x="12763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82987</xdr:rowOff>
    </xdr:from>
    <xdr:ext cx="313932" cy="259045"/>
    <xdr:sp macro="" textlink="">
      <xdr:nvSpPr>
        <xdr:cNvPr id="658" name="テキスト ボックス 657"/>
        <xdr:cNvSpPr txBox="1"/>
      </xdr:nvSpPr>
      <xdr:spPr>
        <a:xfrm>
          <a:off x="12657333" y="13627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140827</xdr:rowOff>
    </xdr:from>
    <xdr:to>
      <xdr:col>85</xdr:col>
      <xdr:colOff>127000</xdr:colOff>
      <xdr:row>95</xdr:row>
      <xdr:rowOff>144387</xdr:rowOff>
    </xdr:to>
    <xdr:cxnSp macro="">
      <xdr:nvCxnSpPr>
        <xdr:cNvPr id="689" name="直線コネクタ 688"/>
        <xdr:cNvCxnSpPr/>
      </xdr:nvCxnSpPr>
      <xdr:spPr>
        <a:xfrm>
          <a:off x="15481300" y="16428577"/>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140222</xdr:rowOff>
    </xdr:from>
    <xdr:to>
      <xdr:col>81</xdr:col>
      <xdr:colOff>50800</xdr:colOff>
      <xdr:row>95</xdr:row>
      <xdr:rowOff>140827</xdr:rowOff>
    </xdr:to>
    <xdr:cxnSp macro="">
      <xdr:nvCxnSpPr>
        <xdr:cNvPr id="692" name="直線コネクタ 691"/>
        <xdr:cNvCxnSpPr/>
      </xdr:nvCxnSpPr>
      <xdr:spPr>
        <a:xfrm>
          <a:off x="14592300" y="1642797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119501</xdr:rowOff>
    </xdr:from>
    <xdr:to>
      <xdr:col>76</xdr:col>
      <xdr:colOff>114300</xdr:colOff>
      <xdr:row>95</xdr:row>
      <xdr:rowOff>140222</xdr:rowOff>
    </xdr:to>
    <xdr:cxnSp macro="">
      <xdr:nvCxnSpPr>
        <xdr:cNvPr id="695" name="直線コネクタ 694"/>
        <xdr:cNvCxnSpPr/>
      </xdr:nvCxnSpPr>
      <xdr:spPr>
        <a:xfrm>
          <a:off x="13703300" y="16407251"/>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119501</xdr:rowOff>
    </xdr:from>
    <xdr:to>
      <xdr:col>71</xdr:col>
      <xdr:colOff>177800</xdr:colOff>
      <xdr:row>96</xdr:row>
      <xdr:rowOff>4924</xdr:rowOff>
    </xdr:to>
    <xdr:cxnSp macro="">
      <xdr:nvCxnSpPr>
        <xdr:cNvPr id="698" name="直線コネクタ 697"/>
        <xdr:cNvCxnSpPr/>
      </xdr:nvCxnSpPr>
      <xdr:spPr>
        <a:xfrm flipV="1">
          <a:off x="12814300" y="16407251"/>
          <a:ext cx="889000" cy="5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93587</xdr:rowOff>
    </xdr:from>
    <xdr:to>
      <xdr:col>85</xdr:col>
      <xdr:colOff>177800</xdr:colOff>
      <xdr:row>96</xdr:row>
      <xdr:rowOff>23737</xdr:rowOff>
    </xdr:to>
    <xdr:sp macro="" textlink="">
      <xdr:nvSpPr>
        <xdr:cNvPr id="708" name="楕円 707"/>
        <xdr:cNvSpPr/>
      </xdr:nvSpPr>
      <xdr:spPr>
        <a:xfrm>
          <a:off x="16268700" y="16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72014</xdr:rowOff>
    </xdr:from>
    <xdr:ext cx="534377" cy="259045"/>
    <xdr:sp macro="" textlink="">
      <xdr:nvSpPr>
        <xdr:cNvPr id="709" name="公債費該当値テキスト"/>
        <xdr:cNvSpPr txBox="1"/>
      </xdr:nvSpPr>
      <xdr:spPr>
        <a:xfrm>
          <a:off x="16370300" y="163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90027</xdr:rowOff>
    </xdr:from>
    <xdr:to>
      <xdr:col>81</xdr:col>
      <xdr:colOff>101600</xdr:colOff>
      <xdr:row>96</xdr:row>
      <xdr:rowOff>20177</xdr:rowOff>
    </xdr:to>
    <xdr:sp macro="" textlink="">
      <xdr:nvSpPr>
        <xdr:cNvPr id="710" name="楕円 709"/>
        <xdr:cNvSpPr/>
      </xdr:nvSpPr>
      <xdr:spPr>
        <a:xfrm>
          <a:off x="15430500" y="1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11304</xdr:rowOff>
    </xdr:from>
    <xdr:ext cx="534377" cy="259045"/>
    <xdr:sp macro="" textlink="">
      <xdr:nvSpPr>
        <xdr:cNvPr id="711" name="テキスト ボックス 710"/>
        <xdr:cNvSpPr txBox="1"/>
      </xdr:nvSpPr>
      <xdr:spPr>
        <a:xfrm>
          <a:off x="15214111" y="16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89422</xdr:rowOff>
    </xdr:from>
    <xdr:to>
      <xdr:col>76</xdr:col>
      <xdr:colOff>165100</xdr:colOff>
      <xdr:row>96</xdr:row>
      <xdr:rowOff>19572</xdr:rowOff>
    </xdr:to>
    <xdr:sp macro="" textlink="">
      <xdr:nvSpPr>
        <xdr:cNvPr id="712" name="楕円 711"/>
        <xdr:cNvSpPr/>
      </xdr:nvSpPr>
      <xdr:spPr>
        <a:xfrm>
          <a:off x="14541500" y="163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10699</xdr:rowOff>
    </xdr:from>
    <xdr:ext cx="534377" cy="259045"/>
    <xdr:sp macro="" textlink="">
      <xdr:nvSpPr>
        <xdr:cNvPr id="713" name="テキスト ボックス 712"/>
        <xdr:cNvSpPr txBox="1"/>
      </xdr:nvSpPr>
      <xdr:spPr>
        <a:xfrm>
          <a:off x="14325111" y="164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68701</xdr:rowOff>
    </xdr:from>
    <xdr:to>
      <xdr:col>72</xdr:col>
      <xdr:colOff>38100</xdr:colOff>
      <xdr:row>95</xdr:row>
      <xdr:rowOff>170301</xdr:rowOff>
    </xdr:to>
    <xdr:sp macro="" textlink="">
      <xdr:nvSpPr>
        <xdr:cNvPr id="714" name="楕円 713"/>
        <xdr:cNvSpPr/>
      </xdr:nvSpPr>
      <xdr:spPr>
        <a:xfrm>
          <a:off x="13652500" y="163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161428</xdr:rowOff>
    </xdr:from>
    <xdr:ext cx="534377" cy="259045"/>
    <xdr:sp macro="" textlink="">
      <xdr:nvSpPr>
        <xdr:cNvPr id="715" name="テキスト ボックス 714"/>
        <xdr:cNvSpPr txBox="1"/>
      </xdr:nvSpPr>
      <xdr:spPr>
        <a:xfrm>
          <a:off x="13436111" y="164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125574</xdr:rowOff>
    </xdr:from>
    <xdr:to>
      <xdr:col>67</xdr:col>
      <xdr:colOff>101600</xdr:colOff>
      <xdr:row>96</xdr:row>
      <xdr:rowOff>55724</xdr:rowOff>
    </xdr:to>
    <xdr:sp macro="" textlink="">
      <xdr:nvSpPr>
        <xdr:cNvPr id="716" name="楕円 715"/>
        <xdr:cNvSpPr/>
      </xdr:nvSpPr>
      <xdr:spPr>
        <a:xfrm>
          <a:off x="12763500" y="164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46851</xdr:rowOff>
    </xdr:from>
    <xdr:ext cx="534377" cy="259045"/>
    <xdr:sp macro="" textlink="">
      <xdr:nvSpPr>
        <xdr:cNvPr id="717" name="テキスト ボックス 716"/>
        <xdr:cNvSpPr txBox="1"/>
      </xdr:nvSpPr>
      <xdr:spPr>
        <a:xfrm>
          <a:off x="12547111" y="165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消防費は、類似団体平均を上回っているものの、署所再編整備事業の完了により大きく減少した。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総務費、商工費は、新型コロナウイルス感染症拡大に伴う国庫補助事業等が終了したことが影響し、大きく減少している。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衛生費は、地方独立行政法人の設立に伴い、１病院から２病院体制となったことから繰出金が増加したことが影響し、類似団体平均を上回っている。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財政調整基金残高については、例年行っている前年度実質収支額の２分の１の額を積み立て、取崩しはなかったことから大きく増加した。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実質収支額については、普通交付税の大幅な増額に加え、新型コロナウイルス感染症拡大の影響からイベント等が中止や延期となったため、支出が抑制されたことが影響して増加したものと見込まれる。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においても昨年度に引き続き赤字となった会計はない。その他会計として、令和２年度までは病院事業、土地埋立造成事業があったが、病院が地方独立行政法人へ移行し、事業債管理特別会計となったこと及び土地埋立造成事業特別会計が廃止となったことから、令和３年度においてその他会計の黒字がな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結実質赤字比率全体としては、今後の公共施設の再編整備、大規模改修等における財政需要に対応するため、一時的な収支状況の悪化が予想されているものの、各会計において実質赤字額が生じることがないよう、歳出全般に経費節減や適正な財源措置により安定的な財政運営を行い、引き続き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実質公債費比率の分子については、一般会計の元利償還金が微増したものの、公営企業債の元利償還金に対する繰入金と債務負担行為に基づく支出額が減少し、算入公債費等が増加したことから、減少した。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一般会計の元利償還金については、公共施設の再編整備、大規模改修等が予定されていることから、今後は増加していく見込みである。それによる実質公債費比率の上昇を抑制するため、引き続き地方債の新規発行に当たっては計画的に行うよう努めるとともに事業実施手法等を検討し、財政措置が有利な地方債の活用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将来負担額については、前年度から減少した。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充当可能財源等については、財政調整基金や公共施設等整備基金へ積立を行ったことにより充当可能基金が増加した。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これらにより、充当可能財源等が将来負担額を上回ったことから、将来負担比率の分子が減少した。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将来負担比率としては、公共施設の再編整備や大規模改修等が見込まれ、地方債残高の増加や基金の取崩しが予想されることから、悪化する見込みとなっている。そのため、計画的な地方債の発行と事業実施手法等の検討、国や県補助の活用等将来的な財政運営を見据えた取組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万円の増、公共施設等整備基金が約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万円の増となり、全体としては約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年度に作成した中期財政試算では、令和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基金残高の減少が続く見込みとなっている。今後、公共施設の再編整備や大規模改修といった歳出の増加が予想されていることから、基金の大幅な取崩しを見込んでいるため、歳出抑制や新たな歳入確保に取り組み、基金残高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公共施設等整備基金：公共施設等の整備事業に要する財源を確保するため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水産業振興基金：水産業の振興を図るため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ふるさとづくり基金：ふるさと玉野の歴史、文化、産業等の振興を図るため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森林環境整備基金：森林整備及び整備の促進を図るため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公共施設等整備基金：競輪会計からの繰入金及び小中学校へのエアコン設置事業のために取り崩した残額を再度積み立てたため、約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水産業振興基金：水産業振興のための経費として取崩しを行い、約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ふるさとづくり基金：玉野商工高等学校機械科運営経費の取崩しを行い、約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社会福祉事業基金：基金運用益による利息積立のみを行ったため、微増となっている。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森林環境整備基金：森林環境譲与税の活用事業未執行分の積立、森林環境整備事業のための取崩しを行い、約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公共施設等整備基金：残高の増加は一時的なもので、公共施設の再編整備や大規模改修の本格化により残高は減少する見込みとなっている。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水産業振興基金：水産業振興のための経費として取崩しを行っていくため、残高は減少する見込みとなっている。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ふるさとづくり基金：玉野商工高等学校機械科の運営経費として取崩しを行っていくため、残高は減少する見込みとなっている。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社会福祉事業基金：当面基金運用益による利息積立のみを予定しているため、残高は微増する見込みとなっている。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森林環境整備基金：森林環境譲与税の活用事業未執行分の積立及び森林環境整備事業のための取崩しを行っていくが、積立額の方が大きく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残高は増加する見込みとなっている。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万円及び基金運用益による利息積立を行ったのに対して、普通交付税の再算定による上振れ等により取崩しは行わなかったため、残高が約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の積立を行うことと、健全な財政運営・歳出抑制に努め、基金の取崩し額を最小限とすることで財政調整基金残高の確保を目指しているが、今後の公共施設の再編整備や大規模改修といった歳出増加が続くことが予想されることから、大幅な基金の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減債基金については、基金運用益による利息積立のみを行ったため、微増となっている。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当面、基金運用益による利息積立のみを予定しているため、基金残高は微増する見込みとなっている。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56,799
56,161
103.58
27,927,051
25,657,814
1,993,566
15,941,380
20,107,776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当市では、令和３年度に改定した公共施設等総合管理計画において、公共施設等の延べ床面積を平成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年度末との比較で令和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年度末時点において</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％削減するという目標を掲げ、老朽化した施設の集約化や複合化、除却を予定しており、令和２年度時点で進捗状況は</a:t>
          </a:r>
          <a:r>
            <a:rPr kumimoji="1" lang="en-US" altLang="ja-JP" sz="1100">
              <a:latin typeface="ＭＳ Ｐゴシック" panose="020B0600070205080204" pitchFamily="50" charset="-128"/>
              <a:ea typeface="ＭＳ Ｐゴシック" panose="020B0600070205080204" pitchFamily="50" charset="-128"/>
            </a:rPr>
            <a:t>21.5</a:t>
          </a:r>
          <a:r>
            <a:rPr kumimoji="1" lang="ja-JP" altLang="en-US" sz="1100">
              <a:latin typeface="ＭＳ Ｐゴシック" panose="020B0600070205080204" pitchFamily="50" charset="-128"/>
              <a:ea typeface="ＭＳ Ｐゴシック" panose="020B0600070205080204" pitchFamily="50" charset="-128"/>
            </a:rPr>
            <a:t>％となっている。有形固定資産減価償却率は上昇傾向にあり、類似団体平均値と比較すると高い水準となっているが、これは資産の老朽化が進行していることを示しているため、今後も公共施設等の再編整備を進めていくことによって、減少していくことが見込まれ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1" name="直線コネクタ 70"/>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2"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3" name="直線コネクタ 72"/>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4"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5" name="直線コネクタ 74"/>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6"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8" name="フローチャート: 判断 77"/>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9" name="フローチャート: 判断 78"/>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0" name="フローチャート: 判断 79"/>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1" name="フローチャート: 判断 80"/>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80010</xdr:rowOff>
    </xdr:from>
    <xdr:to>
      <xdr:col>23</xdr:col>
      <xdr:colOff>136525</xdr:colOff>
      <xdr:row>33</xdr:row>
      <xdr:rowOff>10160</xdr:rowOff>
    </xdr:to>
    <xdr:sp macro="" textlink="">
      <xdr:nvSpPr>
        <xdr:cNvPr id="87" name="楕円 86"/>
        <xdr:cNvSpPr/>
      </xdr:nvSpPr>
      <xdr:spPr>
        <a:xfrm>
          <a:off x="47117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58437</xdr:rowOff>
    </xdr:from>
    <xdr:ext cx="405111" cy="259045"/>
    <xdr:sp macro="" textlink="">
      <xdr:nvSpPr>
        <xdr:cNvPr id="88" name="有形固定資産減価償却率該当値テキスト"/>
        <xdr:cNvSpPr txBox="1"/>
      </xdr:nvSpPr>
      <xdr:spPr>
        <a:xfrm>
          <a:off x="4813300"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9" name="楕円 88"/>
        <xdr:cNvSpPr/>
      </xdr:nvSpPr>
      <xdr:spPr>
        <a:xfrm>
          <a:off x="4000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80433</xdr:rowOff>
    </xdr:from>
    <xdr:to>
      <xdr:col>23</xdr:col>
      <xdr:colOff>85725</xdr:colOff>
      <xdr:row>32</xdr:row>
      <xdr:rowOff>130810</xdr:rowOff>
    </xdr:to>
    <xdr:cxnSp macro="">
      <xdr:nvCxnSpPr>
        <xdr:cNvPr id="90" name="直線コネクタ 89"/>
        <xdr:cNvCxnSpPr/>
      </xdr:nvCxnSpPr>
      <xdr:spPr>
        <a:xfrm>
          <a:off x="4051300" y="633835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91" name="楕円 90"/>
        <xdr:cNvSpPr/>
      </xdr:nvSpPr>
      <xdr:spPr>
        <a:xfrm>
          <a:off x="3238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80433</xdr:rowOff>
    </xdr:to>
    <xdr:cxnSp macro="">
      <xdr:nvCxnSpPr>
        <xdr:cNvPr id="92" name="直線コネクタ 91"/>
        <xdr:cNvCxnSpPr/>
      </xdr:nvCxnSpPr>
      <xdr:spPr>
        <a:xfrm>
          <a:off x="3289300" y="631676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125518</xdr:rowOff>
    </xdr:from>
    <xdr:to>
      <xdr:col>11</xdr:col>
      <xdr:colOff>187325</xdr:colOff>
      <xdr:row>32</xdr:row>
      <xdr:rowOff>55668</xdr:rowOff>
    </xdr:to>
    <xdr:sp macro="" textlink="">
      <xdr:nvSpPr>
        <xdr:cNvPr id="93" name="楕円 92"/>
        <xdr:cNvSpPr/>
      </xdr:nvSpPr>
      <xdr:spPr>
        <a:xfrm>
          <a:off x="2476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4868</xdr:rowOff>
    </xdr:from>
    <xdr:to>
      <xdr:col>15</xdr:col>
      <xdr:colOff>136525</xdr:colOff>
      <xdr:row>32</xdr:row>
      <xdr:rowOff>58843</xdr:rowOff>
    </xdr:to>
    <xdr:cxnSp macro="">
      <xdr:nvCxnSpPr>
        <xdr:cNvPr id="94" name="直線コネクタ 93"/>
        <xdr:cNvCxnSpPr/>
      </xdr:nvCxnSpPr>
      <xdr:spPr>
        <a:xfrm>
          <a:off x="2527300" y="626279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103928</xdr:rowOff>
    </xdr:from>
    <xdr:to>
      <xdr:col>7</xdr:col>
      <xdr:colOff>187325</xdr:colOff>
      <xdr:row>32</xdr:row>
      <xdr:rowOff>34078</xdr:rowOff>
    </xdr:to>
    <xdr:sp macro="" textlink="">
      <xdr:nvSpPr>
        <xdr:cNvPr id="95" name="楕円 94"/>
        <xdr:cNvSpPr/>
      </xdr:nvSpPr>
      <xdr:spPr>
        <a:xfrm>
          <a:off x="1714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154728</xdr:rowOff>
    </xdr:from>
    <xdr:to>
      <xdr:col>11</xdr:col>
      <xdr:colOff>136525</xdr:colOff>
      <xdr:row>32</xdr:row>
      <xdr:rowOff>4868</xdr:rowOff>
    </xdr:to>
    <xdr:cxnSp macro="">
      <xdr:nvCxnSpPr>
        <xdr:cNvPr id="96" name="直線コネクタ 95"/>
        <xdr:cNvCxnSpPr/>
      </xdr:nvCxnSpPr>
      <xdr:spPr>
        <a:xfrm>
          <a:off x="1765300" y="624120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7"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8"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9"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0" name="n_4ave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101" name="n_1mainValue有形固定資産減価償却率"/>
        <xdr:cNvSpPr txBox="1"/>
      </xdr:nvSpPr>
      <xdr:spPr>
        <a:xfrm>
          <a:off x="38360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102" name="n_2main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46795</xdr:rowOff>
    </xdr:from>
    <xdr:ext cx="405111" cy="259045"/>
    <xdr:sp macro="" textlink="">
      <xdr:nvSpPr>
        <xdr:cNvPr id="103" name="n_3mainValue有形固定資産減価償却率"/>
        <xdr:cNvSpPr txBox="1"/>
      </xdr:nvSpPr>
      <xdr:spPr>
        <a:xfrm>
          <a:off x="2324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25205</xdr:rowOff>
    </xdr:from>
    <xdr:ext cx="405111" cy="259045"/>
    <xdr:sp macro="" textlink="">
      <xdr:nvSpPr>
        <xdr:cNvPr id="104" name="n_4mainValue有形固定資産減価償却率"/>
        <xdr:cNvSpPr txBox="1"/>
      </xdr:nvSpPr>
      <xdr:spPr>
        <a:xfrm>
          <a:off x="1562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と比較すると比率は大きく改善した。これは、全国的な要因である臨時財政対策債の発行可能額の増加以外に、行財政改革による取組等を進めた結果、充当可能財源である基金残高が増加したことが影響している。今後は、公共施設等の再編整備等の大型事業が予定されていることから、基金の取崩し等により比率は増加傾向になることが予測されるため、財源確保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5" name="直線コネクタ 134"/>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6"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7" name="直線コネクタ 136"/>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0"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1" name="フローチャート: 判断 140"/>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2" name="フローチャート: 判断 141"/>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3" name="フローチャート: 判断 142"/>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4" name="フローチャート: 判断 143"/>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5" name="フローチャート: 判断 144"/>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25808</xdr:rowOff>
    </xdr:from>
    <xdr:to>
      <xdr:col>76</xdr:col>
      <xdr:colOff>73025</xdr:colOff>
      <xdr:row>30</xdr:row>
      <xdr:rowOff>127408</xdr:rowOff>
    </xdr:to>
    <xdr:sp macro="" textlink="">
      <xdr:nvSpPr>
        <xdr:cNvPr id="151" name="楕円 150"/>
        <xdr:cNvSpPr/>
      </xdr:nvSpPr>
      <xdr:spPr>
        <a:xfrm>
          <a:off x="14744700" y="594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48685</xdr:rowOff>
    </xdr:from>
    <xdr:ext cx="469744" cy="259045"/>
    <xdr:sp macro="" textlink="">
      <xdr:nvSpPr>
        <xdr:cNvPr id="152" name="債務償還比率該当値テキスト"/>
        <xdr:cNvSpPr txBox="1"/>
      </xdr:nvSpPr>
      <xdr:spPr>
        <a:xfrm>
          <a:off x="14846300" y="57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119761</xdr:rowOff>
    </xdr:from>
    <xdr:to>
      <xdr:col>72</xdr:col>
      <xdr:colOff>123825</xdr:colOff>
      <xdr:row>32</xdr:row>
      <xdr:rowOff>49911</xdr:rowOff>
    </xdr:to>
    <xdr:sp macro="" textlink="">
      <xdr:nvSpPr>
        <xdr:cNvPr id="153" name="楕円 152"/>
        <xdr:cNvSpPr/>
      </xdr:nvSpPr>
      <xdr:spPr>
        <a:xfrm>
          <a:off x="14033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76608</xdr:rowOff>
    </xdr:from>
    <xdr:to>
      <xdr:col>76</xdr:col>
      <xdr:colOff>22225</xdr:colOff>
      <xdr:row>31</xdr:row>
      <xdr:rowOff>170561</xdr:rowOff>
    </xdr:to>
    <xdr:cxnSp macro="">
      <xdr:nvCxnSpPr>
        <xdr:cNvPr id="154" name="直線コネクタ 153"/>
        <xdr:cNvCxnSpPr/>
      </xdr:nvCxnSpPr>
      <xdr:spPr>
        <a:xfrm flipV="1">
          <a:off x="14084300" y="5991633"/>
          <a:ext cx="711200" cy="2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69024</xdr:rowOff>
    </xdr:from>
    <xdr:to>
      <xdr:col>68</xdr:col>
      <xdr:colOff>123825</xdr:colOff>
      <xdr:row>31</xdr:row>
      <xdr:rowOff>170624</xdr:rowOff>
    </xdr:to>
    <xdr:sp macro="" textlink="">
      <xdr:nvSpPr>
        <xdr:cNvPr id="155" name="楕円 154"/>
        <xdr:cNvSpPr/>
      </xdr:nvSpPr>
      <xdr:spPr>
        <a:xfrm>
          <a:off x="13271500" y="61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119824</xdr:rowOff>
    </xdr:from>
    <xdr:to>
      <xdr:col>72</xdr:col>
      <xdr:colOff>73025</xdr:colOff>
      <xdr:row>31</xdr:row>
      <xdr:rowOff>170561</xdr:rowOff>
    </xdr:to>
    <xdr:cxnSp macro="">
      <xdr:nvCxnSpPr>
        <xdr:cNvPr id="156" name="直線コネクタ 155"/>
        <xdr:cNvCxnSpPr/>
      </xdr:nvCxnSpPr>
      <xdr:spPr>
        <a:xfrm>
          <a:off x="13322300" y="6206299"/>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61042</xdr:rowOff>
    </xdr:from>
    <xdr:to>
      <xdr:col>64</xdr:col>
      <xdr:colOff>123825</xdr:colOff>
      <xdr:row>32</xdr:row>
      <xdr:rowOff>162642</xdr:rowOff>
    </xdr:to>
    <xdr:sp macro="" textlink="">
      <xdr:nvSpPr>
        <xdr:cNvPr id="157" name="楕円 156"/>
        <xdr:cNvSpPr/>
      </xdr:nvSpPr>
      <xdr:spPr>
        <a:xfrm>
          <a:off x="12509500" y="63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119824</xdr:rowOff>
    </xdr:from>
    <xdr:to>
      <xdr:col>68</xdr:col>
      <xdr:colOff>73025</xdr:colOff>
      <xdr:row>32</xdr:row>
      <xdr:rowOff>111842</xdr:rowOff>
    </xdr:to>
    <xdr:cxnSp macro="">
      <xdr:nvCxnSpPr>
        <xdr:cNvPr id="158" name="直線コネクタ 157"/>
        <xdr:cNvCxnSpPr/>
      </xdr:nvCxnSpPr>
      <xdr:spPr>
        <a:xfrm flipV="1">
          <a:off x="12560300" y="6206299"/>
          <a:ext cx="762000" cy="16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148481</xdr:rowOff>
    </xdr:from>
    <xdr:to>
      <xdr:col>60</xdr:col>
      <xdr:colOff>123825</xdr:colOff>
      <xdr:row>33</xdr:row>
      <xdr:rowOff>78631</xdr:rowOff>
    </xdr:to>
    <xdr:sp macro="" textlink="">
      <xdr:nvSpPr>
        <xdr:cNvPr id="159" name="楕円 158"/>
        <xdr:cNvSpPr/>
      </xdr:nvSpPr>
      <xdr:spPr>
        <a:xfrm>
          <a:off x="11747500" y="64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111842</xdr:rowOff>
    </xdr:from>
    <xdr:to>
      <xdr:col>64</xdr:col>
      <xdr:colOff>73025</xdr:colOff>
      <xdr:row>33</xdr:row>
      <xdr:rowOff>27831</xdr:rowOff>
    </xdr:to>
    <xdr:cxnSp macro="">
      <xdr:nvCxnSpPr>
        <xdr:cNvPr id="160" name="直線コネクタ 159"/>
        <xdr:cNvCxnSpPr/>
      </xdr:nvCxnSpPr>
      <xdr:spPr>
        <a:xfrm flipV="1">
          <a:off x="11798300" y="6369767"/>
          <a:ext cx="762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61"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2" name="n_2aveValue債務償還比率"/>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3"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4"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41038</xdr:rowOff>
    </xdr:from>
    <xdr:ext cx="469744" cy="259045"/>
    <xdr:sp macro="" textlink="">
      <xdr:nvSpPr>
        <xdr:cNvPr id="165" name="n_1mainValue債務償還比率"/>
        <xdr:cNvSpPr txBox="1"/>
      </xdr:nvSpPr>
      <xdr:spPr>
        <a:xfrm>
          <a:off x="13836727"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15701</xdr:rowOff>
    </xdr:from>
    <xdr:ext cx="469744" cy="259045"/>
    <xdr:sp macro="" textlink="">
      <xdr:nvSpPr>
        <xdr:cNvPr id="166" name="n_2mainValue債務償還比率"/>
        <xdr:cNvSpPr txBox="1"/>
      </xdr:nvSpPr>
      <xdr:spPr>
        <a:xfrm>
          <a:off x="13087427" y="593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153769</xdr:rowOff>
    </xdr:from>
    <xdr:ext cx="469744" cy="259045"/>
    <xdr:sp macro="" textlink="">
      <xdr:nvSpPr>
        <xdr:cNvPr id="167" name="n_3mainValue債務償還比率"/>
        <xdr:cNvSpPr txBox="1"/>
      </xdr:nvSpPr>
      <xdr:spPr>
        <a:xfrm>
          <a:off x="12325427" y="641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69758</xdr:rowOff>
    </xdr:from>
    <xdr:ext cx="469744" cy="259045"/>
    <xdr:sp macro="" textlink="">
      <xdr:nvSpPr>
        <xdr:cNvPr id="168" name="n_4mainValue債務償還比率"/>
        <xdr:cNvSpPr txBox="1"/>
      </xdr:nvSpPr>
      <xdr:spPr>
        <a:xfrm>
          <a:off x="11563427" y="649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56,799
56,161
103.58
27,927,051
25,657,814
1,993,566
15,941,380
20,107,776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93980</xdr:rowOff>
    </xdr:from>
    <xdr:to>
      <xdr:col>24</xdr:col>
      <xdr:colOff>114300</xdr:colOff>
      <xdr:row>40</xdr:row>
      <xdr:rowOff>24130</xdr:rowOff>
    </xdr:to>
    <xdr:sp macro="" textlink="">
      <xdr:nvSpPr>
        <xdr:cNvPr id="71" name="楕円 70"/>
        <xdr:cNvSpPr/>
      </xdr:nvSpPr>
      <xdr:spPr>
        <a:xfrm>
          <a:off x="4584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72407</xdr:rowOff>
    </xdr:from>
    <xdr:ext cx="405111" cy="259045"/>
    <xdr:sp macro="" textlink="">
      <xdr:nvSpPr>
        <xdr:cNvPr id="72" name="【道路】&#10;有形固定資産減価償却率該当値テキスト"/>
        <xdr:cNvSpPr txBox="1"/>
      </xdr:nvSpPr>
      <xdr:spPr>
        <a:xfrm>
          <a:off x="4673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50546</xdr:rowOff>
    </xdr:from>
    <xdr:to>
      <xdr:col>20</xdr:col>
      <xdr:colOff>38100</xdr:colOff>
      <xdr:row>39</xdr:row>
      <xdr:rowOff>152146</xdr:rowOff>
    </xdr:to>
    <xdr:sp macro="" textlink="">
      <xdr:nvSpPr>
        <xdr:cNvPr id="73" name="楕円 72"/>
        <xdr:cNvSpPr/>
      </xdr:nvSpPr>
      <xdr:spPr>
        <a:xfrm>
          <a:off x="3746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101346</xdr:rowOff>
    </xdr:from>
    <xdr:to>
      <xdr:col>24</xdr:col>
      <xdr:colOff>63500</xdr:colOff>
      <xdr:row>39</xdr:row>
      <xdr:rowOff>144780</xdr:rowOff>
    </xdr:to>
    <xdr:cxnSp macro="">
      <xdr:nvCxnSpPr>
        <xdr:cNvPr id="74" name="直線コネクタ 73"/>
        <xdr:cNvCxnSpPr/>
      </xdr:nvCxnSpPr>
      <xdr:spPr>
        <a:xfrm>
          <a:off x="3797300" y="67878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xdr:rowOff>
    </xdr:from>
    <xdr:to>
      <xdr:col>15</xdr:col>
      <xdr:colOff>101600</xdr:colOff>
      <xdr:row>39</xdr:row>
      <xdr:rowOff>108712</xdr:rowOff>
    </xdr:to>
    <xdr:sp macro="" textlink="">
      <xdr:nvSpPr>
        <xdr:cNvPr id="75" name="楕円 74"/>
        <xdr:cNvSpPr/>
      </xdr:nvSpPr>
      <xdr:spPr>
        <a:xfrm>
          <a:off x="2857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57912</xdr:rowOff>
    </xdr:from>
    <xdr:to>
      <xdr:col>19</xdr:col>
      <xdr:colOff>177800</xdr:colOff>
      <xdr:row>39</xdr:row>
      <xdr:rowOff>101346</xdr:rowOff>
    </xdr:to>
    <xdr:cxnSp macro="">
      <xdr:nvCxnSpPr>
        <xdr:cNvPr id="76" name="直線コネクタ 75"/>
        <xdr:cNvCxnSpPr/>
      </xdr:nvCxnSpPr>
      <xdr:spPr>
        <a:xfrm>
          <a:off x="2908300" y="67444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132842</xdr:rowOff>
    </xdr:from>
    <xdr:to>
      <xdr:col>10</xdr:col>
      <xdr:colOff>165100</xdr:colOff>
      <xdr:row>39</xdr:row>
      <xdr:rowOff>62992</xdr:rowOff>
    </xdr:to>
    <xdr:sp macro="" textlink="">
      <xdr:nvSpPr>
        <xdr:cNvPr id="77" name="楕円 76"/>
        <xdr:cNvSpPr/>
      </xdr:nvSpPr>
      <xdr:spPr>
        <a:xfrm>
          <a:off x="1968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xdr:rowOff>
    </xdr:from>
    <xdr:to>
      <xdr:col>15</xdr:col>
      <xdr:colOff>50800</xdr:colOff>
      <xdr:row>39</xdr:row>
      <xdr:rowOff>57912</xdr:rowOff>
    </xdr:to>
    <xdr:cxnSp macro="">
      <xdr:nvCxnSpPr>
        <xdr:cNvPr id="78" name="直線コネクタ 77"/>
        <xdr:cNvCxnSpPr/>
      </xdr:nvCxnSpPr>
      <xdr:spPr>
        <a:xfrm>
          <a:off x="2019300" y="66987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87122</xdr:rowOff>
    </xdr:from>
    <xdr:to>
      <xdr:col>6</xdr:col>
      <xdr:colOff>38100</xdr:colOff>
      <xdr:row>39</xdr:row>
      <xdr:rowOff>17272</xdr:rowOff>
    </xdr:to>
    <xdr:sp macro="" textlink="">
      <xdr:nvSpPr>
        <xdr:cNvPr id="79" name="楕円 78"/>
        <xdr:cNvSpPr/>
      </xdr:nvSpPr>
      <xdr:spPr>
        <a:xfrm>
          <a:off x="1079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137922</xdr:rowOff>
    </xdr:from>
    <xdr:to>
      <xdr:col>10</xdr:col>
      <xdr:colOff>114300</xdr:colOff>
      <xdr:row>39</xdr:row>
      <xdr:rowOff>12192</xdr:rowOff>
    </xdr:to>
    <xdr:cxnSp macro="">
      <xdr:nvCxnSpPr>
        <xdr:cNvPr id="80" name="直線コネクタ 79"/>
        <xdr:cNvCxnSpPr/>
      </xdr:nvCxnSpPr>
      <xdr:spPr>
        <a:xfrm>
          <a:off x="1130300" y="665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143273</xdr:rowOff>
    </xdr:from>
    <xdr:ext cx="405111" cy="259045"/>
    <xdr:sp macro="" textlink="">
      <xdr:nvSpPr>
        <xdr:cNvPr id="85" name="n_1mainValue【道路】&#10;有形固定資産減価償却率"/>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99839</xdr:rowOff>
    </xdr:from>
    <xdr:ext cx="405111" cy="259045"/>
    <xdr:sp macro="" textlink="">
      <xdr:nvSpPr>
        <xdr:cNvPr id="86" name="n_2mainValue【道路】&#10;有形固定資産減価償却率"/>
        <xdr:cNvSpPr txBox="1"/>
      </xdr:nvSpPr>
      <xdr:spPr>
        <a:xfrm>
          <a:off x="2705744"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7" name="n_3main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8399</xdr:rowOff>
    </xdr:from>
    <xdr:ext cx="405111" cy="259045"/>
    <xdr:sp macro="" textlink="">
      <xdr:nvSpPr>
        <xdr:cNvPr id="88" name="n_4mainValue【道路】&#10;有形固定資産減価償却率"/>
        <xdr:cNvSpPr txBox="1"/>
      </xdr:nvSpPr>
      <xdr:spPr>
        <a:xfrm>
          <a:off x="927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73520</xdr:rowOff>
    </xdr:from>
    <xdr:to>
      <xdr:col>55</xdr:col>
      <xdr:colOff>50800</xdr:colOff>
      <xdr:row>42</xdr:row>
      <xdr:rowOff>3670</xdr:rowOff>
    </xdr:to>
    <xdr:sp macro="" textlink="">
      <xdr:nvSpPr>
        <xdr:cNvPr id="130" name="楕円 129"/>
        <xdr:cNvSpPr/>
      </xdr:nvSpPr>
      <xdr:spPr>
        <a:xfrm>
          <a:off x="10426700" y="71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159897</xdr:rowOff>
    </xdr:from>
    <xdr:ext cx="469744" cy="259045"/>
    <xdr:sp macro="" textlink="">
      <xdr:nvSpPr>
        <xdr:cNvPr id="131" name="【道路】&#10;一人当たり延長該当値テキスト"/>
        <xdr:cNvSpPr txBox="1"/>
      </xdr:nvSpPr>
      <xdr:spPr>
        <a:xfrm>
          <a:off x="10515600" y="701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76509</xdr:rowOff>
    </xdr:from>
    <xdr:to>
      <xdr:col>50</xdr:col>
      <xdr:colOff>165100</xdr:colOff>
      <xdr:row>42</xdr:row>
      <xdr:rowOff>6659</xdr:rowOff>
    </xdr:to>
    <xdr:sp macro="" textlink="">
      <xdr:nvSpPr>
        <xdr:cNvPr id="132" name="楕円 131"/>
        <xdr:cNvSpPr/>
      </xdr:nvSpPr>
      <xdr:spPr>
        <a:xfrm>
          <a:off x="9588500" y="710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124320</xdr:rowOff>
    </xdr:from>
    <xdr:to>
      <xdr:col>55</xdr:col>
      <xdr:colOff>0</xdr:colOff>
      <xdr:row>41</xdr:row>
      <xdr:rowOff>127309</xdr:rowOff>
    </xdr:to>
    <xdr:cxnSp macro="">
      <xdr:nvCxnSpPr>
        <xdr:cNvPr id="133" name="直線コネクタ 132"/>
        <xdr:cNvCxnSpPr/>
      </xdr:nvCxnSpPr>
      <xdr:spPr>
        <a:xfrm flipV="1">
          <a:off x="9639300" y="7153770"/>
          <a:ext cx="8382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78631</xdr:rowOff>
    </xdr:from>
    <xdr:to>
      <xdr:col>46</xdr:col>
      <xdr:colOff>38100</xdr:colOff>
      <xdr:row>42</xdr:row>
      <xdr:rowOff>8781</xdr:rowOff>
    </xdr:to>
    <xdr:sp macro="" textlink="">
      <xdr:nvSpPr>
        <xdr:cNvPr id="134" name="楕円 133"/>
        <xdr:cNvSpPr/>
      </xdr:nvSpPr>
      <xdr:spPr>
        <a:xfrm>
          <a:off x="8699500" y="71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127309</xdr:rowOff>
    </xdr:from>
    <xdr:to>
      <xdr:col>50</xdr:col>
      <xdr:colOff>114300</xdr:colOff>
      <xdr:row>41</xdr:row>
      <xdr:rowOff>129431</xdr:rowOff>
    </xdr:to>
    <xdr:cxnSp macro="">
      <xdr:nvCxnSpPr>
        <xdr:cNvPr id="135" name="直線コネクタ 134"/>
        <xdr:cNvCxnSpPr/>
      </xdr:nvCxnSpPr>
      <xdr:spPr>
        <a:xfrm flipV="1">
          <a:off x="8750300" y="715675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80428</xdr:rowOff>
    </xdr:from>
    <xdr:to>
      <xdr:col>41</xdr:col>
      <xdr:colOff>101600</xdr:colOff>
      <xdr:row>42</xdr:row>
      <xdr:rowOff>10578</xdr:rowOff>
    </xdr:to>
    <xdr:sp macro="" textlink="">
      <xdr:nvSpPr>
        <xdr:cNvPr id="136" name="楕円 135"/>
        <xdr:cNvSpPr/>
      </xdr:nvSpPr>
      <xdr:spPr>
        <a:xfrm>
          <a:off x="7810500" y="71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129431</xdr:rowOff>
    </xdr:from>
    <xdr:to>
      <xdr:col>45</xdr:col>
      <xdr:colOff>177800</xdr:colOff>
      <xdr:row>41</xdr:row>
      <xdr:rowOff>131228</xdr:rowOff>
    </xdr:to>
    <xdr:cxnSp macro="">
      <xdr:nvCxnSpPr>
        <xdr:cNvPr id="137" name="直線コネクタ 136"/>
        <xdr:cNvCxnSpPr/>
      </xdr:nvCxnSpPr>
      <xdr:spPr>
        <a:xfrm flipV="1">
          <a:off x="7861300" y="7158881"/>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82240</xdr:rowOff>
    </xdr:from>
    <xdr:to>
      <xdr:col>36</xdr:col>
      <xdr:colOff>165100</xdr:colOff>
      <xdr:row>42</xdr:row>
      <xdr:rowOff>12390</xdr:rowOff>
    </xdr:to>
    <xdr:sp macro="" textlink="">
      <xdr:nvSpPr>
        <xdr:cNvPr id="138" name="楕円 137"/>
        <xdr:cNvSpPr/>
      </xdr:nvSpPr>
      <xdr:spPr>
        <a:xfrm>
          <a:off x="6921500" y="71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131228</xdr:rowOff>
    </xdr:from>
    <xdr:to>
      <xdr:col>41</xdr:col>
      <xdr:colOff>50800</xdr:colOff>
      <xdr:row>41</xdr:row>
      <xdr:rowOff>133040</xdr:rowOff>
    </xdr:to>
    <xdr:cxnSp macro="">
      <xdr:nvCxnSpPr>
        <xdr:cNvPr id="139" name="直線コネクタ 138"/>
        <xdr:cNvCxnSpPr/>
      </xdr:nvCxnSpPr>
      <xdr:spPr>
        <a:xfrm flipV="1">
          <a:off x="6972300" y="7160678"/>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169236</xdr:rowOff>
    </xdr:from>
    <xdr:ext cx="469744" cy="259045"/>
    <xdr:sp macro="" textlink="">
      <xdr:nvSpPr>
        <xdr:cNvPr id="144" name="n_1mainValue【道路】&#10;一人当たり延長"/>
        <xdr:cNvSpPr txBox="1"/>
      </xdr:nvSpPr>
      <xdr:spPr>
        <a:xfrm>
          <a:off x="9391727" y="719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171358</xdr:rowOff>
    </xdr:from>
    <xdr:ext cx="469744" cy="259045"/>
    <xdr:sp macro="" textlink="">
      <xdr:nvSpPr>
        <xdr:cNvPr id="145" name="n_2mainValue【道路】&#10;一人当たり延長"/>
        <xdr:cNvSpPr txBox="1"/>
      </xdr:nvSpPr>
      <xdr:spPr>
        <a:xfrm>
          <a:off x="8515427" y="720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1705</xdr:rowOff>
    </xdr:from>
    <xdr:ext cx="469744" cy="259045"/>
    <xdr:sp macro="" textlink="">
      <xdr:nvSpPr>
        <xdr:cNvPr id="146" name="n_3mainValue【道路】&#10;一人当たり延長"/>
        <xdr:cNvSpPr txBox="1"/>
      </xdr:nvSpPr>
      <xdr:spPr>
        <a:xfrm>
          <a:off x="7626427" y="72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3517</xdr:rowOff>
    </xdr:from>
    <xdr:ext cx="469744" cy="259045"/>
    <xdr:sp macro="" textlink="">
      <xdr:nvSpPr>
        <xdr:cNvPr id="147" name="n_4mainValue【道路】&#10;一人当たり延長"/>
        <xdr:cNvSpPr txBox="1"/>
      </xdr:nvSpPr>
      <xdr:spPr>
        <a:xfrm>
          <a:off x="6737427" y="720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89" name="楕円 188"/>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90" name="【橋りょう・トンネル】&#10;有形固定資産減価償却率該当値テキスト"/>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91" name="楕円 190"/>
        <xdr:cNvSpPr/>
      </xdr:nvSpPr>
      <xdr:spPr>
        <a:xfrm>
          <a:off x="3746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40822</xdr:rowOff>
    </xdr:from>
    <xdr:to>
      <xdr:col>24</xdr:col>
      <xdr:colOff>63500</xdr:colOff>
      <xdr:row>61</xdr:row>
      <xdr:rowOff>66947</xdr:rowOff>
    </xdr:to>
    <xdr:cxnSp macro="">
      <xdr:nvCxnSpPr>
        <xdr:cNvPr id="192" name="直線コネクタ 191"/>
        <xdr:cNvCxnSpPr/>
      </xdr:nvCxnSpPr>
      <xdr:spPr>
        <a:xfrm>
          <a:off x="3797300" y="104992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93" name="楕円 192"/>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40822</xdr:rowOff>
    </xdr:to>
    <xdr:cxnSp macro="">
      <xdr:nvCxnSpPr>
        <xdr:cNvPr id="194" name="直線コネクタ 193"/>
        <xdr:cNvCxnSpPr/>
      </xdr:nvCxnSpPr>
      <xdr:spPr>
        <a:xfrm>
          <a:off x="2908300" y="104747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5" name="楕円 194"/>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16328</xdr:rowOff>
    </xdr:to>
    <xdr:cxnSp macro="">
      <xdr:nvCxnSpPr>
        <xdr:cNvPr id="196" name="直線コネクタ 195"/>
        <xdr:cNvCxnSpPr/>
      </xdr:nvCxnSpPr>
      <xdr:spPr>
        <a:xfrm>
          <a:off x="2019300" y="1044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7" name="楕円 196"/>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60</xdr:row>
      <xdr:rowOff>161653</xdr:rowOff>
    </xdr:to>
    <xdr:cxnSp macro="">
      <xdr:nvCxnSpPr>
        <xdr:cNvPr id="198" name="直線コネクタ 197"/>
        <xdr:cNvCxnSpPr/>
      </xdr:nvCxnSpPr>
      <xdr:spPr>
        <a:xfrm>
          <a:off x="1130300" y="104225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82749</xdr:rowOff>
    </xdr:from>
    <xdr:ext cx="405111" cy="259045"/>
    <xdr:sp macro="" textlink="">
      <xdr:nvSpPr>
        <xdr:cNvPr id="203" name="n_1mainValue【橋りょう・トンネル】&#10;有形固定資産減価償却率"/>
        <xdr:cNvSpPr txBox="1"/>
      </xdr:nvSpPr>
      <xdr:spPr>
        <a:xfrm>
          <a:off x="3582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4" name="n_2mainValue【橋りょう・トンネ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5" name="n_3main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6004</xdr:rowOff>
    </xdr:from>
    <xdr:ext cx="405111" cy="259045"/>
    <xdr:sp macro="" textlink="">
      <xdr:nvSpPr>
        <xdr:cNvPr id="206" name="n_4mainValue【橋りょう・トンネル】&#10;有形固定資産減価償却率"/>
        <xdr:cNvSpPr txBox="1"/>
      </xdr:nvSpPr>
      <xdr:spPr>
        <a:xfrm>
          <a:off x="927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23764</xdr:rowOff>
    </xdr:from>
    <xdr:to>
      <xdr:col>55</xdr:col>
      <xdr:colOff>50800</xdr:colOff>
      <xdr:row>63</xdr:row>
      <xdr:rowOff>125364</xdr:rowOff>
    </xdr:to>
    <xdr:sp macro="" textlink="">
      <xdr:nvSpPr>
        <xdr:cNvPr id="246" name="楕円 245"/>
        <xdr:cNvSpPr/>
      </xdr:nvSpPr>
      <xdr:spPr>
        <a:xfrm>
          <a:off x="10426700" y="108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2191</xdr:rowOff>
    </xdr:from>
    <xdr:ext cx="599010" cy="259045"/>
    <xdr:sp macro="" textlink="">
      <xdr:nvSpPr>
        <xdr:cNvPr id="247" name="【橋りょう・トンネル】&#10;一人当たり有形固定資産（償却資産）額該当値テキスト"/>
        <xdr:cNvSpPr txBox="1"/>
      </xdr:nvSpPr>
      <xdr:spPr>
        <a:xfrm>
          <a:off x="10515600" y="1080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27256</xdr:rowOff>
    </xdr:from>
    <xdr:to>
      <xdr:col>50</xdr:col>
      <xdr:colOff>165100</xdr:colOff>
      <xdr:row>63</xdr:row>
      <xdr:rowOff>128856</xdr:rowOff>
    </xdr:to>
    <xdr:sp macro="" textlink="">
      <xdr:nvSpPr>
        <xdr:cNvPr id="248" name="楕円 247"/>
        <xdr:cNvSpPr/>
      </xdr:nvSpPr>
      <xdr:spPr>
        <a:xfrm>
          <a:off x="9588500" y="108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74564</xdr:rowOff>
    </xdr:from>
    <xdr:to>
      <xdr:col>55</xdr:col>
      <xdr:colOff>0</xdr:colOff>
      <xdr:row>63</xdr:row>
      <xdr:rowOff>78056</xdr:rowOff>
    </xdr:to>
    <xdr:cxnSp macro="">
      <xdr:nvCxnSpPr>
        <xdr:cNvPr id="249" name="直線コネクタ 248"/>
        <xdr:cNvCxnSpPr/>
      </xdr:nvCxnSpPr>
      <xdr:spPr>
        <a:xfrm flipV="1">
          <a:off x="9639300" y="10875914"/>
          <a:ext cx="8382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30204</xdr:rowOff>
    </xdr:from>
    <xdr:to>
      <xdr:col>46</xdr:col>
      <xdr:colOff>38100</xdr:colOff>
      <xdr:row>63</xdr:row>
      <xdr:rowOff>131804</xdr:rowOff>
    </xdr:to>
    <xdr:sp macro="" textlink="">
      <xdr:nvSpPr>
        <xdr:cNvPr id="250" name="楕円 249"/>
        <xdr:cNvSpPr/>
      </xdr:nvSpPr>
      <xdr:spPr>
        <a:xfrm>
          <a:off x="8699500" y="108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78056</xdr:rowOff>
    </xdr:from>
    <xdr:to>
      <xdr:col>50</xdr:col>
      <xdr:colOff>114300</xdr:colOff>
      <xdr:row>63</xdr:row>
      <xdr:rowOff>81004</xdr:rowOff>
    </xdr:to>
    <xdr:cxnSp macro="">
      <xdr:nvCxnSpPr>
        <xdr:cNvPr id="251" name="直線コネクタ 250"/>
        <xdr:cNvCxnSpPr/>
      </xdr:nvCxnSpPr>
      <xdr:spPr>
        <a:xfrm flipV="1">
          <a:off x="8750300" y="10879406"/>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32437</xdr:rowOff>
    </xdr:from>
    <xdr:to>
      <xdr:col>41</xdr:col>
      <xdr:colOff>101600</xdr:colOff>
      <xdr:row>63</xdr:row>
      <xdr:rowOff>134037</xdr:rowOff>
    </xdr:to>
    <xdr:sp macro="" textlink="">
      <xdr:nvSpPr>
        <xdr:cNvPr id="252" name="楕円 251"/>
        <xdr:cNvSpPr/>
      </xdr:nvSpPr>
      <xdr:spPr>
        <a:xfrm>
          <a:off x="7810500" y="108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81004</xdr:rowOff>
    </xdr:from>
    <xdr:to>
      <xdr:col>45</xdr:col>
      <xdr:colOff>177800</xdr:colOff>
      <xdr:row>63</xdr:row>
      <xdr:rowOff>83237</xdr:rowOff>
    </xdr:to>
    <xdr:cxnSp macro="">
      <xdr:nvCxnSpPr>
        <xdr:cNvPr id="253" name="直線コネクタ 252"/>
        <xdr:cNvCxnSpPr/>
      </xdr:nvCxnSpPr>
      <xdr:spPr>
        <a:xfrm flipV="1">
          <a:off x="7861300" y="10882354"/>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34680</xdr:rowOff>
    </xdr:from>
    <xdr:to>
      <xdr:col>36</xdr:col>
      <xdr:colOff>165100</xdr:colOff>
      <xdr:row>63</xdr:row>
      <xdr:rowOff>136280</xdr:rowOff>
    </xdr:to>
    <xdr:sp macro="" textlink="">
      <xdr:nvSpPr>
        <xdr:cNvPr id="254" name="楕円 253"/>
        <xdr:cNvSpPr/>
      </xdr:nvSpPr>
      <xdr:spPr>
        <a:xfrm>
          <a:off x="6921500" y="108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83237</xdr:rowOff>
    </xdr:from>
    <xdr:to>
      <xdr:col>41</xdr:col>
      <xdr:colOff>50800</xdr:colOff>
      <xdr:row>63</xdr:row>
      <xdr:rowOff>85480</xdr:rowOff>
    </xdr:to>
    <xdr:cxnSp macro="">
      <xdr:nvCxnSpPr>
        <xdr:cNvPr id="255" name="直線コネクタ 254"/>
        <xdr:cNvCxnSpPr/>
      </xdr:nvCxnSpPr>
      <xdr:spPr>
        <a:xfrm flipV="1">
          <a:off x="6972300" y="10884587"/>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119983</xdr:rowOff>
    </xdr:from>
    <xdr:ext cx="599010" cy="259045"/>
    <xdr:sp macro="" textlink="">
      <xdr:nvSpPr>
        <xdr:cNvPr id="260" name="n_1mainValue【橋りょう・トンネル】&#10;一人当たり有形固定資産（償却資産）額"/>
        <xdr:cNvSpPr txBox="1"/>
      </xdr:nvSpPr>
      <xdr:spPr>
        <a:xfrm>
          <a:off x="9327095" y="109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122931</xdr:rowOff>
    </xdr:from>
    <xdr:ext cx="599010" cy="259045"/>
    <xdr:sp macro="" textlink="">
      <xdr:nvSpPr>
        <xdr:cNvPr id="261" name="n_2mainValue【橋りょう・トンネル】&#10;一人当たり有形固定資産（償却資産）額"/>
        <xdr:cNvSpPr txBox="1"/>
      </xdr:nvSpPr>
      <xdr:spPr>
        <a:xfrm>
          <a:off x="8450795" y="10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125164</xdr:rowOff>
    </xdr:from>
    <xdr:ext cx="599010" cy="259045"/>
    <xdr:sp macro="" textlink="">
      <xdr:nvSpPr>
        <xdr:cNvPr id="262" name="n_3mainValue【橋りょう・トンネル】&#10;一人当たり有形固定資産（償却資産）額"/>
        <xdr:cNvSpPr txBox="1"/>
      </xdr:nvSpPr>
      <xdr:spPr>
        <a:xfrm>
          <a:off x="7561795" y="1092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127407</xdr:rowOff>
    </xdr:from>
    <xdr:ext cx="599010" cy="259045"/>
    <xdr:sp macro="" textlink="">
      <xdr:nvSpPr>
        <xdr:cNvPr id="263" name="n_4mainValue【橋りょう・トンネル】&#10;一人当たり有形固定資産（償却資産）額"/>
        <xdr:cNvSpPr txBox="1"/>
      </xdr:nvSpPr>
      <xdr:spPr>
        <a:xfrm>
          <a:off x="6672795" y="1092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39878</xdr:rowOff>
    </xdr:from>
    <xdr:to>
      <xdr:col>24</xdr:col>
      <xdr:colOff>114300</xdr:colOff>
      <xdr:row>83</xdr:row>
      <xdr:rowOff>141478</xdr:rowOff>
    </xdr:to>
    <xdr:sp macro="" textlink="">
      <xdr:nvSpPr>
        <xdr:cNvPr id="302" name="楕円 301"/>
        <xdr:cNvSpPr/>
      </xdr:nvSpPr>
      <xdr:spPr>
        <a:xfrm>
          <a:off x="4584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18305</xdr:rowOff>
    </xdr:from>
    <xdr:ext cx="405111" cy="259045"/>
    <xdr:sp macro="" textlink="">
      <xdr:nvSpPr>
        <xdr:cNvPr id="303" name="【公営住宅】&#10;有形固定資産減価償却率該当値テキスト"/>
        <xdr:cNvSpPr txBox="1"/>
      </xdr:nvSpPr>
      <xdr:spPr>
        <a:xfrm>
          <a:off x="4673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04" name="楕円 303"/>
        <xdr:cNvSpPr/>
      </xdr:nvSpPr>
      <xdr:spPr>
        <a:xfrm>
          <a:off x="3746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90678</xdr:rowOff>
    </xdr:from>
    <xdr:to>
      <xdr:col>24</xdr:col>
      <xdr:colOff>63500</xdr:colOff>
      <xdr:row>83</xdr:row>
      <xdr:rowOff>104394</xdr:rowOff>
    </xdr:to>
    <xdr:cxnSp macro="">
      <xdr:nvCxnSpPr>
        <xdr:cNvPr id="305" name="直線コネクタ 304"/>
        <xdr:cNvCxnSpPr/>
      </xdr:nvCxnSpPr>
      <xdr:spPr>
        <a:xfrm flipV="1">
          <a:off x="3797300" y="14321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26163</xdr:rowOff>
    </xdr:from>
    <xdr:to>
      <xdr:col>15</xdr:col>
      <xdr:colOff>101600</xdr:colOff>
      <xdr:row>83</xdr:row>
      <xdr:rowOff>127763</xdr:rowOff>
    </xdr:to>
    <xdr:sp macro="" textlink="">
      <xdr:nvSpPr>
        <xdr:cNvPr id="306" name="楕円 305"/>
        <xdr:cNvSpPr/>
      </xdr:nvSpPr>
      <xdr:spPr>
        <a:xfrm>
          <a:off x="2857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76963</xdr:rowOff>
    </xdr:from>
    <xdr:to>
      <xdr:col>19</xdr:col>
      <xdr:colOff>177800</xdr:colOff>
      <xdr:row>83</xdr:row>
      <xdr:rowOff>104394</xdr:rowOff>
    </xdr:to>
    <xdr:cxnSp macro="">
      <xdr:nvCxnSpPr>
        <xdr:cNvPr id="307" name="直線コネクタ 306"/>
        <xdr:cNvCxnSpPr/>
      </xdr:nvCxnSpPr>
      <xdr:spPr>
        <a:xfrm>
          <a:off x="2908300" y="143073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49022</xdr:rowOff>
    </xdr:from>
    <xdr:to>
      <xdr:col>10</xdr:col>
      <xdr:colOff>165100</xdr:colOff>
      <xdr:row>83</xdr:row>
      <xdr:rowOff>150622</xdr:rowOff>
    </xdr:to>
    <xdr:sp macro="" textlink="">
      <xdr:nvSpPr>
        <xdr:cNvPr id="308" name="楕円 307"/>
        <xdr:cNvSpPr/>
      </xdr:nvSpPr>
      <xdr:spPr>
        <a:xfrm>
          <a:off x="1968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76963</xdr:rowOff>
    </xdr:from>
    <xdr:to>
      <xdr:col>15</xdr:col>
      <xdr:colOff>50800</xdr:colOff>
      <xdr:row>83</xdr:row>
      <xdr:rowOff>99822</xdr:rowOff>
    </xdr:to>
    <xdr:cxnSp macro="">
      <xdr:nvCxnSpPr>
        <xdr:cNvPr id="309" name="直線コネクタ 308"/>
        <xdr:cNvCxnSpPr/>
      </xdr:nvCxnSpPr>
      <xdr:spPr>
        <a:xfrm flipV="1">
          <a:off x="2019300" y="143073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310" name="楕円 309"/>
        <xdr:cNvSpPr/>
      </xdr:nvSpPr>
      <xdr:spPr>
        <a:xfrm>
          <a:off x="107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99822</xdr:rowOff>
    </xdr:to>
    <xdr:cxnSp macro="">
      <xdr:nvCxnSpPr>
        <xdr:cNvPr id="311" name="直線コネクタ 310"/>
        <xdr:cNvCxnSpPr/>
      </xdr:nvCxnSpPr>
      <xdr:spPr>
        <a:xfrm>
          <a:off x="1130300" y="143027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16" name="n_1mainValue【公営住宅】&#10;有形固定資産減価償却率"/>
        <xdr:cNvSpPr txBox="1"/>
      </xdr:nvSpPr>
      <xdr:spPr>
        <a:xfrm>
          <a:off x="3582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118890</xdr:rowOff>
    </xdr:from>
    <xdr:ext cx="405111" cy="259045"/>
    <xdr:sp macro="" textlink="">
      <xdr:nvSpPr>
        <xdr:cNvPr id="317" name="n_2mainValue【公営住宅】&#10;有形固定資産減価償却率"/>
        <xdr:cNvSpPr txBox="1"/>
      </xdr:nvSpPr>
      <xdr:spPr>
        <a:xfrm>
          <a:off x="2705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141749</xdr:rowOff>
    </xdr:from>
    <xdr:ext cx="405111" cy="259045"/>
    <xdr:sp macro="" textlink="">
      <xdr:nvSpPr>
        <xdr:cNvPr id="318" name="n_3mainValue【公営住宅】&#10;有形固定資産減価償却率"/>
        <xdr:cNvSpPr txBox="1"/>
      </xdr:nvSpPr>
      <xdr:spPr>
        <a:xfrm>
          <a:off x="1816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319" name="n_4mainValue【公営住宅】&#10;有形固定資産減価償却率"/>
        <xdr:cNvSpPr txBox="1"/>
      </xdr:nvSpPr>
      <xdr:spPr>
        <a:xfrm>
          <a:off x="927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49785</xdr:rowOff>
    </xdr:from>
    <xdr:to>
      <xdr:col>55</xdr:col>
      <xdr:colOff>50800</xdr:colOff>
      <xdr:row>82</xdr:row>
      <xdr:rowOff>151385</xdr:rowOff>
    </xdr:to>
    <xdr:sp macro="" textlink="">
      <xdr:nvSpPr>
        <xdr:cNvPr id="359" name="楕円 358"/>
        <xdr:cNvSpPr/>
      </xdr:nvSpPr>
      <xdr:spPr>
        <a:xfrm>
          <a:off x="10426700" y="14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72662</xdr:rowOff>
    </xdr:from>
    <xdr:ext cx="469744" cy="259045"/>
    <xdr:sp macro="" textlink="">
      <xdr:nvSpPr>
        <xdr:cNvPr id="360" name="【公営住宅】&#10;一人当たり面積該当値テキスト"/>
        <xdr:cNvSpPr txBox="1"/>
      </xdr:nvSpPr>
      <xdr:spPr>
        <a:xfrm>
          <a:off x="10515600" y="139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62737</xdr:rowOff>
    </xdr:from>
    <xdr:to>
      <xdr:col>50</xdr:col>
      <xdr:colOff>165100</xdr:colOff>
      <xdr:row>82</xdr:row>
      <xdr:rowOff>164337</xdr:rowOff>
    </xdr:to>
    <xdr:sp macro="" textlink="">
      <xdr:nvSpPr>
        <xdr:cNvPr id="361" name="楕円 360"/>
        <xdr:cNvSpPr/>
      </xdr:nvSpPr>
      <xdr:spPr>
        <a:xfrm>
          <a:off x="958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100585</xdr:rowOff>
    </xdr:from>
    <xdr:to>
      <xdr:col>55</xdr:col>
      <xdr:colOff>0</xdr:colOff>
      <xdr:row>82</xdr:row>
      <xdr:rowOff>113537</xdr:rowOff>
    </xdr:to>
    <xdr:cxnSp macro="">
      <xdr:nvCxnSpPr>
        <xdr:cNvPr id="362" name="直線コネクタ 361"/>
        <xdr:cNvCxnSpPr/>
      </xdr:nvCxnSpPr>
      <xdr:spPr>
        <a:xfrm flipV="1">
          <a:off x="9639300" y="14159485"/>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73406</xdr:rowOff>
    </xdr:from>
    <xdr:to>
      <xdr:col>46</xdr:col>
      <xdr:colOff>38100</xdr:colOff>
      <xdr:row>83</xdr:row>
      <xdr:rowOff>3556</xdr:rowOff>
    </xdr:to>
    <xdr:sp macro="" textlink="">
      <xdr:nvSpPr>
        <xdr:cNvPr id="363" name="楕円 362"/>
        <xdr:cNvSpPr/>
      </xdr:nvSpPr>
      <xdr:spPr>
        <a:xfrm>
          <a:off x="86995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113537</xdr:rowOff>
    </xdr:from>
    <xdr:to>
      <xdr:col>50</xdr:col>
      <xdr:colOff>114300</xdr:colOff>
      <xdr:row>82</xdr:row>
      <xdr:rowOff>124206</xdr:rowOff>
    </xdr:to>
    <xdr:cxnSp macro="">
      <xdr:nvCxnSpPr>
        <xdr:cNvPr id="364" name="直線コネクタ 363"/>
        <xdr:cNvCxnSpPr/>
      </xdr:nvCxnSpPr>
      <xdr:spPr>
        <a:xfrm flipV="1">
          <a:off x="8750300" y="14172437"/>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82550</xdr:rowOff>
    </xdr:from>
    <xdr:to>
      <xdr:col>41</xdr:col>
      <xdr:colOff>101600</xdr:colOff>
      <xdr:row>83</xdr:row>
      <xdr:rowOff>12700</xdr:rowOff>
    </xdr:to>
    <xdr:sp macro="" textlink="">
      <xdr:nvSpPr>
        <xdr:cNvPr id="365" name="楕円 364"/>
        <xdr:cNvSpPr/>
      </xdr:nvSpPr>
      <xdr:spPr>
        <a:xfrm>
          <a:off x="781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124206</xdr:rowOff>
    </xdr:from>
    <xdr:to>
      <xdr:col>45</xdr:col>
      <xdr:colOff>177800</xdr:colOff>
      <xdr:row>82</xdr:row>
      <xdr:rowOff>133350</xdr:rowOff>
    </xdr:to>
    <xdr:cxnSp macro="">
      <xdr:nvCxnSpPr>
        <xdr:cNvPr id="366" name="直線コネクタ 365"/>
        <xdr:cNvCxnSpPr/>
      </xdr:nvCxnSpPr>
      <xdr:spPr>
        <a:xfrm flipV="1">
          <a:off x="7861300" y="141831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141224</xdr:rowOff>
    </xdr:from>
    <xdr:to>
      <xdr:col>36</xdr:col>
      <xdr:colOff>165100</xdr:colOff>
      <xdr:row>83</xdr:row>
      <xdr:rowOff>71374</xdr:rowOff>
    </xdr:to>
    <xdr:sp macro="" textlink="">
      <xdr:nvSpPr>
        <xdr:cNvPr id="367" name="楕円 366"/>
        <xdr:cNvSpPr/>
      </xdr:nvSpPr>
      <xdr:spPr>
        <a:xfrm>
          <a:off x="6921500" y="142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133350</xdr:rowOff>
    </xdr:from>
    <xdr:to>
      <xdr:col>41</xdr:col>
      <xdr:colOff>50800</xdr:colOff>
      <xdr:row>83</xdr:row>
      <xdr:rowOff>20574</xdr:rowOff>
    </xdr:to>
    <xdr:cxnSp macro="">
      <xdr:nvCxnSpPr>
        <xdr:cNvPr id="368" name="直線コネクタ 367"/>
        <xdr:cNvCxnSpPr/>
      </xdr:nvCxnSpPr>
      <xdr:spPr>
        <a:xfrm flipV="1">
          <a:off x="6972300" y="1419225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9414</xdr:rowOff>
    </xdr:from>
    <xdr:ext cx="469744" cy="259045"/>
    <xdr:sp macro="" textlink="">
      <xdr:nvSpPr>
        <xdr:cNvPr id="373" name="n_1mainValue【公営住宅】&#10;一人当たり面積"/>
        <xdr:cNvSpPr txBox="1"/>
      </xdr:nvSpPr>
      <xdr:spPr>
        <a:xfrm>
          <a:off x="9391727" y="138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20083</xdr:rowOff>
    </xdr:from>
    <xdr:ext cx="469744" cy="259045"/>
    <xdr:sp macro="" textlink="">
      <xdr:nvSpPr>
        <xdr:cNvPr id="374" name="n_2mainValue【公営住宅】&#10;一人当たり面積"/>
        <xdr:cNvSpPr txBox="1"/>
      </xdr:nvSpPr>
      <xdr:spPr>
        <a:xfrm>
          <a:off x="8515427" y="13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5" name="n_3mainValue【公営住宅】&#10;一人当たり面積"/>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87901</xdr:rowOff>
    </xdr:from>
    <xdr:ext cx="469744" cy="259045"/>
    <xdr:sp macro="" textlink="">
      <xdr:nvSpPr>
        <xdr:cNvPr id="376" name="n_4mainValue【公営住宅】&#10;一人当たり面積"/>
        <xdr:cNvSpPr txBox="1"/>
      </xdr:nvSpPr>
      <xdr:spPr>
        <a:xfrm>
          <a:off x="67374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42563</xdr:rowOff>
    </xdr:from>
    <xdr:ext cx="405111" cy="259045"/>
    <xdr:sp macro="" textlink="">
      <xdr:nvSpPr>
        <xdr:cNvPr id="406" name="【港湾・漁港】&#10;有形固定資産減価償却率平均値テキスト"/>
        <xdr:cNvSpPr txBox="1"/>
      </xdr:nvSpPr>
      <xdr:spPr>
        <a:xfrm>
          <a:off x="4673600" y="1770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636</xdr:rowOff>
    </xdr:from>
    <xdr:to>
      <xdr:col>24</xdr:col>
      <xdr:colOff>114300</xdr:colOff>
      <xdr:row>106</xdr:row>
      <xdr:rowOff>102236</xdr:rowOff>
    </xdr:to>
    <xdr:sp macro="" textlink="">
      <xdr:nvSpPr>
        <xdr:cNvPr id="417" name="楕円 416"/>
        <xdr:cNvSpPr/>
      </xdr:nvSpPr>
      <xdr:spPr>
        <a:xfrm>
          <a:off x="4584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150513</xdr:rowOff>
    </xdr:from>
    <xdr:ext cx="405111" cy="259045"/>
    <xdr:sp macro="" textlink="">
      <xdr:nvSpPr>
        <xdr:cNvPr id="418" name="【港湾・漁港】&#10;有形固定資産減価償却率該当値テキスト"/>
        <xdr:cNvSpPr txBox="1"/>
      </xdr:nvSpPr>
      <xdr:spPr>
        <a:xfrm>
          <a:off x="46736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149225</xdr:rowOff>
    </xdr:from>
    <xdr:to>
      <xdr:col>20</xdr:col>
      <xdr:colOff>38100</xdr:colOff>
      <xdr:row>106</xdr:row>
      <xdr:rowOff>79375</xdr:rowOff>
    </xdr:to>
    <xdr:sp macro="" textlink="">
      <xdr:nvSpPr>
        <xdr:cNvPr id="419" name="楕円 418"/>
        <xdr:cNvSpPr/>
      </xdr:nvSpPr>
      <xdr:spPr>
        <a:xfrm>
          <a:off x="3746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28575</xdr:rowOff>
    </xdr:from>
    <xdr:to>
      <xdr:col>24</xdr:col>
      <xdr:colOff>63500</xdr:colOff>
      <xdr:row>106</xdr:row>
      <xdr:rowOff>51436</xdr:rowOff>
    </xdr:to>
    <xdr:cxnSp macro="">
      <xdr:nvCxnSpPr>
        <xdr:cNvPr id="420" name="直線コネクタ 419"/>
        <xdr:cNvCxnSpPr/>
      </xdr:nvCxnSpPr>
      <xdr:spPr>
        <a:xfrm>
          <a:off x="3797300" y="182022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124461</xdr:rowOff>
    </xdr:from>
    <xdr:to>
      <xdr:col>15</xdr:col>
      <xdr:colOff>101600</xdr:colOff>
      <xdr:row>106</xdr:row>
      <xdr:rowOff>54611</xdr:rowOff>
    </xdr:to>
    <xdr:sp macro="" textlink="">
      <xdr:nvSpPr>
        <xdr:cNvPr id="421" name="楕円 420"/>
        <xdr:cNvSpPr/>
      </xdr:nvSpPr>
      <xdr:spPr>
        <a:xfrm>
          <a:off x="2857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3811</xdr:rowOff>
    </xdr:from>
    <xdr:to>
      <xdr:col>19</xdr:col>
      <xdr:colOff>177800</xdr:colOff>
      <xdr:row>106</xdr:row>
      <xdr:rowOff>28575</xdr:rowOff>
    </xdr:to>
    <xdr:cxnSp macro="">
      <xdr:nvCxnSpPr>
        <xdr:cNvPr id="422" name="直線コネクタ 421"/>
        <xdr:cNvCxnSpPr/>
      </xdr:nvCxnSpPr>
      <xdr:spPr>
        <a:xfrm>
          <a:off x="2908300" y="181775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99695</xdr:rowOff>
    </xdr:from>
    <xdr:to>
      <xdr:col>10</xdr:col>
      <xdr:colOff>165100</xdr:colOff>
      <xdr:row>106</xdr:row>
      <xdr:rowOff>29845</xdr:rowOff>
    </xdr:to>
    <xdr:sp macro="" textlink="">
      <xdr:nvSpPr>
        <xdr:cNvPr id="423" name="楕円 422"/>
        <xdr:cNvSpPr/>
      </xdr:nvSpPr>
      <xdr:spPr>
        <a:xfrm>
          <a:off x="1968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150495</xdr:rowOff>
    </xdr:from>
    <xdr:to>
      <xdr:col>15</xdr:col>
      <xdr:colOff>50800</xdr:colOff>
      <xdr:row>106</xdr:row>
      <xdr:rowOff>3811</xdr:rowOff>
    </xdr:to>
    <xdr:cxnSp macro="">
      <xdr:nvCxnSpPr>
        <xdr:cNvPr id="424" name="直線コネクタ 423"/>
        <xdr:cNvCxnSpPr/>
      </xdr:nvCxnSpPr>
      <xdr:spPr>
        <a:xfrm>
          <a:off x="2019300" y="181527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74930</xdr:rowOff>
    </xdr:from>
    <xdr:to>
      <xdr:col>6</xdr:col>
      <xdr:colOff>38100</xdr:colOff>
      <xdr:row>106</xdr:row>
      <xdr:rowOff>5080</xdr:rowOff>
    </xdr:to>
    <xdr:sp macro="" textlink="">
      <xdr:nvSpPr>
        <xdr:cNvPr id="425" name="楕円 424"/>
        <xdr:cNvSpPr/>
      </xdr:nvSpPr>
      <xdr:spPr>
        <a:xfrm>
          <a:off x="1079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125730</xdr:rowOff>
    </xdr:from>
    <xdr:to>
      <xdr:col>10</xdr:col>
      <xdr:colOff>114300</xdr:colOff>
      <xdr:row>105</xdr:row>
      <xdr:rowOff>150495</xdr:rowOff>
    </xdr:to>
    <xdr:cxnSp macro="">
      <xdr:nvCxnSpPr>
        <xdr:cNvPr id="426" name="直線コネクタ 425"/>
        <xdr:cNvCxnSpPr/>
      </xdr:nvCxnSpPr>
      <xdr:spPr>
        <a:xfrm>
          <a:off x="1130300" y="18127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427" name="n_1aveValue【港湾・漁港】&#10;有形固定資産減価償却率"/>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428" name="n_2aveValue【港湾・漁港】&#10;有形固定資産減価償却率"/>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33038</xdr:rowOff>
    </xdr:from>
    <xdr:ext cx="405111" cy="259045"/>
    <xdr:sp macro="" textlink="">
      <xdr:nvSpPr>
        <xdr:cNvPr id="429" name="n_3aveValue【港湾・漁港】&#10;有形固定資産減価償却率"/>
        <xdr:cNvSpPr txBox="1"/>
      </xdr:nvSpPr>
      <xdr:spPr>
        <a:xfrm>
          <a:off x="1816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4463</xdr:rowOff>
    </xdr:from>
    <xdr:ext cx="405111" cy="259045"/>
    <xdr:sp macro="" textlink="">
      <xdr:nvSpPr>
        <xdr:cNvPr id="430" name="n_4aveValue【港湾・漁港】&#10;有形固定資産減価償却率"/>
        <xdr:cNvSpPr txBox="1"/>
      </xdr:nvSpPr>
      <xdr:spPr>
        <a:xfrm>
          <a:off x="927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70502</xdr:rowOff>
    </xdr:from>
    <xdr:ext cx="405111" cy="259045"/>
    <xdr:sp macro="" textlink="">
      <xdr:nvSpPr>
        <xdr:cNvPr id="431" name="n_1mainValue【港湾・漁港】&#10;有形固定資産減価償却率"/>
        <xdr:cNvSpPr txBox="1"/>
      </xdr:nvSpPr>
      <xdr:spPr>
        <a:xfrm>
          <a:off x="35820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45738</xdr:rowOff>
    </xdr:from>
    <xdr:ext cx="405111" cy="259045"/>
    <xdr:sp macro="" textlink="">
      <xdr:nvSpPr>
        <xdr:cNvPr id="432" name="n_2mainValue【港湾・漁港】&#10;有形固定資産減価償却率"/>
        <xdr:cNvSpPr txBox="1"/>
      </xdr:nvSpPr>
      <xdr:spPr>
        <a:xfrm>
          <a:off x="2705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20972</xdr:rowOff>
    </xdr:from>
    <xdr:ext cx="405111" cy="259045"/>
    <xdr:sp macro="" textlink="">
      <xdr:nvSpPr>
        <xdr:cNvPr id="433" name="n_3mainValue【港湾・漁港】&#10;有形固定資産減価償却率"/>
        <xdr:cNvSpPr txBox="1"/>
      </xdr:nvSpPr>
      <xdr:spPr>
        <a:xfrm>
          <a:off x="1816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167657</xdr:rowOff>
    </xdr:from>
    <xdr:ext cx="405111" cy="259045"/>
    <xdr:sp macro="" textlink="">
      <xdr:nvSpPr>
        <xdr:cNvPr id="434" name="n_4mainValue【港湾・漁港】&#10;有形固定資産減価償却率"/>
        <xdr:cNvSpPr txBox="1"/>
      </xdr:nvSpPr>
      <xdr:spPr>
        <a:xfrm>
          <a:off x="927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24282</xdr:rowOff>
    </xdr:from>
    <xdr:to>
      <xdr:col>55</xdr:col>
      <xdr:colOff>50800</xdr:colOff>
      <xdr:row>108</xdr:row>
      <xdr:rowOff>125882</xdr:rowOff>
    </xdr:to>
    <xdr:sp macro="" textlink="">
      <xdr:nvSpPr>
        <xdr:cNvPr id="474" name="楕円 473"/>
        <xdr:cNvSpPr/>
      </xdr:nvSpPr>
      <xdr:spPr>
        <a:xfrm>
          <a:off x="10426700" y="185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110659</xdr:rowOff>
    </xdr:from>
    <xdr:ext cx="534377" cy="259045"/>
    <xdr:sp macro="" textlink="">
      <xdr:nvSpPr>
        <xdr:cNvPr id="475" name="【港湾・漁港】&#10;一人当たり有形固定資産（償却資産）額該当値テキスト"/>
        <xdr:cNvSpPr txBox="1"/>
      </xdr:nvSpPr>
      <xdr:spPr>
        <a:xfrm>
          <a:off x="10515600" y="184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25780</xdr:rowOff>
    </xdr:from>
    <xdr:to>
      <xdr:col>50</xdr:col>
      <xdr:colOff>165100</xdr:colOff>
      <xdr:row>108</xdr:row>
      <xdr:rowOff>127380</xdr:rowOff>
    </xdr:to>
    <xdr:sp macro="" textlink="">
      <xdr:nvSpPr>
        <xdr:cNvPr id="476" name="楕円 475"/>
        <xdr:cNvSpPr/>
      </xdr:nvSpPr>
      <xdr:spPr>
        <a:xfrm>
          <a:off x="9588500" y="185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75082</xdr:rowOff>
    </xdr:from>
    <xdr:to>
      <xdr:col>55</xdr:col>
      <xdr:colOff>0</xdr:colOff>
      <xdr:row>108</xdr:row>
      <xdr:rowOff>76580</xdr:rowOff>
    </xdr:to>
    <xdr:cxnSp macro="">
      <xdr:nvCxnSpPr>
        <xdr:cNvPr id="477" name="直線コネクタ 476"/>
        <xdr:cNvCxnSpPr/>
      </xdr:nvCxnSpPr>
      <xdr:spPr>
        <a:xfrm flipV="1">
          <a:off x="9639300" y="18591682"/>
          <a:ext cx="8382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26956</xdr:rowOff>
    </xdr:from>
    <xdr:to>
      <xdr:col>46</xdr:col>
      <xdr:colOff>38100</xdr:colOff>
      <xdr:row>108</xdr:row>
      <xdr:rowOff>128556</xdr:rowOff>
    </xdr:to>
    <xdr:sp macro="" textlink="">
      <xdr:nvSpPr>
        <xdr:cNvPr id="478" name="楕円 477"/>
        <xdr:cNvSpPr/>
      </xdr:nvSpPr>
      <xdr:spPr>
        <a:xfrm>
          <a:off x="8699500" y="185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76580</xdr:rowOff>
    </xdr:from>
    <xdr:to>
      <xdr:col>50</xdr:col>
      <xdr:colOff>114300</xdr:colOff>
      <xdr:row>108</xdr:row>
      <xdr:rowOff>77756</xdr:rowOff>
    </xdr:to>
    <xdr:cxnSp macro="">
      <xdr:nvCxnSpPr>
        <xdr:cNvPr id="479" name="直線コネクタ 478"/>
        <xdr:cNvCxnSpPr/>
      </xdr:nvCxnSpPr>
      <xdr:spPr>
        <a:xfrm flipV="1">
          <a:off x="8750300" y="18593180"/>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27956</xdr:rowOff>
    </xdr:from>
    <xdr:to>
      <xdr:col>41</xdr:col>
      <xdr:colOff>101600</xdr:colOff>
      <xdr:row>108</xdr:row>
      <xdr:rowOff>129556</xdr:rowOff>
    </xdr:to>
    <xdr:sp macro="" textlink="">
      <xdr:nvSpPr>
        <xdr:cNvPr id="480" name="楕円 479"/>
        <xdr:cNvSpPr/>
      </xdr:nvSpPr>
      <xdr:spPr>
        <a:xfrm>
          <a:off x="7810500" y="185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77756</xdr:rowOff>
    </xdr:from>
    <xdr:to>
      <xdr:col>45</xdr:col>
      <xdr:colOff>177800</xdr:colOff>
      <xdr:row>108</xdr:row>
      <xdr:rowOff>78756</xdr:rowOff>
    </xdr:to>
    <xdr:cxnSp macro="">
      <xdr:nvCxnSpPr>
        <xdr:cNvPr id="481" name="直線コネクタ 480"/>
        <xdr:cNvCxnSpPr/>
      </xdr:nvCxnSpPr>
      <xdr:spPr>
        <a:xfrm flipV="1">
          <a:off x="7861300" y="18594356"/>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28961</xdr:rowOff>
    </xdr:from>
    <xdr:to>
      <xdr:col>36</xdr:col>
      <xdr:colOff>165100</xdr:colOff>
      <xdr:row>108</xdr:row>
      <xdr:rowOff>130561</xdr:rowOff>
    </xdr:to>
    <xdr:sp macro="" textlink="">
      <xdr:nvSpPr>
        <xdr:cNvPr id="482" name="楕円 481"/>
        <xdr:cNvSpPr/>
      </xdr:nvSpPr>
      <xdr:spPr>
        <a:xfrm>
          <a:off x="6921500" y="185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78756</xdr:rowOff>
    </xdr:from>
    <xdr:to>
      <xdr:col>41</xdr:col>
      <xdr:colOff>50800</xdr:colOff>
      <xdr:row>108</xdr:row>
      <xdr:rowOff>79761</xdr:rowOff>
    </xdr:to>
    <xdr:cxnSp macro="">
      <xdr:nvCxnSpPr>
        <xdr:cNvPr id="483" name="直線コネクタ 482"/>
        <xdr:cNvCxnSpPr/>
      </xdr:nvCxnSpPr>
      <xdr:spPr>
        <a:xfrm flipV="1">
          <a:off x="6972300" y="1859535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118507</xdr:rowOff>
    </xdr:from>
    <xdr:ext cx="534377" cy="259045"/>
    <xdr:sp macro="" textlink="">
      <xdr:nvSpPr>
        <xdr:cNvPr id="488" name="n_1mainValue【港湾・漁港】&#10;一人当たり有形固定資産（償却資産）額"/>
        <xdr:cNvSpPr txBox="1"/>
      </xdr:nvSpPr>
      <xdr:spPr>
        <a:xfrm>
          <a:off x="9359411" y="186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119683</xdr:rowOff>
    </xdr:from>
    <xdr:ext cx="534377" cy="259045"/>
    <xdr:sp macro="" textlink="">
      <xdr:nvSpPr>
        <xdr:cNvPr id="489" name="n_2mainValue【港湾・漁港】&#10;一人当たり有形固定資産（償却資産）額"/>
        <xdr:cNvSpPr txBox="1"/>
      </xdr:nvSpPr>
      <xdr:spPr>
        <a:xfrm>
          <a:off x="8483111" y="186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120683</xdr:rowOff>
    </xdr:from>
    <xdr:ext cx="534377" cy="259045"/>
    <xdr:sp macro="" textlink="">
      <xdr:nvSpPr>
        <xdr:cNvPr id="490" name="n_3mainValue【港湾・漁港】&#10;一人当たり有形固定資産（償却資産）額"/>
        <xdr:cNvSpPr txBox="1"/>
      </xdr:nvSpPr>
      <xdr:spPr>
        <a:xfrm>
          <a:off x="7594111" y="186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121688</xdr:rowOff>
    </xdr:from>
    <xdr:ext cx="534377" cy="259045"/>
    <xdr:sp macro="" textlink="">
      <xdr:nvSpPr>
        <xdr:cNvPr id="491" name="n_4mainValue【港湾・漁港】&#10;一人当たり有形固定資産（償却資産）額"/>
        <xdr:cNvSpPr txBox="1"/>
      </xdr:nvSpPr>
      <xdr:spPr>
        <a:xfrm>
          <a:off x="6705111" y="186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128270</xdr:rowOff>
    </xdr:from>
    <xdr:to>
      <xdr:col>85</xdr:col>
      <xdr:colOff>177800</xdr:colOff>
      <xdr:row>41</xdr:row>
      <xdr:rowOff>58420</xdr:rowOff>
    </xdr:to>
    <xdr:sp macro="" textlink="">
      <xdr:nvSpPr>
        <xdr:cNvPr id="532" name="楕円 531"/>
        <xdr:cNvSpPr/>
      </xdr:nvSpPr>
      <xdr:spPr>
        <a:xfrm>
          <a:off x="16268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106697</xdr:rowOff>
    </xdr:from>
    <xdr:ext cx="405111" cy="259045"/>
    <xdr:sp macro="" textlink="">
      <xdr:nvSpPr>
        <xdr:cNvPr id="533" name="【認定こども園・幼稚園・保育所】&#10;有形固定資産減価償却率該当値テキスト"/>
        <xdr:cNvSpPr txBox="1"/>
      </xdr:nvSpPr>
      <xdr:spPr>
        <a:xfrm>
          <a:off x="16357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84455</xdr:rowOff>
    </xdr:from>
    <xdr:to>
      <xdr:col>81</xdr:col>
      <xdr:colOff>101600</xdr:colOff>
      <xdr:row>41</xdr:row>
      <xdr:rowOff>14605</xdr:rowOff>
    </xdr:to>
    <xdr:sp macro="" textlink="">
      <xdr:nvSpPr>
        <xdr:cNvPr id="534" name="楕円 533"/>
        <xdr:cNvSpPr/>
      </xdr:nvSpPr>
      <xdr:spPr>
        <a:xfrm>
          <a:off x="15430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135255</xdr:rowOff>
    </xdr:from>
    <xdr:to>
      <xdr:col>85</xdr:col>
      <xdr:colOff>127000</xdr:colOff>
      <xdr:row>41</xdr:row>
      <xdr:rowOff>7620</xdr:rowOff>
    </xdr:to>
    <xdr:cxnSp macro="">
      <xdr:nvCxnSpPr>
        <xdr:cNvPr id="535" name="直線コネクタ 534"/>
        <xdr:cNvCxnSpPr/>
      </xdr:nvCxnSpPr>
      <xdr:spPr>
        <a:xfrm>
          <a:off x="15481300" y="69932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536" name="楕円 535"/>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112395</xdr:rowOff>
    </xdr:from>
    <xdr:to>
      <xdr:col>81</xdr:col>
      <xdr:colOff>50800</xdr:colOff>
      <xdr:row>40</xdr:row>
      <xdr:rowOff>135255</xdr:rowOff>
    </xdr:to>
    <xdr:cxnSp macro="">
      <xdr:nvCxnSpPr>
        <xdr:cNvPr id="537" name="直線コネクタ 536"/>
        <xdr:cNvCxnSpPr/>
      </xdr:nvCxnSpPr>
      <xdr:spPr>
        <a:xfrm>
          <a:off x="14592300" y="6970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57785</xdr:rowOff>
    </xdr:from>
    <xdr:to>
      <xdr:col>72</xdr:col>
      <xdr:colOff>38100</xdr:colOff>
      <xdr:row>40</xdr:row>
      <xdr:rowOff>159385</xdr:rowOff>
    </xdr:to>
    <xdr:sp macro="" textlink="">
      <xdr:nvSpPr>
        <xdr:cNvPr id="538" name="楕円 537"/>
        <xdr:cNvSpPr/>
      </xdr:nvSpPr>
      <xdr:spPr>
        <a:xfrm>
          <a:off x="1365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108585</xdr:rowOff>
    </xdr:from>
    <xdr:to>
      <xdr:col>76</xdr:col>
      <xdr:colOff>114300</xdr:colOff>
      <xdr:row>40</xdr:row>
      <xdr:rowOff>112395</xdr:rowOff>
    </xdr:to>
    <xdr:cxnSp macro="">
      <xdr:nvCxnSpPr>
        <xdr:cNvPr id="539" name="直線コネクタ 538"/>
        <xdr:cNvCxnSpPr/>
      </xdr:nvCxnSpPr>
      <xdr:spPr>
        <a:xfrm>
          <a:off x="13703300" y="6966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23495</xdr:rowOff>
    </xdr:from>
    <xdr:to>
      <xdr:col>67</xdr:col>
      <xdr:colOff>101600</xdr:colOff>
      <xdr:row>40</xdr:row>
      <xdr:rowOff>125095</xdr:rowOff>
    </xdr:to>
    <xdr:sp macro="" textlink="">
      <xdr:nvSpPr>
        <xdr:cNvPr id="540" name="楕円 539"/>
        <xdr:cNvSpPr/>
      </xdr:nvSpPr>
      <xdr:spPr>
        <a:xfrm>
          <a:off x="12763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74295</xdr:rowOff>
    </xdr:from>
    <xdr:to>
      <xdr:col>71</xdr:col>
      <xdr:colOff>177800</xdr:colOff>
      <xdr:row>40</xdr:row>
      <xdr:rowOff>108585</xdr:rowOff>
    </xdr:to>
    <xdr:cxnSp macro="">
      <xdr:nvCxnSpPr>
        <xdr:cNvPr id="541" name="直線コネクタ 540"/>
        <xdr:cNvCxnSpPr/>
      </xdr:nvCxnSpPr>
      <xdr:spPr>
        <a:xfrm>
          <a:off x="12814300" y="69322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2"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3"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4"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5732</xdr:rowOff>
    </xdr:from>
    <xdr:ext cx="405111" cy="259045"/>
    <xdr:sp macro="" textlink="">
      <xdr:nvSpPr>
        <xdr:cNvPr id="546" name="n_1mainValue【認定こども園・幼稚園・保育所】&#10;有形固定資産減価償却率"/>
        <xdr:cNvSpPr txBox="1"/>
      </xdr:nvSpPr>
      <xdr:spPr>
        <a:xfrm>
          <a:off x="15266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547" name="n_2mainValue【認定こども園・幼稚園・保育所】&#10;有形固定資産減価償却率"/>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150512</xdr:rowOff>
    </xdr:from>
    <xdr:ext cx="405111" cy="259045"/>
    <xdr:sp macro="" textlink="">
      <xdr:nvSpPr>
        <xdr:cNvPr id="548" name="n_3mainValue【認定こども園・幼稚園・保育所】&#10;有形固定資産減価償却率"/>
        <xdr:cNvSpPr txBox="1"/>
      </xdr:nvSpPr>
      <xdr:spPr>
        <a:xfrm>
          <a:off x="13500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116222</xdr:rowOff>
    </xdr:from>
    <xdr:ext cx="405111" cy="259045"/>
    <xdr:sp macro="" textlink="">
      <xdr:nvSpPr>
        <xdr:cNvPr id="549" name="n_4mainValue【認定こども園・幼稚園・保育所】&#10;有形固定資産減価償却率"/>
        <xdr:cNvSpPr txBox="1"/>
      </xdr:nvSpPr>
      <xdr:spPr>
        <a:xfrm>
          <a:off x="12611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132080</xdr:rowOff>
    </xdr:from>
    <xdr:to>
      <xdr:col>116</xdr:col>
      <xdr:colOff>114300</xdr:colOff>
      <xdr:row>37</xdr:row>
      <xdr:rowOff>62230</xdr:rowOff>
    </xdr:to>
    <xdr:sp macro="" textlink="">
      <xdr:nvSpPr>
        <xdr:cNvPr id="589" name="楕円 588"/>
        <xdr:cNvSpPr/>
      </xdr:nvSpPr>
      <xdr:spPr>
        <a:xfrm>
          <a:off x="22110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154957</xdr:rowOff>
    </xdr:from>
    <xdr:ext cx="469744" cy="259045"/>
    <xdr:sp macro="" textlink="">
      <xdr:nvSpPr>
        <xdr:cNvPr id="590" name="【認定こども園・幼稚園・保育所】&#10;一人当たり面積該当値テキスト"/>
        <xdr:cNvSpPr txBox="1"/>
      </xdr:nvSpPr>
      <xdr:spPr>
        <a:xfrm>
          <a:off x="221996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591" name="楕円 590"/>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xdr:rowOff>
    </xdr:from>
    <xdr:to>
      <xdr:col>116</xdr:col>
      <xdr:colOff>63500</xdr:colOff>
      <xdr:row>37</xdr:row>
      <xdr:rowOff>133350</xdr:rowOff>
    </xdr:to>
    <xdr:cxnSp macro="">
      <xdr:nvCxnSpPr>
        <xdr:cNvPr id="592" name="直線コネクタ 591"/>
        <xdr:cNvCxnSpPr/>
      </xdr:nvCxnSpPr>
      <xdr:spPr>
        <a:xfrm flipV="1">
          <a:off x="21323300" y="6355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593" name="楕円 592"/>
        <xdr:cNvSpPr/>
      </xdr:nvSpPr>
      <xdr:spPr>
        <a:xfrm>
          <a:off x="2038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148590</xdr:rowOff>
    </xdr:to>
    <xdr:cxnSp macro="">
      <xdr:nvCxnSpPr>
        <xdr:cNvPr id="594" name="直線コネクタ 593"/>
        <xdr:cNvCxnSpPr/>
      </xdr:nvCxnSpPr>
      <xdr:spPr>
        <a:xfrm flipV="1">
          <a:off x="20434300" y="6477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595" name="楕円 594"/>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53340</xdr:rowOff>
    </xdr:from>
    <xdr:to>
      <xdr:col>107</xdr:col>
      <xdr:colOff>50800</xdr:colOff>
      <xdr:row>37</xdr:row>
      <xdr:rowOff>148590</xdr:rowOff>
    </xdr:to>
    <xdr:cxnSp macro="">
      <xdr:nvCxnSpPr>
        <xdr:cNvPr id="596" name="直線コネクタ 595"/>
        <xdr:cNvCxnSpPr/>
      </xdr:nvCxnSpPr>
      <xdr:spPr>
        <a:xfrm>
          <a:off x="19545300" y="63969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71120</xdr:rowOff>
    </xdr:from>
    <xdr:to>
      <xdr:col>98</xdr:col>
      <xdr:colOff>38100</xdr:colOff>
      <xdr:row>38</xdr:row>
      <xdr:rowOff>1270</xdr:rowOff>
    </xdr:to>
    <xdr:sp macro="" textlink="">
      <xdr:nvSpPr>
        <xdr:cNvPr id="597" name="楕円 596"/>
        <xdr:cNvSpPr/>
      </xdr:nvSpPr>
      <xdr:spPr>
        <a:xfrm>
          <a:off x="18605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53340</xdr:rowOff>
    </xdr:from>
    <xdr:to>
      <xdr:col>102</xdr:col>
      <xdr:colOff>114300</xdr:colOff>
      <xdr:row>37</xdr:row>
      <xdr:rowOff>121920</xdr:rowOff>
    </xdr:to>
    <xdr:cxnSp macro="">
      <xdr:nvCxnSpPr>
        <xdr:cNvPr id="598" name="直線コネクタ 597"/>
        <xdr:cNvCxnSpPr/>
      </xdr:nvCxnSpPr>
      <xdr:spPr>
        <a:xfrm flipV="1">
          <a:off x="18656300" y="63969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99"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0"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1"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2"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603"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44467</xdr:rowOff>
    </xdr:from>
    <xdr:ext cx="469744" cy="259045"/>
    <xdr:sp macro="" textlink="">
      <xdr:nvSpPr>
        <xdr:cNvPr id="604" name="n_2mainValue【認定こども園・幼稚園・保育所】&#10;一人当たり面積"/>
        <xdr:cNvSpPr txBox="1"/>
      </xdr:nvSpPr>
      <xdr:spPr>
        <a:xfrm>
          <a:off x="20199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605" name="n_3mainValue【認定こども園・幼稚園・保育所】&#10;一人当たり面積"/>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17797</xdr:rowOff>
    </xdr:from>
    <xdr:ext cx="469744" cy="259045"/>
    <xdr:sp macro="" textlink="">
      <xdr:nvSpPr>
        <xdr:cNvPr id="606" name="n_4mainValue【認定こども園・幼稚園・保育所】&#10;一人当たり面積"/>
        <xdr:cNvSpPr txBox="1"/>
      </xdr:nvSpPr>
      <xdr:spPr>
        <a:xfrm>
          <a:off x="18421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634" name="【学校施設】&#10;有形固定資産減価償却率平均値テキスト"/>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645" name="楕円 644"/>
        <xdr:cNvSpPr/>
      </xdr:nvSpPr>
      <xdr:spPr>
        <a:xfrm>
          <a:off x="16268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14495</xdr:rowOff>
    </xdr:from>
    <xdr:ext cx="405111" cy="259045"/>
    <xdr:sp macro="" textlink="">
      <xdr:nvSpPr>
        <xdr:cNvPr id="646" name="【学校施設】&#10;有形固定資産減価償却率該当値テキスト"/>
        <xdr:cNvSpPr txBox="1"/>
      </xdr:nvSpPr>
      <xdr:spPr>
        <a:xfrm>
          <a:off x="16357600"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125222</xdr:rowOff>
    </xdr:from>
    <xdr:to>
      <xdr:col>81</xdr:col>
      <xdr:colOff>101600</xdr:colOff>
      <xdr:row>60</xdr:row>
      <xdr:rowOff>55372</xdr:rowOff>
    </xdr:to>
    <xdr:sp macro="" textlink="">
      <xdr:nvSpPr>
        <xdr:cNvPr id="647" name="楕円 646"/>
        <xdr:cNvSpPr/>
      </xdr:nvSpPr>
      <xdr:spPr>
        <a:xfrm>
          <a:off x="15430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xdr:rowOff>
    </xdr:from>
    <xdr:to>
      <xdr:col>85</xdr:col>
      <xdr:colOff>127000</xdr:colOff>
      <xdr:row>60</xdr:row>
      <xdr:rowOff>86868</xdr:rowOff>
    </xdr:to>
    <xdr:cxnSp macro="">
      <xdr:nvCxnSpPr>
        <xdr:cNvPr id="648" name="直線コネクタ 647"/>
        <xdr:cNvCxnSpPr/>
      </xdr:nvCxnSpPr>
      <xdr:spPr>
        <a:xfrm>
          <a:off x="15481300" y="102915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145796</xdr:rowOff>
    </xdr:from>
    <xdr:to>
      <xdr:col>76</xdr:col>
      <xdr:colOff>165100</xdr:colOff>
      <xdr:row>59</xdr:row>
      <xdr:rowOff>75946</xdr:rowOff>
    </xdr:to>
    <xdr:sp macro="" textlink="">
      <xdr:nvSpPr>
        <xdr:cNvPr id="649" name="楕円 648"/>
        <xdr:cNvSpPr/>
      </xdr:nvSpPr>
      <xdr:spPr>
        <a:xfrm>
          <a:off x="14541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25146</xdr:rowOff>
    </xdr:from>
    <xdr:to>
      <xdr:col>81</xdr:col>
      <xdr:colOff>50800</xdr:colOff>
      <xdr:row>60</xdr:row>
      <xdr:rowOff>4572</xdr:rowOff>
    </xdr:to>
    <xdr:cxnSp macro="">
      <xdr:nvCxnSpPr>
        <xdr:cNvPr id="650" name="直線コネクタ 649"/>
        <xdr:cNvCxnSpPr/>
      </xdr:nvCxnSpPr>
      <xdr:spPr>
        <a:xfrm>
          <a:off x="14592300" y="101406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54356</xdr:rowOff>
    </xdr:from>
    <xdr:to>
      <xdr:col>72</xdr:col>
      <xdr:colOff>38100</xdr:colOff>
      <xdr:row>58</xdr:row>
      <xdr:rowOff>155956</xdr:rowOff>
    </xdr:to>
    <xdr:sp macro="" textlink="">
      <xdr:nvSpPr>
        <xdr:cNvPr id="651" name="楕円 650"/>
        <xdr:cNvSpPr/>
      </xdr:nvSpPr>
      <xdr:spPr>
        <a:xfrm>
          <a:off x="13652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105156</xdr:rowOff>
    </xdr:from>
    <xdr:to>
      <xdr:col>76</xdr:col>
      <xdr:colOff>114300</xdr:colOff>
      <xdr:row>59</xdr:row>
      <xdr:rowOff>25146</xdr:rowOff>
    </xdr:to>
    <xdr:cxnSp macro="">
      <xdr:nvCxnSpPr>
        <xdr:cNvPr id="652" name="直線コネクタ 651"/>
        <xdr:cNvCxnSpPr/>
      </xdr:nvCxnSpPr>
      <xdr:spPr>
        <a:xfrm>
          <a:off x="13703300" y="100492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90932</xdr:rowOff>
    </xdr:from>
    <xdr:to>
      <xdr:col>67</xdr:col>
      <xdr:colOff>101600</xdr:colOff>
      <xdr:row>59</xdr:row>
      <xdr:rowOff>21082</xdr:rowOff>
    </xdr:to>
    <xdr:sp macro="" textlink="">
      <xdr:nvSpPr>
        <xdr:cNvPr id="653" name="楕円 652"/>
        <xdr:cNvSpPr/>
      </xdr:nvSpPr>
      <xdr:spPr>
        <a:xfrm>
          <a:off x="12763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105156</xdr:rowOff>
    </xdr:from>
    <xdr:to>
      <xdr:col>71</xdr:col>
      <xdr:colOff>177800</xdr:colOff>
      <xdr:row>58</xdr:row>
      <xdr:rowOff>141732</xdr:rowOff>
    </xdr:to>
    <xdr:cxnSp macro="">
      <xdr:nvCxnSpPr>
        <xdr:cNvPr id="654" name="直線コネクタ 653"/>
        <xdr:cNvCxnSpPr/>
      </xdr:nvCxnSpPr>
      <xdr:spPr>
        <a:xfrm flipV="1">
          <a:off x="12814300" y="10049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5"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6"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7"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658"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71899</xdr:rowOff>
    </xdr:from>
    <xdr:ext cx="405111" cy="259045"/>
    <xdr:sp macro="" textlink="">
      <xdr:nvSpPr>
        <xdr:cNvPr id="659" name="n_1mainValue【学校施設】&#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92473</xdr:rowOff>
    </xdr:from>
    <xdr:ext cx="405111" cy="259045"/>
    <xdr:sp macro="" textlink="">
      <xdr:nvSpPr>
        <xdr:cNvPr id="660" name="n_2mainValue【学校施設】&#10;有形固定資産減価償却率"/>
        <xdr:cNvSpPr txBox="1"/>
      </xdr:nvSpPr>
      <xdr:spPr>
        <a:xfrm>
          <a:off x="14389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661" name="n_3mainValue【学校施設】&#10;有形固定資産減価償却率"/>
        <xdr:cNvSpPr txBox="1"/>
      </xdr:nvSpPr>
      <xdr:spPr>
        <a:xfrm>
          <a:off x="13500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37609</xdr:rowOff>
    </xdr:from>
    <xdr:ext cx="405111" cy="259045"/>
    <xdr:sp macro="" textlink="">
      <xdr:nvSpPr>
        <xdr:cNvPr id="662" name="n_4mainValue【学校施設】&#10;有形固定資産減価償却率"/>
        <xdr:cNvSpPr txBox="1"/>
      </xdr:nvSpPr>
      <xdr:spPr>
        <a:xfrm>
          <a:off x="12611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2"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29972</xdr:rowOff>
    </xdr:from>
    <xdr:to>
      <xdr:col>116</xdr:col>
      <xdr:colOff>114300</xdr:colOff>
      <xdr:row>60</xdr:row>
      <xdr:rowOff>131572</xdr:rowOff>
    </xdr:to>
    <xdr:sp macro="" textlink="">
      <xdr:nvSpPr>
        <xdr:cNvPr id="703" name="楕円 702"/>
        <xdr:cNvSpPr/>
      </xdr:nvSpPr>
      <xdr:spPr>
        <a:xfrm>
          <a:off x="22110700" y="103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52849</xdr:rowOff>
    </xdr:from>
    <xdr:ext cx="469744" cy="259045"/>
    <xdr:sp macro="" textlink="">
      <xdr:nvSpPr>
        <xdr:cNvPr id="704" name="【学校施設】&#10;一人当たり面積該当値テキスト"/>
        <xdr:cNvSpPr txBox="1"/>
      </xdr:nvSpPr>
      <xdr:spPr>
        <a:xfrm>
          <a:off x="22199600" y="1016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34544</xdr:rowOff>
    </xdr:from>
    <xdr:to>
      <xdr:col>112</xdr:col>
      <xdr:colOff>38100</xdr:colOff>
      <xdr:row>60</xdr:row>
      <xdr:rowOff>136144</xdr:rowOff>
    </xdr:to>
    <xdr:sp macro="" textlink="">
      <xdr:nvSpPr>
        <xdr:cNvPr id="705" name="楕円 704"/>
        <xdr:cNvSpPr/>
      </xdr:nvSpPr>
      <xdr:spPr>
        <a:xfrm>
          <a:off x="21272500" y="103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80772</xdr:rowOff>
    </xdr:from>
    <xdr:to>
      <xdr:col>116</xdr:col>
      <xdr:colOff>63500</xdr:colOff>
      <xdr:row>60</xdr:row>
      <xdr:rowOff>85344</xdr:rowOff>
    </xdr:to>
    <xdr:cxnSp macro="">
      <xdr:nvCxnSpPr>
        <xdr:cNvPr id="706" name="直線コネクタ 705"/>
        <xdr:cNvCxnSpPr/>
      </xdr:nvCxnSpPr>
      <xdr:spPr>
        <a:xfrm flipV="1">
          <a:off x="21323300" y="10367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47498</xdr:rowOff>
    </xdr:from>
    <xdr:to>
      <xdr:col>107</xdr:col>
      <xdr:colOff>101600</xdr:colOff>
      <xdr:row>60</xdr:row>
      <xdr:rowOff>149098</xdr:rowOff>
    </xdr:to>
    <xdr:sp macro="" textlink="">
      <xdr:nvSpPr>
        <xdr:cNvPr id="707" name="楕円 706"/>
        <xdr:cNvSpPr/>
      </xdr:nvSpPr>
      <xdr:spPr>
        <a:xfrm>
          <a:off x="20383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85344</xdr:rowOff>
    </xdr:from>
    <xdr:to>
      <xdr:col>111</xdr:col>
      <xdr:colOff>177800</xdr:colOff>
      <xdr:row>60</xdr:row>
      <xdr:rowOff>98298</xdr:rowOff>
    </xdr:to>
    <xdr:cxnSp macro="">
      <xdr:nvCxnSpPr>
        <xdr:cNvPr id="708" name="直線コネクタ 707"/>
        <xdr:cNvCxnSpPr/>
      </xdr:nvCxnSpPr>
      <xdr:spPr>
        <a:xfrm flipV="1">
          <a:off x="20434300" y="1037234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709" name="楕円 708"/>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98298</xdr:rowOff>
    </xdr:from>
    <xdr:to>
      <xdr:col>107</xdr:col>
      <xdr:colOff>50800</xdr:colOff>
      <xdr:row>61</xdr:row>
      <xdr:rowOff>0</xdr:rowOff>
    </xdr:to>
    <xdr:cxnSp macro="">
      <xdr:nvCxnSpPr>
        <xdr:cNvPr id="710" name="直線コネクタ 709"/>
        <xdr:cNvCxnSpPr/>
      </xdr:nvCxnSpPr>
      <xdr:spPr>
        <a:xfrm flipV="1">
          <a:off x="19545300" y="1038529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167894</xdr:rowOff>
    </xdr:from>
    <xdr:to>
      <xdr:col>98</xdr:col>
      <xdr:colOff>38100</xdr:colOff>
      <xdr:row>61</xdr:row>
      <xdr:rowOff>98044</xdr:rowOff>
    </xdr:to>
    <xdr:sp macro="" textlink="">
      <xdr:nvSpPr>
        <xdr:cNvPr id="711" name="楕円 710"/>
        <xdr:cNvSpPr/>
      </xdr:nvSpPr>
      <xdr:spPr>
        <a:xfrm>
          <a:off x="18605500" y="104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47244</xdr:rowOff>
    </xdr:to>
    <xdr:cxnSp macro="">
      <xdr:nvCxnSpPr>
        <xdr:cNvPr id="712" name="直線コネクタ 711"/>
        <xdr:cNvCxnSpPr/>
      </xdr:nvCxnSpPr>
      <xdr:spPr>
        <a:xfrm flipV="1">
          <a:off x="18656300" y="1045845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713"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714"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715"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716"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152671</xdr:rowOff>
    </xdr:from>
    <xdr:ext cx="469744" cy="259045"/>
    <xdr:sp macro="" textlink="">
      <xdr:nvSpPr>
        <xdr:cNvPr id="717" name="n_1mainValue【学校施設】&#10;一人当たり面積"/>
        <xdr:cNvSpPr txBox="1"/>
      </xdr:nvSpPr>
      <xdr:spPr>
        <a:xfrm>
          <a:off x="2107572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165625</xdr:rowOff>
    </xdr:from>
    <xdr:ext cx="469744" cy="259045"/>
    <xdr:sp macro="" textlink="">
      <xdr:nvSpPr>
        <xdr:cNvPr id="718" name="n_2mainValue【学校施設】&#10;一人当たり面積"/>
        <xdr:cNvSpPr txBox="1"/>
      </xdr:nvSpPr>
      <xdr:spPr>
        <a:xfrm>
          <a:off x="20199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719" name="n_3mainValue【学校施設】&#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114571</xdr:rowOff>
    </xdr:from>
    <xdr:ext cx="469744" cy="259045"/>
    <xdr:sp macro="" textlink="">
      <xdr:nvSpPr>
        <xdr:cNvPr id="720" name="n_4mainValue【学校施設】&#10;一人当たり面積"/>
        <xdr:cNvSpPr txBox="1"/>
      </xdr:nvSpPr>
      <xdr:spPr>
        <a:xfrm>
          <a:off x="18421427" y="102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0"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761" name="楕円 760"/>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762" name="【児童館】&#10;有形固定資産減価償却率該当値テキスト"/>
        <xdr:cNvSpPr txBox="1"/>
      </xdr:nvSpPr>
      <xdr:spPr>
        <a:xfrm>
          <a:off x="16357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93980</xdr:rowOff>
    </xdr:from>
    <xdr:to>
      <xdr:col>81</xdr:col>
      <xdr:colOff>101600</xdr:colOff>
      <xdr:row>85</xdr:row>
      <xdr:rowOff>24130</xdr:rowOff>
    </xdr:to>
    <xdr:sp macro="" textlink="">
      <xdr:nvSpPr>
        <xdr:cNvPr id="763" name="楕円 762"/>
        <xdr:cNvSpPr/>
      </xdr:nvSpPr>
      <xdr:spPr>
        <a:xfrm>
          <a:off x="15430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144780</xdr:rowOff>
    </xdr:from>
    <xdr:to>
      <xdr:col>85</xdr:col>
      <xdr:colOff>127000</xdr:colOff>
      <xdr:row>85</xdr:row>
      <xdr:rowOff>15239</xdr:rowOff>
    </xdr:to>
    <xdr:cxnSp macro="">
      <xdr:nvCxnSpPr>
        <xdr:cNvPr id="764" name="直線コネクタ 763"/>
        <xdr:cNvCxnSpPr/>
      </xdr:nvCxnSpPr>
      <xdr:spPr>
        <a:xfrm>
          <a:off x="15481300" y="145465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52070</xdr:rowOff>
    </xdr:from>
    <xdr:to>
      <xdr:col>76</xdr:col>
      <xdr:colOff>165100</xdr:colOff>
      <xdr:row>84</xdr:row>
      <xdr:rowOff>153670</xdr:rowOff>
    </xdr:to>
    <xdr:sp macro="" textlink="">
      <xdr:nvSpPr>
        <xdr:cNvPr id="765" name="楕円 764"/>
        <xdr:cNvSpPr/>
      </xdr:nvSpPr>
      <xdr:spPr>
        <a:xfrm>
          <a:off x="14541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102870</xdr:rowOff>
    </xdr:from>
    <xdr:to>
      <xdr:col>81</xdr:col>
      <xdr:colOff>50800</xdr:colOff>
      <xdr:row>84</xdr:row>
      <xdr:rowOff>144780</xdr:rowOff>
    </xdr:to>
    <xdr:cxnSp macro="">
      <xdr:nvCxnSpPr>
        <xdr:cNvPr id="766" name="直線コネクタ 765"/>
        <xdr:cNvCxnSpPr/>
      </xdr:nvCxnSpPr>
      <xdr:spPr>
        <a:xfrm>
          <a:off x="14592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767" name="楕円 766"/>
        <xdr:cNvSpPr/>
      </xdr:nvSpPr>
      <xdr:spPr>
        <a:xfrm>
          <a:off x="1365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102870</xdr:rowOff>
    </xdr:to>
    <xdr:cxnSp macro="">
      <xdr:nvCxnSpPr>
        <xdr:cNvPr id="768" name="直線コネクタ 767"/>
        <xdr:cNvCxnSpPr/>
      </xdr:nvCxnSpPr>
      <xdr:spPr>
        <a:xfrm>
          <a:off x="13703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139700</xdr:rowOff>
    </xdr:from>
    <xdr:to>
      <xdr:col>67</xdr:col>
      <xdr:colOff>101600</xdr:colOff>
      <xdr:row>84</xdr:row>
      <xdr:rowOff>69850</xdr:rowOff>
    </xdr:to>
    <xdr:sp macro="" textlink="">
      <xdr:nvSpPr>
        <xdr:cNvPr id="769" name="楕円 768"/>
        <xdr:cNvSpPr/>
      </xdr:nvSpPr>
      <xdr:spPr>
        <a:xfrm>
          <a:off x="1276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19050</xdr:rowOff>
    </xdr:from>
    <xdr:to>
      <xdr:col>71</xdr:col>
      <xdr:colOff>177800</xdr:colOff>
      <xdr:row>84</xdr:row>
      <xdr:rowOff>60961</xdr:rowOff>
    </xdr:to>
    <xdr:cxnSp macro="">
      <xdr:nvCxnSpPr>
        <xdr:cNvPr id="770" name="直線コネクタ 769"/>
        <xdr:cNvCxnSpPr/>
      </xdr:nvCxnSpPr>
      <xdr:spPr>
        <a:xfrm>
          <a:off x="12814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1"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3"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4"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15257</xdr:rowOff>
    </xdr:from>
    <xdr:ext cx="405111" cy="259045"/>
    <xdr:sp macro="" textlink="">
      <xdr:nvSpPr>
        <xdr:cNvPr id="775" name="n_1mainValue【児童館】&#10;有形固定資産減価償却率"/>
        <xdr:cNvSpPr txBox="1"/>
      </xdr:nvSpPr>
      <xdr:spPr>
        <a:xfrm>
          <a:off x="15266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144797</xdr:rowOff>
    </xdr:from>
    <xdr:ext cx="405111" cy="259045"/>
    <xdr:sp macro="" textlink="">
      <xdr:nvSpPr>
        <xdr:cNvPr id="776" name="n_2mainValue【児童館】&#10;有形固定資産減価償却率"/>
        <xdr:cNvSpPr txBox="1"/>
      </xdr:nvSpPr>
      <xdr:spPr>
        <a:xfrm>
          <a:off x="14389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777" name="n_3mainValue【児童館】&#10;有形固定資産減価償却率"/>
        <xdr:cNvSpPr txBox="1"/>
      </xdr:nvSpPr>
      <xdr:spPr>
        <a:xfrm>
          <a:off x="13500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60977</xdr:rowOff>
    </xdr:from>
    <xdr:ext cx="405111" cy="259045"/>
    <xdr:sp macro="" textlink="">
      <xdr:nvSpPr>
        <xdr:cNvPr id="778" name="n_4mainValue【児童館】&#10;有形固定資産減価償却率"/>
        <xdr:cNvSpPr txBox="1"/>
      </xdr:nvSpPr>
      <xdr:spPr>
        <a:xfrm>
          <a:off x="12611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818" name="楕円 817"/>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819"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820" name="楕円 819"/>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821" name="直線コネクタ 820"/>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22" name="楕円 821"/>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823" name="直線コネクタ 822"/>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4" name="楕円 823"/>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825" name="直線コネクタ 824"/>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26" name="楕円 825"/>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827" name="直線コネクタ 826"/>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1"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832"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33"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834"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35"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877" name="楕円 876"/>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878" name="【公民館】&#10;有形固定資産減価償却率該当値テキスト"/>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879" name="楕円 878"/>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143148</xdr:rowOff>
    </xdr:to>
    <xdr:cxnSp macro="">
      <xdr:nvCxnSpPr>
        <xdr:cNvPr id="880" name="直線コネクタ 879"/>
        <xdr:cNvCxnSpPr/>
      </xdr:nvCxnSpPr>
      <xdr:spPr>
        <a:xfrm>
          <a:off x="15481300" y="182939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81" name="楕円 880"/>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120287</xdr:rowOff>
    </xdr:to>
    <xdr:cxnSp macro="">
      <xdr:nvCxnSpPr>
        <xdr:cNvPr id="882" name="直線コネクタ 881"/>
        <xdr:cNvCxnSpPr/>
      </xdr:nvCxnSpPr>
      <xdr:spPr>
        <a:xfrm>
          <a:off x="14592300" y="182694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883" name="楕円 882"/>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95794</xdr:rowOff>
    </xdr:to>
    <xdr:cxnSp macro="">
      <xdr:nvCxnSpPr>
        <xdr:cNvPr id="884" name="直線コネクタ 883"/>
        <xdr:cNvCxnSpPr/>
      </xdr:nvCxnSpPr>
      <xdr:spPr>
        <a:xfrm>
          <a:off x="13703300" y="182450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885" name="楕円 884"/>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106</xdr:row>
      <xdr:rowOff>71301</xdr:rowOff>
    </xdr:to>
    <xdr:cxnSp macro="">
      <xdr:nvCxnSpPr>
        <xdr:cNvPr id="886" name="直線コネクタ 885"/>
        <xdr:cNvCxnSpPr/>
      </xdr:nvCxnSpPr>
      <xdr:spPr>
        <a:xfrm>
          <a:off x="12814300" y="18047426"/>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8"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891" name="n_1mainValue【公民館】&#10;有形固定資産減価償却率"/>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92" name="n_2mainValue【公民館】&#10;有形固定資産減価償却率"/>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893" name="n_3mainValue【公民館】&#10;有形固定資産減価償却率"/>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94" name="n_4mainValue【公民館】&#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1"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32" name="楕円 931"/>
        <xdr:cNvSpPr/>
      </xdr:nvSpPr>
      <xdr:spPr>
        <a:xfrm>
          <a:off x="22110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137431</xdr:rowOff>
    </xdr:from>
    <xdr:ext cx="469744" cy="259045"/>
    <xdr:sp macro="" textlink="">
      <xdr:nvSpPr>
        <xdr:cNvPr id="933" name="【公民館】&#10;一人当たり面積該当値テキスト"/>
        <xdr:cNvSpPr txBox="1"/>
      </xdr:nvSpPr>
      <xdr:spPr>
        <a:xfrm>
          <a:off x="22199600" y="179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934" name="楕円 933"/>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165354</xdr:rowOff>
    </xdr:from>
    <xdr:to>
      <xdr:col>116</xdr:col>
      <xdr:colOff>63500</xdr:colOff>
      <xdr:row>106</xdr:row>
      <xdr:rowOff>3048</xdr:rowOff>
    </xdr:to>
    <xdr:cxnSp macro="">
      <xdr:nvCxnSpPr>
        <xdr:cNvPr id="935" name="直線コネクタ 934"/>
        <xdr:cNvCxnSpPr/>
      </xdr:nvCxnSpPr>
      <xdr:spPr>
        <a:xfrm flipV="1">
          <a:off x="21323300" y="18167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130556</xdr:rowOff>
    </xdr:from>
    <xdr:to>
      <xdr:col>107</xdr:col>
      <xdr:colOff>101600</xdr:colOff>
      <xdr:row>106</xdr:row>
      <xdr:rowOff>60706</xdr:rowOff>
    </xdr:to>
    <xdr:sp macro="" textlink="">
      <xdr:nvSpPr>
        <xdr:cNvPr id="936" name="楕円 935"/>
        <xdr:cNvSpPr/>
      </xdr:nvSpPr>
      <xdr:spPr>
        <a:xfrm>
          <a:off x="20383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9906</xdr:rowOff>
    </xdr:to>
    <xdr:cxnSp macro="">
      <xdr:nvCxnSpPr>
        <xdr:cNvPr id="937" name="直線コネクタ 936"/>
        <xdr:cNvCxnSpPr/>
      </xdr:nvCxnSpPr>
      <xdr:spPr>
        <a:xfrm flipV="1">
          <a:off x="20434300" y="181767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135128</xdr:rowOff>
    </xdr:from>
    <xdr:to>
      <xdr:col>102</xdr:col>
      <xdr:colOff>165100</xdr:colOff>
      <xdr:row>106</xdr:row>
      <xdr:rowOff>65278</xdr:rowOff>
    </xdr:to>
    <xdr:sp macro="" textlink="">
      <xdr:nvSpPr>
        <xdr:cNvPr id="938" name="楕円 937"/>
        <xdr:cNvSpPr/>
      </xdr:nvSpPr>
      <xdr:spPr>
        <a:xfrm>
          <a:off x="19494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xdr:rowOff>
    </xdr:from>
    <xdr:to>
      <xdr:col>107</xdr:col>
      <xdr:colOff>50800</xdr:colOff>
      <xdr:row>106</xdr:row>
      <xdr:rowOff>14478</xdr:rowOff>
    </xdr:to>
    <xdr:cxnSp macro="">
      <xdr:nvCxnSpPr>
        <xdr:cNvPr id="939" name="直線コネクタ 938"/>
        <xdr:cNvCxnSpPr/>
      </xdr:nvCxnSpPr>
      <xdr:spPr>
        <a:xfrm flipV="1">
          <a:off x="19545300" y="1818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153415</xdr:rowOff>
    </xdr:from>
    <xdr:to>
      <xdr:col>98</xdr:col>
      <xdr:colOff>38100</xdr:colOff>
      <xdr:row>106</xdr:row>
      <xdr:rowOff>83565</xdr:rowOff>
    </xdr:to>
    <xdr:sp macro="" textlink="">
      <xdr:nvSpPr>
        <xdr:cNvPr id="940" name="楕円 939"/>
        <xdr:cNvSpPr/>
      </xdr:nvSpPr>
      <xdr:spPr>
        <a:xfrm>
          <a:off x="18605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xdr:rowOff>
    </xdr:from>
    <xdr:to>
      <xdr:col>102</xdr:col>
      <xdr:colOff>114300</xdr:colOff>
      <xdr:row>106</xdr:row>
      <xdr:rowOff>32765</xdr:rowOff>
    </xdr:to>
    <xdr:cxnSp macro="">
      <xdr:nvCxnSpPr>
        <xdr:cNvPr id="941" name="直線コネクタ 940"/>
        <xdr:cNvCxnSpPr/>
      </xdr:nvCxnSpPr>
      <xdr:spPr>
        <a:xfrm flipV="1">
          <a:off x="18656300" y="1818817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42" name="n_1ave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3" name="n_2ave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44" name="n_3aveValue【公民館】&#10;一人当たり面積"/>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5" name="n_4aveValue【公民館】&#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70375</xdr:rowOff>
    </xdr:from>
    <xdr:ext cx="469744" cy="259045"/>
    <xdr:sp macro="" textlink="">
      <xdr:nvSpPr>
        <xdr:cNvPr id="946" name="n_1mainValue【公民館】&#10;一人当たり面積"/>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77233</xdr:rowOff>
    </xdr:from>
    <xdr:ext cx="469744" cy="259045"/>
    <xdr:sp macro="" textlink="">
      <xdr:nvSpPr>
        <xdr:cNvPr id="947" name="n_2mainValue【公民館】&#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81805</xdr:rowOff>
    </xdr:from>
    <xdr:ext cx="469744" cy="259045"/>
    <xdr:sp macro="" textlink="">
      <xdr:nvSpPr>
        <xdr:cNvPr id="948" name="n_3mainValue【公民館】&#10;一人当たり面積"/>
        <xdr:cNvSpPr txBox="1"/>
      </xdr:nvSpPr>
      <xdr:spPr>
        <a:xfrm>
          <a:off x="193104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100092</xdr:rowOff>
    </xdr:from>
    <xdr:ext cx="469744" cy="259045"/>
    <xdr:sp macro="" textlink="">
      <xdr:nvSpPr>
        <xdr:cNvPr id="949" name="n_4mainValue【公民館】&#10;一人当たり面積"/>
        <xdr:cNvSpPr txBox="1"/>
      </xdr:nvSpPr>
      <xdr:spPr>
        <a:xfrm>
          <a:off x="18421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有形固定資産減価償却率については、すべての施設類型において類似団体平均値を上回っている。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は、老朽化した施設が多く、本来、計画的に整備を行っていく必要があるが、近年の厳しい財政状況のため、維持補修による対応が中心となっており、有形固定資産減価償却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また、公営住宅、認定こども園・幼稚園・保育所、学校施設、公民館については、類似団体平均と比べて一人当たりの面積が大きくなっている。</a:t>
          </a:r>
        </a:p>
        <a:p>
          <a:r>
            <a:rPr kumimoji="1" lang="ja-JP" altLang="en-US" sz="1300">
              <a:latin typeface="ＭＳ Ｐゴシック" panose="020B0600070205080204" pitchFamily="50" charset="-128"/>
              <a:ea typeface="ＭＳ Ｐゴシック" panose="020B0600070205080204" pitchFamily="50" charset="-128"/>
            </a:rPr>
            <a:t>したがって、特にこれらの施設の整備を行う際は、施設規模や利用人口、必要性等を勘案して、統廃合を含めた再編等を行っていく必要がある。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56,799
56,161
103.58
27,927,051
25,657,814
1,993,566
15,941,380
20,107,776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17236</xdr:rowOff>
    </xdr:from>
    <xdr:to>
      <xdr:col>24</xdr:col>
      <xdr:colOff>114300</xdr:colOff>
      <xdr:row>35</xdr:row>
      <xdr:rowOff>118836</xdr:rowOff>
    </xdr:to>
    <xdr:sp macro="" textlink="">
      <xdr:nvSpPr>
        <xdr:cNvPr id="74" name="楕円 73"/>
        <xdr:cNvSpPr/>
      </xdr:nvSpPr>
      <xdr:spPr>
        <a:xfrm>
          <a:off x="4584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40113</xdr:rowOff>
    </xdr:from>
    <xdr:ext cx="405111" cy="259045"/>
    <xdr:sp macro="" textlink="">
      <xdr:nvSpPr>
        <xdr:cNvPr id="75" name="【図書館】&#10;有形固定資産減価償却率該当値テキスト"/>
        <xdr:cNvSpPr txBox="1"/>
      </xdr:nvSpPr>
      <xdr:spPr>
        <a:xfrm>
          <a:off x="4673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107043</xdr:rowOff>
    </xdr:from>
    <xdr:to>
      <xdr:col>20</xdr:col>
      <xdr:colOff>38100</xdr:colOff>
      <xdr:row>35</xdr:row>
      <xdr:rowOff>37193</xdr:rowOff>
    </xdr:to>
    <xdr:sp macro="" textlink="">
      <xdr:nvSpPr>
        <xdr:cNvPr id="76" name="楕円 75"/>
        <xdr:cNvSpPr/>
      </xdr:nvSpPr>
      <xdr:spPr>
        <a:xfrm>
          <a:off x="3746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157843</xdr:rowOff>
    </xdr:from>
    <xdr:to>
      <xdr:col>24</xdr:col>
      <xdr:colOff>63500</xdr:colOff>
      <xdr:row>35</xdr:row>
      <xdr:rowOff>68036</xdr:rowOff>
    </xdr:to>
    <xdr:cxnSp macro="">
      <xdr:nvCxnSpPr>
        <xdr:cNvPr id="77" name="直線コネクタ 76"/>
        <xdr:cNvCxnSpPr/>
      </xdr:nvCxnSpPr>
      <xdr:spPr>
        <a:xfrm>
          <a:off x="3797300" y="59871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78" name="楕円 77"/>
        <xdr:cNvSpPr/>
      </xdr:nvSpPr>
      <xdr:spPr>
        <a:xfrm>
          <a:off x="2857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157843</xdr:rowOff>
    </xdr:to>
    <xdr:cxnSp macro="">
      <xdr:nvCxnSpPr>
        <xdr:cNvPr id="79" name="直線コネクタ 78"/>
        <xdr:cNvCxnSpPr/>
      </xdr:nvCxnSpPr>
      <xdr:spPr>
        <a:xfrm>
          <a:off x="2908300" y="5905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0" name="楕円 79"/>
        <xdr:cNvSpPr/>
      </xdr:nvSpPr>
      <xdr:spPr>
        <a:xfrm>
          <a:off x="196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76200</xdr:rowOff>
    </xdr:to>
    <xdr:cxnSp macro="">
      <xdr:nvCxnSpPr>
        <xdr:cNvPr id="81" name="直線コネクタ 80"/>
        <xdr:cNvCxnSpPr/>
      </xdr:nvCxnSpPr>
      <xdr:spPr>
        <a:xfrm>
          <a:off x="2019300" y="5823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167458</xdr:rowOff>
    </xdr:from>
    <xdr:to>
      <xdr:col>6</xdr:col>
      <xdr:colOff>38100</xdr:colOff>
      <xdr:row>33</xdr:row>
      <xdr:rowOff>97608</xdr:rowOff>
    </xdr:to>
    <xdr:sp macro="" textlink="">
      <xdr:nvSpPr>
        <xdr:cNvPr id="82" name="楕円 81"/>
        <xdr:cNvSpPr/>
      </xdr:nvSpPr>
      <xdr:spPr>
        <a:xfrm>
          <a:off x="1079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46808</xdr:rowOff>
    </xdr:from>
    <xdr:to>
      <xdr:col>10</xdr:col>
      <xdr:colOff>114300</xdr:colOff>
      <xdr:row>33</xdr:row>
      <xdr:rowOff>166007</xdr:rowOff>
    </xdr:to>
    <xdr:cxnSp macro="">
      <xdr:nvCxnSpPr>
        <xdr:cNvPr id="83" name="直線コネクタ 82"/>
        <xdr:cNvCxnSpPr/>
      </xdr:nvCxnSpPr>
      <xdr:spPr>
        <a:xfrm>
          <a:off x="1130300" y="5704658"/>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53720</xdr:rowOff>
    </xdr:from>
    <xdr:ext cx="405111" cy="259045"/>
    <xdr:sp macro="" textlink="">
      <xdr:nvSpPr>
        <xdr:cNvPr id="88" name="n_1mainValue【図書館】&#10;有形固定資産減価償却率"/>
        <xdr:cNvSpPr txBox="1"/>
      </xdr:nvSpPr>
      <xdr:spPr>
        <a:xfrm>
          <a:off x="3582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89" name="n_2mainValue【図書館】&#10;有形固定資産減価償却率"/>
        <xdr:cNvSpPr txBox="1"/>
      </xdr:nvSpPr>
      <xdr:spPr>
        <a:xfrm>
          <a:off x="2705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90" name="n_3mainValue【図書館】&#10;有形固定資産減価償却率"/>
        <xdr:cNvSpPr txBox="1"/>
      </xdr:nvSpPr>
      <xdr:spPr>
        <a:xfrm>
          <a:off x="1816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114135</xdr:rowOff>
    </xdr:from>
    <xdr:ext cx="340478" cy="259045"/>
    <xdr:sp macro="" textlink="">
      <xdr:nvSpPr>
        <xdr:cNvPr id="91" name="n_4mainValue【図書館】&#10;有形固定資産減価償却率"/>
        <xdr:cNvSpPr txBox="1"/>
      </xdr:nvSpPr>
      <xdr:spPr>
        <a:xfrm>
          <a:off x="960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31" name="楕円 130"/>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33" name="楕円 132"/>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6350</xdr:rowOff>
    </xdr:to>
    <xdr:cxnSp macro="">
      <xdr:nvCxnSpPr>
        <xdr:cNvPr id="134" name="直線コネクタ 133"/>
        <xdr:cNvCxnSpPr/>
      </xdr:nvCxnSpPr>
      <xdr:spPr>
        <a:xfrm>
          <a:off x="9639300" y="669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19050</xdr:rowOff>
    </xdr:to>
    <xdr:cxnSp macro="">
      <xdr:nvCxnSpPr>
        <xdr:cNvPr id="136" name="直線コネクタ 135"/>
        <xdr:cNvCxnSpPr/>
      </xdr:nvCxnSpPr>
      <xdr:spPr>
        <a:xfrm flipV="1">
          <a:off x="8750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7" name="楕円 136"/>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31750</xdr:rowOff>
    </xdr:to>
    <xdr:cxnSp macro="">
      <xdr:nvCxnSpPr>
        <xdr:cNvPr id="138" name="直線コネクタ 137"/>
        <xdr:cNvCxnSpPr/>
      </xdr:nvCxnSpPr>
      <xdr:spPr>
        <a:xfrm flipV="1">
          <a:off x="7861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31750</xdr:rowOff>
    </xdr:to>
    <xdr:cxnSp macro="">
      <xdr:nvCxnSpPr>
        <xdr:cNvPr id="140" name="直線コネクタ 139"/>
        <xdr:cNvCxnSpPr/>
      </xdr:nvCxnSpPr>
      <xdr:spPr>
        <a:xfrm>
          <a:off x="69723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45" name="n_1main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7" name="n_3mainValue【図書館】&#10;一人当たり面積"/>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8" name="n_4mainValue【図書館】&#10;一人当たり面積"/>
        <xdr:cNvSpPr txBox="1"/>
      </xdr:nvSpPr>
      <xdr:spPr>
        <a:xfrm>
          <a:off x="6737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90" name="楕円 189"/>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162758</xdr:rowOff>
    </xdr:from>
    <xdr:ext cx="405111" cy="259045"/>
    <xdr:sp macro="" textlink="">
      <xdr:nvSpPr>
        <xdr:cNvPr id="191" name="【体育館・プール】&#10;有形固定資産減価償却率該当値テキスト"/>
        <xdr:cNvSpPr txBox="1"/>
      </xdr:nvSpPr>
      <xdr:spPr>
        <a:xfrm>
          <a:off x="4673600"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192" name="楕円 191"/>
        <xdr:cNvSpPr/>
      </xdr:nvSpPr>
      <xdr:spPr>
        <a:xfrm>
          <a:off x="3746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29391</xdr:rowOff>
    </xdr:from>
    <xdr:to>
      <xdr:col>24</xdr:col>
      <xdr:colOff>63500</xdr:colOff>
      <xdr:row>63</xdr:row>
      <xdr:rowOff>63681</xdr:rowOff>
    </xdr:to>
    <xdr:cxnSp macro="">
      <xdr:nvCxnSpPr>
        <xdr:cNvPr id="193" name="直線コネクタ 192"/>
        <xdr:cNvCxnSpPr/>
      </xdr:nvCxnSpPr>
      <xdr:spPr>
        <a:xfrm>
          <a:off x="3797300" y="108307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115751</xdr:rowOff>
    </xdr:from>
    <xdr:to>
      <xdr:col>15</xdr:col>
      <xdr:colOff>101600</xdr:colOff>
      <xdr:row>63</xdr:row>
      <xdr:rowOff>45901</xdr:rowOff>
    </xdr:to>
    <xdr:sp macro="" textlink="">
      <xdr:nvSpPr>
        <xdr:cNvPr id="194" name="楕円 193"/>
        <xdr:cNvSpPr/>
      </xdr:nvSpPr>
      <xdr:spPr>
        <a:xfrm>
          <a:off x="2857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29391</xdr:rowOff>
    </xdr:to>
    <xdr:cxnSp macro="">
      <xdr:nvCxnSpPr>
        <xdr:cNvPr id="195" name="直線コネクタ 194"/>
        <xdr:cNvCxnSpPr/>
      </xdr:nvCxnSpPr>
      <xdr:spPr>
        <a:xfrm>
          <a:off x="2908300" y="107964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196" name="楕円 195"/>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166551</xdr:rowOff>
    </xdr:to>
    <xdr:cxnSp macro="">
      <xdr:nvCxnSpPr>
        <xdr:cNvPr id="197" name="直線コネクタ 196"/>
        <xdr:cNvCxnSpPr/>
      </xdr:nvCxnSpPr>
      <xdr:spPr>
        <a:xfrm>
          <a:off x="2019300" y="10763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48804</xdr:rowOff>
    </xdr:from>
    <xdr:to>
      <xdr:col>6</xdr:col>
      <xdr:colOff>38100</xdr:colOff>
      <xdr:row>62</xdr:row>
      <xdr:rowOff>150404</xdr:rowOff>
    </xdr:to>
    <xdr:sp macro="" textlink="">
      <xdr:nvSpPr>
        <xdr:cNvPr id="198" name="楕円 197"/>
        <xdr:cNvSpPr/>
      </xdr:nvSpPr>
      <xdr:spPr>
        <a:xfrm>
          <a:off x="1079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99604</xdr:rowOff>
    </xdr:from>
    <xdr:to>
      <xdr:col>10</xdr:col>
      <xdr:colOff>114300</xdr:colOff>
      <xdr:row>62</xdr:row>
      <xdr:rowOff>133894</xdr:rowOff>
    </xdr:to>
    <xdr:cxnSp macro="">
      <xdr:nvCxnSpPr>
        <xdr:cNvPr id="199" name="直線コネクタ 198"/>
        <xdr:cNvCxnSpPr/>
      </xdr:nvCxnSpPr>
      <xdr:spPr>
        <a:xfrm>
          <a:off x="1130300" y="10729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71318</xdr:rowOff>
    </xdr:from>
    <xdr:ext cx="405111" cy="259045"/>
    <xdr:sp macro="" textlink="">
      <xdr:nvSpPr>
        <xdr:cNvPr id="204" name="n_1mainValue【体育館・プール】&#10;有形固定資産減価償却率"/>
        <xdr:cNvSpPr txBox="1"/>
      </xdr:nvSpPr>
      <xdr:spPr>
        <a:xfrm>
          <a:off x="3582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205" name="n_2mainValue【体育館・プール】&#10;有形固定資産減価償却率"/>
        <xdr:cNvSpPr txBox="1"/>
      </xdr:nvSpPr>
      <xdr:spPr>
        <a:xfrm>
          <a:off x="2705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206" name="n_3mainValue【体育館・プール】&#10;有形固定資産減価償却率"/>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141531</xdr:rowOff>
    </xdr:from>
    <xdr:ext cx="405111" cy="259045"/>
    <xdr:sp macro="" textlink="">
      <xdr:nvSpPr>
        <xdr:cNvPr id="207" name="n_4mainValue【体育館・プール】&#10;有形固定資産減価償却率"/>
        <xdr:cNvSpPr txBox="1"/>
      </xdr:nvSpPr>
      <xdr:spPr>
        <a:xfrm>
          <a:off x="927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95885</xdr:rowOff>
    </xdr:from>
    <xdr:to>
      <xdr:col>55</xdr:col>
      <xdr:colOff>50800</xdr:colOff>
      <xdr:row>63</xdr:row>
      <xdr:rowOff>26035</xdr:rowOff>
    </xdr:to>
    <xdr:sp macro="" textlink="">
      <xdr:nvSpPr>
        <xdr:cNvPr id="247" name="楕円 246"/>
        <xdr:cNvSpPr/>
      </xdr:nvSpPr>
      <xdr:spPr>
        <a:xfrm>
          <a:off x="10426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74312</xdr:rowOff>
    </xdr:from>
    <xdr:ext cx="469744" cy="259045"/>
    <xdr:sp macro="" textlink="">
      <xdr:nvSpPr>
        <xdr:cNvPr id="248" name="【体育館・プール】&#10;一人当たり面積該当値テキスト"/>
        <xdr:cNvSpPr txBox="1"/>
      </xdr:nvSpPr>
      <xdr:spPr>
        <a:xfrm>
          <a:off x="10515600" y="107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49" name="楕円 248"/>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146685</xdr:rowOff>
    </xdr:from>
    <xdr:to>
      <xdr:col>55</xdr:col>
      <xdr:colOff>0</xdr:colOff>
      <xdr:row>62</xdr:row>
      <xdr:rowOff>152400</xdr:rowOff>
    </xdr:to>
    <xdr:cxnSp macro="">
      <xdr:nvCxnSpPr>
        <xdr:cNvPr id="250" name="直線コネクタ 249"/>
        <xdr:cNvCxnSpPr/>
      </xdr:nvCxnSpPr>
      <xdr:spPr>
        <a:xfrm flipV="1">
          <a:off x="9639300" y="107765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51" name="楕円 250"/>
        <xdr:cNvSpPr/>
      </xdr:nvSpPr>
      <xdr:spPr>
        <a:xfrm>
          <a:off x="869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156210</xdr:rowOff>
    </xdr:to>
    <xdr:cxnSp macro="">
      <xdr:nvCxnSpPr>
        <xdr:cNvPr id="252" name="直線コネクタ 251"/>
        <xdr:cNvCxnSpPr/>
      </xdr:nvCxnSpPr>
      <xdr:spPr>
        <a:xfrm flipV="1">
          <a:off x="8750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253" name="楕円 252"/>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62</xdr:row>
      <xdr:rowOff>160020</xdr:rowOff>
    </xdr:to>
    <xdr:cxnSp macro="">
      <xdr:nvCxnSpPr>
        <xdr:cNvPr id="254" name="直線コネクタ 253"/>
        <xdr:cNvCxnSpPr/>
      </xdr:nvCxnSpPr>
      <xdr:spPr>
        <a:xfrm flipV="1">
          <a:off x="7861300" y="1078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114935</xdr:rowOff>
    </xdr:from>
    <xdr:to>
      <xdr:col>36</xdr:col>
      <xdr:colOff>165100</xdr:colOff>
      <xdr:row>63</xdr:row>
      <xdr:rowOff>45085</xdr:rowOff>
    </xdr:to>
    <xdr:sp macro="" textlink="">
      <xdr:nvSpPr>
        <xdr:cNvPr id="255" name="楕円 254"/>
        <xdr:cNvSpPr/>
      </xdr:nvSpPr>
      <xdr:spPr>
        <a:xfrm>
          <a:off x="692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160020</xdr:rowOff>
    </xdr:from>
    <xdr:to>
      <xdr:col>41</xdr:col>
      <xdr:colOff>50800</xdr:colOff>
      <xdr:row>62</xdr:row>
      <xdr:rowOff>165735</xdr:rowOff>
    </xdr:to>
    <xdr:cxnSp macro="">
      <xdr:nvCxnSpPr>
        <xdr:cNvPr id="256" name="直線コネクタ 255"/>
        <xdr:cNvCxnSpPr/>
      </xdr:nvCxnSpPr>
      <xdr:spPr>
        <a:xfrm flipV="1">
          <a:off x="6972300" y="10789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61"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62" name="n_2mainValue【体育館・プール】&#10;一人当たり面積"/>
        <xdr:cNvSpPr txBox="1"/>
      </xdr:nvSpPr>
      <xdr:spPr>
        <a:xfrm>
          <a:off x="8515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263" name="n_3mainValue【体育館・プール】&#10;一人当たり面積"/>
        <xdr:cNvSpPr txBox="1"/>
      </xdr:nvSpPr>
      <xdr:spPr>
        <a:xfrm>
          <a:off x="7626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36212</xdr:rowOff>
    </xdr:from>
    <xdr:ext cx="469744" cy="259045"/>
    <xdr:sp macro="" textlink="">
      <xdr:nvSpPr>
        <xdr:cNvPr id="264" name="n_4mainValue【体育館・プール】&#10;一人当たり面積"/>
        <xdr:cNvSpPr txBox="1"/>
      </xdr:nvSpPr>
      <xdr:spPr>
        <a:xfrm>
          <a:off x="6737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05" name="直線コネクタ 304"/>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6"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7" name="直線コネクタ 306"/>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08"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09" name="直線コネクタ 308"/>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10"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11" name="フローチャート: 判断 310"/>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12" name="フローチャート: 判断 311"/>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13" name="フローチャート: 判断 312"/>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14" name="フローチャート: 判断 313"/>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15" name="フローチャート: 判断 314"/>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21" name="楕円 320"/>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322" name="【市民会館】&#10;有形固定資産減価償却率該当値テキスト"/>
        <xdr:cNvSpPr txBox="1"/>
      </xdr:nvSpPr>
      <xdr:spPr>
        <a:xfrm>
          <a:off x="4673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19686</xdr:rowOff>
    </xdr:from>
    <xdr:to>
      <xdr:col>20</xdr:col>
      <xdr:colOff>38100</xdr:colOff>
      <xdr:row>106</xdr:row>
      <xdr:rowOff>121286</xdr:rowOff>
    </xdr:to>
    <xdr:sp macro="" textlink="">
      <xdr:nvSpPr>
        <xdr:cNvPr id="323" name="楕円 322"/>
        <xdr:cNvSpPr/>
      </xdr:nvSpPr>
      <xdr:spPr>
        <a:xfrm>
          <a:off x="3746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106</xdr:row>
      <xdr:rowOff>70486</xdr:rowOff>
    </xdr:to>
    <xdr:cxnSp macro="">
      <xdr:nvCxnSpPr>
        <xdr:cNvPr id="324" name="直線コネクタ 323"/>
        <xdr:cNvCxnSpPr/>
      </xdr:nvCxnSpPr>
      <xdr:spPr>
        <a:xfrm flipV="1">
          <a:off x="3797300" y="18061305"/>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25" name="楕円 324"/>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70486</xdr:rowOff>
    </xdr:from>
    <xdr:to>
      <xdr:col>19</xdr:col>
      <xdr:colOff>177800</xdr:colOff>
      <xdr:row>106</xdr:row>
      <xdr:rowOff>99061</xdr:rowOff>
    </xdr:to>
    <xdr:cxnSp macro="">
      <xdr:nvCxnSpPr>
        <xdr:cNvPr id="326" name="直線コネクタ 325"/>
        <xdr:cNvCxnSpPr/>
      </xdr:nvCxnSpPr>
      <xdr:spPr>
        <a:xfrm flipV="1">
          <a:off x="2908300" y="182441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21589</xdr:rowOff>
    </xdr:from>
    <xdr:to>
      <xdr:col>10</xdr:col>
      <xdr:colOff>165100</xdr:colOff>
      <xdr:row>106</xdr:row>
      <xdr:rowOff>123189</xdr:rowOff>
    </xdr:to>
    <xdr:sp macro="" textlink="">
      <xdr:nvSpPr>
        <xdr:cNvPr id="327" name="楕円 326"/>
        <xdr:cNvSpPr/>
      </xdr:nvSpPr>
      <xdr:spPr>
        <a:xfrm>
          <a:off x="1968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72389</xdr:rowOff>
    </xdr:from>
    <xdr:to>
      <xdr:col>15</xdr:col>
      <xdr:colOff>50800</xdr:colOff>
      <xdr:row>106</xdr:row>
      <xdr:rowOff>99061</xdr:rowOff>
    </xdr:to>
    <xdr:cxnSp macro="">
      <xdr:nvCxnSpPr>
        <xdr:cNvPr id="328" name="直線コネクタ 327"/>
        <xdr:cNvCxnSpPr/>
      </xdr:nvCxnSpPr>
      <xdr:spPr>
        <a:xfrm>
          <a:off x="2019300" y="18246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macro="" textlink="">
      <xdr:nvSpPr>
        <xdr:cNvPr id="329" name="楕円 328"/>
        <xdr:cNvSpPr/>
      </xdr:nvSpPr>
      <xdr:spPr>
        <a:xfrm>
          <a:off x="107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106</xdr:row>
      <xdr:rowOff>72389</xdr:rowOff>
    </xdr:to>
    <xdr:cxnSp macro="">
      <xdr:nvCxnSpPr>
        <xdr:cNvPr id="330" name="直線コネクタ 329"/>
        <xdr:cNvCxnSpPr/>
      </xdr:nvCxnSpPr>
      <xdr:spPr>
        <a:xfrm>
          <a:off x="1130300" y="181317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331"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332"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333" name="n_3ave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334"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112413</xdr:rowOff>
    </xdr:from>
    <xdr:ext cx="405111" cy="259045"/>
    <xdr:sp macro="" textlink="">
      <xdr:nvSpPr>
        <xdr:cNvPr id="335" name="n_1mainValue【市民会館】&#10;有形固定資産減価償却率"/>
        <xdr:cNvSpPr txBox="1"/>
      </xdr:nvSpPr>
      <xdr:spPr>
        <a:xfrm>
          <a:off x="35820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336" name="n_2mainValue【市民会館】&#10;有形固定資産減価償却率"/>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114316</xdr:rowOff>
    </xdr:from>
    <xdr:ext cx="405111" cy="259045"/>
    <xdr:sp macro="" textlink="">
      <xdr:nvSpPr>
        <xdr:cNvPr id="337" name="n_3mainValue【市民会館】&#10;有形固定資産減価償却率"/>
        <xdr:cNvSpPr txBox="1"/>
      </xdr:nvSpPr>
      <xdr:spPr>
        <a:xfrm>
          <a:off x="1816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macro="" textlink="">
      <xdr:nvSpPr>
        <xdr:cNvPr id="338" name="n_4mainValue【市民会館】&#10;有形固定資産減価償却率"/>
        <xdr:cNvSpPr txBox="1"/>
      </xdr:nvSpPr>
      <xdr:spPr>
        <a:xfrm>
          <a:off x="927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2" name="直線コネクタ 361"/>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3"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4" name="直線コネクタ 363"/>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5"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6" name="直線コネクタ 365"/>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367"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68" name="フローチャート: 判断 367"/>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369" name="フローチャート: 判断 368"/>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70" name="フローチャート: 判断 369"/>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71" name="フローチャート: 判断 370"/>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2" name="フローチャート: 判断 371"/>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78" name="楕円 377"/>
        <xdr:cNvSpPr/>
      </xdr:nvSpPr>
      <xdr:spPr>
        <a:xfrm>
          <a:off x="10426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156227</xdr:rowOff>
    </xdr:from>
    <xdr:ext cx="469744" cy="259045"/>
    <xdr:sp macro="" textlink="">
      <xdr:nvSpPr>
        <xdr:cNvPr id="379" name="【市民会館】&#10;一人当たり面積該当値テキスト"/>
        <xdr:cNvSpPr txBox="1"/>
      </xdr:nvSpPr>
      <xdr:spPr>
        <a:xfrm>
          <a:off x="10515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80" name="楕円 379"/>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107</xdr:row>
      <xdr:rowOff>57150</xdr:rowOff>
    </xdr:to>
    <xdr:cxnSp macro="">
      <xdr:nvCxnSpPr>
        <xdr:cNvPr id="381" name="直線コネクタ 380"/>
        <xdr:cNvCxnSpPr/>
      </xdr:nvCxnSpPr>
      <xdr:spPr>
        <a:xfrm>
          <a:off x="9639300" y="18318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382" name="楕円 381"/>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148589</xdr:rowOff>
    </xdr:to>
    <xdr:cxnSp macro="">
      <xdr:nvCxnSpPr>
        <xdr:cNvPr id="383" name="直線コネクタ 382"/>
        <xdr:cNvCxnSpPr/>
      </xdr:nvCxnSpPr>
      <xdr:spPr>
        <a:xfrm flipV="1">
          <a:off x="8750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384" name="楕円 383"/>
        <xdr:cNvSpPr/>
      </xdr:nvSpPr>
      <xdr:spPr>
        <a:xfrm>
          <a:off x="781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156211</xdr:rowOff>
    </xdr:to>
    <xdr:cxnSp macro="">
      <xdr:nvCxnSpPr>
        <xdr:cNvPr id="385" name="直線コネクタ 384"/>
        <xdr:cNvCxnSpPr/>
      </xdr:nvCxnSpPr>
      <xdr:spPr>
        <a:xfrm flipV="1">
          <a:off x="7861300" y="18322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109220</xdr:rowOff>
    </xdr:from>
    <xdr:to>
      <xdr:col>36</xdr:col>
      <xdr:colOff>165100</xdr:colOff>
      <xdr:row>107</xdr:row>
      <xdr:rowOff>39370</xdr:rowOff>
    </xdr:to>
    <xdr:sp macro="" textlink="">
      <xdr:nvSpPr>
        <xdr:cNvPr id="386" name="楕円 385"/>
        <xdr:cNvSpPr/>
      </xdr:nvSpPr>
      <xdr:spPr>
        <a:xfrm>
          <a:off x="692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156211</xdr:rowOff>
    </xdr:from>
    <xdr:to>
      <xdr:col>41</xdr:col>
      <xdr:colOff>50800</xdr:colOff>
      <xdr:row>106</xdr:row>
      <xdr:rowOff>160020</xdr:rowOff>
    </xdr:to>
    <xdr:cxnSp macro="">
      <xdr:nvCxnSpPr>
        <xdr:cNvPr id="387" name="直線コネクタ 386"/>
        <xdr:cNvCxnSpPr/>
      </xdr:nvCxnSpPr>
      <xdr:spPr>
        <a:xfrm flipV="1">
          <a:off x="6972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388" name="n_1ave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89" name="n_2ave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90"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91"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392"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19066</xdr:rowOff>
    </xdr:from>
    <xdr:ext cx="469744" cy="259045"/>
    <xdr:sp macro="" textlink="">
      <xdr:nvSpPr>
        <xdr:cNvPr id="393" name="n_2mainValue【市民会館】&#10;一人当たり面積"/>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394" name="n_3mainValue【市民会館】&#10;一人当たり面積"/>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30497</xdr:rowOff>
    </xdr:from>
    <xdr:ext cx="469744" cy="259045"/>
    <xdr:sp macro="" textlink="">
      <xdr:nvSpPr>
        <xdr:cNvPr id="395" name="n_4mainValue【市民会館】&#10;一人当たり面積"/>
        <xdr:cNvSpPr txBox="1"/>
      </xdr:nvSpPr>
      <xdr:spPr>
        <a:xfrm>
          <a:off x="6737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21" name="直線コネクタ 420"/>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3" name="直線コネクタ 4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4"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5" name="直線コネクタ 42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26"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7" name="フローチャート: 判断 42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8" name="フローチャート: 判断 427"/>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29" name="フローチャート: 判断 428"/>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30" name="フローチャート: 判断 429"/>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31" name="フローチャート: 判断 430"/>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437" name="楕円 436"/>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115043</xdr:rowOff>
    </xdr:from>
    <xdr:ext cx="405111" cy="259045"/>
    <xdr:sp macro="" textlink="">
      <xdr:nvSpPr>
        <xdr:cNvPr id="438" name="【一般廃棄物処理施設】&#10;有形固定資産減価償却率該当値テキスト"/>
        <xdr:cNvSpPr txBox="1"/>
      </xdr:nvSpPr>
      <xdr:spPr>
        <a:xfrm>
          <a:off x="16357600" y="697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39" name="楕円 438"/>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79466</xdr:rowOff>
    </xdr:to>
    <xdr:cxnSp macro="">
      <xdr:nvCxnSpPr>
        <xdr:cNvPr id="440" name="直線コネクタ 439"/>
        <xdr:cNvCxnSpPr/>
      </xdr:nvCxnSpPr>
      <xdr:spPr>
        <a:xfrm>
          <a:off x="15481300" y="709422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67854</xdr:rowOff>
    </xdr:from>
    <xdr:to>
      <xdr:col>76</xdr:col>
      <xdr:colOff>165100</xdr:colOff>
      <xdr:row>41</xdr:row>
      <xdr:rowOff>169454</xdr:rowOff>
    </xdr:to>
    <xdr:sp macro="" textlink="">
      <xdr:nvSpPr>
        <xdr:cNvPr id="441" name="楕円 440"/>
        <xdr:cNvSpPr/>
      </xdr:nvSpPr>
      <xdr:spPr>
        <a:xfrm>
          <a:off x="14541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118654</xdr:rowOff>
    </xdr:to>
    <xdr:cxnSp macro="">
      <xdr:nvCxnSpPr>
        <xdr:cNvPr id="442" name="直線コネクタ 441"/>
        <xdr:cNvCxnSpPr/>
      </xdr:nvCxnSpPr>
      <xdr:spPr>
        <a:xfrm flipV="1">
          <a:off x="14592300" y="70942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443" name="楕円 442"/>
        <xdr:cNvSpPr/>
      </xdr:nvSpPr>
      <xdr:spPr>
        <a:xfrm>
          <a:off x="1365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118654</xdr:rowOff>
    </xdr:to>
    <xdr:cxnSp macro="">
      <xdr:nvCxnSpPr>
        <xdr:cNvPr id="444" name="直線コネクタ 443"/>
        <xdr:cNvCxnSpPr/>
      </xdr:nvCxnSpPr>
      <xdr:spPr>
        <a:xfrm>
          <a:off x="13703300" y="71219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15603</xdr:rowOff>
    </xdr:from>
    <xdr:to>
      <xdr:col>67</xdr:col>
      <xdr:colOff>101600</xdr:colOff>
      <xdr:row>41</xdr:row>
      <xdr:rowOff>117203</xdr:rowOff>
    </xdr:to>
    <xdr:sp macro="" textlink="">
      <xdr:nvSpPr>
        <xdr:cNvPr id="445" name="楕円 444"/>
        <xdr:cNvSpPr/>
      </xdr:nvSpPr>
      <xdr:spPr>
        <a:xfrm>
          <a:off x="12763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66403</xdr:rowOff>
    </xdr:from>
    <xdr:to>
      <xdr:col>71</xdr:col>
      <xdr:colOff>177800</xdr:colOff>
      <xdr:row>41</xdr:row>
      <xdr:rowOff>92528</xdr:rowOff>
    </xdr:to>
    <xdr:cxnSp macro="">
      <xdr:nvCxnSpPr>
        <xdr:cNvPr id="446" name="直線コネクタ 445"/>
        <xdr:cNvCxnSpPr/>
      </xdr:nvCxnSpPr>
      <xdr:spPr>
        <a:xfrm>
          <a:off x="12814300" y="70958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47"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448"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449"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450"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51" name="n_1mainValue【一般廃棄物処理施設】&#10;有形固定資産減価償却率"/>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160581</xdr:rowOff>
    </xdr:from>
    <xdr:ext cx="405111" cy="259045"/>
    <xdr:sp macro="" textlink="">
      <xdr:nvSpPr>
        <xdr:cNvPr id="452" name="n_2mainValue【一般廃棄物処理施設】&#10;有形固定資産減価償却率"/>
        <xdr:cNvSpPr txBox="1"/>
      </xdr:nvSpPr>
      <xdr:spPr>
        <a:xfrm>
          <a:off x="14389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453" name="n_3mainValue【一般廃棄物処理施設】&#10;有形固定資産減価償却率"/>
        <xdr:cNvSpPr txBox="1"/>
      </xdr:nvSpPr>
      <xdr:spPr>
        <a:xfrm>
          <a:off x="13500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108330</xdr:rowOff>
    </xdr:from>
    <xdr:ext cx="405111" cy="259045"/>
    <xdr:sp macro="" textlink="">
      <xdr:nvSpPr>
        <xdr:cNvPr id="454" name="n_4mainValue【一般廃棄物処理施設】&#10;有形固定資産減価償却率"/>
        <xdr:cNvSpPr txBox="1"/>
      </xdr:nvSpPr>
      <xdr:spPr>
        <a:xfrm>
          <a:off x="12611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76" name="直線コネクタ 475"/>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77"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78" name="直線コネクタ 477"/>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79"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80" name="直線コネクタ 479"/>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481"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82" name="フローチャート: 判断 481"/>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483" name="フローチャート: 判断 482"/>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484" name="フローチャート: 判断 483"/>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485" name="フローチャート: 判断 484"/>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486" name="フローチャート: 判断 485"/>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68889</xdr:rowOff>
    </xdr:from>
    <xdr:to>
      <xdr:col>116</xdr:col>
      <xdr:colOff>114300</xdr:colOff>
      <xdr:row>40</xdr:row>
      <xdr:rowOff>170489</xdr:rowOff>
    </xdr:to>
    <xdr:sp macro="" textlink="">
      <xdr:nvSpPr>
        <xdr:cNvPr id="492" name="楕円 491"/>
        <xdr:cNvSpPr/>
      </xdr:nvSpPr>
      <xdr:spPr>
        <a:xfrm>
          <a:off x="22110700" y="69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47316</xdr:rowOff>
    </xdr:from>
    <xdr:ext cx="534377" cy="259045"/>
    <xdr:sp macro="" textlink="">
      <xdr:nvSpPr>
        <xdr:cNvPr id="493" name="【一般廃棄物処理施設】&#10;一人当たり有形固定資産（償却資産）額該当値テキスト"/>
        <xdr:cNvSpPr txBox="1"/>
      </xdr:nvSpPr>
      <xdr:spPr>
        <a:xfrm>
          <a:off x="22199600" y="69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74037</xdr:rowOff>
    </xdr:from>
    <xdr:to>
      <xdr:col>112</xdr:col>
      <xdr:colOff>38100</xdr:colOff>
      <xdr:row>41</xdr:row>
      <xdr:rowOff>4187</xdr:rowOff>
    </xdr:to>
    <xdr:sp macro="" textlink="">
      <xdr:nvSpPr>
        <xdr:cNvPr id="494" name="楕円 493"/>
        <xdr:cNvSpPr/>
      </xdr:nvSpPr>
      <xdr:spPr>
        <a:xfrm>
          <a:off x="21272500" y="69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119689</xdr:rowOff>
    </xdr:from>
    <xdr:to>
      <xdr:col>116</xdr:col>
      <xdr:colOff>63500</xdr:colOff>
      <xdr:row>40</xdr:row>
      <xdr:rowOff>124837</xdr:rowOff>
    </xdr:to>
    <xdr:cxnSp macro="">
      <xdr:nvCxnSpPr>
        <xdr:cNvPr id="495" name="直線コネクタ 494"/>
        <xdr:cNvCxnSpPr/>
      </xdr:nvCxnSpPr>
      <xdr:spPr>
        <a:xfrm flipV="1">
          <a:off x="21323300" y="6977689"/>
          <a:ext cx="8382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85842</xdr:rowOff>
    </xdr:from>
    <xdr:to>
      <xdr:col>107</xdr:col>
      <xdr:colOff>101600</xdr:colOff>
      <xdr:row>41</xdr:row>
      <xdr:rowOff>15992</xdr:rowOff>
    </xdr:to>
    <xdr:sp macro="" textlink="">
      <xdr:nvSpPr>
        <xdr:cNvPr id="496" name="楕円 495"/>
        <xdr:cNvSpPr/>
      </xdr:nvSpPr>
      <xdr:spPr>
        <a:xfrm>
          <a:off x="20383500" y="69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124837</xdr:rowOff>
    </xdr:from>
    <xdr:to>
      <xdr:col>111</xdr:col>
      <xdr:colOff>177800</xdr:colOff>
      <xdr:row>40</xdr:row>
      <xdr:rowOff>136642</xdr:rowOff>
    </xdr:to>
    <xdr:cxnSp macro="">
      <xdr:nvCxnSpPr>
        <xdr:cNvPr id="497" name="直線コネクタ 496"/>
        <xdr:cNvCxnSpPr/>
      </xdr:nvCxnSpPr>
      <xdr:spPr>
        <a:xfrm flipV="1">
          <a:off x="20434300" y="6982837"/>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88155</xdr:rowOff>
    </xdr:from>
    <xdr:to>
      <xdr:col>102</xdr:col>
      <xdr:colOff>165100</xdr:colOff>
      <xdr:row>41</xdr:row>
      <xdr:rowOff>18305</xdr:rowOff>
    </xdr:to>
    <xdr:sp macro="" textlink="">
      <xdr:nvSpPr>
        <xdr:cNvPr id="498" name="楕円 497"/>
        <xdr:cNvSpPr/>
      </xdr:nvSpPr>
      <xdr:spPr>
        <a:xfrm>
          <a:off x="19494500" y="69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136642</xdr:rowOff>
    </xdr:from>
    <xdr:to>
      <xdr:col>107</xdr:col>
      <xdr:colOff>50800</xdr:colOff>
      <xdr:row>40</xdr:row>
      <xdr:rowOff>138955</xdr:rowOff>
    </xdr:to>
    <xdr:cxnSp macro="">
      <xdr:nvCxnSpPr>
        <xdr:cNvPr id="499" name="直線コネクタ 498"/>
        <xdr:cNvCxnSpPr/>
      </xdr:nvCxnSpPr>
      <xdr:spPr>
        <a:xfrm flipV="1">
          <a:off x="19545300" y="6994642"/>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90419</xdr:rowOff>
    </xdr:from>
    <xdr:to>
      <xdr:col>98</xdr:col>
      <xdr:colOff>38100</xdr:colOff>
      <xdr:row>41</xdr:row>
      <xdr:rowOff>20569</xdr:rowOff>
    </xdr:to>
    <xdr:sp macro="" textlink="">
      <xdr:nvSpPr>
        <xdr:cNvPr id="500" name="楕円 499"/>
        <xdr:cNvSpPr/>
      </xdr:nvSpPr>
      <xdr:spPr>
        <a:xfrm>
          <a:off x="18605500" y="69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138955</xdr:rowOff>
    </xdr:from>
    <xdr:to>
      <xdr:col>102</xdr:col>
      <xdr:colOff>114300</xdr:colOff>
      <xdr:row>40</xdr:row>
      <xdr:rowOff>141219</xdr:rowOff>
    </xdr:to>
    <xdr:cxnSp macro="">
      <xdr:nvCxnSpPr>
        <xdr:cNvPr id="501" name="直線コネクタ 500"/>
        <xdr:cNvCxnSpPr/>
      </xdr:nvCxnSpPr>
      <xdr:spPr>
        <a:xfrm flipV="1">
          <a:off x="18656300" y="6996955"/>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02"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03"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04"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05"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166764</xdr:rowOff>
    </xdr:from>
    <xdr:ext cx="534377" cy="259045"/>
    <xdr:sp macro="" textlink="">
      <xdr:nvSpPr>
        <xdr:cNvPr id="506" name="n_1mainValue【一般廃棄物処理施設】&#10;一人当たり有形固定資産（償却資産）額"/>
        <xdr:cNvSpPr txBox="1"/>
      </xdr:nvSpPr>
      <xdr:spPr>
        <a:xfrm>
          <a:off x="21043411" y="702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7119</xdr:rowOff>
    </xdr:from>
    <xdr:ext cx="534377" cy="259045"/>
    <xdr:sp macro="" textlink="">
      <xdr:nvSpPr>
        <xdr:cNvPr id="507" name="n_2mainValue【一般廃棄物処理施設】&#10;一人当たり有形固定資産（償却資産）額"/>
        <xdr:cNvSpPr txBox="1"/>
      </xdr:nvSpPr>
      <xdr:spPr>
        <a:xfrm>
          <a:off x="20167111" y="70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9432</xdr:rowOff>
    </xdr:from>
    <xdr:ext cx="534377" cy="259045"/>
    <xdr:sp macro="" textlink="">
      <xdr:nvSpPr>
        <xdr:cNvPr id="508" name="n_3mainValue【一般廃棄物処理施設】&#10;一人当たり有形固定資産（償却資産）額"/>
        <xdr:cNvSpPr txBox="1"/>
      </xdr:nvSpPr>
      <xdr:spPr>
        <a:xfrm>
          <a:off x="19278111" y="703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11696</xdr:rowOff>
    </xdr:from>
    <xdr:ext cx="534377" cy="259045"/>
    <xdr:sp macro="" textlink="">
      <xdr:nvSpPr>
        <xdr:cNvPr id="509" name="n_4mainValue【一般廃棄物処理施設】&#10;一人当たり有形固定資産（償却資産）額"/>
        <xdr:cNvSpPr txBox="1"/>
      </xdr:nvSpPr>
      <xdr:spPr>
        <a:xfrm>
          <a:off x="18389111" y="70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5" name="直線コネクタ 534"/>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8"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9" name="直線コネクタ 538"/>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40"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1" name="フローチャート: 判断 540"/>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2" name="フローチャート: 判断 541"/>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3" name="フローチャート: 判断 542"/>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4" name="フローチャート: 判断 543"/>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5" name="フローチャート: 判断 544"/>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145143</xdr:rowOff>
    </xdr:from>
    <xdr:to>
      <xdr:col>85</xdr:col>
      <xdr:colOff>177800</xdr:colOff>
      <xdr:row>62</xdr:row>
      <xdr:rowOff>75293</xdr:rowOff>
    </xdr:to>
    <xdr:sp macro="" textlink="">
      <xdr:nvSpPr>
        <xdr:cNvPr id="551" name="楕円 550"/>
        <xdr:cNvSpPr/>
      </xdr:nvSpPr>
      <xdr:spPr>
        <a:xfrm>
          <a:off x="16268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123570</xdr:rowOff>
    </xdr:from>
    <xdr:ext cx="405111" cy="259045"/>
    <xdr:sp macro="" textlink="">
      <xdr:nvSpPr>
        <xdr:cNvPr id="552" name="【保健センター・保健所】&#10;有形固定資産減価償却率該当値テキスト"/>
        <xdr:cNvSpPr txBox="1"/>
      </xdr:nvSpPr>
      <xdr:spPr>
        <a:xfrm>
          <a:off x="16357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122283</xdr:rowOff>
    </xdr:from>
    <xdr:to>
      <xdr:col>81</xdr:col>
      <xdr:colOff>101600</xdr:colOff>
      <xdr:row>62</xdr:row>
      <xdr:rowOff>52433</xdr:rowOff>
    </xdr:to>
    <xdr:sp macro="" textlink="">
      <xdr:nvSpPr>
        <xdr:cNvPr id="553" name="楕円 552"/>
        <xdr:cNvSpPr/>
      </xdr:nvSpPr>
      <xdr:spPr>
        <a:xfrm>
          <a:off x="15430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1633</xdr:rowOff>
    </xdr:from>
    <xdr:to>
      <xdr:col>85</xdr:col>
      <xdr:colOff>127000</xdr:colOff>
      <xdr:row>62</xdr:row>
      <xdr:rowOff>24493</xdr:rowOff>
    </xdr:to>
    <xdr:cxnSp macro="">
      <xdr:nvCxnSpPr>
        <xdr:cNvPr id="554" name="直線コネクタ 553"/>
        <xdr:cNvCxnSpPr/>
      </xdr:nvCxnSpPr>
      <xdr:spPr>
        <a:xfrm>
          <a:off x="15481300" y="1063153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94524</xdr:rowOff>
    </xdr:from>
    <xdr:to>
      <xdr:col>76</xdr:col>
      <xdr:colOff>165100</xdr:colOff>
      <xdr:row>62</xdr:row>
      <xdr:rowOff>24674</xdr:rowOff>
    </xdr:to>
    <xdr:sp macro="" textlink="">
      <xdr:nvSpPr>
        <xdr:cNvPr id="555" name="楕円 554"/>
        <xdr:cNvSpPr/>
      </xdr:nvSpPr>
      <xdr:spPr>
        <a:xfrm>
          <a:off x="14541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145324</xdr:rowOff>
    </xdr:from>
    <xdr:to>
      <xdr:col>81</xdr:col>
      <xdr:colOff>50800</xdr:colOff>
      <xdr:row>62</xdr:row>
      <xdr:rowOff>1633</xdr:rowOff>
    </xdr:to>
    <xdr:cxnSp macro="">
      <xdr:nvCxnSpPr>
        <xdr:cNvPr id="556" name="直線コネクタ 555"/>
        <xdr:cNvCxnSpPr/>
      </xdr:nvCxnSpPr>
      <xdr:spPr>
        <a:xfrm>
          <a:off x="14592300" y="106037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557" name="楕円 556"/>
        <xdr:cNvSpPr/>
      </xdr:nvSpPr>
      <xdr:spPr>
        <a:xfrm>
          <a:off x="1365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119199</xdr:rowOff>
    </xdr:from>
    <xdr:to>
      <xdr:col>76</xdr:col>
      <xdr:colOff>114300</xdr:colOff>
      <xdr:row>61</xdr:row>
      <xdr:rowOff>145324</xdr:rowOff>
    </xdr:to>
    <xdr:cxnSp macro="">
      <xdr:nvCxnSpPr>
        <xdr:cNvPr id="558" name="直線コネクタ 557"/>
        <xdr:cNvCxnSpPr/>
      </xdr:nvCxnSpPr>
      <xdr:spPr>
        <a:xfrm>
          <a:off x="13703300" y="1057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9616</xdr:rowOff>
    </xdr:from>
    <xdr:to>
      <xdr:col>67</xdr:col>
      <xdr:colOff>101600</xdr:colOff>
      <xdr:row>59</xdr:row>
      <xdr:rowOff>111216</xdr:rowOff>
    </xdr:to>
    <xdr:sp macro="" textlink="">
      <xdr:nvSpPr>
        <xdr:cNvPr id="559" name="楕円 558"/>
        <xdr:cNvSpPr/>
      </xdr:nvSpPr>
      <xdr:spPr>
        <a:xfrm>
          <a:off x="12763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60416</xdr:rowOff>
    </xdr:from>
    <xdr:to>
      <xdr:col>71</xdr:col>
      <xdr:colOff>177800</xdr:colOff>
      <xdr:row>61</xdr:row>
      <xdr:rowOff>119199</xdr:rowOff>
    </xdr:to>
    <xdr:cxnSp macro="">
      <xdr:nvCxnSpPr>
        <xdr:cNvPr id="560" name="直線コネクタ 559"/>
        <xdr:cNvCxnSpPr/>
      </xdr:nvCxnSpPr>
      <xdr:spPr>
        <a:xfrm>
          <a:off x="12814300" y="10175966"/>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1"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2"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63"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4"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43560</xdr:rowOff>
    </xdr:from>
    <xdr:ext cx="405111" cy="259045"/>
    <xdr:sp macro="" textlink="">
      <xdr:nvSpPr>
        <xdr:cNvPr id="565" name="n_1mainValue【保健センター・保健所】&#10;有形固定資産減価償却率"/>
        <xdr:cNvSpPr txBox="1"/>
      </xdr:nvSpPr>
      <xdr:spPr>
        <a:xfrm>
          <a:off x="15266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15801</xdr:rowOff>
    </xdr:from>
    <xdr:ext cx="405111" cy="259045"/>
    <xdr:sp macro="" textlink="">
      <xdr:nvSpPr>
        <xdr:cNvPr id="566" name="n_2mainValue【保健センター・保健所】&#10;有形固定資産減価償却率"/>
        <xdr:cNvSpPr txBox="1"/>
      </xdr:nvSpPr>
      <xdr:spPr>
        <a:xfrm>
          <a:off x="14389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567" name="n_3mainValue【保健センター・保健所】&#10;有形固定資産減価償却率"/>
        <xdr:cNvSpPr txBox="1"/>
      </xdr:nvSpPr>
      <xdr:spPr>
        <a:xfrm>
          <a:off x="13500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127743</xdr:rowOff>
    </xdr:from>
    <xdr:ext cx="405111" cy="259045"/>
    <xdr:sp macro="" textlink="">
      <xdr:nvSpPr>
        <xdr:cNvPr id="568" name="n_4mainValue【保健センター・保健所】&#10;有形固定資産減価償却率"/>
        <xdr:cNvSpPr txBox="1"/>
      </xdr:nvSpPr>
      <xdr:spPr>
        <a:xfrm>
          <a:off x="12611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4" name="直線コネクタ 59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6" name="直線コネクタ 5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8" name="直線コネクタ 59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599" name="【保健センター・保健所】&#10;一人当たり面積平均値テキスト"/>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00" name="フローチャート: 判断 599"/>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1" name="フローチャート: 判断 6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2" name="フローチャート: 判断 6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3" name="フローチャート: 判断 6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4" name="フローチャート: 判断 603"/>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25400</xdr:rowOff>
    </xdr:from>
    <xdr:to>
      <xdr:col>116</xdr:col>
      <xdr:colOff>114300</xdr:colOff>
      <xdr:row>60</xdr:row>
      <xdr:rowOff>127000</xdr:rowOff>
    </xdr:to>
    <xdr:sp macro="" textlink="">
      <xdr:nvSpPr>
        <xdr:cNvPr id="610" name="楕円 609"/>
        <xdr:cNvSpPr/>
      </xdr:nvSpPr>
      <xdr:spPr>
        <a:xfrm>
          <a:off x="22110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48277</xdr:rowOff>
    </xdr:from>
    <xdr:ext cx="469744" cy="259045"/>
    <xdr:sp macro="" textlink="">
      <xdr:nvSpPr>
        <xdr:cNvPr id="611" name="【保健センター・保健所】&#10;一人当たり面積該当値テキスト"/>
        <xdr:cNvSpPr txBox="1"/>
      </xdr:nvSpPr>
      <xdr:spPr>
        <a:xfrm>
          <a:off x="22199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612" name="楕円 611"/>
        <xdr:cNvSpPr/>
      </xdr:nvSpPr>
      <xdr:spPr>
        <a:xfrm>
          <a:off x="2127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60</xdr:row>
      <xdr:rowOff>97972</xdr:rowOff>
    </xdr:to>
    <xdr:cxnSp macro="">
      <xdr:nvCxnSpPr>
        <xdr:cNvPr id="613" name="直線コネクタ 612"/>
        <xdr:cNvCxnSpPr/>
      </xdr:nvCxnSpPr>
      <xdr:spPr>
        <a:xfrm flipV="1">
          <a:off x="21323300" y="103632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58057</xdr:rowOff>
    </xdr:from>
    <xdr:to>
      <xdr:col>107</xdr:col>
      <xdr:colOff>101600</xdr:colOff>
      <xdr:row>60</xdr:row>
      <xdr:rowOff>159657</xdr:rowOff>
    </xdr:to>
    <xdr:sp macro="" textlink="">
      <xdr:nvSpPr>
        <xdr:cNvPr id="614" name="楕円 613"/>
        <xdr:cNvSpPr/>
      </xdr:nvSpPr>
      <xdr:spPr>
        <a:xfrm>
          <a:off x="20383500" y="10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97972</xdr:rowOff>
    </xdr:from>
    <xdr:to>
      <xdr:col>111</xdr:col>
      <xdr:colOff>177800</xdr:colOff>
      <xdr:row>60</xdr:row>
      <xdr:rowOff>108857</xdr:rowOff>
    </xdr:to>
    <xdr:cxnSp macro="">
      <xdr:nvCxnSpPr>
        <xdr:cNvPr id="615" name="直線コネクタ 614"/>
        <xdr:cNvCxnSpPr/>
      </xdr:nvCxnSpPr>
      <xdr:spPr>
        <a:xfrm flipV="1">
          <a:off x="20434300" y="10384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68943</xdr:rowOff>
    </xdr:from>
    <xdr:to>
      <xdr:col>102</xdr:col>
      <xdr:colOff>165100</xdr:colOff>
      <xdr:row>60</xdr:row>
      <xdr:rowOff>170543</xdr:rowOff>
    </xdr:to>
    <xdr:sp macro="" textlink="">
      <xdr:nvSpPr>
        <xdr:cNvPr id="616" name="楕円 615"/>
        <xdr:cNvSpPr/>
      </xdr:nvSpPr>
      <xdr:spPr>
        <a:xfrm>
          <a:off x="19494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108857</xdr:rowOff>
    </xdr:from>
    <xdr:to>
      <xdr:col>107</xdr:col>
      <xdr:colOff>50800</xdr:colOff>
      <xdr:row>60</xdr:row>
      <xdr:rowOff>119743</xdr:rowOff>
    </xdr:to>
    <xdr:cxnSp macro="">
      <xdr:nvCxnSpPr>
        <xdr:cNvPr id="617" name="直線コネクタ 616"/>
        <xdr:cNvCxnSpPr/>
      </xdr:nvCxnSpPr>
      <xdr:spPr>
        <a:xfrm flipV="1">
          <a:off x="19545300" y="1039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90715</xdr:rowOff>
    </xdr:from>
    <xdr:to>
      <xdr:col>98</xdr:col>
      <xdr:colOff>38100</xdr:colOff>
      <xdr:row>61</xdr:row>
      <xdr:rowOff>20865</xdr:rowOff>
    </xdr:to>
    <xdr:sp macro="" textlink="">
      <xdr:nvSpPr>
        <xdr:cNvPr id="618" name="楕円 617"/>
        <xdr:cNvSpPr/>
      </xdr:nvSpPr>
      <xdr:spPr>
        <a:xfrm>
          <a:off x="18605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119743</xdr:rowOff>
    </xdr:from>
    <xdr:to>
      <xdr:col>102</xdr:col>
      <xdr:colOff>114300</xdr:colOff>
      <xdr:row>60</xdr:row>
      <xdr:rowOff>141515</xdr:rowOff>
    </xdr:to>
    <xdr:cxnSp macro="">
      <xdr:nvCxnSpPr>
        <xdr:cNvPr id="619" name="直線コネクタ 618"/>
        <xdr:cNvCxnSpPr/>
      </xdr:nvCxnSpPr>
      <xdr:spPr>
        <a:xfrm flipV="1">
          <a:off x="18656300" y="104067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20"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2"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623" name="n_4aveValue【保健センター・保健所】&#10;一人当たり面積"/>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165299</xdr:rowOff>
    </xdr:from>
    <xdr:ext cx="469744" cy="259045"/>
    <xdr:sp macro="" textlink="">
      <xdr:nvSpPr>
        <xdr:cNvPr id="624" name="n_1main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4734</xdr:rowOff>
    </xdr:from>
    <xdr:ext cx="469744" cy="259045"/>
    <xdr:sp macro="" textlink="">
      <xdr:nvSpPr>
        <xdr:cNvPr id="625" name="n_2mainValue【保健センター・保健所】&#10;一人当たり面積"/>
        <xdr:cNvSpPr txBox="1"/>
      </xdr:nvSpPr>
      <xdr:spPr>
        <a:xfrm>
          <a:off x="20199427"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15620</xdr:rowOff>
    </xdr:from>
    <xdr:ext cx="469744" cy="259045"/>
    <xdr:sp macro="" textlink="">
      <xdr:nvSpPr>
        <xdr:cNvPr id="626" name="n_3mainValue【保健センター・保健所】&#10;一人当たり面積"/>
        <xdr:cNvSpPr txBox="1"/>
      </xdr:nvSpPr>
      <xdr:spPr>
        <a:xfrm>
          <a:off x="193104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37392</xdr:rowOff>
    </xdr:from>
    <xdr:ext cx="469744" cy="259045"/>
    <xdr:sp macro="" textlink="">
      <xdr:nvSpPr>
        <xdr:cNvPr id="627" name="n_4mainValue【保健センター・保健所】&#10;一人当たり面積"/>
        <xdr:cNvSpPr txBox="1"/>
      </xdr:nvSpPr>
      <xdr:spPr>
        <a:xfrm>
          <a:off x="18421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3" name="直線コネクタ 652"/>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4"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5" name="直線コネクタ 654"/>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6"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7" name="直線コネクタ 656"/>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9" name="フローチャート: 判断 6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0" name="フローチャート: 判断 659"/>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61" name="フローチャート: 判断 660"/>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2" name="フローチャート: 判断 661"/>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63" name="フローチャート: 判断 662"/>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69" name="楕円 668"/>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670" name="【消防施設】&#10;有形固定資産減価償却率該当値テキスト"/>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106499</xdr:rowOff>
    </xdr:from>
    <xdr:to>
      <xdr:col>81</xdr:col>
      <xdr:colOff>101600</xdr:colOff>
      <xdr:row>86</xdr:row>
      <xdr:rowOff>36649</xdr:rowOff>
    </xdr:to>
    <xdr:sp macro="" textlink="">
      <xdr:nvSpPr>
        <xdr:cNvPr id="671" name="楕円 670"/>
        <xdr:cNvSpPr/>
      </xdr:nvSpPr>
      <xdr:spPr>
        <a:xfrm>
          <a:off x="1543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85</xdr:row>
      <xdr:rowOff>157299</xdr:rowOff>
    </xdr:to>
    <xdr:cxnSp macro="">
      <xdr:nvCxnSpPr>
        <xdr:cNvPr id="672" name="直線コネクタ 671"/>
        <xdr:cNvCxnSpPr/>
      </xdr:nvCxnSpPr>
      <xdr:spPr>
        <a:xfrm flipV="1">
          <a:off x="15481300" y="13982700"/>
          <a:ext cx="838200" cy="74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83638</xdr:rowOff>
    </xdr:from>
    <xdr:to>
      <xdr:col>76</xdr:col>
      <xdr:colOff>165100</xdr:colOff>
      <xdr:row>86</xdr:row>
      <xdr:rowOff>13788</xdr:rowOff>
    </xdr:to>
    <xdr:sp macro="" textlink="">
      <xdr:nvSpPr>
        <xdr:cNvPr id="673" name="楕円 672"/>
        <xdr:cNvSpPr/>
      </xdr:nvSpPr>
      <xdr:spPr>
        <a:xfrm>
          <a:off x="14541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134438</xdr:rowOff>
    </xdr:from>
    <xdr:to>
      <xdr:col>81</xdr:col>
      <xdr:colOff>50800</xdr:colOff>
      <xdr:row>85</xdr:row>
      <xdr:rowOff>157299</xdr:rowOff>
    </xdr:to>
    <xdr:cxnSp macro="">
      <xdr:nvCxnSpPr>
        <xdr:cNvPr id="674" name="直線コネクタ 673"/>
        <xdr:cNvCxnSpPr/>
      </xdr:nvCxnSpPr>
      <xdr:spPr>
        <a:xfrm>
          <a:off x="14592300" y="147076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675" name="楕円 674"/>
        <xdr:cNvSpPr/>
      </xdr:nvSpPr>
      <xdr:spPr>
        <a:xfrm>
          <a:off x="1365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85</xdr:row>
      <xdr:rowOff>134438</xdr:rowOff>
    </xdr:to>
    <xdr:cxnSp macro="">
      <xdr:nvCxnSpPr>
        <xdr:cNvPr id="676" name="直線コネクタ 675"/>
        <xdr:cNvCxnSpPr/>
      </xdr:nvCxnSpPr>
      <xdr:spPr>
        <a:xfrm>
          <a:off x="13703300" y="146815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72208</xdr:rowOff>
    </xdr:from>
    <xdr:to>
      <xdr:col>67</xdr:col>
      <xdr:colOff>101600</xdr:colOff>
      <xdr:row>86</xdr:row>
      <xdr:rowOff>2358</xdr:rowOff>
    </xdr:to>
    <xdr:sp macro="" textlink="">
      <xdr:nvSpPr>
        <xdr:cNvPr id="677" name="楕円 676"/>
        <xdr:cNvSpPr/>
      </xdr:nvSpPr>
      <xdr:spPr>
        <a:xfrm>
          <a:off x="12763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123008</xdr:rowOff>
    </xdr:to>
    <xdr:cxnSp macro="">
      <xdr:nvCxnSpPr>
        <xdr:cNvPr id="678" name="直線コネクタ 677"/>
        <xdr:cNvCxnSpPr/>
      </xdr:nvCxnSpPr>
      <xdr:spPr>
        <a:xfrm flipV="1">
          <a:off x="12814300" y="1468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79"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680"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81"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682"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27776</xdr:rowOff>
    </xdr:from>
    <xdr:ext cx="405111" cy="259045"/>
    <xdr:sp macro="" textlink="">
      <xdr:nvSpPr>
        <xdr:cNvPr id="683" name="n_1mainValue【消防施設】&#10;有形固定資産減価償却率"/>
        <xdr:cNvSpPr txBox="1"/>
      </xdr:nvSpPr>
      <xdr:spPr>
        <a:xfrm>
          <a:off x="15266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4915</xdr:rowOff>
    </xdr:from>
    <xdr:ext cx="405111" cy="259045"/>
    <xdr:sp macro="" textlink="">
      <xdr:nvSpPr>
        <xdr:cNvPr id="684" name="n_2mainValue【消防施設】&#10;有形固定資産減価償却率"/>
        <xdr:cNvSpPr txBox="1"/>
      </xdr:nvSpPr>
      <xdr:spPr>
        <a:xfrm>
          <a:off x="14389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685" name="n_3mainValue【消防施設】&#10;有形固定資産減価償却率"/>
        <xdr:cNvSpPr txBox="1"/>
      </xdr:nvSpPr>
      <xdr:spPr>
        <a:xfrm>
          <a:off x="13500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164935</xdr:rowOff>
    </xdr:from>
    <xdr:ext cx="405111" cy="259045"/>
    <xdr:sp macro="" textlink="">
      <xdr:nvSpPr>
        <xdr:cNvPr id="686" name="n_4mainValue【消防施設】&#10;有形固定資産減価償却率"/>
        <xdr:cNvSpPr txBox="1"/>
      </xdr:nvSpPr>
      <xdr:spPr>
        <a:xfrm>
          <a:off x="12611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8" name="直線コネクタ 707"/>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0" name="直線コネクタ 70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1"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2" name="直線コネクタ 711"/>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13"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4" name="フローチャート: 判断 713"/>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5" name="フローチャート: 判断 714"/>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6" name="フローチャート: 判断 715"/>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17" name="フローチャート: 判断 716"/>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8" name="フローチャート: 判断 71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24" name="楕円 723"/>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25" name="【消防施設】&#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26" name="楕円 725"/>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84</xdr:row>
      <xdr:rowOff>74676</xdr:rowOff>
    </xdr:to>
    <xdr:cxnSp macro="">
      <xdr:nvCxnSpPr>
        <xdr:cNvPr id="727" name="直線コネクタ 726"/>
        <xdr:cNvCxnSpPr/>
      </xdr:nvCxnSpPr>
      <xdr:spPr>
        <a:xfrm flipV="1">
          <a:off x="21323300" y="14188439"/>
          <a:ext cx="8382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28" name="楕円 727"/>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729" name="直線コネクタ 728"/>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30" name="楕円 729"/>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83820</xdr:rowOff>
    </xdr:to>
    <xdr:cxnSp macro="">
      <xdr:nvCxnSpPr>
        <xdr:cNvPr id="731" name="直線コネクタ 730"/>
        <xdr:cNvCxnSpPr/>
      </xdr:nvCxnSpPr>
      <xdr:spPr>
        <a:xfrm flipV="1">
          <a:off x="19545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32" name="楕円 731"/>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83820</xdr:rowOff>
    </xdr:to>
    <xdr:cxnSp macro="">
      <xdr:nvCxnSpPr>
        <xdr:cNvPr id="733" name="直線コネクタ 732"/>
        <xdr:cNvCxnSpPr/>
      </xdr:nvCxnSpPr>
      <xdr:spPr>
        <a:xfrm>
          <a:off x="18656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4"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36"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7"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738"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39" name="n_2main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40" name="n_3main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41" name="n_4mainValue【消防施設】&#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7" name="直線コネクタ 766"/>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8"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9" name="直線コネクタ 768"/>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70"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71" name="直線コネクタ 770"/>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772"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3" name="フローチャート: 判断 772"/>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74" name="フローチャート: 判断 773"/>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6" name="フローチャート: 判断 775"/>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7" name="フローチャート: 判断 776"/>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154395</xdr:rowOff>
    </xdr:from>
    <xdr:to>
      <xdr:col>85</xdr:col>
      <xdr:colOff>177800</xdr:colOff>
      <xdr:row>109</xdr:row>
      <xdr:rowOff>84545</xdr:rowOff>
    </xdr:to>
    <xdr:sp macro="" textlink="">
      <xdr:nvSpPr>
        <xdr:cNvPr id="783" name="楕円 782"/>
        <xdr:cNvSpPr/>
      </xdr:nvSpPr>
      <xdr:spPr>
        <a:xfrm>
          <a:off x="16268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69322</xdr:rowOff>
    </xdr:from>
    <xdr:ext cx="405111" cy="259045"/>
    <xdr:sp macro="" textlink="">
      <xdr:nvSpPr>
        <xdr:cNvPr id="784" name="【庁舎】&#10;有形固定資産減価償却率該当値テキスト"/>
        <xdr:cNvSpPr txBox="1"/>
      </xdr:nvSpPr>
      <xdr:spPr>
        <a:xfrm>
          <a:off x="16357600"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5" name="楕円 784"/>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35379</xdr:rowOff>
    </xdr:to>
    <xdr:cxnSp macro="">
      <xdr:nvCxnSpPr>
        <xdr:cNvPr id="786" name="直線コネクタ 785"/>
        <xdr:cNvCxnSpPr/>
      </xdr:nvCxnSpPr>
      <xdr:spPr>
        <a:xfrm flipV="1">
          <a:off x="15481300" y="1872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787" name="楕円 786"/>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35379</xdr:rowOff>
    </xdr:to>
    <xdr:cxnSp macro="">
      <xdr:nvCxnSpPr>
        <xdr:cNvPr id="788" name="直線コネクタ 787"/>
        <xdr:cNvCxnSpPr/>
      </xdr:nvCxnSpPr>
      <xdr:spPr>
        <a:xfrm>
          <a:off x="14592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154395</xdr:rowOff>
    </xdr:from>
    <xdr:to>
      <xdr:col>72</xdr:col>
      <xdr:colOff>38100</xdr:colOff>
      <xdr:row>109</xdr:row>
      <xdr:rowOff>84545</xdr:rowOff>
    </xdr:to>
    <xdr:sp macro="" textlink="">
      <xdr:nvSpPr>
        <xdr:cNvPr id="789" name="楕円 788"/>
        <xdr:cNvSpPr/>
      </xdr:nvSpPr>
      <xdr:spPr>
        <a:xfrm>
          <a:off x="13652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33745</xdr:rowOff>
    </xdr:from>
    <xdr:to>
      <xdr:col>76</xdr:col>
      <xdr:colOff>114300</xdr:colOff>
      <xdr:row>109</xdr:row>
      <xdr:rowOff>33745</xdr:rowOff>
    </xdr:to>
    <xdr:cxnSp macro="">
      <xdr:nvCxnSpPr>
        <xdr:cNvPr id="790" name="直線コネクタ 789"/>
        <xdr:cNvCxnSpPr/>
      </xdr:nvCxnSpPr>
      <xdr:spPr>
        <a:xfrm>
          <a:off x="13703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91" name="楕円 790"/>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33745</xdr:rowOff>
    </xdr:from>
    <xdr:to>
      <xdr:col>71</xdr:col>
      <xdr:colOff>177800</xdr:colOff>
      <xdr:row>109</xdr:row>
      <xdr:rowOff>35379</xdr:rowOff>
    </xdr:to>
    <xdr:cxnSp macro="">
      <xdr:nvCxnSpPr>
        <xdr:cNvPr id="792" name="直線コネクタ 791"/>
        <xdr:cNvCxnSpPr/>
      </xdr:nvCxnSpPr>
      <xdr:spPr>
        <a:xfrm flipV="1">
          <a:off x="12814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93"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95"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96"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7"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75672</xdr:rowOff>
    </xdr:from>
    <xdr:ext cx="405111" cy="259045"/>
    <xdr:sp macro="" textlink="">
      <xdr:nvSpPr>
        <xdr:cNvPr id="798" name="n_2mainValue【庁舎】&#10;有形固定資産減価償却率"/>
        <xdr:cNvSpPr txBox="1"/>
      </xdr:nvSpPr>
      <xdr:spPr>
        <a:xfrm>
          <a:off x="14389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75672</xdr:rowOff>
    </xdr:from>
    <xdr:ext cx="405111" cy="259045"/>
    <xdr:sp macro="" textlink="">
      <xdr:nvSpPr>
        <xdr:cNvPr id="799" name="n_3mainValue【庁舎】&#10;有形固定資産減価償却率"/>
        <xdr:cNvSpPr txBox="1"/>
      </xdr:nvSpPr>
      <xdr:spPr>
        <a:xfrm>
          <a:off x="13500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00"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1" name="直線コネクタ 81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2" name="テキスト ボックス 81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5" name="直線コネクタ 81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6" name="テキスト ボックス 81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9" name="直線コネクタ 81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20" name="テキスト ボックス 81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1" name="直線コネクタ 82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2" name="テキスト ボックス 82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3" name="直線コネクタ 82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4" name="テキスト ボックス 82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8" name="直線コネクタ 827"/>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9"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30" name="直線コネクタ 829"/>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1"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2" name="直線コネクタ 831"/>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833"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4" name="フローチャート: 判断 833"/>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35" name="フローチャート: 判断 83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36" name="フローチャート: 判断 835"/>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37" name="フローチャート: 判断 836"/>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38" name="フローチャート: 判断 837"/>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88264</xdr:rowOff>
    </xdr:from>
    <xdr:to>
      <xdr:col>116</xdr:col>
      <xdr:colOff>114300</xdr:colOff>
      <xdr:row>108</xdr:row>
      <xdr:rowOff>18414</xdr:rowOff>
    </xdr:to>
    <xdr:sp macro="" textlink="">
      <xdr:nvSpPr>
        <xdr:cNvPr id="844" name="楕円 843"/>
        <xdr:cNvSpPr/>
      </xdr:nvSpPr>
      <xdr:spPr>
        <a:xfrm>
          <a:off x="221107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3191</xdr:rowOff>
    </xdr:from>
    <xdr:ext cx="469744" cy="259045"/>
    <xdr:sp macro="" textlink="">
      <xdr:nvSpPr>
        <xdr:cNvPr id="845" name="【庁舎】&#10;一人当たり面積該当値テキスト"/>
        <xdr:cNvSpPr txBox="1"/>
      </xdr:nvSpPr>
      <xdr:spPr>
        <a:xfrm>
          <a:off x="22199600" y="18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148273</xdr:rowOff>
    </xdr:from>
    <xdr:to>
      <xdr:col>112</xdr:col>
      <xdr:colOff>38100</xdr:colOff>
      <xdr:row>107</xdr:row>
      <xdr:rowOff>78423</xdr:rowOff>
    </xdr:to>
    <xdr:sp macro="" textlink="">
      <xdr:nvSpPr>
        <xdr:cNvPr id="846" name="楕円 845"/>
        <xdr:cNvSpPr/>
      </xdr:nvSpPr>
      <xdr:spPr>
        <a:xfrm>
          <a:off x="21272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27623</xdr:rowOff>
    </xdr:from>
    <xdr:to>
      <xdr:col>116</xdr:col>
      <xdr:colOff>63500</xdr:colOff>
      <xdr:row>107</xdr:row>
      <xdr:rowOff>139064</xdr:rowOff>
    </xdr:to>
    <xdr:cxnSp macro="">
      <xdr:nvCxnSpPr>
        <xdr:cNvPr id="847" name="直線コネクタ 846"/>
        <xdr:cNvCxnSpPr/>
      </xdr:nvCxnSpPr>
      <xdr:spPr>
        <a:xfrm>
          <a:off x="21323300" y="18372773"/>
          <a:ext cx="838200" cy="1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153988</xdr:rowOff>
    </xdr:from>
    <xdr:to>
      <xdr:col>107</xdr:col>
      <xdr:colOff>101600</xdr:colOff>
      <xdr:row>107</xdr:row>
      <xdr:rowOff>84138</xdr:rowOff>
    </xdr:to>
    <xdr:sp macro="" textlink="">
      <xdr:nvSpPr>
        <xdr:cNvPr id="848" name="楕円 847"/>
        <xdr:cNvSpPr/>
      </xdr:nvSpPr>
      <xdr:spPr>
        <a:xfrm>
          <a:off x="203835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27623</xdr:rowOff>
    </xdr:from>
    <xdr:to>
      <xdr:col>111</xdr:col>
      <xdr:colOff>177800</xdr:colOff>
      <xdr:row>107</xdr:row>
      <xdr:rowOff>33338</xdr:rowOff>
    </xdr:to>
    <xdr:cxnSp macro="">
      <xdr:nvCxnSpPr>
        <xdr:cNvPr id="849" name="直線コネクタ 848"/>
        <xdr:cNvCxnSpPr/>
      </xdr:nvCxnSpPr>
      <xdr:spPr>
        <a:xfrm flipV="1">
          <a:off x="20434300" y="1837277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159702</xdr:rowOff>
    </xdr:from>
    <xdr:to>
      <xdr:col>102</xdr:col>
      <xdr:colOff>165100</xdr:colOff>
      <xdr:row>107</xdr:row>
      <xdr:rowOff>89852</xdr:rowOff>
    </xdr:to>
    <xdr:sp macro="" textlink="">
      <xdr:nvSpPr>
        <xdr:cNvPr id="850" name="楕円 849"/>
        <xdr:cNvSpPr/>
      </xdr:nvSpPr>
      <xdr:spPr>
        <a:xfrm>
          <a:off x="19494500" y="183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33338</xdr:rowOff>
    </xdr:from>
    <xdr:to>
      <xdr:col>107</xdr:col>
      <xdr:colOff>50800</xdr:colOff>
      <xdr:row>107</xdr:row>
      <xdr:rowOff>39052</xdr:rowOff>
    </xdr:to>
    <xdr:cxnSp macro="">
      <xdr:nvCxnSpPr>
        <xdr:cNvPr id="851" name="直線コネクタ 850"/>
        <xdr:cNvCxnSpPr/>
      </xdr:nvCxnSpPr>
      <xdr:spPr>
        <a:xfrm flipV="1">
          <a:off x="19545300" y="183784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852" name="楕円 851"/>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39052</xdr:rowOff>
    </xdr:from>
    <xdr:to>
      <xdr:col>102</xdr:col>
      <xdr:colOff>114300</xdr:colOff>
      <xdr:row>107</xdr:row>
      <xdr:rowOff>156211</xdr:rowOff>
    </xdr:to>
    <xdr:cxnSp macro="">
      <xdr:nvCxnSpPr>
        <xdr:cNvPr id="853" name="直線コネクタ 852"/>
        <xdr:cNvCxnSpPr/>
      </xdr:nvCxnSpPr>
      <xdr:spPr>
        <a:xfrm flipV="1">
          <a:off x="18656300" y="18384202"/>
          <a:ext cx="889000" cy="1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54"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855"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856"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57"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69550</xdr:rowOff>
    </xdr:from>
    <xdr:ext cx="469744" cy="259045"/>
    <xdr:sp macro="" textlink="">
      <xdr:nvSpPr>
        <xdr:cNvPr id="858" name="n_1mainValue【庁舎】&#10;一人当たり面積"/>
        <xdr:cNvSpPr txBox="1"/>
      </xdr:nvSpPr>
      <xdr:spPr>
        <a:xfrm>
          <a:off x="210757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75265</xdr:rowOff>
    </xdr:from>
    <xdr:ext cx="469744" cy="259045"/>
    <xdr:sp macro="" textlink="">
      <xdr:nvSpPr>
        <xdr:cNvPr id="859" name="n_2mainValue【庁舎】&#10;一人当たり面積"/>
        <xdr:cNvSpPr txBox="1"/>
      </xdr:nvSpPr>
      <xdr:spPr>
        <a:xfrm>
          <a:off x="20199427" y="1842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80979</xdr:rowOff>
    </xdr:from>
    <xdr:ext cx="469744" cy="259045"/>
    <xdr:sp macro="" textlink="">
      <xdr:nvSpPr>
        <xdr:cNvPr id="860" name="n_3mainValue【庁舎】&#10;一人当たり面積"/>
        <xdr:cNvSpPr txBox="1"/>
      </xdr:nvSpPr>
      <xdr:spPr>
        <a:xfrm>
          <a:off x="19310427" y="1842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861" name="n_4mainValue【庁舎】&#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年に移転、消防施設は令和３年に再編整備を行ったため、有形固定資産減価償却率において類似団体平均値を下回っているが、その他の施設類型においては類似団体平均値を上回っている。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これらの公共施設については、老朽化が進行しており、早急に整備が必要な状況であるが、近年の厳しい財政状況のため、維持補修による対応が中心となっており、有形固定資産減価償却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また、保健センター・保健所、消防施設以外は、類似団体平均と比べて、一人当たりの面積が小さくなっている。</a:t>
          </a:r>
        </a:p>
        <a:p>
          <a:r>
            <a:rPr kumimoji="1" lang="ja-JP" altLang="en-US" sz="1300">
              <a:latin typeface="ＭＳ Ｐゴシック" panose="020B0600070205080204" pitchFamily="50" charset="-128"/>
              <a:ea typeface="ＭＳ Ｐゴシック" panose="020B0600070205080204" pitchFamily="50" charset="-128"/>
            </a:rPr>
            <a:t>したがって、類似団体と比較して、これらの公共施設は概ね効率的な配置と適正な規模による運営が行えていると考えられる。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3" sqref="E53:AG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27927051</v>
      </c>
      <c r="BO4" s="410"/>
      <c r="BP4" s="410"/>
      <c r="BQ4" s="410"/>
      <c r="BR4" s="410"/>
      <c r="BS4" s="410"/>
      <c r="BT4" s="410"/>
      <c r="BU4" s="411"/>
      <c r="BV4" s="409">
        <v>33045877</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12.5</v>
      </c>
      <c r="CU4" s="416"/>
      <c r="CV4" s="416"/>
      <c r="CW4" s="416"/>
      <c r="CX4" s="416"/>
      <c r="CY4" s="416"/>
      <c r="CZ4" s="416"/>
      <c r="DA4" s="417"/>
      <c r="DB4" s="415">
        <v>9.9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25657814</v>
      </c>
      <c r="BO5" s="447"/>
      <c r="BP5" s="447"/>
      <c r="BQ5" s="447"/>
      <c r="BR5" s="447"/>
      <c r="BS5" s="447"/>
      <c r="BT5" s="447"/>
      <c r="BU5" s="448"/>
      <c r="BV5" s="446">
        <v>31294346</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87.8</v>
      </c>
      <c r="CU5" s="444"/>
      <c r="CV5" s="444"/>
      <c r="CW5" s="444"/>
      <c r="CX5" s="444"/>
      <c r="CY5" s="444"/>
      <c r="CZ5" s="444"/>
      <c r="DA5" s="445"/>
      <c r="DB5" s="443">
        <v>91.3</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2269237</v>
      </c>
      <c r="BO6" s="447"/>
      <c r="BP6" s="447"/>
      <c r="BQ6" s="447"/>
      <c r="BR6" s="447"/>
      <c r="BS6" s="447"/>
      <c r="BT6" s="447"/>
      <c r="BU6" s="448"/>
      <c r="BV6" s="446">
        <v>1751531</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92.1</v>
      </c>
      <c r="CU6" s="484"/>
      <c r="CV6" s="484"/>
      <c r="CW6" s="484"/>
      <c r="CX6" s="484"/>
      <c r="CY6" s="484"/>
      <c r="CZ6" s="484"/>
      <c r="DA6" s="485"/>
      <c r="DB6" s="483">
        <v>95.8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275671</v>
      </c>
      <c r="BO7" s="447"/>
      <c r="BP7" s="447"/>
      <c r="BQ7" s="447"/>
      <c r="BR7" s="447"/>
      <c r="BS7" s="447"/>
      <c r="BT7" s="447"/>
      <c r="BU7" s="448"/>
      <c r="BV7" s="446">
        <v>230605</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15941380</v>
      </c>
      <c r="CU7" s="447"/>
      <c r="CV7" s="447"/>
      <c r="CW7" s="447"/>
      <c r="CX7" s="447"/>
      <c r="CY7" s="447"/>
      <c r="CZ7" s="447"/>
      <c r="DA7" s="448"/>
      <c r="DB7" s="446">
        <v>15376760</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93</v>
      </c>
      <c r="AV8" s="479"/>
      <c r="AW8" s="479"/>
      <c r="AX8" s="479"/>
      <c r="AY8" s="480" t="s">
        <v>109</v>
      </c>
      <c r="AZ8" s="481"/>
      <c r="BA8" s="481"/>
      <c r="BB8" s="481"/>
      <c r="BC8" s="481"/>
      <c r="BD8" s="481"/>
      <c r="BE8" s="481"/>
      <c r="BF8" s="481"/>
      <c r="BG8" s="481"/>
      <c r="BH8" s="481"/>
      <c r="BI8" s="481"/>
      <c r="BJ8" s="481"/>
      <c r="BK8" s="481"/>
      <c r="BL8" s="481"/>
      <c r="BM8" s="482"/>
      <c r="BN8" s="446">
        <v>1993566</v>
      </c>
      <c r="BO8" s="447"/>
      <c r="BP8" s="447"/>
      <c r="BQ8" s="447"/>
      <c r="BR8" s="447"/>
      <c r="BS8" s="447"/>
      <c r="BT8" s="447"/>
      <c r="BU8" s="448"/>
      <c r="BV8" s="446">
        <v>1520926</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0.56000000000000005</v>
      </c>
      <c r="CU8" s="487"/>
      <c r="CV8" s="487"/>
      <c r="CW8" s="487"/>
      <c r="CX8" s="487"/>
      <c r="CY8" s="487"/>
      <c r="CZ8" s="487"/>
      <c r="DA8" s="488"/>
      <c r="DB8" s="486">
        <v>0.57999999999999996</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56531</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93</v>
      </c>
      <c r="AV9" s="479"/>
      <c r="AW9" s="479"/>
      <c r="AX9" s="479"/>
      <c r="AY9" s="480" t="s">
        <v>115</v>
      </c>
      <c r="AZ9" s="481"/>
      <c r="BA9" s="481"/>
      <c r="BB9" s="481"/>
      <c r="BC9" s="481"/>
      <c r="BD9" s="481"/>
      <c r="BE9" s="481"/>
      <c r="BF9" s="481"/>
      <c r="BG9" s="481"/>
      <c r="BH9" s="481"/>
      <c r="BI9" s="481"/>
      <c r="BJ9" s="481"/>
      <c r="BK9" s="481"/>
      <c r="BL9" s="481"/>
      <c r="BM9" s="482"/>
      <c r="BN9" s="446">
        <v>472639</v>
      </c>
      <c r="BO9" s="447"/>
      <c r="BP9" s="447"/>
      <c r="BQ9" s="447"/>
      <c r="BR9" s="447"/>
      <c r="BS9" s="447"/>
      <c r="BT9" s="447"/>
      <c r="BU9" s="448"/>
      <c r="BV9" s="446">
        <v>590543</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10.8</v>
      </c>
      <c r="CU9" s="444"/>
      <c r="CV9" s="444"/>
      <c r="CW9" s="444"/>
      <c r="CX9" s="444"/>
      <c r="CY9" s="444"/>
      <c r="CZ9" s="444"/>
      <c r="DA9" s="445"/>
      <c r="DB9" s="443">
        <v>11.4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60736</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93</v>
      </c>
      <c r="AV10" s="479"/>
      <c r="AW10" s="479"/>
      <c r="AX10" s="479"/>
      <c r="AY10" s="480" t="s">
        <v>119</v>
      </c>
      <c r="AZ10" s="481"/>
      <c r="BA10" s="481"/>
      <c r="BB10" s="481"/>
      <c r="BC10" s="481"/>
      <c r="BD10" s="481"/>
      <c r="BE10" s="481"/>
      <c r="BF10" s="481"/>
      <c r="BG10" s="481"/>
      <c r="BH10" s="481"/>
      <c r="BI10" s="481"/>
      <c r="BJ10" s="481"/>
      <c r="BK10" s="481"/>
      <c r="BL10" s="481"/>
      <c r="BM10" s="482"/>
      <c r="BN10" s="446">
        <v>770896</v>
      </c>
      <c r="BO10" s="447"/>
      <c r="BP10" s="447"/>
      <c r="BQ10" s="447"/>
      <c r="BR10" s="447"/>
      <c r="BS10" s="447"/>
      <c r="BT10" s="447"/>
      <c r="BU10" s="448"/>
      <c r="BV10" s="446">
        <v>896507</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93</v>
      </c>
      <c r="AV11" s="479"/>
      <c r="AW11" s="479"/>
      <c r="AX11" s="479"/>
      <c r="AY11" s="480" t="s">
        <v>124</v>
      </c>
      <c r="AZ11" s="481"/>
      <c r="BA11" s="481"/>
      <c r="BB11" s="481"/>
      <c r="BC11" s="481"/>
      <c r="BD11" s="481"/>
      <c r="BE11" s="481"/>
      <c r="BF11" s="481"/>
      <c r="BG11" s="481"/>
      <c r="BH11" s="481"/>
      <c r="BI11" s="481"/>
      <c r="BJ11" s="481"/>
      <c r="BK11" s="481"/>
      <c r="BL11" s="481"/>
      <c r="BM11" s="482"/>
      <c r="BN11" s="446">
        <v>149456</v>
      </c>
      <c r="BO11" s="447"/>
      <c r="BP11" s="447"/>
      <c r="BQ11" s="447"/>
      <c r="BR11" s="447"/>
      <c r="BS11" s="447"/>
      <c r="BT11" s="447"/>
      <c r="BU11" s="448"/>
      <c r="BV11" s="446">
        <v>187743</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126</v>
      </c>
      <c r="DC11" s="487"/>
      <c r="DD11" s="487"/>
      <c r="DE11" s="487"/>
      <c r="DF11" s="487"/>
      <c r="DG11" s="487"/>
      <c r="DH11" s="487"/>
      <c r="DI11" s="488"/>
    </row>
    <row r="12" spans="1:119" ht="18.75" customHeight="1" x14ac:dyDescent="0.15">
      <c r="A12" s="178"/>
      <c r="B12" s="506" t="s">
        <v>127</v>
      </c>
      <c r="C12" s="507"/>
      <c r="D12" s="507"/>
      <c r="E12" s="507"/>
      <c r="F12" s="507"/>
      <c r="G12" s="507"/>
      <c r="H12" s="507"/>
      <c r="I12" s="507"/>
      <c r="J12" s="507"/>
      <c r="K12" s="508"/>
      <c r="L12" s="515" t="s">
        <v>128</v>
      </c>
      <c r="M12" s="516"/>
      <c r="N12" s="516"/>
      <c r="O12" s="516"/>
      <c r="P12" s="516"/>
      <c r="Q12" s="517"/>
      <c r="R12" s="518">
        <v>56799</v>
      </c>
      <c r="S12" s="519"/>
      <c r="T12" s="519"/>
      <c r="U12" s="519"/>
      <c r="V12" s="520"/>
      <c r="W12" s="521" t="s">
        <v>1</v>
      </c>
      <c r="X12" s="479"/>
      <c r="Y12" s="479"/>
      <c r="Z12" s="479"/>
      <c r="AA12" s="479"/>
      <c r="AB12" s="522"/>
      <c r="AC12" s="523" t="s">
        <v>129</v>
      </c>
      <c r="AD12" s="524"/>
      <c r="AE12" s="524"/>
      <c r="AF12" s="524"/>
      <c r="AG12" s="525"/>
      <c r="AH12" s="523" t="s">
        <v>130</v>
      </c>
      <c r="AI12" s="524"/>
      <c r="AJ12" s="524"/>
      <c r="AK12" s="524"/>
      <c r="AL12" s="526"/>
      <c r="AM12" s="475" t="s">
        <v>131</v>
      </c>
      <c r="AN12" s="476"/>
      <c r="AO12" s="476"/>
      <c r="AP12" s="476"/>
      <c r="AQ12" s="476"/>
      <c r="AR12" s="476"/>
      <c r="AS12" s="476"/>
      <c r="AT12" s="477"/>
      <c r="AU12" s="478" t="s">
        <v>132</v>
      </c>
      <c r="AV12" s="479"/>
      <c r="AW12" s="479"/>
      <c r="AX12" s="479"/>
      <c r="AY12" s="480" t="s">
        <v>133</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136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56161</v>
      </c>
      <c r="S13" s="531"/>
      <c r="T13" s="531"/>
      <c r="U13" s="531"/>
      <c r="V13" s="532"/>
      <c r="W13" s="462" t="s">
        <v>138</v>
      </c>
      <c r="X13" s="463"/>
      <c r="Y13" s="463"/>
      <c r="Z13" s="463"/>
      <c r="AA13" s="463"/>
      <c r="AB13" s="453"/>
      <c r="AC13" s="497">
        <v>645</v>
      </c>
      <c r="AD13" s="498"/>
      <c r="AE13" s="498"/>
      <c r="AF13" s="498"/>
      <c r="AG13" s="540"/>
      <c r="AH13" s="497">
        <v>722</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1392991</v>
      </c>
      <c r="BO13" s="447"/>
      <c r="BP13" s="447"/>
      <c r="BQ13" s="447"/>
      <c r="BR13" s="447"/>
      <c r="BS13" s="447"/>
      <c r="BT13" s="447"/>
      <c r="BU13" s="448"/>
      <c r="BV13" s="446">
        <v>1674793</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4</v>
      </c>
      <c r="CU13" s="444"/>
      <c r="CV13" s="444"/>
      <c r="CW13" s="444"/>
      <c r="CX13" s="444"/>
      <c r="CY13" s="444"/>
      <c r="CZ13" s="444"/>
      <c r="DA13" s="445"/>
      <c r="DB13" s="443">
        <v>4.7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57921</v>
      </c>
      <c r="S14" s="531"/>
      <c r="T14" s="531"/>
      <c r="U14" s="531"/>
      <c r="V14" s="532"/>
      <c r="W14" s="436"/>
      <c r="X14" s="437"/>
      <c r="Y14" s="437"/>
      <c r="Z14" s="437"/>
      <c r="AA14" s="437"/>
      <c r="AB14" s="426"/>
      <c r="AC14" s="533">
        <v>2.7</v>
      </c>
      <c r="AD14" s="534"/>
      <c r="AE14" s="534"/>
      <c r="AF14" s="534"/>
      <c r="AG14" s="535"/>
      <c r="AH14" s="533">
        <v>2.8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135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57205</v>
      </c>
      <c r="S15" s="531"/>
      <c r="T15" s="531"/>
      <c r="U15" s="531"/>
      <c r="V15" s="532"/>
      <c r="W15" s="462" t="s">
        <v>147</v>
      </c>
      <c r="X15" s="463"/>
      <c r="Y15" s="463"/>
      <c r="Z15" s="463"/>
      <c r="AA15" s="463"/>
      <c r="AB15" s="453"/>
      <c r="AC15" s="497">
        <v>7615</v>
      </c>
      <c r="AD15" s="498"/>
      <c r="AE15" s="498"/>
      <c r="AF15" s="498"/>
      <c r="AG15" s="540"/>
      <c r="AH15" s="497">
        <v>8272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6930924</v>
      </c>
      <c r="BO15" s="410"/>
      <c r="BP15" s="410"/>
      <c r="BQ15" s="410"/>
      <c r="BR15" s="410"/>
      <c r="BS15" s="410"/>
      <c r="BT15" s="410"/>
      <c r="BU15" s="411"/>
      <c r="BV15" s="409">
        <v>7488644</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32</v>
      </c>
      <c r="AD16" s="534"/>
      <c r="AE16" s="534"/>
      <c r="AF16" s="534"/>
      <c r="AG16" s="535"/>
      <c r="AH16" s="533">
        <v>32.5</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13087280</v>
      </c>
      <c r="BO16" s="447"/>
      <c r="BP16" s="447"/>
      <c r="BQ16" s="447"/>
      <c r="BR16" s="447"/>
      <c r="BS16" s="447"/>
      <c r="BT16" s="447"/>
      <c r="BU16" s="448"/>
      <c r="BV16" s="446">
        <v>12672435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15546</v>
      </c>
      <c r="AD17" s="498"/>
      <c r="AE17" s="498"/>
      <c r="AF17" s="498"/>
      <c r="AG17" s="540"/>
      <c r="AH17" s="497">
        <v>16484</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8758791</v>
      </c>
      <c r="BO17" s="447"/>
      <c r="BP17" s="447"/>
      <c r="BQ17" s="447"/>
      <c r="BR17" s="447"/>
      <c r="BS17" s="447"/>
      <c r="BT17" s="447"/>
      <c r="BU17" s="448"/>
      <c r="BV17" s="446">
        <v>9480920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103.58</v>
      </c>
      <c r="M18" s="570"/>
      <c r="N18" s="570"/>
      <c r="O18" s="570"/>
      <c r="P18" s="570"/>
      <c r="Q18" s="570"/>
      <c r="R18" s="571"/>
      <c r="S18" s="571"/>
      <c r="T18" s="571"/>
      <c r="U18" s="571"/>
      <c r="V18" s="572"/>
      <c r="W18" s="464"/>
      <c r="X18" s="465"/>
      <c r="Y18" s="465"/>
      <c r="Z18" s="465"/>
      <c r="AA18" s="465"/>
      <c r="AB18" s="456"/>
      <c r="AC18" s="573">
        <v>65.3</v>
      </c>
      <c r="AD18" s="574"/>
      <c r="AE18" s="574"/>
      <c r="AF18" s="574"/>
      <c r="AG18" s="575"/>
      <c r="AH18" s="573">
        <v>64.7</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14055342</v>
      </c>
      <c r="BO18" s="447"/>
      <c r="BP18" s="447"/>
      <c r="BQ18" s="447"/>
      <c r="BR18" s="447"/>
      <c r="BS18" s="447"/>
      <c r="BT18" s="447"/>
      <c r="BU18" s="448"/>
      <c r="BV18" s="446">
        <v>13895210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546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19884499</v>
      </c>
      <c r="BO19" s="447"/>
      <c r="BP19" s="447"/>
      <c r="BQ19" s="447"/>
      <c r="BR19" s="447"/>
      <c r="BS19" s="447"/>
      <c r="BT19" s="447"/>
      <c r="BU19" s="448"/>
      <c r="BV19" s="446">
        <v>19281069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24090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20107776</v>
      </c>
      <c r="BO22" s="410"/>
      <c r="BP22" s="410"/>
      <c r="BQ22" s="410"/>
      <c r="BR22" s="410"/>
      <c r="BS22" s="410"/>
      <c r="BT22" s="410"/>
      <c r="BU22" s="411"/>
      <c r="BV22" s="409">
        <v>20729109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17752018</v>
      </c>
      <c r="BO23" s="447"/>
      <c r="BP23" s="447"/>
      <c r="BQ23" s="447"/>
      <c r="BR23" s="447"/>
      <c r="BS23" s="447"/>
      <c r="BT23" s="447"/>
      <c r="BU23" s="448"/>
      <c r="BV23" s="446">
        <v>18241475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9400</v>
      </c>
      <c r="R24" s="498"/>
      <c r="S24" s="498"/>
      <c r="T24" s="498"/>
      <c r="U24" s="498"/>
      <c r="V24" s="540"/>
      <c r="W24" s="592"/>
      <c r="X24" s="593"/>
      <c r="Y24" s="594"/>
      <c r="Z24" s="496" t="s">
        <v>172</v>
      </c>
      <c r="AA24" s="476"/>
      <c r="AB24" s="476"/>
      <c r="AC24" s="476"/>
      <c r="AD24" s="476"/>
      <c r="AE24" s="476"/>
      <c r="AF24" s="476"/>
      <c r="AG24" s="477"/>
      <c r="AH24" s="497">
        <v>484</v>
      </c>
      <c r="AI24" s="498"/>
      <c r="AJ24" s="498"/>
      <c r="AK24" s="498"/>
      <c r="AL24" s="540"/>
      <c r="AM24" s="497">
        <v>1530408</v>
      </c>
      <c r="AN24" s="498"/>
      <c r="AO24" s="498"/>
      <c r="AP24" s="498"/>
      <c r="AQ24" s="498"/>
      <c r="AR24" s="540"/>
      <c r="AS24" s="497">
        <v>3162</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8385836</v>
      </c>
      <c r="BO24" s="447"/>
      <c r="BP24" s="447"/>
      <c r="BQ24" s="447"/>
      <c r="BR24" s="447"/>
      <c r="BS24" s="447"/>
      <c r="BT24" s="447"/>
      <c r="BU24" s="448"/>
      <c r="BV24" s="446">
        <v>8850857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7550</v>
      </c>
      <c r="R25" s="498"/>
      <c r="S25" s="498"/>
      <c r="T25" s="498"/>
      <c r="U25" s="498"/>
      <c r="V25" s="540"/>
      <c r="W25" s="592"/>
      <c r="X25" s="593"/>
      <c r="Y25" s="594"/>
      <c r="Z25" s="496" t="s">
        <v>175</v>
      </c>
      <c r="AA25" s="476"/>
      <c r="AB25" s="476"/>
      <c r="AC25" s="476"/>
      <c r="AD25" s="476"/>
      <c r="AE25" s="476"/>
      <c r="AF25" s="476"/>
      <c r="AG25" s="477"/>
      <c r="AH25" s="497">
        <v>112</v>
      </c>
      <c r="AI25" s="498"/>
      <c r="AJ25" s="498"/>
      <c r="AK25" s="498"/>
      <c r="AL25" s="540"/>
      <c r="AM25" s="497">
        <v>335888</v>
      </c>
      <c r="AN25" s="498"/>
      <c r="AO25" s="498"/>
      <c r="AP25" s="498"/>
      <c r="AQ25" s="498"/>
      <c r="AR25" s="540"/>
      <c r="AS25" s="497">
        <v>2999</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5001844</v>
      </c>
      <c r="BO25" s="410"/>
      <c r="BP25" s="410"/>
      <c r="BQ25" s="410"/>
      <c r="BR25" s="410"/>
      <c r="BS25" s="410"/>
      <c r="BT25" s="410"/>
      <c r="BU25" s="411"/>
      <c r="BV25" s="409">
        <v>5203737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6650</v>
      </c>
      <c r="R26" s="498"/>
      <c r="S26" s="498"/>
      <c r="T26" s="498"/>
      <c r="U26" s="498"/>
      <c r="V26" s="540"/>
      <c r="W26" s="592"/>
      <c r="X26" s="593"/>
      <c r="Y26" s="594"/>
      <c r="Z26" s="496" t="s">
        <v>178</v>
      </c>
      <c r="AA26" s="598"/>
      <c r="AB26" s="598"/>
      <c r="AC26" s="598"/>
      <c r="AD26" s="598"/>
      <c r="AE26" s="598"/>
      <c r="AF26" s="598"/>
      <c r="AG26" s="599"/>
      <c r="AH26" s="497">
        <v>10</v>
      </c>
      <c r="AI26" s="498"/>
      <c r="AJ26" s="498"/>
      <c r="AK26" s="498"/>
      <c r="AL26" s="540"/>
      <c r="AM26" s="497">
        <v>32640</v>
      </c>
      <c r="AN26" s="498"/>
      <c r="AO26" s="498"/>
      <c r="AP26" s="498"/>
      <c r="AQ26" s="498"/>
      <c r="AR26" s="540"/>
      <c r="AS26" s="497">
        <v>3264</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v>300000</v>
      </c>
      <c r="BO26" s="447"/>
      <c r="BP26" s="447"/>
      <c r="BQ26" s="447"/>
      <c r="BR26" s="447"/>
      <c r="BS26" s="447"/>
      <c r="BT26" s="447"/>
      <c r="BU26" s="448"/>
      <c r="BV26" s="446">
        <v>450000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5350</v>
      </c>
      <c r="R27" s="498"/>
      <c r="S27" s="498"/>
      <c r="T27" s="498"/>
      <c r="U27" s="498"/>
      <c r="V27" s="540"/>
      <c r="W27" s="592"/>
      <c r="X27" s="593"/>
      <c r="Y27" s="594"/>
      <c r="Z27" s="496" t="s">
        <v>181</v>
      </c>
      <c r="AA27" s="476"/>
      <c r="AB27" s="476"/>
      <c r="AC27" s="476"/>
      <c r="AD27" s="476"/>
      <c r="AE27" s="476"/>
      <c r="AF27" s="476"/>
      <c r="AG27" s="477"/>
      <c r="AH27" s="497">
        <v>66</v>
      </c>
      <c r="AI27" s="498"/>
      <c r="AJ27" s="498"/>
      <c r="AK27" s="498"/>
      <c r="AL27" s="540"/>
      <c r="AM27" s="497">
        <v>237550</v>
      </c>
      <c r="AN27" s="498"/>
      <c r="AO27" s="498"/>
      <c r="AP27" s="498"/>
      <c r="AQ27" s="498"/>
      <c r="AR27" s="540"/>
      <c r="AS27" s="497">
        <v>3599</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768000</v>
      </c>
      <c r="BO27" s="566"/>
      <c r="BP27" s="566"/>
      <c r="BQ27" s="566"/>
      <c r="BR27" s="566"/>
      <c r="BS27" s="566"/>
      <c r="BT27" s="566"/>
      <c r="BU27" s="567"/>
      <c r="BV27" s="565">
        <v>768000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4750</v>
      </c>
      <c r="R28" s="498"/>
      <c r="S28" s="498"/>
      <c r="T28" s="498"/>
      <c r="U28" s="498"/>
      <c r="V28" s="540"/>
      <c r="W28" s="592"/>
      <c r="X28" s="593"/>
      <c r="Y28" s="594"/>
      <c r="Z28" s="496" t="s">
        <v>184</v>
      </c>
      <c r="AA28" s="476"/>
      <c r="AB28" s="476"/>
      <c r="AC28" s="476"/>
      <c r="AD28" s="476"/>
      <c r="AE28" s="476"/>
      <c r="AF28" s="476"/>
      <c r="AG28" s="477"/>
      <c r="AH28" s="497">
        <v>3</v>
      </c>
      <c r="AI28" s="498"/>
      <c r="AJ28" s="498"/>
      <c r="AK28" s="498"/>
      <c r="AL28" s="540"/>
      <c r="AM28" s="497">
        <v>8565</v>
      </c>
      <c r="AN28" s="498"/>
      <c r="AO28" s="498"/>
      <c r="AP28" s="498"/>
      <c r="AQ28" s="498"/>
      <c r="AR28" s="540"/>
      <c r="AS28" s="497">
        <v>2855</v>
      </c>
      <c r="AT28" s="498"/>
      <c r="AU28" s="498"/>
      <c r="AV28" s="498"/>
      <c r="AW28" s="498"/>
      <c r="AX28" s="499"/>
      <c r="AY28" s="600" t="s">
        <v>185</v>
      </c>
      <c r="AZ28" s="601"/>
      <c r="BA28" s="601"/>
      <c r="BB28" s="602"/>
      <c r="BC28" s="406" t="s">
        <v>47</v>
      </c>
      <c r="BD28" s="407"/>
      <c r="BE28" s="407"/>
      <c r="BF28" s="407"/>
      <c r="BG28" s="407"/>
      <c r="BH28" s="407"/>
      <c r="BI28" s="407"/>
      <c r="BJ28" s="407"/>
      <c r="BK28" s="407"/>
      <c r="BL28" s="407"/>
      <c r="BM28" s="408"/>
      <c r="BN28" s="409">
        <v>4893308</v>
      </c>
      <c r="BO28" s="410"/>
      <c r="BP28" s="410"/>
      <c r="BQ28" s="410"/>
      <c r="BR28" s="410"/>
      <c r="BS28" s="410"/>
      <c r="BT28" s="410"/>
      <c r="BU28" s="411"/>
      <c r="BV28" s="409">
        <v>4122412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17</v>
      </c>
      <c r="M29" s="498"/>
      <c r="N29" s="498"/>
      <c r="O29" s="498"/>
      <c r="P29" s="540"/>
      <c r="Q29" s="497">
        <v>4500</v>
      </c>
      <c r="R29" s="498"/>
      <c r="S29" s="498"/>
      <c r="T29" s="498"/>
      <c r="U29" s="498"/>
      <c r="V29" s="540"/>
      <c r="W29" s="595"/>
      <c r="X29" s="596"/>
      <c r="Y29" s="597"/>
      <c r="Z29" s="496" t="s">
        <v>187</v>
      </c>
      <c r="AA29" s="476"/>
      <c r="AB29" s="476"/>
      <c r="AC29" s="476"/>
      <c r="AD29" s="476"/>
      <c r="AE29" s="476"/>
      <c r="AF29" s="476"/>
      <c r="AG29" s="477"/>
      <c r="AH29" s="497">
        <v>553</v>
      </c>
      <c r="AI29" s="498"/>
      <c r="AJ29" s="498"/>
      <c r="AK29" s="498"/>
      <c r="AL29" s="540"/>
      <c r="AM29" s="497">
        <v>1776523</v>
      </c>
      <c r="AN29" s="498"/>
      <c r="AO29" s="498"/>
      <c r="AP29" s="498"/>
      <c r="AQ29" s="498"/>
      <c r="AR29" s="540"/>
      <c r="AS29" s="497">
        <v>3213</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8540</v>
      </c>
      <c r="BO29" s="447"/>
      <c r="BP29" s="447"/>
      <c r="BQ29" s="447"/>
      <c r="BR29" s="447"/>
      <c r="BS29" s="447"/>
      <c r="BT29" s="447"/>
      <c r="BU29" s="448"/>
      <c r="BV29" s="446">
        <v>8540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99.8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1699961</v>
      </c>
      <c r="BO30" s="566"/>
      <c r="BP30" s="566"/>
      <c r="BQ30" s="566"/>
      <c r="BR30" s="566"/>
      <c r="BS30" s="566"/>
      <c r="BT30" s="566"/>
      <c r="BU30" s="567"/>
      <c r="BV30" s="565">
        <v>1376216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200</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198</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玉野市国民健康保険事業特別会計</v>
      </c>
      <c r="X34" s="637"/>
      <c r="Y34" s="637"/>
      <c r="Z34" s="637"/>
      <c r="AA34" s="637"/>
      <c r="AB34" s="637"/>
      <c r="AC34" s="637"/>
      <c r="AD34" s="637"/>
      <c r="AE34" s="637"/>
      <c r="AF34" s="637"/>
      <c r="AG34" s="637"/>
      <c r="AH34" s="637"/>
      <c r="AI34" s="637"/>
      <c r="AJ34" s="637"/>
      <c r="AK34" s="637"/>
      <c r="AL34" s="178"/>
      <c r="AM34" s="636">
        <f>IF(AO34="","",MAX(C34:D43,U34:V43)+1)</f>
        <v>9</v>
      </c>
      <c r="AN34" s="636"/>
      <c r="AO34" s="637" t="str">
        <f>IF('各会計、関係団体の財政状況及び健全化判断比率'!B32="","",'各会計、関係団体の財政状況及び健全化判断比率'!B32)</f>
        <v>玉野市水道事業会計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岡山県南部水道企業団水道事業会計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（公財）玉野市スポーツ振興財団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玉野市市立玉野海洋博物館事業特別会計</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玉野市介護保険事業特別会計</v>
      </c>
      <c r="X35" s="637"/>
      <c r="Y35" s="637"/>
      <c r="Z35" s="637"/>
      <c r="AA35" s="637"/>
      <c r="AB35" s="637"/>
      <c r="AC35" s="637"/>
      <c r="AD35" s="637"/>
      <c r="AE35" s="637"/>
      <c r="AF35" s="637"/>
      <c r="AG35" s="637"/>
      <c r="AH35" s="637"/>
      <c r="AI35" s="637"/>
      <c r="AJ35" s="637"/>
      <c r="AK35" s="637"/>
      <c r="AL35" s="178"/>
      <c r="AM35" s="636">
        <f t="shared" ref="AM35:AM43" si="0">IF(AO35="","",AM34+1)</f>
        <v>10</v>
      </c>
      <c r="AN35" s="636"/>
      <c r="AO35" s="637" t="str">
        <f>IF('各会計、関係団体の財政状況及び健全化判断比率'!B33="","",'各会計、関係団体の財政状況及び健全化判断比率'!B33)</f>
        <v>玉野市下水道事業会計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岡山県市町村総合事務組合一般会計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（公財）玉野市公園緑化協会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玉野市下水道事業会計（合併処理浄化槽設置事業）</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玉野市後期高齢者医療事業特別会計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岡山県市町村総合事務組合貸付金特別会計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（一財）玉野産業振興公社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f>IF(E37="","",C36+1)</f>
        <v>4</v>
      </c>
      <c r="D37" s="636"/>
      <c r="E37" s="637" t="str">
        <f>IF('各会計、関係団体の財政状況及び健全化判断比率'!B10="","",'各会計、関係団体の財政状況及び健全化判断比率'!B10)</f>
        <v>玉野市病院事業債管理特別会計</v>
      </c>
      <c r="F37" s="637"/>
      <c r="G37" s="637"/>
      <c r="H37" s="637"/>
      <c r="I37" s="637"/>
      <c r="J37" s="637"/>
      <c r="K37" s="637"/>
      <c r="L37" s="637"/>
      <c r="M37" s="637"/>
      <c r="N37" s="637"/>
      <c r="O37" s="637"/>
      <c r="P37" s="637"/>
      <c r="Q37" s="637"/>
      <c r="R37" s="637"/>
      <c r="S37" s="637"/>
      <c r="T37" s="178"/>
      <c r="U37" s="636">
        <f t="shared" si="4"/>
        <v>8</v>
      </c>
      <c r="V37" s="636"/>
      <c r="W37" s="637" t="str">
        <f>IF('各会計、関係団体の財政状況及び健全化判断比率'!B31="","",'各会計、関係団体の財政状況及び健全化判断比率'!B31)</f>
        <v>玉野市競輪事業特別会計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岡山県市町村総合事務組合拠出金特別会計</v>
      </c>
      <c r="BZ37" s="637"/>
      <c r="CA37" s="637"/>
      <c r="CB37" s="637"/>
      <c r="CC37" s="637"/>
      <c r="CD37" s="637"/>
      <c r="CE37" s="637"/>
      <c r="CF37" s="637"/>
      <c r="CG37" s="637"/>
      <c r="CH37" s="637"/>
      <c r="CI37" s="637"/>
      <c r="CJ37" s="637"/>
      <c r="CK37" s="637"/>
      <c r="CL37" s="637"/>
      <c r="CM37" s="637"/>
      <c r="CN37" s="178"/>
      <c r="CO37" s="636">
        <f t="shared" si="3"/>
        <v>22</v>
      </c>
      <c r="CP37" s="636"/>
      <c r="CQ37" s="637" t="str">
        <f>IF('各会計、関係団体の財政状況及び健全化判断比率'!BS10="","",'各会計、関係団体の財政状況及び健全化判断比率'!BS10)</f>
        <v>玉野レクリエーション総合開発（株）</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岡山県市町村総合事務組合交通災害共済特別会計</v>
      </c>
      <c r="BZ38" s="637"/>
      <c r="CA38" s="637"/>
      <c r="CB38" s="637"/>
      <c r="CC38" s="637"/>
      <c r="CD38" s="637"/>
      <c r="CE38" s="637"/>
      <c r="CF38" s="637"/>
      <c r="CG38" s="637"/>
      <c r="CH38" s="637"/>
      <c r="CI38" s="637"/>
      <c r="CJ38" s="637"/>
      <c r="CK38" s="637"/>
      <c r="CL38" s="637"/>
      <c r="CM38" s="637"/>
      <c r="CN38" s="178"/>
      <c r="CO38" s="636">
        <f t="shared" si="3"/>
        <v>23</v>
      </c>
      <c r="CP38" s="636"/>
      <c r="CQ38" s="637" t="str">
        <f>IF('各会計、関係団体の財政状況及び健全化判断比率'!BS11="","",'各会計、関係団体の財政状況及び健全化判断比率'!BS11)</f>
        <v>（有）みどりの館みやま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岡山県市町村税整理組合一般会計</v>
      </c>
      <c r="BZ39" s="637"/>
      <c r="CA39" s="637"/>
      <c r="CB39" s="637"/>
      <c r="CC39" s="637"/>
      <c r="CD39" s="637"/>
      <c r="CE39" s="637"/>
      <c r="CF39" s="637"/>
      <c r="CG39" s="637"/>
      <c r="CH39" s="637"/>
      <c r="CI39" s="637"/>
      <c r="CJ39" s="637"/>
      <c r="CK39" s="637"/>
      <c r="CL39" s="637"/>
      <c r="CM39" s="637"/>
      <c r="CN39" s="178"/>
      <c r="CO39" s="636">
        <f t="shared" si="3"/>
        <v>24</v>
      </c>
      <c r="CP39" s="636"/>
      <c r="CQ39" s="637" t="str">
        <f>IF('各会計、関係団体の財政状況及び健全化判断比率'!BS12="","",'各会計、関係団体の財政状況及び健全化判断比率'!BS12)</f>
        <v>ダイヤモンド瀬戸内観光（株）</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岡山県後期高齢者医療広域連合一般会計</v>
      </c>
      <c r="BZ40" s="637"/>
      <c r="CA40" s="637"/>
      <c r="CB40" s="637"/>
      <c r="CC40" s="637"/>
      <c r="CD40" s="637"/>
      <c r="CE40" s="637"/>
      <c r="CF40" s="637"/>
      <c r="CG40" s="637"/>
      <c r="CH40" s="637"/>
      <c r="CI40" s="637"/>
      <c r="CJ40" s="637"/>
      <c r="CK40" s="637"/>
      <c r="CL40" s="637"/>
      <c r="CM40" s="637"/>
      <c r="CN40" s="178"/>
      <c r="CO40" s="636">
        <f t="shared" si="3"/>
        <v>25</v>
      </c>
      <c r="CP40" s="636"/>
      <c r="CQ40" s="637" t="str">
        <f>IF('各会計、関係団体の財政状況及び健全化判断比率'!BS13="","",'各会計、関係団体の財政状況及び健全化判断比率'!BS13)</f>
        <v>（地独）玉野医療センター</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岡山県後期高齢者医療広域連合後期高齢者医療特別会計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450" t="s">
        <v>601</v>
      </c>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row>
    <row r="54" spans="5:113" x14ac:dyDescent="0.15"/>
    <row r="55" spans="5:113" x14ac:dyDescent="0.15"/>
    <row r="56" spans="5:113" x14ac:dyDescent="0.15"/>
  </sheetData>
  <mergeCells count="446">
    <mergeCell ref="E53:AG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220</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9" t="s">
        <v>227</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15">
      <c r="B5" s="743" t="s">
        <v>228</v>
      </c>
      <c r="C5" s="744"/>
      <c r="D5" s="744"/>
      <c r="E5" s="744"/>
      <c r="F5" s="744"/>
      <c r="G5" s="744"/>
      <c r="H5" s="744"/>
      <c r="I5" s="744"/>
      <c r="J5" s="744"/>
      <c r="K5" s="744"/>
      <c r="L5" s="744"/>
      <c r="M5" s="744"/>
      <c r="N5" s="744"/>
      <c r="O5" s="744"/>
      <c r="P5" s="744"/>
      <c r="Q5" s="745"/>
      <c r="R5" s="717">
        <v>7384944</v>
      </c>
      <c r="S5" s="718"/>
      <c r="T5" s="718"/>
      <c r="U5" s="718"/>
      <c r="V5" s="718"/>
      <c r="W5" s="718"/>
      <c r="X5" s="718"/>
      <c r="Y5" s="761"/>
      <c r="Z5" s="779">
        <v>26.4</v>
      </c>
      <c r="AA5" s="779"/>
      <c r="AB5" s="779"/>
      <c r="AC5" s="779"/>
      <c r="AD5" s="780">
        <v>7063941</v>
      </c>
      <c r="AE5" s="780"/>
      <c r="AF5" s="780"/>
      <c r="AG5" s="780"/>
      <c r="AH5" s="780"/>
      <c r="AI5" s="780"/>
      <c r="AJ5" s="780"/>
      <c r="AK5" s="780"/>
      <c r="AL5" s="762">
        <v>46.3</v>
      </c>
      <c r="AM5" s="737"/>
      <c r="AN5" s="737"/>
      <c r="AO5" s="763"/>
      <c r="AP5" s="743" t="s">
        <v>229</v>
      </c>
      <c r="AQ5" s="744"/>
      <c r="AR5" s="744"/>
      <c r="AS5" s="744"/>
      <c r="AT5" s="744"/>
      <c r="AU5" s="744"/>
      <c r="AV5" s="744"/>
      <c r="AW5" s="744"/>
      <c r="AX5" s="744"/>
      <c r="AY5" s="744"/>
      <c r="AZ5" s="744"/>
      <c r="BA5" s="744"/>
      <c r="BB5" s="744"/>
      <c r="BC5" s="744"/>
      <c r="BD5" s="744"/>
      <c r="BE5" s="744"/>
      <c r="BF5" s="745"/>
      <c r="BG5" s="672">
        <v>7053714</v>
      </c>
      <c r="BH5" s="642"/>
      <c r="BI5" s="642"/>
      <c r="BJ5" s="642"/>
      <c r="BK5" s="642"/>
      <c r="BL5" s="642"/>
      <c r="BM5" s="642"/>
      <c r="BN5" s="643"/>
      <c r="BO5" s="691">
        <v>95.5</v>
      </c>
      <c r="BP5" s="691"/>
      <c r="BQ5" s="691"/>
      <c r="BR5" s="691"/>
      <c r="BS5" s="692">
        <v>94023</v>
      </c>
      <c r="BT5" s="692"/>
      <c r="BU5" s="692"/>
      <c r="BV5" s="692"/>
      <c r="BW5" s="692"/>
      <c r="BX5" s="692"/>
      <c r="BY5" s="692"/>
      <c r="BZ5" s="692"/>
      <c r="CA5" s="692"/>
      <c r="CB5" s="742"/>
      <c r="CD5" s="769" t="s">
        <v>224</v>
      </c>
      <c r="CE5" s="770"/>
      <c r="CF5" s="770"/>
      <c r="CG5" s="770"/>
      <c r="CH5" s="770"/>
      <c r="CI5" s="770"/>
      <c r="CJ5" s="770"/>
      <c r="CK5" s="770"/>
      <c r="CL5" s="770"/>
      <c r="CM5" s="770"/>
      <c r="CN5" s="770"/>
      <c r="CO5" s="770"/>
      <c r="CP5" s="770"/>
      <c r="CQ5" s="771"/>
      <c r="CR5" s="769" t="s">
        <v>230</v>
      </c>
      <c r="CS5" s="770"/>
      <c r="CT5" s="770"/>
      <c r="CU5" s="770"/>
      <c r="CV5" s="770"/>
      <c r="CW5" s="770"/>
      <c r="CX5" s="770"/>
      <c r="CY5" s="771"/>
      <c r="CZ5" s="769" t="s">
        <v>222</v>
      </c>
      <c r="DA5" s="770"/>
      <c r="DB5" s="770"/>
      <c r="DC5" s="771"/>
      <c r="DD5" s="769" t="s">
        <v>231</v>
      </c>
      <c r="DE5" s="770"/>
      <c r="DF5" s="770"/>
      <c r="DG5" s="770"/>
      <c r="DH5" s="770"/>
      <c r="DI5" s="770"/>
      <c r="DJ5" s="770"/>
      <c r="DK5" s="770"/>
      <c r="DL5" s="770"/>
      <c r="DM5" s="770"/>
      <c r="DN5" s="770"/>
      <c r="DO5" s="770"/>
      <c r="DP5" s="771"/>
      <c r="DQ5" s="769" t="s">
        <v>232</v>
      </c>
      <c r="DR5" s="770"/>
      <c r="DS5" s="770"/>
      <c r="DT5" s="770"/>
      <c r="DU5" s="770"/>
      <c r="DV5" s="770"/>
      <c r="DW5" s="770"/>
      <c r="DX5" s="770"/>
      <c r="DY5" s="770"/>
      <c r="DZ5" s="770"/>
      <c r="EA5" s="770"/>
      <c r="EB5" s="770"/>
      <c r="EC5" s="771"/>
    </row>
    <row r="6" spans="2:143" ht="11.25" customHeight="1" x14ac:dyDescent="0.15">
      <c r="B6" s="651" t="s">
        <v>233</v>
      </c>
      <c r="C6" s="652"/>
      <c r="D6" s="652"/>
      <c r="E6" s="652"/>
      <c r="F6" s="652"/>
      <c r="G6" s="652"/>
      <c r="H6" s="652"/>
      <c r="I6" s="652"/>
      <c r="J6" s="652"/>
      <c r="K6" s="652"/>
      <c r="L6" s="652"/>
      <c r="M6" s="652"/>
      <c r="N6" s="652"/>
      <c r="O6" s="652"/>
      <c r="P6" s="652"/>
      <c r="Q6" s="653"/>
      <c r="R6" s="672">
        <v>175239</v>
      </c>
      <c r="S6" s="642"/>
      <c r="T6" s="642"/>
      <c r="U6" s="642"/>
      <c r="V6" s="642"/>
      <c r="W6" s="642"/>
      <c r="X6" s="642"/>
      <c r="Y6" s="643"/>
      <c r="Z6" s="691">
        <v>0.6</v>
      </c>
      <c r="AA6" s="691"/>
      <c r="AB6" s="691"/>
      <c r="AC6" s="691"/>
      <c r="AD6" s="692">
        <v>175239</v>
      </c>
      <c r="AE6" s="692"/>
      <c r="AF6" s="692"/>
      <c r="AG6" s="692"/>
      <c r="AH6" s="692"/>
      <c r="AI6" s="692"/>
      <c r="AJ6" s="692"/>
      <c r="AK6" s="692"/>
      <c r="AL6" s="673">
        <v>1.1000000000000001</v>
      </c>
      <c r="AM6" s="676"/>
      <c r="AN6" s="676"/>
      <c r="AO6" s="693"/>
      <c r="AP6" s="651" t="s">
        <v>234</v>
      </c>
      <c r="AQ6" s="652"/>
      <c r="AR6" s="652"/>
      <c r="AS6" s="652"/>
      <c r="AT6" s="652"/>
      <c r="AU6" s="652"/>
      <c r="AV6" s="652"/>
      <c r="AW6" s="652"/>
      <c r="AX6" s="652"/>
      <c r="AY6" s="652"/>
      <c r="AZ6" s="652"/>
      <c r="BA6" s="652"/>
      <c r="BB6" s="652"/>
      <c r="BC6" s="652"/>
      <c r="BD6" s="652"/>
      <c r="BE6" s="652"/>
      <c r="BF6" s="653"/>
      <c r="BG6" s="672">
        <v>7053714</v>
      </c>
      <c r="BH6" s="642"/>
      <c r="BI6" s="642"/>
      <c r="BJ6" s="642"/>
      <c r="BK6" s="642"/>
      <c r="BL6" s="642"/>
      <c r="BM6" s="642"/>
      <c r="BN6" s="643"/>
      <c r="BO6" s="691">
        <v>95.5</v>
      </c>
      <c r="BP6" s="691"/>
      <c r="BQ6" s="691"/>
      <c r="BR6" s="691"/>
      <c r="BS6" s="692">
        <v>94023</v>
      </c>
      <c r="BT6" s="692"/>
      <c r="BU6" s="692"/>
      <c r="BV6" s="692"/>
      <c r="BW6" s="692"/>
      <c r="BX6" s="692"/>
      <c r="BY6" s="692"/>
      <c r="BZ6" s="692"/>
      <c r="CA6" s="692"/>
      <c r="CB6" s="742"/>
      <c r="CD6" s="720" t="s">
        <v>235</v>
      </c>
      <c r="CE6" s="721"/>
      <c r="CF6" s="721"/>
      <c r="CG6" s="721"/>
      <c r="CH6" s="721"/>
      <c r="CI6" s="721"/>
      <c r="CJ6" s="721"/>
      <c r="CK6" s="721"/>
      <c r="CL6" s="721"/>
      <c r="CM6" s="721"/>
      <c r="CN6" s="721"/>
      <c r="CO6" s="721"/>
      <c r="CP6" s="721"/>
      <c r="CQ6" s="722"/>
      <c r="CR6" s="672">
        <v>244821</v>
      </c>
      <c r="CS6" s="642"/>
      <c r="CT6" s="642"/>
      <c r="CU6" s="642"/>
      <c r="CV6" s="642"/>
      <c r="CW6" s="642"/>
      <c r="CX6" s="642"/>
      <c r="CY6" s="643"/>
      <c r="CZ6" s="762">
        <v>1</v>
      </c>
      <c r="DA6" s="737"/>
      <c r="DB6" s="737"/>
      <c r="DC6" s="765"/>
      <c r="DD6" s="641" t="s">
        <v>126</v>
      </c>
      <c r="DE6" s="642"/>
      <c r="DF6" s="642"/>
      <c r="DG6" s="642"/>
      <c r="DH6" s="642"/>
      <c r="DI6" s="642"/>
      <c r="DJ6" s="642"/>
      <c r="DK6" s="642"/>
      <c r="DL6" s="642"/>
      <c r="DM6" s="642"/>
      <c r="DN6" s="642"/>
      <c r="DO6" s="642"/>
      <c r="DP6" s="643"/>
      <c r="DQ6" s="641">
        <v>244821</v>
      </c>
      <c r="DR6" s="642"/>
      <c r="DS6" s="642"/>
      <c r="DT6" s="642"/>
      <c r="DU6" s="642"/>
      <c r="DV6" s="642"/>
      <c r="DW6" s="642"/>
      <c r="DX6" s="642"/>
      <c r="DY6" s="642"/>
      <c r="DZ6" s="642"/>
      <c r="EA6" s="642"/>
      <c r="EB6" s="642"/>
      <c r="EC6" s="704"/>
    </row>
    <row r="7" spans="2:143" ht="11.25" customHeight="1" x14ac:dyDescent="0.15">
      <c r="B7" s="651" t="s">
        <v>236</v>
      </c>
      <c r="C7" s="652"/>
      <c r="D7" s="652"/>
      <c r="E7" s="652"/>
      <c r="F7" s="652"/>
      <c r="G7" s="652"/>
      <c r="H7" s="652"/>
      <c r="I7" s="652"/>
      <c r="J7" s="652"/>
      <c r="K7" s="652"/>
      <c r="L7" s="652"/>
      <c r="M7" s="652"/>
      <c r="N7" s="652"/>
      <c r="O7" s="652"/>
      <c r="P7" s="652"/>
      <c r="Q7" s="653"/>
      <c r="R7" s="672">
        <v>5910</v>
      </c>
      <c r="S7" s="642"/>
      <c r="T7" s="642"/>
      <c r="U7" s="642"/>
      <c r="V7" s="642"/>
      <c r="W7" s="642"/>
      <c r="X7" s="642"/>
      <c r="Y7" s="643"/>
      <c r="Z7" s="691">
        <v>0</v>
      </c>
      <c r="AA7" s="691"/>
      <c r="AB7" s="691"/>
      <c r="AC7" s="691"/>
      <c r="AD7" s="692">
        <v>5910</v>
      </c>
      <c r="AE7" s="692"/>
      <c r="AF7" s="692"/>
      <c r="AG7" s="692"/>
      <c r="AH7" s="692"/>
      <c r="AI7" s="692"/>
      <c r="AJ7" s="692"/>
      <c r="AK7" s="692"/>
      <c r="AL7" s="673">
        <v>0</v>
      </c>
      <c r="AM7" s="676"/>
      <c r="AN7" s="676"/>
      <c r="AO7" s="693"/>
      <c r="AP7" s="651" t="s">
        <v>237</v>
      </c>
      <c r="AQ7" s="652"/>
      <c r="AR7" s="652"/>
      <c r="AS7" s="652"/>
      <c r="AT7" s="652"/>
      <c r="AU7" s="652"/>
      <c r="AV7" s="652"/>
      <c r="AW7" s="652"/>
      <c r="AX7" s="652"/>
      <c r="AY7" s="652"/>
      <c r="AZ7" s="652"/>
      <c r="BA7" s="652"/>
      <c r="BB7" s="652"/>
      <c r="BC7" s="652"/>
      <c r="BD7" s="652"/>
      <c r="BE7" s="652"/>
      <c r="BF7" s="653"/>
      <c r="BG7" s="672">
        <v>3032577</v>
      </c>
      <c r="BH7" s="642"/>
      <c r="BI7" s="642"/>
      <c r="BJ7" s="642"/>
      <c r="BK7" s="642"/>
      <c r="BL7" s="642"/>
      <c r="BM7" s="642"/>
      <c r="BN7" s="643"/>
      <c r="BO7" s="691">
        <v>41.1</v>
      </c>
      <c r="BP7" s="691"/>
      <c r="BQ7" s="691"/>
      <c r="BR7" s="691"/>
      <c r="BS7" s="692">
        <v>94023</v>
      </c>
      <c r="BT7" s="692"/>
      <c r="BU7" s="692"/>
      <c r="BV7" s="692"/>
      <c r="BW7" s="692"/>
      <c r="BX7" s="692"/>
      <c r="BY7" s="692"/>
      <c r="BZ7" s="692"/>
      <c r="CA7" s="692"/>
      <c r="CB7" s="742"/>
      <c r="CD7" s="701" t="s">
        <v>238</v>
      </c>
      <c r="CE7" s="702"/>
      <c r="CF7" s="702"/>
      <c r="CG7" s="702"/>
      <c r="CH7" s="702"/>
      <c r="CI7" s="702"/>
      <c r="CJ7" s="702"/>
      <c r="CK7" s="702"/>
      <c r="CL7" s="702"/>
      <c r="CM7" s="702"/>
      <c r="CN7" s="702"/>
      <c r="CO7" s="702"/>
      <c r="CP7" s="702"/>
      <c r="CQ7" s="703"/>
      <c r="CR7" s="672">
        <v>3181390</v>
      </c>
      <c r="CS7" s="642"/>
      <c r="CT7" s="642"/>
      <c r="CU7" s="642"/>
      <c r="CV7" s="642"/>
      <c r="CW7" s="642"/>
      <c r="CX7" s="642"/>
      <c r="CY7" s="643"/>
      <c r="CZ7" s="691">
        <v>12.4</v>
      </c>
      <c r="DA7" s="691"/>
      <c r="DB7" s="691"/>
      <c r="DC7" s="691"/>
      <c r="DD7" s="641">
        <v>25299</v>
      </c>
      <c r="DE7" s="642"/>
      <c r="DF7" s="642"/>
      <c r="DG7" s="642"/>
      <c r="DH7" s="642"/>
      <c r="DI7" s="642"/>
      <c r="DJ7" s="642"/>
      <c r="DK7" s="642"/>
      <c r="DL7" s="642"/>
      <c r="DM7" s="642"/>
      <c r="DN7" s="642"/>
      <c r="DO7" s="642"/>
      <c r="DP7" s="643"/>
      <c r="DQ7" s="641">
        <v>2736579</v>
      </c>
      <c r="DR7" s="642"/>
      <c r="DS7" s="642"/>
      <c r="DT7" s="642"/>
      <c r="DU7" s="642"/>
      <c r="DV7" s="642"/>
      <c r="DW7" s="642"/>
      <c r="DX7" s="642"/>
      <c r="DY7" s="642"/>
      <c r="DZ7" s="642"/>
      <c r="EA7" s="642"/>
      <c r="EB7" s="642"/>
      <c r="EC7" s="704"/>
    </row>
    <row r="8" spans="2:143" ht="11.25" customHeight="1" x14ac:dyDescent="0.15">
      <c r="B8" s="651" t="s">
        <v>239</v>
      </c>
      <c r="C8" s="652"/>
      <c r="D8" s="652"/>
      <c r="E8" s="652"/>
      <c r="F8" s="652"/>
      <c r="G8" s="652"/>
      <c r="H8" s="652"/>
      <c r="I8" s="652"/>
      <c r="J8" s="652"/>
      <c r="K8" s="652"/>
      <c r="L8" s="652"/>
      <c r="M8" s="652"/>
      <c r="N8" s="652"/>
      <c r="O8" s="652"/>
      <c r="P8" s="652"/>
      <c r="Q8" s="653"/>
      <c r="R8" s="672">
        <v>36576</v>
      </c>
      <c r="S8" s="642"/>
      <c r="T8" s="642"/>
      <c r="U8" s="642"/>
      <c r="V8" s="642"/>
      <c r="W8" s="642"/>
      <c r="X8" s="642"/>
      <c r="Y8" s="643"/>
      <c r="Z8" s="691">
        <v>0.1</v>
      </c>
      <c r="AA8" s="691"/>
      <c r="AB8" s="691"/>
      <c r="AC8" s="691"/>
      <c r="AD8" s="692">
        <v>36576</v>
      </c>
      <c r="AE8" s="692"/>
      <c r="AF8" s="692"/>
      <c r="AG8" s="692"/>
      <c r="AH8" s="692"/>
      <c r="AI8" s="692"/>
      <c r="AJ8" s="692"/>
      <c r="AK8" s="692"/>
      <c r="AL8" s="673">
        <v>0.2</v>
      </c>
      <c r="AM8" s="676"/>
      <c r="AN8" s="676"/>
      <c r="AO8" s="693"/>
      <c r="AP8" s="651" t="s">
        <v>240</v>
      </c>
      <c r="AQ8" s="652"/>
      <c r="AR8" s="652"/>
      <c r="AS8" s="652"/>
      <c r="AT8" s="652"/>
      <c r="AU8" s="652"/>
      <c r="AV8" s="652"/>
      <c r="AW8" s="652"/>
      <c r="AX8" s="652"/>
      <c r="AY8" s="652"/>
      <c r="AZ8" s="652"/>
      <c r="BA8" s="652"/>
      <c r="BB8" s="652"/>
      <c r="BC8" s="652"/>
      <c r="BD8" s="652"/>
      <c r="BE8" s="652"/>
      <c r="BF8" s="653"/>
      <c r="BG8" s="672">
        <v>100184</v>
      </c>
      <c r="BH8" s="642"/>
      <c r="BI8" s="642"/>
      <c r="BJ8" s="642"/>
      <c r="BK8" s="642"/>
      <c r="BL8" s="642"/>
      <c r="BM8" s="642"/>
      <c r="BN8" s="643"/>
      <c r="BO8" s="691">
        <v>1.4</v>
      </c>
      <c r="BP8" s="691"/>
      <c r="BQ8" s="691"/>
      <c r="BR8" s="691"/>
      <c r="BS8" s="692" t="s">
        <v>126</v>
      </c>
      <c r="BT8" s="692"/>
      <c r="BU8" s="692"/>
      <c r="BV8" s="692"/>
      <c r="BW8" s="692"/>
      <c r="BX8" s="692"/>
      <c r="BY8" s="692"/>
      <c r="BZ8" s="692"/>
      <c r="CA8" s="692"/>
      <c r="CB8" s="742"/>
      <c r="CD8" s="701" t="s">
        <v>241</v>
      </c>
      <c r="CE8" s="702"/>
      <c r="CF8" s="702"/>
      <c r="CG8" s="702"/>
      <c r="CH8" s="702"/>
      <c r="CI8" s="702"/>
      <c r="CJ8" s="702"/>
      <c r="CK8" s="702"/>
      <c r="CL8" s="702"/>
      <c r="CM8" s="702"/>
      <c r="CN8" s="702"/>
      <c r="CO8" s="702"/>
      <c r="CP8" s="702"/>
      <c r="CQ8" s="703"/>
      <c r="CR8" s="672">
        <v>10277075</v>
      </c>
      <c r="CS8" s="642"/>
      <c r="CT8" s="642"/>
      <c r="CU8" s="642"/>
      <c r="CV8" s="642"/>
      <c r="CW8" s="642"/>
      <c r="CX8" s="642"/>
      <c r="CY8" s="643"/>
      <c r="CZ8" s="691">
        <v>40.1</v>
      </c>
      <c r="DA8" s="691"/>
      <c r="DB8" s="691"/>
      <c r="DC8" s="691"/>
      <c r="DD8" s="641">
        <v>76541</v>
      </c>
      <c r="DE8" s="642"/>
      <c r="DF8" s="642"/>
      <c r="DG8" s="642"/>
      <c r="DH8" s="642"/>
      <c r="DI8" s="642"/>
      <c r="DJ8" s="642"/>
      <c r="DK8" s="642"/>
      <c r="DL8" s="642"/>
      <c r="DM8" s="642"/>
      <c r="DN8" s="642"/>
      <c r="DO8" s="642"/>
      <c r="DP8" s="643"/>
      <c r="DQ8" s="641">
        <v>4873208</v>
      </c>
      <c r="DR8" s="642"/>
      <c r="DS8" s="642"/>
      <c r="DT8" s="642"/>
      <c r="DU8" s="642"/>
      <c r="DV8" s="642"/>
      <c r="DW8" s="642"/>
      <c r="DX8" s="642"/>
      <c r="DY8" s="642"/>
      <c r="DZ8" s="642"/>
      <c r="EA8" s="642"/>
      <c r="EB8" s="642"/>
      <c r="EC8" s="704"/>
    </row>
    <row r="9" spans="2:143" ht="11.25" customHeight="1" x14ac:dyDescent="0.15">
      <c r="B9" s="651" t="s">
        <v>242</v>
      </c>
      <c r="C9" s="652"/>
      <c r="D9" s="652"/>
      <c r="E9" s="652"/>
      <c r="F9" s="652"/>
      <c r="G9" s="652"/>
      <c r="H9" s="652"/>
      <c r="I9" s="652"/>
      <c r="J9" s="652"/>
      <c r="K9" s="652"/>
      <c r="L9" s="652"/>
      <c r="M9" s="652"/>
      <c r="N9" s="652"/>
      <c r="O9" s="652"/>
      <c r="P9" s="652"/>
      <c r="Q9" s="653"/>
      <c r="R9" s="672">
        <v>55448</v>
      </c>
      <c r="S9" s="642"/>
      <c r="T9" s="642"/>
      <c r="U9" s="642"/>
      <c r="V9" s="642"/>
      <c r="W9" s="642"/>
      <c r="X9" s="642"/>
      <c r="Y9" s="643"/>
      <c r="Z9" s="691">
        <v>0.2</v>
      </c>
      <c r="AA9" s="691"/>
      <c r="AB9" s="691"/>
      <c r="AC9" s="691"/>
      <c r="AD9" s="692">
        <v>55448</v>
      </c>
      <c r="AE9" s="692"/>
      <c r="AF9" s="692"/>
      <c r="AG9" s="692"/>
      <c r="AH9" s="692"/>
      <c r="AI9" s="692"/>
      <c r="AJ9" s="692"/>
      <c r="AK9" s="692"/>
      <c r="AL9" s="673">
        <v>0.4</v>
      </c>
      <c r="AM9" s="676"/>
      <c r="AN9" s="676"/>
      <c r="AO9" s="693"/>
      <c r="AP9" s="651" t="s">
        <v>243</v>
      </c>
      <c r="AQ9" s="652"/>
      <c r="AR9" s="652"/>
      <c r="AS9" s="652"/>
      <c r="AT9" s="652"/>
      <c r="AU9" s="652"/>
      <c r="AV9" s="652"/>
      <c r="AW9" s="652"/>
      <c r="AX9" s="652"/>
      <c r="AY9" s="652"/>
      <c r="AZ9" s="652"/>
      <c r="BA9" s="652"/>
      <c r="BB9" s="652"/>
      <c r="BC9" s="652"/>
      <c r="BD9" s="652"/>
      <c r="BE9" s="652"/>
      <c r="BF9" s="653"/>
      <c r="BG9" s="672">
        <v>2465857</v>
      </c>
      <c r="BH9" s="642"/>
      <c r="BI9" s="642"/>
      <c r="BJ9" s="642"/>
      <c r="BK9" s="642"/>
      <c r="BL9" s="642"/>
      <c r="BM9" s="642"/>
      <c r="BN9" s="643"/>
      <c r="BO9" s="691">
        <v>33.4</v>
      </c>
      <c r="BP9" s="691"/>
      <c r="BQ9" s="691"/>
      <c r="BR9" s="691"/>
      <c r="BS9" s="692" t="s">
        <v>126</v>
      </c>
      <c r="BT9" s="692"/>
      <c r="BU9" s="692"/>
      <c r="BV9" s="692"/>
      <c r="BW9" s="692"/>
      <c r="BX9" s="692"/>
      <c r="BY9" s="692"/>
      <c r="BZ9" s="692"/>
      <c r="CA9" s="692"/>
      <c r="CB9" s="742"/>
      <c r="CD9" s="701" t="s">
        <v>244</v>
      </c>
      <c r="CE9" s="702"/>
      <c r="CF9" s="702"/>
      <c r="CG9" s="702"/>
      <c r="CH9" s="702"/>
      <c r="CI9" s="702"/>
      <c r="CJ9" s="702"/>
      <c r="CK9" s="702"/>
      <c r="CL9" s="702"/>
      <c r="CM9" s="702"/>
      <c r="CN9" s="702"/>
      <c r="CO9" s="702"/>
      <c r="CP9" s="702"/>
      <c r="CQ9" s="703"/>
      <c r="CR9" s="672">
        <v>3234734</v>
      </c>
      <c r="CS9" s="642"/>
      <c r="CT9" s="642"/>
      <c r="CU9" s="642"/>
      <c r="CV9" s="642"/>
      <c r="CW9" s="642"/>
      <c r="CX9" s="642"/>
      <c r="CY9" s="643"/>
      <c r="CZ9" s="691">
        <v>12.6</v>
      </c>
      <c r="DA9" s="691"/>
      <c r="DB9" s="691"/>
      <c r="DC9" s="691"/>
      <c r="DD9" s="641">
        <v>358108</v>
      </c>
      <c r="DE9" s="642"/>
      <c r="DF9" s="642"/>
      <c r="DG9" s="642"/>
      <c r="DH9" s="642"/>
      <c r="DI9" s="642"/>
      <c r="DJ9" s="642"/>
      <c r="DK9" s="642"/>
      <c r="DL9" s="642"/>
      <c r="DM9" s="642"/>
      <c r="DN9" s="642"/>
      <c r="DO9" s="642"/>
      <c r="DP9" s="643"/>
      <c r="DQ9" s="641">
        <v>2392996</v>
      </c>
      <c r="DR9" s="642"/>
      <c r="DS9" s="642"/>
      <c r="DT9" s="642"/>
      <c r="DU9" s="642"/>
      <c r="DV9" s="642"/>
      <c r="DW9" s="642"/>
      <c r="DX9" s="642"/>
      <c r="DY9" s="642"/>
      <c r="DZ9" s="642"/>
      <c r="EA9" s="642"/>
      <c r="EB9" s="642"/>
      <c r="EC9" s="704"/>
    </row>
    <row r="10" spans="2:143" ht="11.25" customHeight="1" x14ac:dyDescent="0.15">
      <c r="B10" s="651" t="s">
        <v>245</v>
      </c>
      <c r="C10" s="652"/>
      <c r="D10" s="652"/>
      <c r="E10" s="652"/>
      <c r="F10" s="652"/>
      <c r="G10" s="652"/>
      <c r="H10" s="652"/>
      <c r="I10" s="652"/>
      <c r="J10" s="652"/>
      <c r="K10" s="652"/>
      <c r="L10" s="652"/>
      <c r="M10" s="652"/>
      <c r="N10" s="652"/>
      <c r="O10" s="652"/>
      <c r="P10" s="652"/>
      <c r="Q10" s="653"/>
      <c r="R10" s="672" t="s">
        <v>126</v>
      </c>
      <c r="S10" s="642"/>
      <c r="T10" s="642"/>
      <c r="U10" s="642"/>
      <c r="V10" s="642"/>
      <c r="W10" s="642"/>
      <c r="X10" s="642"/>
      <c r="Y10" s="643"/>
      <c r="Z10" s="691" t="s">
        <v>126</v>
      </c>
      <c r="AA10" s="691"/>
      <c r="AB10" s="691"/>
      <c r="AC10" s="691"/>
      <c r="AD10" s="692" t="s">
        <v>126</v>
      </c>
      <c r="AE10" s="692"/>
      <c r="AF10" s="692"/>
      <c r="AG10" s="692"/>
      <c r="AH10" s="692"/>
      <c r="AI10" s="692"/>
      <c r="AJ10" s="692"/>
      <c r="AK10" s="692"/>
      <c r="AL10" s="673" t="s">
        <v>126</v>
      </c>
      <c r="AM10" s="676"/>
      <c r="AN10" s="676"/>
      <c r="AO10" s="693"/>
      <c r="AP10" s="651" t="s">
        <v>246</v>
      </c>
      <c r="AQ10" s="652"/>
      <c r="AR10" s="652"/>
      <c r="AS10" s="652"/>
      <c r="AT10" s="652"/>
      <c r="AU10" s="652"/>
      <c r="AV10" s="652"/>
      <c r="AW10" s="652"/>
      <c r="AX10" s="652"/>
      <c r="AY10" s="652"/>
      <c r="AZ10" s="652"/>
      <c r="BA10" s="652"/>
      <c r="BB10" s="652"/>
      <c r="BC10" s="652"/>
      <c r="BD10" s="652"/>
      <c r="BE10" s="652"/>
      <c r="BF10" s="653"/>
      <c r="BG10" s="672">
        <v>132776</v>
      </c>
      <c r="BH10" s="642"/>
      <c r="BI10" s="642"/>
      <c r="BJ10" s="642"/>
      <c r="BK10" s="642"/>
      <c r="BL10" s="642"/>
      <c r="BM10" s="642"/>
      <c r="BN10" s="643"/>
      <c r="BO10" s="691">
        <v>1.8</v>
      </c>
      <c r="BP10" s="691"/>
      <c r="BQ10" s="691"/>
      <c r="BR10" s="691"/>
      <c r="BS10" s="692" t="s">
        <v>126</v>
      </c>
      <c r="BT10" s="692"/>
      <c r="BU10" s="692"/>
      <c r="BV10" s="692"/>
      <c r="BW10" s="692"/>
      <c r="BX10" s="692"/>
      <c r="BY10" s="692"/>
      <c r="BZ10" s="692"/>
      <c r="CA10" s="692"/>
      <c r="CB10" s="742"/>
      <c r="CD10" s="701" t="s">
        <v>248</v>
      </c>
      <c r="CE10" s="702"/>
      <c r="CF10" s="702"/>
      <c r="CG10" s="702"/>
      <c r="CH10" s="702"/>
      <c r="CI10" s="702"/>
      <c r="CJ10" s="702"/>
      <c r="CK10" s="702"/>
      <c r="CL10" s="702"/>
      <c r="CM10" s="702"/>
      <c r="CN10" s="702"/>
      <c r="CO10" s="702"/>
      <c r="CP10" s="702"/>
      <c r="CQ10" s="703"/>
      <c r="CR10" s="672">
        <v>111243</v>
      </c>
      <c r="CS10" s="642"/>
      <c r="CT10" s="642"/>
      <c r="CU10" s="642"/>
      <c r="CV10" s="642"/>
      <c r="CW10" s="642"/>
      <c r="CX10" s="642"/>
      <c r="CY10" s="643"/>
      <c r="CZ10" s="691">
        <v>0.4</v>
      </c>
      <c r="DA10" s="691"/>
      <c r="DB10" s="691"/>
      <c r="DC10" s="691"/>
      <c r="DD10" s="641" t="s">
        <v>126</v>
      </c>
      <c r="DE10" s="642"/>
      <c r="DF10" s="642"/>
      <c r="DG10" s="642"/>
      <c r="DH10" s="642"/>
      <c r="DI10" s="642"/>
      <c r="DJ10" s="642"/>
      <c r="DK10" s="642"/>
      <c r="DL10" s="642"/>
      <c r="DM10" s="642"/>
      <c r="DN10" s="642"/>
      <c r="DO10" s="642"/>
      <c r="DP10" s="643"/>
      <c r="DQ10" s="641">
        <v>28582</v>
      </c>
      <c r="DR10" s="642"/>
      <c r="DS10" s="642"/>
      <c r="DT10" s="642"/>
      <c r="DU10" s="642"/>
      <c r="DV10" s="642"/>
      <c r="DW10" s="642"/>
      <c r="DX10" s="642"/>
      <c r="DY10" s="642"/>
      <c r="DZ10" s="642"/>
      <c r="EA10" s="642"/>
      <c r="EB10" s="642"/>
      <c r="EC10" s="704"/>
    </row>
    <row r="11" spans="2:143" ht="11.25" customHeight="1" x14ac:dyDescent="0.15">
      <c r="B11" s="651" t="s">
        <v>249</v>
      </c>
      <c r="C11" s="652"/>
      <c r="D11" s="652"/>
      <c r="E11" s="652"/>
      <c r="F11" s="652"/>
      <c r="G11" s="652"/>
      <c r="H11" s="652"/>
      <c r="I11" s="652"/>
      <c r="J11" s="652"/>
      <c r="K11" s="652"/>
      <c r="L11" s="652"/>
      <c r="M11" s="652"/>
      <c r="N11" s="652"/>
      <c r="O11" s="652"/>
      <c r="P11" s="652"/>
      <c r="Q11" s="653"/>
      <c r="R11" s="672">
        <v>1379558</v>
      </c>
      <c r="S11" s="642"/>
      <c r="T11" s="642"/>
      <c r="U11" s="642"/>
      <c r="V11" s="642"/>
      <c r="W11" s="642"/>
      <c r="X11" s="642"/>
      <c r="Y11" s="643"/>
      <c r="Z11" s="673">
        <v>4.9000000000000004</v>
      </c>
      <c r="AA11" s="676"/>
      <c r="AB11" s="676"/>
      <c r="AC11" s="677"/>
      <c r="AD11" s="641">
        <v>1379558</v>
      </c>
      <c r="AE11" s="642"/>
      <c r="AF11" s="642"/>
      <c r="AG11" s="642"/>
      <c r="AH11" s="642"/>
      <c r="AI11" s="642"/>
      <c r="AJ11" s="642"/>
      <c r="AK11" s="643"/>
      <c r="AL11" s="673">
        <v>9</v>
      </c>
      <c r="AM11" s="676"/>
      <c r="AN11" s="676"/>
      <c r="AO11" s="693"/>
      <c r="AP11" s="651" t="s">
        <v>250</v>
      </c>
      <c r="AQ11" s="652"/>
      <c r="AR11" s="652"/>
      <c r="AS11" s="652"/>
      <c r="AT11" s="652"/>
      <c r="AU11" s="652"/>
      <c r="AV11" s="652"/>
      <c r="AW11" s="652"/>
      <c r="AX11" s="652"/>
      <c r="AY11" s="652"/>
      <c r="AZ11" s="652"/>
      <c r="BA11" s="652"/>
      <c r="BB11" s="652"/>
      <c r="BC11" s="652"/>
      <c r="BD11" s="652"/>
      <c r="BE11" s="652"/>
      <c r="BF11" s="653"/>
      <c r="BG11" s="672">
        <v>333760</v>
      </c>
      <c r="BH11" s="642"/>
      <c r="BI11" s="642"/>
      <c r="BJ11" s="642"/>
      <c r="BK11" s="642"/>
      <c r="BL11" s="642"/>
      <c r="BM11" s="642"/>
      <c r="BN11" s="643"/>
      <c r="BO11" s="691">
        <v>4.5</v>
      </c>
      <c r="BP11" s="691"/>
      <c r="BQ11" s="691"/>
      <c r="BR11" s="691"/>
      <c r="BS11" s="692">
        <v>94023</v>
      </c>
      <c r="BT11" s="692"/>
      <c r="BU11" s="692"/>
      <c r="BV11" s="692"/>
      <c r="BW11" s="692"/>
      <c r="BX11" s="692"/>
      <c r="BY11" s="692"/>
      <c r="BZ11" s="692"/>
      <c r="CA11" s="692"/>
      <c r="CB11" s="742"/>
      <c r="CD11" s="701" t="s">
        <v>251</v>
      </c>
      <c r="CE11" s="702"/>
      <c r="CF11" s="702"/>
      <c r="CG11" s="702"/>
      <c r="CH11" s="702"/>
      <c r="CI11" s="702"/>
      <c r="CJ11" s="702"/>
      <c r="CK11" s="702"/>
      <c r="CL11" s="702"/>
      <c r="CM11" s="702"/>
      <c r="CN11" s="702"/>
      <c r="CO11" s="702"/>
      <c r="CP11" s="702"/>
      <c r="CQ11" s="703"/>
      <c r="CR11" s="672">
        <v>592612</v>
      </c>
      <c r="CS11" s="642"/>
      <c r="CT11" s="642"/>
      <c r="CU11" s="642"/>
      <c r="CV11" s="642"/>
      <c r="CW11" s="642"/>
      <c r="CX11" s="642"/>
      <c r="CY11" s="643"/>
      <c r="CZ11" s="691">
        <v>2.2999999999999998</v>
      </c>
      <c r="DA11" s="691"/>
      <c r="DB11" s="691"/>
      <c r="DC11" s="691"/>
      <c r="DD11" s="641">
        <v>238192</v>
      </c>
      <c r="DE11" s="642"/>
      <c r="DF11" s="642"/>
      <c r="DG11" s="642"/>
      <c r="DH11" s="642"/>
      <c r="DI11" s="642"/>
      <c r="DJ11" s="642"/>
      <c r="DK11" s="642"/>
      <c r="DL11" s="642"/>
      <c r="DM11" s="642"/>
      <c r="DN11" s="642"/>
      <c r="DO11" s="642"/>
      <c r="DP11" s="643"/>
      <c r="DQ11" s="641">
        <v>360400</v>
      </c>
      <c r="DR11" s="642"/>
      <c r="DS11" s="642"/>
      <c r="DT11" s="642"/>
      <c r="DU11" s="642"/>
      <c r="DV11" s="642"/>
      <c r="DW11" s="642"/>
      <c r="DX11" s="642"/>
      <c r="DY11" s="642"/>
      <c r="DZ11" s="642"/>
      <c r="EA11" s="642"/>
      <c r="EB11" s="642"/>
      <c r="EC11" s="704"/>
    </row>
    <row r="12" spans="2:143" ht="11.25" customHeight="1" x14ac:dyDescent="0.15">
      <c r="B12" s="651" t="s">
        <v>252</v>
      </c>
      <c r="C12" s="652"/>
      <c r="D12" s="652"/>
      <c r="E12" s="652"/>
      <c r="F12" s="652"/>
      <c r="G12" s="652"/>
      <c r="H12" s="652"/>
      <c r="I12" s="652"/>
      <c r="J12" s="652"/>
      <c r="K12" s="652"/>
      <c r="L12" s="652"/>
      <c r="M12" s="652"/>
      <c r="N12" s="652"/>
      <c r="O12" s="652"/>
      <c r="P12" s="652"/>
      <c r="Q12" s="653"/>
      <c r="R12" s="672">
        <v>40056</v>
      </c>
      <c r="S12" s="642"/>
      <c r="T12" s="642"/>
      <c r="U12" s="642"/>
      <c r="V12" s="642"/>
      <c r="W12" s="642"/>
      <c r="X12" s="642"/>
      <c r="Y12" s="643"/>
      <c r="Z12" s="691">
        <v>0.1</v>
      </c>
      <c r="AA12" s="691"/>
      <c r="AB12" s="691"/>
      <c r="AC12" s="691"/>
      <c r="AD12" s="692">
        <v>40056</v>
      </c>
      <c r="AE12" s="692"/>
      <c r="AF12" s="692"/>
      <c r="AG12" s="692"/>
      <c r="AH12" s="692"/>
      <c r="AI12" s="692"/>
      <c r="AJ12" s="692"/>
      <c r="AK12" s="692"/>
      <c r="AL12" s="673">
        <v>0.3</v>
      </c>
      <c r="AM12" s="676"/>
      <c r="AN12" s="676"/>
      <c r="AO12" s="693"/>
      <c r="AP12" s="651" t="s">
        <v>253</v>
      </c>
      <c r="AQ12" s="652"/>
      <c r="AR12" s="652"/>
      <c r="AS12" s="652"/>
      <c r="AT12" s="652"/>
      <c r="AU12" s="652"/>
      <c r="AV12" s="652"/>
      <c r="AW12" s="652"/>
      <c r="AX12" s="652"/>
      <c r="AY12" s="652"/>
      <c r="AZ12" s="652"/>
      <c r="BA12" s="652"/>
      <c r="BB12" s="652"/>
      <c r="BC12" s="652"/>
      <c r="BD12" s="652"/>
      <c r="BE12" s="652"/>
      <c r="BF12" s="653"/>
      <c r="BG12" s="672">
        <v>3458334</v>
      </c>
      <c r="BH12" s="642"/>
      <c r="BI12" s="642"/>
      <c r="BJ12" s="642"/>
      <c r="BK12" s="642"/>
      <c r="BL12" s="642"/>
      <c r="BM12" s="642"/>
      <c r="BN12" s="643"/>
      <c r="BO12" s="691">
        <v>46.8</v>
      </c>
      <c r="BP12" s="691"/>
      <c r="BQ12" s="691"/>
      <c r="BR12" s="691"/>
      <c r="BS12" s="692" t="s">
        <v>126</v>
      </c>
      <c r="BT12" s="692"/>
      <c r="BU12" s="692"/>
      <c r="BV12" s="692"/>
      <c r="BW12" s="692"/>
      <c r="BX12" s="692"/>
      <c r="BY12" s="692"/>
      <c r="BZ12" s="692"/>
      <c r="CA12" s="692"/>
      <c r="CB12" s="742"/>
      <c r="CD12" s="701" t="s">
        <v>254</v>
      </c>
      <c r="CE12" s="702"/>
      <c r="CF12" s="702"/>
      <c r="CG12" s="702"/>
      <c r="CH12" s="702"/>
      <c r="CI12" s="702"/>
      <c r="CJ12" s="702"/>
      <c r="CK12" s="702"/>
      <c r="CL12" s="702"/>
      <c r="CM12" s="702"/>
      <c r="CN12" s="702"/>
      <c r="CO12" s="702"/>
      <c r="CP12" s="702"/>
      <c r="CQ12" s="703"/>
      <c r="CR12" s="672">
        <v>441982</v>
      </c>
      <c r="CS12" s="642"/>
      <c r="CT12" s="642"/>
      <c r="CU12" s="642"/>
      <c r="CV12" s="642"/>
      <c r="CW12" s="642"/>
      <c r="CX12" s="642"/>
      <c r="CY12" s="643"/>
      <c r="CZ12" s="691">
        <v>1.7</v>
      </c>
      <c r="DA12" s="691"/>
      <c r="DB12" s="691"/>
      <c r="DC12" s="691"/>
      <c r="DD12" s="641" t="s">
        <v>126</v>
      </c>
      <c r="DE12" s="642"/>
      <c r="DF12" s="642"/>
      <c r="DG12" s="642"/>
      <c r="DH12" s="642"/>
      <c r="DI12" s="642"/>
      <c r="DJ12" s="642"/>
      <c r="DK12" s="642"/>
      <c r="DL12" s="642"/>
      <c r="DM12" s="642"/>
      <c r="DN12" s="642"/>
      <c r="DO12" s="642"/>
      <c r="DP12" s="643"/>
      <c r="DQ12" s="641">
        <v>394658</v>
      </c>
      <c r="DR12" s="642"/>
      <c r="DS12" s="642"/>
      <c r="DT12" s="642"/>
      <c r="DU12" s="642"/>
      <c r="DV12" s="642"/>
      <c r="DW12" s="642"/>
      <c r="DX12" s="642"/>
      <c r="DY12" s="642"/>
      <c r="DZ12" s="642"/>
      <c r="EA12" s="642"/>
      <c r="EB12" s="642"/>
      <c r="EC12" s="704"/>
    </row>
    <row r="13" spans="2:143" ht="11.25" customHeight="1" x14ac:dyDescent="0.15">
      <c r="B13" s="651" t="s">
        <v>255</v>
      </c>
      <c r="C13" s="652"/>
      <c r="D13" s="652"/>
      <c r="E13" s="652"/>
      <c r="F13" s="652"/>
      <c r="G13" s="652"/>
      <c r="H13" s="652"/>
      <c r="I13" s="652"/>
      <c r="J13" s="652"/>
      <c r="K13" s="652"/>
      <c r="L13" s="652"/>
      <c r="M13" s="652"/>
      <c r="N13" s="652"/>
      <c r="O13" s="652"/>
      <c r="P13" s="652"/>
      <c r="Q13" s="653"/>
      <c r="R13" s="672" t="s">
        <v>126</v>
      </c>
      <c r="S13" s="642"/>
      <c r="T13" s="642"/>
      <c r="U13" s="642"/>
      <c r="V13" s="642"/>
      <c r="W13" s="642"/>
      <c r="X13" s="642"/>
      <c r="Y13" s="643"/>
      <c r="Z13" s="691" t="s">
        <v>126</v>
      </c>
      <c r="AA13" s="691"/>
      <c r="AB13" s="691"/>
      <c r="AC13" s="691"/>
      <c r="AD13" s="692" t="s">
        <v>126</v>
      </c>
      <c r="AE13" s="692"/>
      <c r="AF13" s="692"/>
      <c r="AG13" s="692"/>
      <c r="AH13" s="692"/>
      <c r="AI13" s="692"/>
      <c r="AJ13" s="692"/>
      <c r="AK13" s="692"/>
      <c r="AL13" s="673" t="s">
        <v>126</v>
      </c>
      <c r="AM13" s="676"/>
      <c r="AN13" s="676"/>
      <c r="AO13" s="693"/>
      <c r="AP13" s="651" t="s">
        <v>256</v>
      </c>
      <c r="AQ13" s="652"/>
      <c r="AR13" s="652"/>
      <c r="AS13" s="652"/>
      <c r="AT13" s="652"/>
      <c r="AU13" s="652"/>
      <c r="AV13" s="652"/>
      <c r="AW13" s="652"/>
      <c r="AX13" s="652"/>
      <c r="AY13" s="652"/>
      <c r="AZ13" s="652"/>
      <c r="BA13" s="652"/>
      <c r="BB13" s="652"/>
      <c r="BC13" s="652"/>
      <c r="BD13" s="652"/>
      <c r="BE13" s="652"/>
      <c r="BF13" s="653"/>
      <c r="BG13" s="672">
        <v>3448663</v>
      </c>
      <c r="BH13" s="642"/>
      <c r="BI13" s="642"/>
      <c r="BJ13" s="642"/>
      <c r="BK13" s="642"/>
      <c r="BL13" s="642"/>
      <c r="BM13" s="642"/>
      <c r="BN13" s="643"/>
      <c r="BO13" s="691">
        <v>46.7</v>
      </c>
      <c r="BP13" s="691"/>
      <c r="BQ13" s="691"/>
      <c r="BR13" s="691"/>
      <c r="BS13" s="692" t="s">
        <v>126</v>
      </c>
      <c r="BT13" s="692"/>
      <c r="BU13" s="692"/>
      <c r="BV13" s="692"/>
      <c r="BW13" s="692"/>
      <c r="BX13" s="692"/>
      <c r="BY13" s="692"/>
      <c r="BZ13" s="692"/>
      <c r="CA13" s="692"/>
      <c r="CB13" s="742"/>
      <c r="CD13" s="701" t="s">
        <v>257</v>
      </c>
      <c r="CE13" s="702"/>
      <c r="CF13" s="702"/>
      <c r="CG13" s="702"/>
      <c r="CH13" s="702"/>
      <c r="CI13" s="702"/>
      <c r="CJ13" s="702"/>
      <c r="CK13" s="702"/>
      <c r="CL13" s="702"/>
      <c r="CM13" s="702"/>
      <c r="CN13" s="702"/>
      <c r="CO13" s="702"/>
      <c r="CP13" s="702"/>
      <c r="CQ13" s="703"/>
      <c r="CR13" s="672">
        <v>1837177</v>
      </c>
      <c r="CS13" s="642"/>
      <c r="CT13" s="642"/>
      <c r="CU13" s="642"/>
      <c r="CV13" s="642"/>
      <c r="CW13" s="642"/>
      <c r="CX13" s="642"/>
      <c r="CY13" s="643"/>
      <c r="CZ13" s="691">
        <v>7.2</v>
      </c>
      <c r="DA13" s="691"/>
      <c r="DB13" s="691"/>
      <c r="DC13" s="691"/>
      <c r="DD13" s="641">
        <v>388838</v>
      </c>
      <c r="DE13" s="642"/>
      <c r="DF13" s="642"/>
      <c r="DG13" s="642"/>
      <c r="DH13" s="642"/>
      <c r="DI13" s="642"/>
      <c r="DJ13" s="642"/>
      <c r="DK13" s="642"/>
      <c r="DL13" s="642"/>
      <c r="DM13" s="642"/>
      <c r="DN13" s="642"/>
      <c r="DO13" s="642"/>
      <c r="DP13" s="643"/>
      <c r="DQ13" s="641">
        <v>1477695</v>
      </c>
      <c r="DR13" s="642"/>
      <c r="DS13" s="642"/>
      <c r="DT13" s="642"/>
      <c r="DU13" s="642"/>
      <c r="DV13" s="642"/>
      <c r="DW13" s="642"/>
      <c r="DX13" s="642"/>
      <c r="DY13" s="642"/>
      <c r="DZ13" s="642"/>
      <c r="EA13" s="642"/>
      <c r="EB13" s="642"/>
      <c r="EC13" s="704"/>
    </row>
    <row r="14" spans="2:143" ht="11.25" customHeight="1" x14ac:dyDescent="0.15">
      <c r="B14" s="651" t="s">
        <v>258</v>
      </c>
      <c r="C14" s="652"/>
      <c r="D14" s="652"/>
      <c r="E14" s="652"/>
      <c r="F14" s="652"/>
      <c r="G14" s="652"/>
      <c r="H14" s="652"/>
      <c r="I14" s="652"/>
      <c r="J14" s="652"/>
      <c r="K14" s="652"/>
      <c r="L14" s="652"/>
      <c r="M14" s="652"/>
      <c r="N14" s="652"/>
      <c r="O14" s="652"/>
      <c r="P14" s="652"/>
      <c r="Q14" s="653"/>
      <c r="R14" s="672" t="s">
        <v>126</v>
      </c>
      <c r="S14" s="642"/>
      <c r="T14" s="642"/>
      <c r="U14" s="642"/>
      <c r="V14" s="642"/>
      <c r="W14" s="642"/>
      <c r="X14" s="642"/>
      <c r="Y14" s="643"/>
      <c r="Z14" s="691" t="s">
        <v>126</v>
      </c>
      <c r="AA14" s="691"/>
      <c r="AB14" s="691"/>
      <c r="AC14" s="691"/>
      <c r="AD14" s="692" t="s">
        <v>126</v>
      </c>
      <c r="AE14" s="692"/>
      <c r="AF14" s="692"/>
      <c r="AG14" s="692"/>
      <c r="AH14" s="692"/>
      <c r="AI14" s="692"/>
      <c r="AJ14" s="692"/>
      <c r="AK14" s="692"/>
      <c r="AL14" s="673" t="s">
        <v>126</v>
      </c>
      <c r="AM14" s="676"/>
      <c r="AN14" s="676"/>
      <c r="AO14" s="693"/>
      <c r="AP14" s="651" t="s">
        <v>259</v>
      </c>
      <c r="AQ14" s="652"/>
      <c r="AR14" s="652"/>
      <c r="AS14" s="652"/>
      <c r="AT14" s="652"/>
      <c r="AU14" s="652"/>
      <c r="AV14" s="652"/>
      <c r="AW14" s="652"/>
      <c r="AX14" s="652"/>
      <c r="AY14" s="652"/>
      <c r="AZ14" s="652"/>
      <c r="BA14" s="652"/>
      <c r="BB14" s="652"/>
      <c r="BC14" s="652"/>
      <c r="BD14" s="652"/>
      <c r="BE14" s="652"/>
      <c r="BF14" s="653"/>
      <c r="BG14" s="672">
        <v>206987</v>
      </c>
      <c r="BH14" s="642"/>
      <c r="BI14" s="642"/>
      <c r="BJ14" s="642"/>
      <c r="BK14" s="642"/>
      <c r="BL14" s="642"/>
      <c r="BM14" s="642"/>
      <c r="BN14" s="643"/>
      <c r="BO14" s="691">
        <v>2.8</v>
      </c>
      <c r="BP14" s="691"/>
      <c r="BQ14" s="691"/>
      <c r="BR14" s="691"/>
      <c r="BS14" s="692" t="s">
        <v>126</v>
      </c>
      <c r="BT14" s="692"/>
      <c r="BU14" s="692"/>
      <c r="BV14" s="692"/>
      <c r="BW14" s="692"/>
      <c r="BX14" s="692"/>
      <c r="BY14" s="692"/>
      <c r="BZ14" s="692"/>
      <c r="CA14" s="692"/>
      <c r="CB14" s="742"/>
      <c r="CD14" s="701" t="s">
        <v>260</v>
      </c>
      <c r="CE14" s="702"/>
      <c r="CF14" s="702"/>
      <c r="CG14" s="702"/>
      <c r="CH14" s="702"/>
      <c r="CI14" s="702"/>
      <c r="CJ14" s="702"/>
      <c r="CK14" s="702"/>
      <c r="CL14" s="702"/>
      <c r="CM14" s="702"/>
      <c r="CN14" s="702"/>
      <c r="CO14" s="702"/>
      <c r="CP14" s="702"/>
      <c r="CQ14" s="703"/>
      <c r="CR14" s="672">
        <v>1178271</v>
      </c>
      <c r="CS14" s="642"/>
      <c r="CT14" s="642"/>
      <c r="CU14" s="642"/>
      <c r="CV14" s="642"/>
      <c r="CW14" s="642"/>
      <c r="CX14" s="642"/>
      <c r="CY14" s="643"/>
      <c r="CZ14" s="691">
        <v>4.5999999999999996</v>
      </c>
      <c r="DA14" s="691"/>
      <c r="DB14" s="691"/>
      <c r="DC14" s="691"/>
      <c r="DD14" s="641">
        <v>205021</v>
      </c>
      <c r="DE14" s="642"/>
      <c r="DF14" s="642"/>
      <c r="DG14" s="642"/>
      <c r="DH14" s="642"/>
      <c r="DI14" s="642"/>
      <c r="DJ14" s="642"/>
      <c r="DK14" s="642"/>
      <c r="DL14" s="642"/>
      <c r="DM14" s="642"/>
      <c r="DN14" s="642"/>
      <c r="DO14" s="642"/>
      <c r="DP14" s="643"/>
      <c r="DQ14" s="641">
        <v>957798</v>
      </c>
      <c r="DR14" s="642"/>
      <c r="DS14" s="642"/>
      <c r="DT14" s="642"/>
      <c r="DU14" s="642"/>
      <c r="DV14" s="642"/>
      <c r="DW14" s="642"/>
      <c r="DX14" s="642"/>
      <c r="DY14" s="642"/>
      <c r="DZ14" s="642"/>
      <c r="EA14" s="642"/>
      <c r="EB14" s="642"/>
      <c r="EC14" s="704"/>
    </row>
    <row r="15" spans="2:143" ht="11.25" customHeight="1" x14ac:dyDescent="0.15">
      <c r="B15" s="651" t="s">
        <v>261</v>
      </c>
      <c r="C15" s="652"/>
      <c r="D15" s="652"/>
      <c r="E15" s="652"/>
      <c r="F15" s="652"/>
      <c r="G15" s="652"/>
      <c r="H15" s="652"/>
      <c r="I15" s="652"/>
      <c r="J15" s="652"/>
      <c r="K15" s="652"/>
      <c r="L15" s="652"/>
      <c r="M15" s="652"/>
      <c r="N15" s="652"/>
      <c r="O15" s="652"/>
      <c r="P15" s="652"/>
      <c r="Q15" s="653"/>
      <c r="R15" s="672" t="s">
        <v>126</v>
      </c>
      <c r="S15" s="642"/>
      <c r="T15" s="642"/>
      <c r="U15" s="642"/>
      <c r="V15" s="642"/>
      <c r="W15" s="642"/>
      <c r="X15" s="642"/>
      <c r="Y15" s="643"/>
      <c r="Z15" s="691" t="s">
        <v>126</v>
      </c>
      <c r="AA15" s="691"/>
      <c r="AB15" s="691"/>
      <c r="AC15" s="691"/>
      <c r="AD15" s="692" t="s">
        <v>126</v>
      </c>
      <c r="AE15" s="692"/>
      <c r="AF15" s="692"/>
      <c r="AG15" s="692"/>
      <c r="AH15" s="692"/>
      <c r="AI15" s="692"/>
      <c r="AJ15" s="692"/>
      <c r="AK15" s="692"/>
      <c r="AL15" s="673" t="s">
        <v>126</v>
      </c>
      <c r="AM15" s="676"/>
      <c r="AN15" s="676"/>
      <c r="AO15" s="693"/>
      <c r="AP15" s="651" t="s">
        <v>262</v>
      </c>
      <c r="AQ15" s="652"/>
      <c r="AR15" s="652"/>
      <c r="AS15" s="652"/>
      <c r="AT15" s="652"/>
      <c r="AU15" s="652"/>
      <c r="AV15" s="652"/>
      <c r="AW15" s="652"/>
      <c r="AX15" s="652"/>
      <c r="AY15" s="652"/>
      <c r="AZ15" s="652"/>
      <c r="BA15" s="652"/>
      <c r="BB15" s="652"/>
      <c r="BC15" s="652"/>
      <c r="BD15" s="652"/>
      <c r="BE15" s="652"/>
      <c r="BF15" s="653"/>
      <c r="BG15" s="672">
        <v>354830</v>
      </c>
      <c r="BH15" s="642"/>
      <c r="BI15" s="642"/>
      <c r="BJ15" s="642"/>
      <c r="BK15" s="642"/>
      <c r="BL15" s="642"/>
      <c r="BM15" s="642"/>
      <c r="BN15" s="643"/>
      <c r="BO15" s="691">
        <v>4.8</v>
      </c>
      <c r="BP15" s="691"/>
      <c r="BQ15" s="691"/>
      <c r="BR15" s="691"/>
      <c r="BS15" s="692" t="s">
        <v>126</v>
      </c>
      <c r="BT15" s="692"/>
      <c r="BU15" s="692"/>
      <c r="BV15" s="692"/>
      <c r="BW15" s="692"/>
      <c r="BX15" s="692"/>
      <c r="BY15" s="692"/>
      <c r="BZ15" s="692"/>
      <c r="CA15" s="692"/>
      <c r="CB15" s="742"/>
      <c r="CD15" s="701" t="s">
        <v>263</v>
      </c>
      <c r="CE15" s="702"/>
      <c r="CF15" s="702"/>
      <c r="CG15" s="702"/>
      <c r="CH15" s="702"/>
      <c r="CI15" s="702"/>
      <c r="CJ15" s="702"/>
      <c r="CK15" s="702"/>
      <c r="CL15" s="702"/>
      <c r="CM15" s="702"/>
      <c r="CN15" s="702"/>
      <c r="CO15" s="702"/>
      <c r="CP15" s="702"/>
      <c r="CQ15" s="703"/>
      <c r="CR15" s="672">
        <v>2331236</v>
      </c>
      <c r="CS15" s="642"/>
      <c r="CT15" s="642"/>
      <c r="CU15" s="642"/>
      <c r="CV15" s="642"/>
      <c r="CW15" s="642"/>
      <c r="CX15" s="642"/>
      <c r="CY15" s="643"/>
      <c r="CZ15" s="691">
        <v>9.1</v>
      </c>
      <c r="DA15" s="691"/>
      <c r="DB15" s="691"/>
      <c r="DC15" s="691"/>
      <c r="DD15" s="641">
        <v>139705</v>
      </c>
      <c r="DE15" s="642"/>
      <c r="DF15" s="642"/>
      <c r="DG15" s="642"/>
      <c r="DH15" s="642"/>
      <c r="DI15" s="642"/>
      <c r="DJ15" s="642"/>
      <c r="DK15" s="642"/>
      <c r="DL15" s="642"/>
      <c r="DM15" s="642"/>
      <c r="DN15" s="642"/>
      <c r="DO15" s="642"/>
      <c r="DP15" s="643"/>
      <c r="DQ15" s="641">
        <v>2005656</v>
      </c>
      <c r="DR15" s="642"/>
      <c r="DS15" s="642"/>
      <c r="DT15" s="642"/>
      <c r="DU15" s="642"/>
      <c r="DV15" s="642"/>
      <c r="DW15" s="642"/>
      <c r="DX15" s="642"/>
      <c r="DY15" s="642"/>
      <c r="DZ15" s="642"/>
      <c r="EA15" s="642"/>
      <c r="EB15" s="642"/>
      <c r="EC15" s="704"/>
    </row>
    <row r="16" spans="2:143" ht="11.25" customHeight="1" x14ac:dyDescent="0.15">
      <c r="B16" s="651" t="s">
        <v>264</v>
      </c>
      <c r="C16" s="652"/>
      <c r="D16" s="652"/>
      <c r="E16" s="652"/>
      <c r="F16" s="652"/>
      <c r="G16" s="652"/>
      <c r="H16" s="652"/>
      <c r="I16" s="652"/>
      <c r="J16" s="652"/>
      <c r="K16" s="652"/>
      <c r="L16" s="652"/>
      <c r="M16" s="652"/>
      <c r="N16" s="652"/>
      <c r="O16" s="652"/>
      <c r="P16" s="652"/>
      <c r="Q16" s="653"/>
      <c r="R16" s="672">
        <v>14507</v>
      </c>
      <c r="S16" s="642"/>
      <c r="T16" s="642"/>
      <c r="U16" s="642"/>
      <c r="V16" s="642"/>
      <c r="W16" s="642"/>
      <c r="X16" s="642"/>
      <c r="Y16" s="643"/>
      <c r="Z16" s="691">
        <v>0.1</v>
      </c>
      <c r="AA16" s="691"/>
      <c r="AB16" s="691"/>
      <c r="AC16" s="691"/>
      <c r="AD16" s="692">
        <v>14507</v>
      </c>
      <c r="AE16" s="692"/>
      <c r="AF16" s="692"/>
      <c r="AG16" s="692"/>
      <c r="AH16" s="692"/>
      <c r="AI16" s="692"/>
      <c r="AJ16" s="692"/>
      <c r="AK16" s="692"/>
      <c r="AL16" s="673">
        <v>0.1</v>
      </c>
      <c r="AM16" s="676"/>
      <c r="AN16" s="676"/>
      <c r="AO16" s="693"/>
      <c r="AP16" s="651" t="s">
        <v>265</v>
      </c>
      <c r="AQ16" s="652"/>
      <c r="AR16" s="652"/>
      <c r="AS16" s="652"/>
      <c r="AT16" s="652"/>
      <c r="AU16" s="652"/>
      <c r="AV16" s="652"/>
      <c r="AW16" s="652"/>
      <c r="AX16" s="652"/>
      <c r="AY16" s="652"/>
      <c r="AZ16" s="652"/>
      <c r="BA16" s="652"/>
      <c r="BB16" s="652"/>
      <c r="BC16" s="652"/>
      <c r="BD16" s="652"/>
      <c r="BE16" s="652"/>
      <c r="BF16" s="653"/>
      <c r="BG16" s="672">
        <v>986</v>
      </c>
      <c r="BH16" s="642"/>
      <c r="BI16" s="642"/>
      <c r="BJ16" s="642"/>
      <c r="BK16" s="642"/>
      <c r="BL16" s="642"/>
      <c r="BM16" s="642"/>
      <c r="BN16" s="643"/>
      <c r="BO16" s="691">
        <v>0</v>
      </c>
      <c r="BP16" s="691"/>
      <c r="BQ16" s="691"/>
      <c r="BR16" s="691"/>
      <c r="BS16" s="692" t="s">
        <v>126</v>
      </c>
      <c r="BT16" s="692"/>
      <c r="BU16" s="692"/>
      <c r="BV16" s="692"/>
      <c r="BW16" s="692"/>
      <c r="BX16" s="692"/>
      <c r="BY16" s="692"/>
      <c r="BZ16" s="692"/>
      <c r="CA16" s="692"/>
      <c r="CB16" s="742"/>
      <c r="CD16" s="701" t="s">
        <v>266</v>
      </c>
      <c r="CE16" s="702"/>
      <c r="CF16" s="702"/>
      <c r="CG16" s="702"/>
      <c r="CH16" s="702"/>
      <c r="CI16" s="702"/>
      <c r="CJ16" s="702"/>
      <c r="CK16" s="702"/>
      <c r="CL16" s="702"/>
      <c r="CM16" s="702"/>
      <c r="CN16" s="702"/>
      <c r="CO16" s="702"/>
      <c r="CP16" s="702"/>
      <c r="CQ16" s="703"/>
      <c r="CR16" s="672" t="s">
        <v>126</v>
      </c>
      <c r="CS16" s="642"/>
      <c r="CT16" s="642"/>
      <c r="CU16" s="642"/>
      <c r="CV16" s="642"/>
      <c r="CW16" s="642"/>
      <c r="CX16" s="642"/>
      <c r="CY16" s="643"/>
      <c r="CZ16" s="691" t="s">
        <v>126</v>
      </c>
      <c r="DA16" s="691"/>
      <c r="DB16" s="691"/>
      <c r="DC16" s="691"/>
      <c r="DD16" s="641" t="s">
        <v>126</v>
      </c>
      <c r="DE16" s="642"/>
      <c r="DF16" s="642"/>
      <c r="DG16" s="642"/>
      <c r="DH16" s="642"/>
      <c r="DI16" s="642"/>
      <c r="DJ16" s="642"/>
      <c r="DK16" s="642"/>
      <c r="DL16" s="642"/>
      <c r="DM16" s="642"/>
      <c r="DN16" s="642"/>
      <c r="DO16" s="642"/>
      <c r="DP16" s="643"/>
      <c r="DQ16" s="641" t="s">
        <v>126</v>
      </c>
      <c r="DR16" s="642"/>
      <c r="DS16" s="642"/>
      <c r="DT16" s="642"/>
      <c r="DU16" s="642"/>
      <c r="DV16" s="642"/>
      <c r="DW16" s="642"/>
      <c r="DX16" s="642"/>
      <c r="DY16" s="642"/>
      <c r="DZ16" s="642"/>
      <c r="EA16" s="642"/>
      <c r="EB16" s="642"/>
      <c r="EC16" s="704"/>
    </row>
    <row r="17" spans="2:133" ht="11.25" customHeight="1" x14ac:dyDescent="0.15">
      <c r="B17" s="651" t="s">
        <v>267</v>
      </c>
      <c r="C17" s="652"/>
      <c r="D17" s="652"/>
      <c r="E17" s="652"/>
      <c r="F17" s="652"/>
      <c r="G17" s="652"/>
      <c r="H17" s="652"/>
      <c r="I17" s="652"/>
      <c r="J17" s="652"/>
      <c r="K17" s="652"/>
      <c r="L17" s="652"/>
      <c r="M17" s="652"/>
      <c r="N17" s="652"/>
      <c r="O17" s="652"/>
      <c r="P17" s="652"/>
      <c r="Q17" s="653"/>
      <c r="R17" s="672">
        <v>140737</v>
      </c>
      <c r="S17" s="642"/>
      <c r="T17" s="642"/>
      <c r="U17" s="642"/>
      <c r="V17" s="642"/>
      <c r="W17" s="642"/>
      <c r="X17" s="642"/>
      <c r="Y17" s="643"/>
      <c r="Z17" s="691">
        <v>0.5</v>
      </c>
      <c r="AA17" s="691"/>
      <c r="AB17" s="691"/>
      <c r="AC17" s="691"/>
      <c r="AD17" s="692">
        <v>140737</v>
      </c>
      <c r="AE17" s="692"/>
      <c r="AF17" s="692"/>
      <c r="AG17" s="692"/>
      <c r="AH17" s="692"/>
      <c r="AI17" s="692"/>
      <c r="AJ17" s="692"/>
      <c r="AK17" s="692"/>
      <c r="AL17" s="673">
        <v>0.9</v>
      </c>
      <c r="AM17" s="676"/>
      <c r="AN17" s="676"/>
      <c r="AO17" s="693"/>
      <c r="AP17" s="651" t="s">
        <v>268</v>
      </c>
      <c r="AQ17" s="652"/>
      <c r="AR17" s="652"/>
      <c r="AS17" s="652"/>
      <c r="AT17" s="652"/>
      <c r="AU17" s="652"/>
      <c r="AV17" s="652"/>
      <c r="AW17" s="652"/>
      <c r="AX17" s="652"/>
      <c r="AY17" s="652"/>
      <c r="AZ17" s="652"/>
      <c r="BA17" s="652"/>
      <c r="BB17" s="652"/>
      <c r="BC17" s="652"/>
      <c r="BD17" s="652"/>
      <c r="BE17" s="652"/>
      <c r="BF17" s="653"/>
      <c r="BG17" s="672" t="s">
        <v>126</v>
      </c>
      <c r="BH17" s="642"/>
      <c r="BI17" s="642"/>
      <c r="BJ17" s="642"/>
      <c r="BK17" s="642"/>
      <c r="BL17" s="642"/>
      <c r="BM17" s="642"/>
      <c r="BN17" s="643"/>
      <c r="BO17" s="691" t="s">
        <v>126</v>
      </c>
      <c r="BP17" s="691"/>
      <c r="BQ17" s="691"/>
      <c r="BR17" s="691"/>
      <c r="BS17" s="692" t="s">
        <v>126</v>
      </c>
      <c r="BT17" s="692"/>
      <c r="BU17" s="692"/>
      <c r="BV17" s="692"/>
      <c r="BW17" s="692"/>
      <c r="BX17" s="692"/>
      <c r="BY17" s="692"/>
      <c r="BZ17" s="692"/>
      <c r="CA17" s="692"/>
      <c r="CB17" s="742"/>
      <c r="CD17" s="701" t="s">
        <v>269</v>
      </c>
      <c r="CE17" s="702"/>
      <c r="CF17" s="702"/>
      <c r="CG17" s="702"/>
      <c r="CH17" s="702"/>
      <c r="CI17" s="702"/>
      <c r="CJ17" s="702"/>
      <c r="CK17" s="702"/>
      <c r="CL17" s="702"/>
      <c r="CM17" s="702"/>
      <c r="CN17" s="702"/>
      <c r="CO17" s="702"/>
      <c r="CP17" s="702"/>
      <c r="CQ17" s="703"/>
      <c r="CR17" s="672">
        <v>2227273</v>
      </c>
      <c r="CS17" s="642"/>
      <c r="CT17" s="642"/>
      <c r="CU17" s="642"/>
      <c r="CV17" s="642"/>
      <c r="CW17" s="642"/>
      <c r="CX17" s="642"/>
      <c r="CY17" s="643"/>
      <c r="CZ17" s="691">
        <v>8.6999999999999993</v>
      </c>
      <c r="DA17" s="691"/>
      <c r="DB17" s="691"/>
      <c r="DC17" s="691"/>
      <c r="DD17" s="641" t="s">
        <v>126</v>
      </c>
      <c r="DE17" s="642"/>
      <c r="DF17" s="642"/>
      <c r="DG17" s="642"/>
      <c r="DH17" s="642"/>
      <c r="DI17" s="642"/>
      <c r="DJ17" s="642"/>
      <c r="DK17" s="642"/>
      <c r="DL17" s="642"/>
      <c r="DM17" s="642"/>
      <c r="DN17" s="642"/>
      <c r="DO17" s="642"/>
      <c r="DP17" s="643"/>
      <c r="DQ17" s="641">
        <v>2142869</v>
      </c>
      <c r="DR17" s="642"/>
      <c r="DS17" s="642"/>
      <c r="DT17" s="642"/>
      <c r="DU17" s="642"/>
      <c r="DV17" s="642"/>
      <c r="DW17" s="642"/>
      <c r="DX17" s="642"/>
      <c r="DY17" s="642"/>
      <c r="DZ17" s="642"/>
      <c r="EA17" s="642"/>
      <c r="EB17" s="642"/>
      <c r="EC17" s="704"/>
    </row>
    <row r="18" spans="2:133" ht="11.25" customHeight="1" x14ac:dyDescent="0.15">
      <c r="B18" s="651" t="s">
        <v>270</v>
      </c>
      <c r="C18" s="652"/>
      <c r="D18" s="652"/>
      <c r="E18" s="652"/>
      <c r="F18" s="652"/>
      <c r="G18" s="652"/>
      <c r="H18" s="652"/>
      <c r="I18" s="652"/>
      <c r="J18" s="652"/>
      <c r="K18" s="652"/>
      <c r="L18" s="652"/>
      <c r="M18" s="652"/>
      <c r="N18" s="652"/>
      <c r="O18" s="652"/>
      <c r="P18" s="652"/>
      <c r="Q18" s="653"/>
      <c r="R18" s="672">
        <v>126106</v>
      </c>
      <c r="S18" s="642"/>
      <c r="T18" s="642"/>
      <c r="U18" s="642"/>
      <c r="V18" s="642"/>
      <c r="W18" s="642"/>
      <c r="X18" s="642"/>
      <c r="Y18" s="643"/>
      <c r="Z18" s="691">
        <v>0.5</v>
      </c>
      <c r="AA18" s="691"/>
      <c r="AB18" s="691"/>
      <c r="AC18" s="691"/>
      <c r="AD18" s="692">
        <v>121796</v>
      </c>
      <c r="AE18" s="692"/>
      <c r="AF18" s="692"/>
      <c r="AG18" s="692"/>
      <c r="AH18" s="692"/>
      <c r="AI18" s="692"/>
      <c r="AJ18" s="692"/>
      <c r="AK18" s="692"/>
      <c r="AL18" s="673">
        <v>0.80000001192092896</v>
      </c>
      <c r="AM18" s="676"/>
      <c r="AN18" s="676"/>
      <c r="AO18" s="693"/>
      <c r="AP18" s="651" t="s">
        <v>271</v>
      </c>
      <c r="AQ18" s="652"/>
      <c r="AR18" s="652"/>
      <c r="AS18" s="652"/>
      <c r="AT18" s="652"/>
      <c r="AU18" s="652"/>
      <c r="AV18" s="652"/>
      <c r="AW18" s="652"/>
      <c r="AX18" s="652"/>
      <c r="AY18" s="652"/>
      <c r="AZ18" s="652"/>
      <c r="BA18" s="652"/>
      <c r="BB18" s="652"/>
      <c r="BC18" s="652"/>
      <c r="BD18" s="652"/>
      <c r="BE18" s="652"/>
      <c r="BF18" s="653"/>
      <c r="BG18" s="672" t="s">
        <v>126</v>
      </c>
      <c r="BH18" s="642"/>
      <c r="BI18" s="642"/>
      <c r="BJ18" s="642"/>
      <c r="BK18" s="642"/>
      <c r="BL18" s="642"/>
      <c r="BM18" s="642"/>
      <c r="BN18" s="643"/>
      <c r="BO18" s="691" t="s">
        <v>126</v>
      </c>
      <c r="BP18" s="691"/>
      <c r="BQ18" s="691"/>
      <c r="BR18" s="691"/>
      <c r="BS18" s="692" t="s">
        <v>126</v>
      </c>
      <c r="BT18" s="692"/>
      <c r="BU18" s="692"/>
      <c r="BV18" s="692"/>
      <c r="BW18" s="692"/>
      <c r="BX18" s="692"/>
      <c r="BY18" s="692"/>
      <c r="BZ18" s="692"/>
      <c r="CA18" s="692"/>
      <c r="CB18" s="742"/>
      <c r="CD18" s="701" t="s">
        <v>272</v>
      </c>
      <c r="CE18" s="702"/>
      <c r="CF18" s="702"/>
      <c r="CG18" s="702"/>
      <c r="CH18" s="702"/>
      <c r="CI18" s="702"/>
      <c r="CJ18" s="702"/>
      <c r="CK18" s="702"/>
      <c r="CL18" s="702"/>
      <c r="CM18" s="702"/>
      <c r="CN18" s="702"/>
      <c r="CO18" s="702"/>
      <c r="CP18" s="702"/>
      <c r="CQ18" s="703"/>
      <c r="CR18" s="672" t="s">
        <v>126</v>
      </c>
      <c r="CS18" s="642"/>
      <c r="CT18" s="642"/>
      <c r="CU18" s="642"/>
      <c r="CV18" s="642"/>
      <c r="CW18" s="642"/>
      <c r="CX18" s="642"/>
      <c r="CY18" s="643"/>
      <c r="CZ18" s="691" t="s">
        <v>126</v>
      </c>
      <c r="DA18" s="691"/>
      <c r="DB18" s="691"/>
      <c r="DC18" s="691"/>
      <c r="DD18" s="641" t="s">
        <v>126</v>
      </c>
      <c r="DE18" s="642"/>
      <c r="DF18" s="642"/>
      <c r="DG18" s="642"/>
      <c r="DH18" s="642"/>
      <c r="DI18" s="642"/>
      <c r="DJ18" s="642"/>
      <c r="DK18" s="642"/>
      <c r="DL18" s="642"/>
      <c r="DM18" s="642"/>
      <c r="DN18" s="642"/>
      <c r="DO18" s="642"/>
      <c r="DP18" s="643"/>
      <c r="DQ18" s="641" t="s">
        <v>126</v>
      </c>
      <c r="DR18" s="642"/>
      <c r="DS18" s="642"/>
      <c r="DT18" s="642"/>
      <c r="DU18" s="642"/>
      <c r="DV18" s="642"/>
      <c r="DW18" s="642"/>
      <c r="DX18" s="642"/>
      <c r="DY18" s="642"/>
      <c r="DZ18" s="642"/>
      <c r="EA18" s="642"/>
      <c r="EB18" s="642"/>
      <c r="EC18" s="704"/>
    </row>
    <row r="19" spans="2:133" ht="11.25" customHeight="1" x14ac:dyDescent="0.15">
      <c r="B19" s="651" t="s">
        <v>273</v>
      </c>
      <c r="C19" s="652"/>
      <c r="D19" s="652"/>
      <c r="E19" s="652"/>
      <c r="F19" s="652"/>
      <c r="G19" s="652"/>
      <c r="H19" s="652"/>
      <c r="I19" s="652"/>
      <c r="J19" s="652"/>
      <c r="K19" s="652"/>
      <c r="L19" s="652"/>
      <c r="M19" s="652"/>
      <c r="N19" s="652"/>
      <c r="O19" s="652"/>
      <c r="P19" s="652"/>
      <c r="Q19" s="653"/>
      <c r="R19" s="672">
        <v>43839</v>
      </c>
      <c r="S19" s="642"/>
      <c r="T19" s="642"/>
      <c r="U19" s="642"/>
      <c r="V19" s="642"/>
      <c r="W19" s="642"/>
      <c r="X19" s="642"/>
      <c r="Y19" s="643"/>
      <c r="Z19" s="691">
        <v>0.2</v>
      </c>
      <c r="AA19" s="691"/>
      <c r="AB19" s="691"/>
      <c r="AC19" s="691"/>
      <c r="AD19" s="692">
        <v>43839</v>
      </c>
      <c r="AE19" s="692"/>
      <c r="AF19" s="692"/>
      <c r="AG19" s="692"/>
      <c r="AH19" s="692"/>
      <c r="AI19" s="692"/>
      <c r="AJ19" s="692"/>
      <c r="AK19" s="692"/>
      <c r="AL19" s="673">
        <v>0.3</v>
      </c>
      <c r="AM19" s="676"/>
      <c r="AN19" s="676"/>
      <c r="AO19" s="693"/>
      <c r="AP19" s="651" t="s">
        <v>274</v>
      </c>
      <c r="AQ19" s="652"/>
      <c r="AR19" s="652"/>
      <c r="AS19" s="652"/>
      <c r="AT19" s="652"/>
      <c r="AU19" s="652"/>
      <c r="AV19" s="652"/>
      <c r="AW19" s="652"/>
      <c r="AX19" s="652"/>
      <c r="AY19" s="652"/>
      <c r="AZ19" s="652"/>
      <c r="BA19" s="652"/>
      <c r="BB19" s="652"/>
      <c r="BC19" s="652"/>
      <c r="BD19" s="652"/>
      <c r="BE19" s="652"/>
      <c r="BF19" s="653"/>
      <c r="BG19" s="672">
        <v>331230</v>
      </c>
      <c r="BH19" s="642"/>
      <c r="BI19" s="642"/>
      <c r="BJ19" s="642"/>
      <c r="BK19" s="642"/>
      <c r="BL19" s="642"/>
      <c r="BM19" s="642"/>
      <c r="BN19" s="643"/>
      <c r="BO19" s="691">
        <v>4.5</v>
      </c>
      <c r="BP19" s="691"/>
      <c r="BQ19" s="691"/>
      <c r="BR19" s="691"/>
      <c r="BS19" s="692" t="s">
        <v>126</v>
      </c>
      <c r="BT19" s="692"/>
      <c r="BU19" s="692"/>
      <c r="BV19" s="692"/>
      <c r="BW19" s="692"/>
      <c r="BX19" s="692"/>
      <c r="BY19" s="692"/>
      <c r="BZ19" s="692"/>
      <c r="CA19" s="692"/>
      <c r="CB19" s="742"/>
      <c r="CD19" s="701" t="s">
        <v>275</v>
      </c>
      <c r="CE19" s="702"/>
      <c r="CF19" s="702"/>
      <c r="CG19" s="702"/>
      <c r="CH19" s="702"/>
      <c r="CI19" s="702"/>
      <c r="CJ19" s="702"/>
      <c r="CK19" s="702"/>
      <c r="CL19" s="702"/>
      <c r="CM19" s="702"/>
      <c r="CN19" s="702"/>
      <c r="CO19" s="702"/>
      <c r="CP19" s="702"/>
      <c r="CQ19" s="703"/>
      <c r="CR19" s="672" t="s">
        <v>126</v>
      </c>
      <c r="CS19" s="642"/>
      <c r="CT19" s="642"/>
      <c r="CU19" s="642"/>
      <c r="CV19" s="642"/>
      <c r="CW19" s="642"/>
      <c r="CX19" s="642"/>
      <c r="CY19" s="643"/>
      <c r="CZ19" s="691" t="s">
        <v>126</v>
      </c>
      <c r="DA19" s="691"/>
      <c r="DB19" s="691"/>
      <c r="DC19" s="691"/>
      <c r="DD19" s="641" t="s">
        <v>126</v>
      </c>
      <c r="DE19" s="642"/>
      <c r="DF19" s="642"/>
      <c r="DG19" s="642"/>
      <c r="DH19" s="642"/>
      <c r="DI19" s="642"/>
      <c r="DJ19" s="642"/>
      <c r="DK19" s="642"/>
      <c r="DL19" s="642"/>
      <c r="DM19" s="642"/>
      <c r="DN19" s="642"/>
      <c r="DO19" s="642"/>
      <c r="DP19" s="643"/>
      <c r="DQ19" s="641" t="s">
        <v>126</v>
      </c>
      <c r="DR19" s="642"/>
      <c r="DS19" s="642"/>
      <c r="DT19" s="642"/>
      <c r="DU19" s="642"/>
      <c r="DV19" s="642"/>
      <c r="DW19" s="642"/>
      <c r="DX19" s="642"/>
      <c r="DY19" s="642"/>
      <c r="DZ19" s="642"/>
      <c r="EA19" s="642"/>
      <c r="EB19" s="642"/>
      <c r="EC19" s="704"/>
    </row>
    <row r="20" spans="2:133" ht="11.25" customHeight="1" x14ac:dyDescent="0.15">
      <c r="B20" s="651" t="s">
        <v>276</v>
      </c>
      <c r="C20" s="652"/>
      <c r="D20" s="652"/>
      <c r="E20" s="652"/>
      <c r="F20" s="652"/>
      <c r="G20" s="652"/>
      <c r="H20" s="652"/>
      <c r="I20" s="652"/>
      <c r="J20" s="652"/>
      <c r="K20" s="652"/>
      <c r="L20" s="652"/>
      <c r="M20" s="652"/>
      <c r="N20" s="652"/>
      <c r="O20" s="652"/>
      <c r="P20" s="652"/>
      <c r="Q20" s="653"/>
      <c r="R20" s="672">
        <v>4393</v>
      </c>
      <c r="S20" s="642"/>
      <c r="T20" s="642"/>
      <c r="U20" s="642"/>
      <c r="V20" s="642"/>
      <c r="W20" s="642"/>
      <c r="X20" s="642"/>
      <c r="Y20" s="643"/>
      <c r="Z20" s="691">
        <v>0</v>
      </c>
      <c r="AA20" s="691"/>
      <c r="AB20" s="691"/>
      <c r="AC20" s="691"/>
      <c r="AD20" s="692">
        <v>4393</v>
      </c>
      <c r="AE20" s="692"/>
      <c r="AF20" s="692"/>
      <c r="AG20" s="692"/>
      <c r="AH20" s="692"/>
      <c r="AI20" s="692"/>
      <c r="AJ20" s="692"/>
      <c r="AK20" s="692"/>
      <c r="AL20" s="673">
        <v>0</v>
      </c>
      <c r="AM20" s="676"/>
      <c r="AN20" s="676"/>
      <c r="AO20" s="693"/>
      <c r="AP20" s="651" t="s">
        <v>277</v>
      </c>
      <c r="AQ20" s="652"/>
      <c r="AR20" s="652"/>
      <c r="AS20" s="652"/>
      <c r="AT20" s="652"/>
      <c r="AU20" s="652"/>
      <c r="AV20" s="652"/>
      <c r="AW20" s="652"/>
      <c r="AX20" s="652"/>
      <c r="AY20" s="652"/>
      <c r="AZ20" s="652"/>
      <c r="BA20" s="652"/>
      <c r="BB20" s="652"/>
      <c r="BC20" s="652"/>
      <c r="BD20" s="652"/>
      <c r="BE20" s="652"/>
      <c r="BF20" s="653"/>
      <c r="BG20" s="672">
        <v>331230</v>
      </c>
      <c r="BH20" s="642"/>
      <c r="BI20" s="642"/>
      <c r="BJ20" s="642"/>
      <c r="BK20" s="642"/>
      <c r="BL20" s="642"/>
      <c r="BM20" s="642"/>
      <c r="BN20" s="643"/>
      <c r="BO20" s="691">
        <v>4.5</v>
      </c>
      <c r="BP20" s="691"/>
      <c r="BQ20" s="691"/>
      <c r="BR20" s="691"/>
      <c r="BS20" s="692" t="s">
        <v>126</v>
      </c>
      <c r="BT20" s="692"/>
      <c r="BU20" s="692"/>
      <c r="BV20" s="692"/>
      <c r="BW20" s="692"/>
      <c r="BX20" s="692"/>
      <c r="BY20" s="692"/>
      <c r="BZ20" s="692"/>
      <c r="CA20" s="692"/>
      <c r="CB20" s="742"/>
      <c r="CD20" s="701" t="s">
        <v>278</v>
      </c>
      <c r="CE20" s="702"/>
      <c r="CF20" s="702"/>
      <c r="CG20" s="702"/>
      <c r="CH20" s="702"/>
      <c r="CI20" s="702"/>
      <c r="CJ20" s="702"/>
      <c r="CK20" s="702"/>
      <c r="CL20" s="702"/>
      <c r="CM20" s="702"/>
      <c r="CN20" s="702"/>
      <c r="CO20" s="702"/>
      <c r="CP20" s="702"/>
      <c r="CQ20" s="703"/>
      <c r="CR20" s="672">
        <v>25657814</v>
      </c>
      <c r="CS20" s="642"/>
      <c r="CT20" s="642"/>
      <c r="CU20" s="642"/>
      <c r="CV20" s="642"/>
      <c r="CW20" s="642"/>
      <c r="CX20" s="642"/>
      <c r="CY20" s="643"/>
      <c r="CZ20" s="691">
        <v>100</v>
      </c>
      <c r="DA20" s="691"/>
      <c r="DB20" s="691"/>
      <c r="DC20" s="691"/>
      <c r="DD20" s="641">
        <v>1431704</v>
      </c>
      <c r="DE20" s="642"/>
      <c r="DF20" s="642"/>
      <c r="DG20" s="642"/>
      <c r="DH20" s="642"/>
      <c r="DI20" s="642"/>
      <c r="DJ20" s="642"/>
      <c r="DK20" s="642"/>
      <c r="DL20" s="642"/>
      <c r="DM20" s="642"/>
      <c r="DN20" s="642"/>
      <c r="DO20" s="642"/>
      <c r="DP20" s="643"/>
      <c r="DQ20" s="641">
        <v>17615262</v>
      </c>
      <c r="DR20" s="642"/>
      <c r="DS20" s="642"/>
      <c r="DT20" s="642"/>
      <c r="DU20" s="642"/>
      <c r="DV20" s="642"/>
      <c r="DW20" s="642"/>
      <c r="DX20" s="642"/>
      <c r="DY20" s="642"/>
      <c r="DZ20" s="642"/>
      <c r="EA20" s="642"/>
      <c r="EB20" s="642"/>
      <c r="EC20" s="704"/>
    </row>
    <row r="21" spans="2:133" ht="11.25" customHeight="1" x14ac:dyDescent="0.15">
      <c r="B21" s="651" t="s">
        <v>279</v>
      </c>
      <c r="C21" s="652"/>
      <c r="D21" s="652"/>
      <c r="E21" s="652"/>
      <c r="F21" s="652"/>
      <c r="G21" s="652"/>
      <c r="H21" s="652"/>
      <c r="I21" s="652"/>
      <c r="J21" s="652"/>
      <c r="K21" s="652"/>
      <c r="L21" s="652"/>
      <c r="M21" s="652"/>
      <c r="N21" s="652"/>
      <c r="O21" s="652"/>
      <c r="P21" s="652"/>
      <c r="Q21" s="653"/>
      <c r="R21" s="672">
        <v>3716</v>
      </c>
      <c r="S21" s="642"/>
      <c r="T21" s="642"/>
      <c r="U21" s="642"/>
      <c r="V21" s="642"/>
      <c r="W21" s="642"/>
      <c r="X21" s="642"/>
      <c r="Y21" s="643"/>
      <c r="Z21" s="691">
        <v>0</v>
      </c>
      <c r="AA21" s="691"/>
      <c r="AB21" s="691"/>
      <c r="AC21" s="691"/>
      <c r="AD21" s="692">
        <v>3716</v>
      </c>
      <c r="AE21" s="692"/>
      <c r="AF21" s="692"/>
      <c r="AG21" s="692"/>
      <c r="AH21" s="692"/>
      <c r="AI21" s="692"/>
      <c r="AJ21" s="692"/>
      <c r="AK21" s="692"/>
      <c r="AL21" s="673">
        <v>0</v>
      </c>
      <c r="AM21" s="676"/>
      <c r="AN21" s="676"/>
      <c r="AO21" s="693"/>
      <c r="AP21" s="757" t="s">
        <v>280</v>
      </c>
      <c r="AQ21" s="764"/>
      <c r="AR21" s="764"/>
      <c r="AS21" s="764"/>
      <c r="AT21" s="764"/>
      <c r="AU21" s="764"/>
      <c r="AV21" s="764"/>
      <c r="AW21" s="764"/>
      <c r="AX21" s="764"/>
      <c r="AY21" s="764"/>
      <c r="AZ21" s="764"/>
      <c r="BA21" s="764"/>
      <c r="BB21" s="764"/>
      <c r="BC21" s="764"/>
      <c r="BD21" s="764"/>
      <c r="BE21" s="764"/>
      <c r="BF21" s="759"/>
      <c r="BG21" s="672">
        <v>10227</v>
      </c>
      <c r="BH21" s="642"/>
      <c r="BI21" s="642"/>
      <c r="BJ21" s="642"/>
      <c r="BK21" s="642"/>
      <c r="BL21" s="642"/>
      <c r="BM21" s="642"/>
      <c r="BN21" s="643"/>
      <c r="BO21" s="691">
        <v>0.1</v>
      </c>
      <c r="BP21" s="691"/>
      <c r="BQ21" s="691"/>
      <c r="BR21" s="691"/>
      <c r="BS21" s="692" t="s">
        <v>126</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281</v>
      </c>
      <c r="C22" s="728"/>
      <c r="D22" s="728"/>
      <c r="E22" s="728"/>
      <c r="F22" s="728"/>
      <c r="G22" s="728"/>
      <c r="H22" s="728"/>
      <c r="I22" s="728"/>
      <c r="J22" s="728"/>
      <c r="K22" s="728"/>
      <c r="L22" s="728"/>
      <c r="M22" s="728"/>
      <c r="N22" s="728"/>
      <c r="O22" s="728"/>
      <c r="P22" s="728"/>
      <c r="Q22" s="729"/>
      <c r="R22" s="672">
        <v>74158</v>
      </c>
      <c r="S22" s="642"/>
      <c r="T22" s="642"/>
      <c r="U22" s="642"/>
      <c r="V22" s="642"/>
      <c r="W22" s="642"/>
      <c r="X22" s="642"/>
      <c r="Y22" s="643"/>
      <c r="Z22" s="691">
        <v>0.3</v>
      </c>
      <c r="AA22" s="691"/>
      <c r="AB22" s="691"/>
      <c r="AC22" s="691"/>
      <c r="AD22" s="692">
        <v>69848</v>
      </c>
      <c r="AE22" s="692"/>
      <c r="AF22" s="692"/>
      <c r="AG22" s="692"/>
      <c r="AH22" s="692"/>
      <c r="AI22" s="692"/>
      <c r="AJ22" s="692"/>
      <c r="AK22" s="692"/>
      <c r="AL22" s="673">
        <v>0.5</v>
      </c>
      <c r="AM22" s="676"/>
      <c r="AN22" s="676"/>
      <c r="AO22" s="693"/>
      <c r="AP22" s="757" t="s">
        <v>282</v>
      </c>
      <c r="AQ22" s="764"/>
      <c r="AR22" s="764"/>
      <c r="AS22" s="764"/>
      <c r="AT22" s="764"/>
      <c r="AU22" s="764"/>
      <c r="AV22" s="764"/>
      <c r="AW22" s="764"/>
      <c r="AX22" s="764"/>
      <c r="AY22" s="764"/>
      <c r="AZ22" s="764"/>
      <c r="BA22" s="764"/>
      <c r="BB22" s="764"/>
      <c r="BC22" s="764"/>
      <c r="BD22" s="764"/>
      <c r="BE22" s="764"/>
      <c r="BF22" s="759"/>
      <c r="BG22" s="672" t="s">
        <v>126</v>
      </c>
      <c r="BH22" s="642"/>
      <c r="BI22" s="642"/>
      <c r="BJ22" s="642"/>
      <c r="BK22" s="642"/>
      <c r="BL22" s="642"/>
      <c r="BM22" s="642"/>
      <c r="BN22" s="643"/>
      <c r="BO22" s="691" t="s">
        <v>126</v>
      </c>
      <c r="BP22" s="691"/>
      <c r="BQ22" s="691"/>
      <c r="BR22" s="691"/>
      <c r="BS22" s="692" t="s">
        <v>126</v>
      </c>
      <c r="BT22" s="692"/>
      <c r="BU22" s="692"/>
      <c r="BV22" s="692"/>
      <c r="BW22" s="692"/>
      <c r="BX22" s="692"/>
      <c r="BY22" s="692"/>
      <c r="BZ22" s="692"/>
      <c r="CA22" s="692"/>
      <c r="CB22" s="742"/>
      <c r="CD22" s="769" t="s">
        <v>283</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51" t="s">
        <v>284</v>
      </c>
      <c r="C23" s="652"/>
      <c r="D23" s="652"/>
      <c r="E23" s="652"/>
      <c r="F23" s="652"/>
      <c r="G23" s="652"/>
      <c r="H23" s="652"/>
      <c r="I23" s="652"/>
      <c r="J23" s="652"/>
      <c r="K23" s="652"/>
      <c r="L23" s="652"/>
      <c r="M23" s="652"/>
      <c r="N23" s="652"/>
      <c r="O23" s="652"/>
      <c r="P23" s="652"/>
      <c r="Q23" s="653"/>
      <c r="R23" s="672">
        <v>6927697</v>
      </c>
      <c r="S23" s="642"/>
      <c r="T23" s="642"/>
      <c r="U23" s="642"/>
      <c r="V23" s="642"/>
      <c r="W23" s="642"/>
      <c r="X23" s="642"/>
      <c r="Y23" s="643"/>
      <c r="Z23" s="691">
        <v>24.8</v>
      </c>
      <c r="AA23" s="691"/>
      <c r="AB23" s="691"/>
      <c r="AC23" s="691"/>
      <c r="AD23" s="692">
        <v>6158885</v>
      </c>
      <c r="AE23" s="692"/>
      <c r="AF23" s="692"/>
      <c r="AG23" s="692"/>
      <c r="AH23" s="692"/>
      <c r="AI23" s="692"/>
      <c r="AJ23" s="692"/>
      <c r="AK23" s="692"/>
      <c r="AL23" s="673">
        <v>40.4</v>
      </c>
      <c r="AM23" s="676"/>
      <c r="AN23" s="676"/>
      <c r="AO23" s="693"/>
      <c r="AP23" s="757" t="s">
        <v>285</v>
      </c>
      <c r="AQ23" s="764"/>
      <c r="AR23" s="764"/>
      <c r="AS23" s="764"/>
      <c r="AT23" s="764"/>
      <c r="AU23" s="764"/>
      <c r="AV23" s="764"/>
      <c r="AW23" s="764"/>
      <c r="AX23" s="764"/>
      <c r="AY23" s="764"/>
      <c r="AZ23" s="764"/>
      <c r="BA23" s="764"/>
      <c r="BB23" s="764"/>
      <c r="BC23" s="764"/>
      <c r="BD23" s="764"/>
      <c r="BE23" s="764"/>
      <c r="BF23" s="759"/>
      <c r="BG23" s="672">
        <v>321003</v>
      </c>
      <c r="BH23" s="642"/>
      <c r="BI23" s="642"/>
      <c r="BJ23" s="642"/>
      <c r="BK23" s="642"/>
      <c r="BL23" s="642"/>
      <c r="BM23" s="642"/>
      <c r="BN23" s="643"/>
      <c r="BO23" s="691">
        <v>4.3</v>
      </c>
      <c r="BP23" s="691"/>
      <c r="BQ23" s="691"/>
      <c r="BR23" s="691"/>
      <c r="BS23" s="692" t="s">
        <v>126</v>
      </c>
      <c r="BT23" s="692"/>
      <c r="BU23" s="692"/>
      <c r="BV23" s="692"/>
      <c r="BW23" s="692"/>
      <c r="BX23" s="692"/>
      <c r="BY23" s="692"/>
      <c r="BZ23" s="692"/>
      <c r="CA23" s="692"/>
      <c r="CB23" s="742"/>
      <c r="CD23" s="769" t="s">
        <v>224</v>
      </c>
      <c r="CE23" s="770"/>
      <c r="CF23" s="770"/>
      <c r="CG23" s="770"/>
      <c r="CH23" s="770"/>
      <c r="CI23" s="770"/>
      <c r="CJ23" s="770"/>
      <c r="CK23" s="770"/>
      <c r="CL23" s="770"/>
      <c r="CM23" s="770"/>
      <c r="CN23" s="770"/>
      <c r="CO23" s="770"/>
      <c r="CP23" s="770"/>
      <c r="CQ23" s="771"/>
      <c r="CR23" s="769" t="s">
        <v>286</v>
      </c>
      <c r="CS23" s="770"/>
      <c r="CT23" s="770"/>
      <c r="CU23" s="770"/>
      <c r="CV23" s="770"/>
      <c r="CW23" s="770"/>
      <c r="CX23" s="770"/>
      <c r="CY23" s="771"/>
      <c r="CZ23" s="769" t="s">
        <v>287</v>
      </c>
      <c r="DA23" s="770"/>
      <c r="DB23" s="770"/>
      <c r="DC23" s="771"/>
      <c r="DD23" s="769" t="s">
        <v>288</v>
      </c>
      <c r="DE23" s="770"/>
      <c r="DF23" s="770"/>
      <c r="DG23" s="770"/>
      <c r="DH23" s="770"/>
      <c r="DI23" s="770"/>
      <c r="DJ23" s="770"/>
      <c r="DK23" s="771"/>
      <c r="DL23" s="766" t="s">
        <v>289</v>
      </c>
      <c r="DM23" s="767"/>
      <c r="DN23" s="767"/>
      <c r="DO23" s="767"/>
      <c r="DP23" s="767"/>
      <c r="DQ23" s="767"/>
      <c r="DR23" s="767"/>
      <c r="DS23" s="767"/>
      <c r="DT23" s="767"/>
      <c r="DU23" s="767"/>
      <c r="DV23" s="768"/>
      <c r="DW23" s="769" t="s">
        <v>290</v>
      </c>
      <c r="DX23" s="770"/>
      <c r="DY23" s="770"/>
      <c r="DZ23" s="770"/>
      <c r="EA23" s="770"/>
      <c r="EB23" s="770"/>
      <c r="EC23" s="771"/>
    </row>
    <row r="24" spans="2:133" ht="11.25" customHeight="1" x14ac:dyDescent="0.15">
      <c r="B24" s="651" t="s">
        <v>291</v>
      </c>
      <c r="C24" s="652"/>
      <c r="D24" s="652"/>
      <c r="E24" s="652"/>
      <c r="F24" s="652"/>
      <c r="G24" s="652"/>
      <c r="H24" s="652"/>
      <c r="I24" s="652"/>
      <c r="J24" s="652"/>
      <c r="K24" s="652"/>
      <c r="L24" s="652"/>
      <c r="M24" s="652"/>
      <c r="N24" s="652"/>
      <c r="O24" s="652"/>
      <c r="P24" s="652"/>
      <c r="Q24" s="653"/>
      <c r="R24" s="672">
        <v>6158885</v>
      </c>
      <c r="S24" s="642"/>
      <c r="T24" s="642"/>
      <c r="U24" s="642"/>
      <c r="V24" s="642"/>
      <c r="W24" s="642"/>
      <c r="X24" s="642"/>
      <c r="Y24" s="643"/>
      <c r="Z24" s="691">
        <v>22.1</v>
      </c>
      <c r="AA24" s="691"/>
      <c r="AB24" s="691"/>
      <c r="AC24" s="691"/>
      <c r="AD24" s="692">
        <v>6158885</v>
      </c>
      <c r="AE24" s="692"/>
      <c r="AF24" s="692"/>
      <c r="AG24" s="692"/>
      <c r="AH24" s="692"/>
      <c r="AI24" s="692"/>
      <c r="AJ24" s="692"/>
      <c r="AK24" s="692"/>
      <c r="AL24" s="673">
        <v>40.4</v>
      </c>
      <c r="AM24" s="676"/>
      <c r="AN24" s="676"/>
      <c r="AO24" s="693"/>
      <c r="AP24" s="757" t="s">
        <v>292</v>
      </c>
      <c r="AQ24" s="764"/>
      <c r="AR24" s="764"/>
      <c r="AS24" s="764"/>
      <c r="AT24" s="764"/>
      <c r="AU24" s="764"/>
      <c r="AV24" s="764"/>
      <c r="AW24" s="764"/>
      <c r="AX24" s="764"/>
      <c r="AY24" s="764"/>
      <c r="AZ24" s="764"/>
      <c r="BA24" s="764"/>
      <c r="BB24" s="764"/>
      <c r="BC24" s="764"/>
      <c r="BD24" s="764"/>
      <c r="BE24" s="764"/>
      <c r="BF24" s="759"/>
      <c r="BG24" s="672" t="s">
        <v>126</v>
      </c>
      <c r="BH24" s="642"/>
      <c r="BI24" s="642"/>
      <c r="BJ24" s="642"/>
      <c r="BK24" s="642"/>
      <c r="BL24" s="642"/>
      <c r="BM24" s="642"/>
      <c r="BN24" s="643"/>
      <c r="BO24" s="691" t="s">
        <v>126</v>
      </c>
      <c r="BP24" s="691"/>
      <c r="BQ24" s="691"/>
      <c r="BR24" s="691"/>
      <c r="BS24" s="692" t="s">
        <v>126</v>
      </c>
      <c r="BT24" s="692"/>
      <c r="BU24" s="692"/>
      <c r="BV24" s="692"/>
      <c r="BW24" s="692"/>
      <c r="BX24" s="692"/>
      <c r="BY24" s="692"/>
      <c r="BZ24" s="692"/>
      <c r="CA24" s="692"/>
      <c r="CB24" s="742"/>
      <c r="CD24" s="720" t="s">
        <v>293</v>
      </c>
      <c r="CE24" s="721"/>
      <c r="CF24" s="721"/>
      <c r="CG24" s="721"/>
      <c r="CH24" s="721"/>
      <c r="CI24" s="721"/>
      <c r="CJ24" s="721"/>
      <c r="CK24" s="721"/>
      <c r="CL24" s="721"/>
      <c r="CM24" s="721"/>
      <c r="CN24" s="721"/>
      <c r="CO24" s="721"/>
      <c r="CP24" s="721"/>
      <c r="CQ24" s="722"/>
      <c r="CR24" s="717">
        <v>12127795</v>
      </c>
      <c r="CS24" s="718"/>
      <c r="CT24" s="718"/>
      <c r="CU24" s="718"/>
      <c r="CV24" s="718"/>
      <c r="CW24" s="718"/>
      <c r="CX24" s="718"/>
      <c r="CY24" s="761"/>
      <c r="CZ24" s="762">
        <v>47.3</v>
      </c>
      <c r="DA24" s="737"/>
      <c r="DB24" s="737"/>
      <c r="DC24" s="765"/>
      <c r="DD24" s="760">
        <v>8437922</v>
      </c>
      <c r="DE24" s="718"/>
      <c r="DF24" s="718"/>
      <c r="DG24" s="718"/>
      <c r="DH24" s="718"/>
      <c r="DI24" s="718"/>
      <c r="DJ24" s="718"/>
      <c r="DK24" s="761"/>
      <c r="DL24" s="760">
        <v>8036963</v>
      </c>
      <c r="DM24" s="718"/>
      <c r="DN24" s="718"/>
      <c r="DO24" s="718"/>
      <c r="DP24" s="718"/>
      <c r="DQ24" s="718"/>
      <c r="DR24" s="718"/>
      <c r="DS24" s="718"/>
      <c r="DT24" s="718"/>
      <c r="DU24" s="718"/>
      <c r="DV24" s="761"/>
      <c r="DW24" s="762">
        <v>50.2</v>
      </c>
      <c r="DX24" s="737"/>
      <c r="DY24" s="737"/>
      <c r="DZ24" s="737"/>
      <c r="EA24" s="737"/>
      <c r="EB24" s="737"/>
      <c r="EC24" s="763"/>
    </row>
    <row r="25" spans="2:133" ht="11.25" customHeight="1" x14ac:dyDescent="0.15">
      <c r="B25" s="651" t="s">
        <v>294</v>
      </c>
      <c r="C25" s="652"/>
      <c r="D25" s="652"/>
      <c r="E25" s="652"/>
      <c r="F25" s="652"/>
      <c r="G25" s="652"/>
      <c r="H25" s="652"/>
      <c r="I25" s="652"/>
      <c r="J25" s="652"/>
      <c r="K25" s="652"/>
      <c r="L25" s="652"/>
      <c r="M25" s="652"/>
      <c r="N25" s="652"/>
      <c r="O25" s="652"/>
      <c r="P25" s="652"/>
      <c r="Q25" s="653"/>
      <c r="R25" s="672">
        <v>768812</v>
      </c>
      <c r="S25" s="642"/>
      <c r="T25" s="642"/>
      <c r="U25" s="642"/>
      <c r="V25" s="642"/>
      <c r="W25" s="642"/>
      <c r="X25" s="642"/>
      <c r="Y25" s="643"/>
      <c r="Z25" s="691">
        <v>2.8</v>
      </c>
      <c r="AA25" s="691"/>
      <c r="AB25" s="691"/>
      <c r="AC25" s="691"/>
      <c r="AD25" s="692" t="s">
        <v>126</v>
      </c>
      <c r="AE25" s="692"/>
      <c r="AF25" s="692"/>
      <c r="AG25" s="692"/>
      <c r="AH25" s="692"/>
      <c r="AI25" s="692"/>
      <c r="AJ25" s="692"/>
      <c r="AK25" s="692"/>
      <c r="AL25" s="673" t="s">
        <v>126</v>
      </c>
      <c r="AM25" s="676"/>
      <c r="AN25" s="676"/>
      <c r="AO25" s="693"/>
      <c r="AP25" s="757" t="s">
        <v>295</v>
      </c>
      <c r="AQ25" s="764"/>
      <c r="AR25" s="764"/>
      <c r="AS25" s="764"/>
      <c r="AT25" s="764"/>
      <c r="AU25" s="764"/>
      <c r="AV25" s="764"/>
      <c r="AW25" s="764"/>
      <c r="AX25" s="764"/>
      <c r="AY25" s="764"/>
      <c r="AZ25" s="764"/>
      <c r="BA25" s="764"/>
      <c r="BB25" s="764"/>
      <c r="BC25" s="764"/>
      <c r="BD25" s="764"/>
      <c r="BE25" s="764"/>
      <c r="BF25" s="759"/>
      <c r="BG25" s="672" t="s">
        <v>126</v>
      </c>
      <c r="BH25" s="642"/>
      <c r="BI25" s="642"/>
      <c r="BJ25" s="642"/>
      <c r="BK25" s="642"/>
      <c r="BL25" s="642"/>
      <c r="BM25" s="642"/>
      <c r="BN25" s="643"/>
      <c r="BO25" s="691" t="s">
        <v>126</v>
      </c>
      <c r="BP25" s="691"/>
      <c r="BQ25" s="691"/>
      <c r="BR25" s="691"/>
      <c r="BS25" s="692" t="s">
        <v>126</v>
      </c>
      <c r="BT25" s="692"/>
      <c r="BU25" s="692"/>
      <c r="BV25" s="692"/>
      <c r="BW25" s="692"/>
      <c r="BX25" s="692"/>
      <c r="BY25" s="692"/>
      <c r="BZ25" s="692"/>
      <c r="CA25" s="692"/>
      <c r="CB25" s="742"/>
      <c r="CD25" s="701" t="s">
        <v>296</v>
      </c>
      <c r="CE25" s="702"/>
      <c r="CF25" s="702"/>
      <c r="CG25" s="702"/>
      <c r="CH25" s="702"/>
      <c r="CI25" s="702"/>
      <c r="CJ25" s="702"/>
      <c r="CK25" s="702"/>
      <c r="CL25" s="702"/>
      <c r="CM25" s="702"/>
      <c r="CN25" s="702"/>
      <c r="CO25" s="702"/>
      <c r="CP25" s="702"/>
      <c r="CQ25" s="703"/>
      <c r="CR25" s="672">
        <v>5271122</v>
      </c>
      <c r="CS25" s="670"/>
      <c r="CT25" s="670"/>
      <c r="CU25" s="670"/>
      <c r="CV25" s="670"/>
      <c r="CW25" s="670"/>
      <c r="CX25" s="670"/>
      <c r="CY25" s="671"/>
      <c r="CZ25" s="673">
        <v>20.5</v>
      </c>
      <c r="DA25" s="674"/>
      <c r="DB25" s="674"/>
      <c r="DC25" s="675"/>
      <c r="DD25" s="641">
        <v>4814398</v>
      </c>
      <c r="DE25" s="670"/>
      <c r="DF25" s="670"/>
      <c r="DG25" s="670"/>
      <c r="DH25" s="670"/>
      <c r="DI25" s="670"/>
      <c r="DJ25" s="670"/>
      <c r="DK25" s="671"/>
      <c r="DL25" s="641">
        <v>4710733</v>
      </c>
      <c r="DM25" s="670"/>
      <c r="DN25" s="670"/>
      <c r="DO25" s="670"/>
      <c r="DP25" s="670"/>
      <c r="DQ25" s="670"/>
      <c r="DR25" s="670"/>
      <c r="DS25" s="670"/>
      <c r="DT25" s="670"/>
      <c r="DU25" s="670"/>
      <c r="DV25" s="671"/>
      <c r="DW25" s="673">
        <v>29.4</v>
      </c>
      <c r="DX25" s="674"/>
      <c r="DY25" s="674"/>
      <c r="DZ25" s="674"/>
      <c r="EA25" s="674"/>
      <c r="EB25" s="674"/>
      <c r="EC25" s="713"/>
    </row>
    <row r="26" spans="2:133" ht="11.25" customHeight="1" x14ac:dyDescent="0.15">
      <c r="B26" s="651" t="s">
        <v>297</v>
      </c>
      <c r="C26" s="652"/>
      <c r="D26" s="652"/>
      <c r="E26" s="652"/>
      <c r="F26" s="652"/>
      <c r="G26" s="652"/>
      <c r="H26" s="652"/>
      <c r="I26" s="652"/>
      <c r="J26" s="652"/>
      <c r="K26" s="652"/>
      <c r="L26" s="652"/>
      <c r="M26" s="652"/>
      <c r="N26" s="652"/>
      <c r="O26" s="652"/>
      <c r="P26" s="652"/>
      <c r="Q26" s="653"/>
      <c r="R26" s="672" t="s">
        <v>126</v>
      </c>
      <c r="S26" s="642"/>
      <c r="T26" s="642"/>
      <c r="U26" s="642"/>
      <c r="V26" s="642"/>
      <c r="W26" s="642"/>
      <c r="X26" s="642"/>
      <c r="Y26" s="643"/>
      <c r="Z26" s="691" t="s">
        <v>126</v>
      </c>
      <c r="AA26" s="691"/>
      <c r="AB26" s="691"/>
      <c r="AC26" s="691"/>
      <c r="AD26" s="692" t="s">
        <v>126</v>
      </c>
      <c r="AE26" s="692"/>
      <c r="AF26" s="692"/>
      <c r="AG26" s="692"/>
      <c r="AH26" s="692"/>
      <c r="AI26" s="692"/>
      <c r="AJ26" s="692"/>
      <c r="AK26" s="692"/>
      <c r="AL26" s="673" t="s">
        <v>126</v>
      </c>
      <c r="AM26" s="676"/>
      <c r="AN26" s="676"/>
      <c r="AO26" s="693"/>
      <c r="AP26" s="757" t="s">
        <v>298</v>
      </c>
      <c r="AQ26" s="758"/>
      <c r="AR26" s="758"/>
      <c r="AS26" s="758"/>
      <c r="AT26" s="758"/>
      <c r="AU26" s="758"/>
      <c r="AV26" s="758"/>
      <c r="AW26" s="758"/>
      <c r="AX26" s="758"/>
      <c r="AY26" s="758"/>
      <c r="AZ26" s="758"/>
      <c r="BA26" s="758"/>
      <c r="BB26" s="758"/>
      <c r="BC26" s="758"/>
      <c r="BD26" s="758"/>
      <c r="BE26" s="758"/>
      <c r="BF26" s="759"/>
      <c r="BG26" s="672" t="s">
        <v>126</v>
      </c>
      <c r="BH26" s="642"/>
      <c r="BI26" s="642"/>
      <c r="BJ26" s="642"/>
      <c r="BK26" s="642"/>
      <c r="BL26" s="642"/>
      <c r="BM26" s="642"/>
      <c r="BN26" s="643"/>
      <c r="BO26" s="691" t="s">
        <v>126</v>
      </c>
      <c r="BP26" s="691"/>
      <c r="BQ26" s="691"/>
      <c r="BR26" s="691"/>
      <c r="BS26" s="692" t="s">
        <v>126</v>
      </c>
      <c r="BT26" s="692"/>
      <c r="BU26" s="692"/>
      <c r="BV26" s="692"/>
      <c r="BW26" s="692"/>
      <c r="BX26" s="692"/>
      <c r="BY26" s="692"/>
      <c r="BZ26" s="692"/>
      <c r="CA26" s="692"/>
      <c r="CB26" s="742"/>
      <c r="CD26" s="701" t="s">
        <v>299</v>
      </c>
      <c r="CE26" s="702"/>
      <c r="CF26" s="702"/>
      <c r="CG26" s="702"/>
      <c r="CH26" s="702"/>
      <c r="CI26" s="702"/>
      <c r="CJ26" s="702"/>
      <c r="CK26" s="702"/>
      <c r="CL26" s="702"/>
      <c r="CM26" s="702"/>
      <c r="CN26" s="702"/>
      <c r="CO26" s="702"/>
      <c r="CP26" s="702"/>
      <c r="CQ26" s="703"/>
      <c r="CR26" s="672">
        <v>3261314</v>
      </c>
      <c r="CS26" s="642"/>
      <c r="CT26" s="642"/>
      <c r="CU26" s="642"/>
      <c r="CV26" s="642"/>
      <c r="CW26" s="642"/>
      <c r="CX26" s="642"/>
      <c r="CY26" s="643"/>
      <c r="CZ26" s="673">
        <v>12.7</v>
      </c>
      <c r="DA26" s="674"/>
      <c r="DB26" s="674"/>
      <c r="DC26" s="675"/>
      <c r="DD26" s="641">
        <v>2928465</v>
      </c>
      <c r="DE26" s="642"/>
      <c r="DF26" s="642"/>
      <c r="DG26" s="642"/>
      <c r="DH26" s="642"/>
      <c r="DI26" s="642"/>
      <c r="DJ26" s="642"/>
      <c r="DK26" s="643"/>
      <c r="DL26" s="641" t="s">
        <v>126</v>
      </c>
      <c r="DM26" s="642"/>
      <c r="DN26" s="642"/>
      <c r="DO26" s="642"/>
      <c r="DP26" s="642"/>
      <c r="DQ26" s="642"/>
      <c r="DR26" s="642"/>
      <c r="DS26" s="642"/>
      <c r="DT26" s="642"/>
      <c r="DU26" s="642"/>
      <c r="DV26" s="643"/>
      <c r="DW26" s="673" t="s">
        <v>126</v>
      </c>
      <c r="DX26" s="674"/>
      <c r="DY26" s="674"/>
      <c r="DZ26" s="674"/>
      <c r="EA26" s="674"/>
      <c r="EB26" s="674"/>
      <c r="EC26" s="713"/>
    </row>
    <row r="27" spans="2:133" ht="11.25" customHeight="1" x14ac:dyDescent="0.15">
      <c r="B27" s="651" t="s">
        <v>300</v>
      </c>
      <c r="C27" s="652"/>
      <c r="D27" s="652"/>
      <c r="E27" s="652"/>
      <c r="F27" s="652"/>
      <c r="G27" s="652"/>
      <c r="H27" s="652"/>
      <c r="I27" s="652"/>
      <c r="J27" s="652"/>
      <c r="K27" s="652"/>
      <c r="L27" s="652"/>
      <c r="M27" s="652"/>
      <c r="N27" s="652"/>
      <c r="O27" s="652"/>
      <c r="P27" s="652"/>
      <c r="Q27" s="653"/>
      <c r="R27" s="672">
        <v>16286778</v>
      </c>
      <c r="S27" s="642"/>
      <c r="T27" s="642"/>
      <c r="U27" s="642"/>
      <c r="V27" s="642"/>
      <c r="W27" s="642"/>
      <c r="X27" s="642"/>
      <c r="Y27" s="643"/>
      <c r="Z27" s="691">
        <v>58.3</v>
      </c>
      <c r="AA27" s="691"/>
      <c r="AB27" s="691"/>
      <c r="AC27" s="691"/>
      <c r="AD27" s="692">
        <v>15192653</v>
      </c>
      <c r="AE27" s="692"/>
      <c r="AF27" s="692"/>
      <c r="AG27" s="692"/>
      <c r="AH27" s="692"/>
      <c r="AI27" s="692"/>
      <c r="AJ27" s="692"/>
      <c r="AK27" s="692"/>
      <c r="AL27" s="673">
        <v>99.599998474121094</v>
      </c>
      <c r="AM27" s="676"/>
      <c r="AN27" s="676"/>
      <c r="AO27" s="693"/>
      <c r="AP27" s="651" t="s">
        <v>301</v>
      </c>
      <c r="AQ27" s="652"/>
      <c r="AR27" s="652"/>
      <c r="AS27" s="652"/>
      <c r="AT27" s="652"/>
      <c r="AU27" s="652"/>
      <c r="AV27" s="652"/>
      <c r="AW27" s="652"/>
      <c r="AX27" s="652"/>
      <c r="AY27" s="652"/>
      <c r="AZ27" s="652"/>
      <c r="BA27" s="652"/>
      <c r="BB27" s="652"/>
      <c r="BC27" s="652"/>
      <c r="BD27" s="652"/>
      <c r="BE27" s="652"/>
      <c r="BF27" s="653"/>
      <c r="BG27" s="672">
        <v>7384944</v>
      </c>
      <c r="BH27" s="642"/>
      <c r="BI27" s="642"/>
      <c r="BJ27" s="642"/>
      <c r="BK27" s="642"/>
      <c r="BL27" s="642"/>
      <c r="BM27" s="642"/>
      <c r="BN27" s="643"/>
      <c r="BO27" s="691">
        <v>100</v>
      </c>
      <c r="BP27" s="691"/>
      <c r="BQ27" s="691"/>
      <c r="BR27" s="691"/>
      <c r="BS27" s="692">
        <v>94023</v>
      </c>
      <c r="BT27" s="692"/>
      <c r="BU27" s="692"/>
      <c r="BV27" s="692"/>
      <c r="BW27" s="692"/>
      <c r="BX27" s="692"/>
      <c r="BY27" s="692"/>
      <c r="BZ27" s="692"/>
      <c r="CA27" s="692"/>
      <c r="CB27" s="742"/>
      <c r="CD27" s="701" t="s">
        <v>302</v>
      </c>
      <c r="CE27" s="702"/>
      <c r="CF27" s="702"/>
      <c r="CG27" s="702"/>
      <c r="CH27" s="702"/>
      <c r="CI27" s="702"/>
      <c r="CJ27" s="702"/>
      <c r="CK27" s="702"/>
      <c r="CL27" s="702"/>
      <c r="CM27" s="702"/>
      <c r="CN27" s="702"/>
      <c r="CO27" s="702"/>
      <c r="CP27" s="702"/>
      <c r="CQ27" s="703"/>
      <c r="CR27" s="672">
        <v>4629935</v>
      </c>
      <c r="CS27" s="670"/>
      <c r="CT27" s="670"/>
      <c r="CU27" s="670"/>
      <c r="CV27" s="670"/>
      <c r="CW27" s="670"/>
      <c r="CX27" s="670"/>
      <c r="CY27" s="671"/>
      <c r="CZ27" s="673">
        <v>18</v>
      </c>
      <c r="DA27" s="674"/>
      <c r="DB27" s="674"/>
      <c r="DC27" s="675"/>
      <c r="DD27" s="641">
        <v>1481190</v>
      </c>
      <c r="DE27" s="670"/>
      <c r="DF27" s="670"/>
      <c r="DG27" s="670"/>
      <c r="DH27" s="670"/>
      <c r="DI27" s="670"/>
      <c r="DJ27" s="670"/>
      <c r="DK27" s="671"/>
      <c r="DL27" s="641">
        <v>1333352</v>
      </c>
      <c r="DM27" s="670"/>
      <c r="DN27" s="670"/>
      <c r="DO27" s="670"/>
      <c r="DP27" s="670"/>
      <c r="DQ27" s="670"/>
      <c r="DR27" s="670"/>
      <c r="DS27" s="670"/>
      <c r="DT27" s="670"/>
      <c r="DU27" s="670"/>
      <c r="DV27" s="671"/>
      <c r="DW27" s="673">
        <v>8.3000000000000007</v>
      </c>
      <c r="DX27" s="674"/>
      <c r="DY27" s="674"/>
      <c r="DZ27" s="674"/>
      <c r="EA27" s="674"/>
      <c r="EB27" s="674"/>
      <c r="EC27" s="713"/>
    </row>
    <row r="28" spans="2:133" ht="11.25" customHeight="1" x14ac:dyDescent="0.15">
      <c r="B28" s="651" t="s">
        <v>303</v>
      </c>
      <c r="C28" s="652"/>
      <c r="D28" s="652"/>
      <c r="E28" s="652"/>
      <c r="F28" s="652"/>
      <c r="G28" s="652"/>
      <c r="H28" s="652"/>
      <c r="I28" s="652"/>
      <c r="J28" s="652"/>
      <c r="K28" s="652"/>
      <c r="L28" s="652"/>
      <c r="M28" s="652"/>
      <c r="N28" s="652"/>
      <c r="O28" s="652"/>
      <c r="P28" s="652"/>
      <c r="Q28" s="653"/>
      <c r="R28" s="672">
        <v>5766</v>
      </c>
      <c r="S28" s="642"/>
      <c r="T28" s="642"/>
      <c r="U28" s="642"/>
      <c r="V28" s="642"/>
      <c r="W28" s="642"/>
      <c r="X28" s="642"/>
      <c r="Y28" s="643"/>
      <c r="Z28" s="691">
        <v>0</v>
      </c>
      <c r="AA28" s="691"/>
      <c r="AB28" s="691"/>
      <c r="AC28" s="691"/>
      <c r="AD28" s="692">
        <v>5766</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304</v>
      </c>
      <c r="CE28" s="702"/>
      <c r="CF28" s="702"/>
      <c r="CG28" s="702"/>
      <c r="CH28" s="702"/>
      <c r="CI28" s="702"/>
      <c r="CJ28" s="702"/>
      <c r="CK28" s="702"/>
      <c r="CL28" s="702"/>
      <c r="CM28" s="702"/>
      <c r="CN28" s="702"/>
      <c r="CO28" s="702"/>
      <c r="CP28" s="702"/>
      <c r="CQ28" s="703"/>
      <c r="CR28" s="672">
        <v>2226738</v>
      </c>
      <c r="CS28" s="642"/>
      <c r="CT28" s="642"/>
      <c r="CU28" s="642"/>
      <c r="CV28" s="642"/>
      <c r="CW28" s="642"/>
      <c r="CX28" s="642"/>
      <c r="CY28" s="643"/>
      <c r="CZ28" s="673">
        <v>8.6999999999999993</v>
      </c>
      <c r="DA28" s="674"/>
      <c r="DB28" s="674"/>
      <c r="DC28" s="675"/>
      <c r="DD28" s="641">
        <v>2142334</v>
      </c>
      <c r="DE28" s="642"/>
      <c r="DF28" s="642"/>
      <c r="DG28" s="642"/>
      <c r="DH28" s="642"/>
      <c r="DI28" s="642"/>
      <c r="DJ28" s="642"/>
      <c r="DK28" s="643"/>
      <c r="DL28" s="641">
        <v>1992878</v>
      </c>
      <c r="DM28" s="642"/>
      <c r="DN28" s="642"/>
      <c r="DO28" s="642"/>
      <c r="DP28" s="642"/>
      <c r="DQ28" s="642"/>
      <c r="DR28" s="642"/>
      <c r="DS28" s="642"/>
      <c r="DT28" s="642"/>
      <c r="DU28" s="642"/>
      <c r="DV28" s="643"/>
      <c r="DW28" s="673">
        <v>12.5</v>
      </c>
      <c r="DX28" s="674"/>
      <c r="DY28" s="674"/>
      <c r="DZ28" s="674"/>
      <c r="EA28" s="674"/>
      <c r="EB28" s="674"/>
      <c r="EC28" s="713"/>
    </row>
    <row r="29" spans="2:133" ht="11.25" customHeight="1" x14ac:dyDescent="0.15">
      <c r="B29" s="651" t="s">
        <v>305</v>
      </c>
      <c r="C29" s="652"/>
      <c r="D29" s="652"/>
      <c r="E29" s="652"/>
      <c r="F29" s="652"/>
      <c r="G29" s="652"/>
      <c r="H29" s="652"/>
      <c r="I29" s="652"/>
      <c r="J29" s="652"/>
      <c r="K29" s="652"/>
      <c r="L29" s="652"/>
      <c r="M29" s="652"/>
      <c r="N29" s="652"/>
      <c r="O29" s="652"/>
      <c r="P29" s="652"/>
      <c r="Q29" s="653"/>
      <c r="R29" s="672">
        <v>161696</v>
      </c>
      <c r="S29" s="642"/>
      <c r="T29" s="642"/>
      <c r="U29" s="642"/>
      <c r="V29" s="642"/>
      <c r="W29" s="642"/>
      <c r="X29" s="642"/>
      <c r="Y29" s="643"/>
      <c r="Z29" s="691">
        <v>0.6</v>
      </c>
      <c r="AA29" s="691"/>
      <c r="AB29" s="691"/>
      <c r="AC29" s="691"/>
      <c r="AD29" s="692" t="s">
        <v>126</v>
      </c>
      <c r="AE29" s="692"/>
      <c r="AF29" s="692"/>
      <c r="AG29" s="692"/>
      <c r="AH29" s="692"/>
      <c r="AI29" s="692"/>
      <c r="AJ29" s="692"/>
      <c r="AK29" s="692"/>
      <c r="AL29" s="673" t="s">
        <v>126</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306</v>
      </c>
      <c r="CE29" s="732"/>
      <c r="CF29" s="701" t="s">
        <v>69</v>
      </c>
      <c r="CG29" s="702"/>
      <c r="CH29" s="702"/>
      <c r="CI29" s="702"/>
      <c r="CJ29" s="702"/>
      <c r="CK29" s="702"/>
      <c r="CL29" s="702"/>
      <c r="CM29" s="702"/>
      <c r="CN29" s="702"/>
      <c r="CO29" s="702"/>
      <c r="CP29" s="702"/>
      <c r="CQ29" s="703"/>
      <c r="CR29" s="672">
        <v>2226009</v>
      </c>
      <c r="CS29" s="670"/>
      <c r="CT29" s="670"/>
      <c r="CU29" s="670"/>
      <c r="CV29" s="670"/>
      <c r="CW29" s="670"/>
      <c r="CX29" s="670"/>
      <c r="CY29" s="671"/>
      <c r="CZ29" s="673">
        <v>8.6999999999999993</v>
      </c>
      <c r="DA29" s="674"/>
      <c r="DB29" s="674"/>
      <c r="DC29" s="675"/>
      <c r="DD29" s="641">
        <v>2141605</v>
      </c>
      <c r="DE29" s="670"/>
      <c r="DF29" s="670"/>
      <c r="DG29" s="670"/>
      <c r="DH29" s="670"/>
      <c r="DI29" s="670"/>
      <c r="DJ29" s="670"/>
      <c r="DK29" s="671"/>
      <c r="DL29" s="641">
        <v>1992149</v>
      </c>
      <c r="DM29" s="670"/>
      <c r="DN29" s="670"/>
      <c r="DO29" s="670"/>
      <c r="DP29" s="670"/>
      <c r="DQ29" s="670"/>
      <c r="DR29" s="670"/>
      <c r="DS29" s="670"/>
      <c r="DT29" s="670"/>
      <c r="DU29" s="670"/>
      <c r="DV29" s="671"/>
      <c r="DW29" s="673">
        <v>12.4</v>
      </c>
      <c r="DX29" s="674"/>
      <c r="DY29" s="674"/>
      <c r="DZ29" s="674"/>
      <c r="EA29" s="674"/>
      <c r="EB29" s="674"/>
      <c r="EC29" s="713"/>
    </row>
    <row r="30" spans="2:133" ht="11.25" customHeight="1" x14ac:dyDescent="0.15">
      <c r="B30" s="651" t="s">
        <v>307</v>
      </c>
      <c r="C30" s="652"/>
      <c r="D30" s="652"/>
      <c r="E30" s="652"/>
      <c r="F30" s="652"/>
      <c r="G30" s="652"/>
      <c r="H30" s="652"/>
      <c r="I30" s="652"/>
      <c r="J30" s="652"/>
      <c r="K30" s="652"/>
      <c r="L30" s="652"/>
      <c r="M30" s="652"/>
      <c r="N30" s="652"/>
      <c r="O30" s="652"/>
      <c r="P30" s="652"/>
      <c r="Q30" s="653"/>
      <c r="R30" s="672">
        <v>374518</v>
      </c>
      <c r="S30" s="642"/>
      <c r="T30" s="642"/>
      <c r="U30" s="642"/>
      <c r="V30" s="642"/>
      <c r="W30" s="642"/>
      <c r="X30" s="642"/>
      <c r="Y30" s="643"/>
      <c r="Z30" s="691">
        <v>1.3</v>
      </c>
      <c r="AA30" s="691"/>
      <c r="AB30" s="691"/>
      <c r="AC30" s="691"/>
      <c r="AD30" s="692">
        <v>42866</v>
      </c>
      <c r="AE30" s="692"/>
      <c r="AF30" s="692"/>
      <c r="AG30" s="692"/>
      <c r="AH30" s="692"/>
      <c r="AI30" s="692"/>
      <c r="AJ30" s="692"/>
      <c r="AK30" s="692"/>
      <c r="AL30" s="673">
        <v>0.3</v>
      </c>
      <c r="AM30" s="676"/>
      <c r="AN30" s="676"/>
      <c r="AO30" s="693"/>
      <c r="AP30" s="723" t="s">
        <v>224</v>
      </c>
      <c r="AQ30" s="724"/>
      <c r="AR30" s="724"/>
      <c r="AS30" s="724"/>
      <c r="AT30" s="724"/>
      <c r="AU30" s="724"/>
      <c r="AV30" s="724"/>
      <c r="AW30" s="724"/>
      <c r="AX30" s="724"/>
      <c r="AY30" s="724"/>
      <c r="AZ30" s="724"/>
      <c r="BA30" s="724"/>
      <c r="BB30" s="724"/>
      <c r="BC30" s="724"/>
      <c r="BD30" s="724"/>
      <c r="BE30" s="724"/>
      <c r="BF30" s="725"/>
      <c r="BG30" s="723" t="s">
        <v>308</v>
      </c>
      <c r="BH30" s="740"/>
      <c r="BI30" s="740"/>
      <c r="BJ30" s="740"/>
      <c r="BK30" s="740"/>
      <c r="BL30" s="740"/>
      <c r="BM30" s="740"/>
      <c r="BN30" s="740"/>
      <c r="BO30" s="740"/>
      <c r="BP30" s="740"/>
      <c r="BQ30" s="741"/>
      <c r="BR30" s="723" t="s">
        <v>309</v>
      </c>
      <c r="BS30" s="740"/>
      <c r="BT30" s="740"/>
      <c r="BU30" s="740"/>
      <c r="BV30" s="740"/>
      <c r="BW30" s="740"/>
      <c r="BX30" s="740"/>
      <c r="BY30" s="740"/>
      <c r="BZ30" s="740"/>
      <c r="CA30" s="740"/>
      <c r="CB30" s="741"/>
      <c r="CD30" s="733"/>
      <c r="CE30" s="734"/>
      <c r="CF30" s="701" t="s">
        <v>310</v>
      </c>
      <c r="CG30" s="702"/>
      <c r="CH30" s="702"/>
      <c r="CI30" s="702"/>
      <c r="CJ30" s="702"/>
      <c r="CK30" s="702"/>
      <c r="CL30" s="702"/>
      <c r="CM30" s="702"/>
      <c r="CN30" s="702"/>
      <c r="CO30" s="702"/>
      <c r="CP30" s="702"/>
      <c r="CQ30" s="703"/>
      <c r="CR30" s="672">
        <v>2153942</v>
      </c>
      <c r="CS30" s="642"/>
      <c r="CT30" s="642"/>
      <c r="CU30" s="642"/>
      <c r="CV30" s="642"/>
      <c r="CW30" s="642"/>
      <c r="CX30" s="642"/>
      <c r="CY30" s="643"/>
      <c r="CZ30" s="673">
        <v>8.4</v>
      </c>
      <c r="DA30" s="674"/>
      <c r="DB30" s="674"/>
      <c r="DC30" s="675"/>
      <c r="DD30" s="641">
        <v>2071418</v>
      </c>
      <c r="DE30" s="642"/>
      <c r="DF30" s="642"/>
      <c r="DG30" s="642"/>
      <c r="DH30" s="642"/>
      <c r="DI30" s="642"/>
      <c r="DJ30" s="642"/>
      <c r="DK30" s="643"/>
      <c r="DL30" s="641">
        <v>1921962</v>
      </c>
      <c r="DM30" s="642"/>
      <c r="DN30" s="642"/>
      <c r="DO30" s="642"/>
      <c r="DP30" s="642"/>
      <c r="DQ30" s="642"/>
      <c r="DR30" s="642"/>
      <c r="DS30" s="642"/>
      <c r="DT30" s="642"/>
      <c r="DU30" s="642"/>
      <c r="DV30" s="643"/>
      <c r="DW30" s="673">
        <v>12</v>
      </c>
      <c r="DX30" s="674"/>
      <c r="DY30" s="674"/>
      <c r="DZ30" s="674"/>
      <c r="EA30" s="674"/>
      <c r="EB30" s="674"/>
      <c r="EC30" s="713"/>
    </row>
    <row r="31" spans="2:133" ht="11.25" customHeight="1" x14ac:dyDescent="0.15">
      <c r="B31" s="651" t="s">
        <v>311</v>
      </c>
      <c r="C31" s="652"/>
      <c r="D31" s="652"/>
      <c r="E31" s="652"/>
      <c r="F31" s="652"/>
      <c r="G31" s="652"/>
      <c r="H31" s="652"/>
      <c r="I31" s="652"/>
      <c r="J31" s="652"/>
      <c r="K31" s="652"/>
      <c r="L31" s="652"/>
      <c r="M31" s="652"/>
      <c r="N31" s="652"/>
      <c r="O31" s="652"/>
      <c r="P31" s="652"/>
      <c r="Q31" s="653"/>
      <c r="R31" s="672">
        <v>135402</v>
      </c>
      <c r="S31" s="642"/>
      <c r="T31" s="642"/>
      <c r="U31" s="642"/>
      <c r="V31" s="642"/>
      <c r="W31" s="642"/>
      <c r="X31" s="642"/>
      <c r="Y31" s="643"/>
      <c r="Z31" s="691">
        <v>0.5</v>
      </c>
      <c r="AA31" s="691"/>
      <c r="AB31" s="691"/>
      <c r="AC31" s="691"/>
      <c r="AD31" s="692" t="s">
        <v>126</v>
      </c>
      <c r="AE31" s="692"/>
      <c r="AF31" s="692"/>
      <c r="AG31" s="692"/>
      <c r="AH31" s="692"/>
      <c r="AI31" s="692"/>
      <c r="AJ31" s="692"/>
      <c r="AK31" s="692"/>
      <c r="AL31" s="673" t="s">
        <v>126</v>
      </c>
      <c r="AM31" s="676"/>
      <c r="AN31" s="676"/>
      <c r="AO31" s="693"/>
      <c r="AP31" s="747" t="s">
        <v>312</v>
      </c>
      <c r="AQ31" s="748"/>
      <c r="AR31" s="748"/>
      <c r="AS31" s="748"/>
      <c r="AT31" s="753" t="s">
        <v>313</v>
      </c>
      <c r="AU31" s="366"/>
      <c r="AV31" s="366"/>
      <c r="AW31" s="366"/>
      <c r="AX31" s="743" t="s">
        <v>187</v>
      </c>
      <c r="AY31" s="744"/>
      <c r="AZ31" s="744"/>
      <c r="BA31" s="744"/>
      <c r="BB31" s="744"/>
      <c r="BC31" s="744"/>
      <c r="BD31" s="744"/>
      <c r="BE31" s="744"/>
      <c r="BF31" s="745"/>
      <c r="BG31" s="746">
        <v>99.2</v>
      </c>
      <c r="BH31" s="738"/>
      <c r="BI31" s="738"/>
      <c r="BJ31" s="738"/>
      <c r="BK31" s="738"/>
      <c r="BL31" s="738"/>
      <c r="BM31" s="737">
        <v>97.5</v>
      </c>
      <c r="BN31" s="738"/>
      <c r="BO31" s="738"/>
      <c r="BP31" s="738"/>
      <c r="BQ31" s="739"/>
      <c r="BR31" s="746">
        <v>98.7</v>
      </c>
      <c r="BS31" s="738"/>
      <c r="BT31" s="738"/>
      <c r="BU31" s="738"/>
      <c r="BV31" s="738"/>
      <c r="BW31" s="738"/>
      <c r="BX31" s="737">
        <v>97</v>
      </c>
      <c r="BY31" s="738"/>
      <c r="BZ31" s="738"/>
      <c r="CA31" s="738"/>
      <c r="CB31" s="739"/>
      <c r="CD31" s="733"/>
      <c r="CE31" s="734"/>
      <c r="CF31" s="701" t="s">
        <v>314</v>
      </c>
      <c r="CG31" s="702"/>
      <c r="CH31" s="702"/>
      <c r="CI31" s="702"/>
      <c r="CJ31" s="702"/>
      <c r="CK31" s="702"/>
      <c r="CL31" s="702"/>
      <c r="CM31" s="702"/>
      <c r="CN31" s="702"/>
      <c r="CO31" s="702"/>
      <c r="CP31" s="702"/>
      <c r="CQ31" s="703"/>
      <c r="CR31" s="672">
        <v>72067</v>
      </c>
      <c r="CS31" s="670"/>
      <c r="CT31" s="670"/>
      <c r="CU31" s="670"/>
      <c r="CV31" s="670"/>
      <c r="CW31" s="670"/>
      <c r="CX31" s="670"/>
      <c r="CY31" s="671"/>
      <c r="CZ31" s="673">
        <v>0.3</v>
      </c>
      <c r="DA31" s="674"/>
      <c r="DB31" s="674"/>
      <c r="DC31" s="675"/>
      <c r="DD31" s="641">
        <v>70187</v>
      </c>
      <c r="DE31" s="670"/>
      <c r="DF31" s="670"/>
      <c r="DG31" s="670"/>
      <c r="DH31" s="670"/>
      <c r="DI31" s="670"/>
      <c r="DJ31" s="670"/>
      <c r="DK31" s="671"/>
      <c r="DL31" s="641">
        <v>70187</v>
      </c>
      <c r="DM31" s="670"/>
      <c r="DN31" s="670"/>
      <c r="DO31" s="670"/>
      <c r="DP31" s="670"/>
      <c r="DQ31" s="670"/>
      <c r="DR31" s="670"/>
      <c r="DS31" s="670"/>
      <c r="DT31" s="670"/>
      <c r="DU31" s="670"/>
      <c r="DV31" s="671"/>
      <c r="DW31" s="673">
        <v>0.4</v>
      </c>
      <c r="DX31" s="674"/>
      <c r="DY31" s="674"/>
      <c r="DZ31" s="674"/>
      <c r="EA31" s="674"/>
      <c r="EB31" s="674"/>
      <c r="EC31" s="713"/>
    </row>
    <row r="32" spans="2:133" ht="11.25" customHeight="1" x14ac:dyDescent="0.15">
      <c r="B32" s="651" t="s">
        <v>315</v>
      </c>
      <c r="C32" s="652"/>
      <c r="D32" s="652"/>
      <c r="E32" s="652"/>
      <c r="F32" s="652"/>
      <c r="G32" s="652"/>
      <c r="H32" s="652"/>
      <c r="I32" s="652"/>
      <c r="J32" s="652"/>
      <c r="K32" s="652"/>
      <c r="L32" s="652"/>
      <c r="M32" s="652"/>
      <c r="N32" s="652"/>
      <c r="O32" s="652"/>
      <c r="P32" s="652"/>
      <c r="Q32" s="653"/>
      <c r="R32" s="672">
        <v>5277888</v>
      </c>
      <c r="S32" s="642"/>
      <c r="T32" s="642"/>
      <c r="U32" s="642"/>
      <c r="V32" s="642"/>
      <c r="W32" s="642"/>
      <c r="X32" s="642"/>
      <c r="Y32" s="643"/>
      <c r="Z32" s="691">
        <v>18.899999999999999</v>
      </c>
      <c r="AA32" s="691"/>
      <c r="AB32" s="691"/>
      <c r="AC32" s="691"/>
      <c r="AD32" s="692" t="s">
        <v>126</v>
      </c>
      <c r="AE32" s="692"/>
      <c r="AF32" s="692"/>
      <c r="AG32" s="692"/>
      <c r="AH32" s="692"/>
      <c r="AI32" s="692"/>
      <c r="AJ32" s="692"/>
      <c r="AK32" s="692"/>
      <c r="AL32" s="673" t="s">
        <v>126</v>
      </c>
      <c r="AM32" s="676"/>
      <c r="AN32" s="676"/>
      <c r="AO32" s="693"/>
      <c r="AP32" s="749"/>
      <c r="AQ32" s="750"/>
      <c r="AR32" s="750"/>
      <c r="AS32" s="750"/>
      <c r="AT32" s="754"/>
      <c r="AU32" s="362" t="s">
        <v>316</v>
      </c>
      <c r="AV32" s="362"/>
      <c r="AW32" s="362"/>
      <c r="AX32" s="651" t="s">
        <v>317</v>
      </c>
      <c r="AY32" s="652"/>
      <c r="AZ32" s="652"/>
      <c r="BA32" s="652"/>
      <c r="BB32" s="652"/>
      <c r="BC32" s="652"/>
      <c r="BD32" s="652"/>
      <c r="BE32" s="652"/>
      <c r="BF32" s="653"/>
      <c r="BG32" s="756">
        <v>99.1</v>
      </c>
      <c r="BH32" s="670"/>
      <c r="BI32" s="670"/>
      <c r="BJ32" s="670"/>
      <c r="BK32" s="670"/>
      <c r="BL32" s="670"/>
      <c r="BM32" s="676">
        <v>97.1</v>
      </c>
      <c r="BN32" s="730"/>
      <c r="BO32" s="730"/>
      <c r="BP32" s="730"/>
      <c r="BQ32" s="708"/>
      <c r="BR32" s="756">
        <v>99</v>
      </c>
      <c r="BS32" s="670"/>
      <c r="BT32" s="670"/>
      <c r="BU32" s="670"/>
      <c r="BV32" s="670"/>
      <c r="BW32" s="670"/>
      <c r="BX32" s="676">
        <v>97.4</v>
      </c>
      <c r="BY32" s="730"/>
      <c r="BZ32" s="730"/>
      <c r="CA32" s="730"/>
      <c r="CB32" s="708"/>
      <c r="CD32" s="735"/>
      <c r="CE32" s="736"/>
      <c r="CF32" s="701" t="s">
        <v>318</v>
      </c>
      <c r="CG32" s="702"/>
      <c r="CH32" s="702"/>
      <c r="CI32" s="702"/>
      <c r="CJ32" s="702"/>
      <c r="CK32" s="702"/>
      <c r="CL32" s="702"/>
      <c r="CM32" s="702"/>
      <c r="CN32" s="702"/>
      <c r="CO32" s="702"/>
      <c r="CP32" s="702"/>
      <c r="CQ32" s="703"/>
      <c r="CR32" s="672">
        <v>729</v>
      </c>
      <c r="CS32" s="642"/>
      <c r="CT32" s="642"/>
      <c r="CU32" s="642"/>
      <c r="CV32" s="642"/>
      <c r="CW32" s="642"/>
      <c r="CX32" s="642"/>
      <c r="CY32" s="643"/>
      <c r="CZ32" s="673">
        <v>0</v>
      </c>
      <c r="DA32" s="674"/>
      <c r="DB32" s="674"/>
      <c r="DC32" s="675"/>
      <c r="DD32" s="641">
        <v>729</v>
      </c>
      <c r="DE32" s="642"/>
      <c r="DF32" s="642"/>
      <c r="DG32" s="642"/>
      <c r="DH32" s="642"/>
      <c r="DI32" s="642"/>
      <c r="DJ32" s="642"/>
      <c r="DK32" s="643"/>
      <c r="DL32" s="641">
        <v>729</v>
      </c>
      <c r="DM32" s="642"/>
      <c r="DN32" s="642"/>
      <c r="DO32" s="642"/>
      <c r="DP32" s="642"/>
      <c r="DQ32" s="642"/>
      <c r="DR32" s="642"/>
      <c r="DS32" s="642"/>
      <c r="DT32" s="642"/>
      <c r="DU32" s="642"/>
      <c r="DV32" s="643"/>
      <c r="DW32" s="673">
        <v>0</v>
      </c>
      <c r="DX32" s="674"/>
      <c r="DY32" s="674"/>
      <c r="DZ32" s="674"/>
      <c r="EA32" s="674"/>
      <c r="EB32" s="674"/>
      <c r="EC32" s="713"/>
    </row>
    <row r="33" spans="2:133" ht="11.25" customHeight="1" x14ac:dyDescent="0.15">
      <c r="B33" s="727" t="s">
        <v>319</v>
      </c>
      <c r="C33" s="728"/>
      <c r="D33" s="728"/>
      <c r="E33" s="728"/>
      <c r="F33" s="728"/>
      <c r="G33" s="728"/>
      <c r="H33" s="728"/>
      <c r="I33" s="728"/>
      <c r="J33" s="728"/>
      <c r="K33" s="728"/>
      <c r="L33" s="728"/>
      <c r="M33" s="728"/>
      <c r="N33" s="728"/>
      <c r="O33" s="728"/>
      <c r="P33" s="728"/>
      <c r="Q33" s="729"/>
      <c r="R33" s="672" t="s">
        <v>126</v>
      </c>
      <c r="S33" s="642"/>
      <c r="T33" s="642"/>
      <c r="U33" s="642"/>
      <c r="V33" s="642"/>
      <c r="W33" s="642"/>
      <c r="X33" s="642"/>
      <c r="Y33" s="643"/>
      <c r="Z33" s="691" t="s">
        <v>126</v>
      </c>
      <c r="AA33" s="691"/>
      <c r="AB33" s="691"/>
      <c r="AC33" s="691"/>
      <c r="AD33" s="692" t="s">
        <v>126</v>
      </c>
      <c r="AE33" s="692"/>
      <c r="AF33" s="692"/>
      <c r="AG33" s="692"/>
      <c r="AH33" s="692"/>
      <c r="AI33" s="692"/>
      <c r="AJ33" s="692"/>
      <c r="AK33" s="692"/>
      <c r="AL33" s="673" t="s">
        <v>126</v>
      </c>
      <c r="AM33" s="676"/>
      <c r="AN33" s="676"/>
      <c r="AO33" s="693"/>
      <c r="AP33" s="751"/>
      <c r="AQ33" s="752"/>
      <c r="AR33" s="752"/>
      <c r="AS33" s="752"/>
      <c r="AT33" s="755"/>
      <c r="AU33" s="360"/>
      <c r="AV33" s="360"/>
      <c r="AW33" s="360"/>
      <c r="AX33" s="654" t="s">
        <v>320</v>
      </c>
      <c r="AY33" s="655"/>
      <c r="AZ33" s="655"/>
      <c r="BA33" s="655"/>
      <c r="BB33" s="655"/>
      <c r="BC33" s="655"/>
      <c r="BD33" s="655"/>
      <c r="BE33" s="655"/>
      <c r="BF33" s="656"/>
      <c r="BG33" s="726">
        <v>99.3</v>
      </c>
      <c r="BH33" s="658"/>
      <c r="BI33" s="658"/>
      <c r="BJ33" s="658"/>
      <c r="BK33" s="658"/>
      <c r="BL33" s="658"/>
      <c r="BM33" s="682">
        <v>97.6</v>
      </c>
      <c r="BN33" s="658"/>
      <c r="BO33" s="658"/>
      <c r="BP33" s="658"/>
      <c r="BQ33" s="694"/>
      <c r="BR33" s="726">
        <v>98.4</v>
      </c>
      <c r="BS33" s="658"/>
      <c r="BT33" s="658"/>
      <c r="BU33" s="658"/>
      <c r="BV33" s="658"/>
      <c r="BW33" s="658"/>
      <c r="BX33" s="682">
        <v>96.5</v>
      </c>
      <c r="BY33" s="658"/>
      <c r="BZ33" s="658"/>
      <c r="CA33" s="658"/>
      <c r="CB33" s="694"/>
      <c r="CD33" s="701" t="s">
        <v>321</v>
      </c>
      <c r="CE33" s="702"/>
      <c r="CF33" s="702"/>
      <c r="CG33" s="702"/>
      <c r="CH33" s="702"/>
      <c r="CI33" s="702"/>
      <c r="CJ33" s="702"/>
      <c r="CK33" s="702"/>
      <c r="CL33" s="702"/>
      <c r="CM33" s="702"/>
      <c r="CN33" s="702"/>
      <c r="CO33" s="702"/>
      <c r="CP33" s="702"/>
      <c r="CQ33" s="703"/>
      <c r="CR33" s="672">
        <v>12098315</v>
      </c>
      <c r="CS33" s="670"/>
      <c r="CT33" s="670"/>
      <c r="CU33" s="670"/>
      <c r="CV33" s="670"/>
      <c r="CW33" s="670"/>
      <c r="CX33" s="670"/>
      <c r="CY33" s="671"/>
      <c r="CZ33" s="673">
        <v>47.2</v>
      </c>
      <c r="DA33" s="674"/>
      <c r="DB33" s="674"/>
      <c r="DC33" s="675"/>
      <c r="DD33" s="641">
        <v>8733773</v>
      </c>
      <c r="DE33" s="670"/>
      <c r="DF33" s="670"/>
      <c r="DG33" s="670"/>
      <c r="DH33" s="670"/>
      <c r="DI33" s="670"/>
      <c r="DJ33" s="670"/>
      <c r="DK33" s="671"/>
      <c r="DL33" s="641">
        <v>6018379</v>
      </c>
      <c r="DM33" s="670"/>
      <c r="DN33" s="670"/>
      <c r="DO33" s="670"/>
      <c r="DP33" s="670"/>
      <c r="DQ33" s="670"/>
      <c r="DR33" s="670"/>
      <c r="DS33" s="670"/>
      <c r="DT33" s="670"/>
      <c r="DU33" s="670"/>
      <c r="DV33" s="671"/>
      <c r="DW33" s="673">
        <v>37.6</v>
      </c>
      <c r="DX33" s="674"/>
      <c r="DY33" s="674"/>
      <c r="DZ33" s="674"/>
      <c r="EA33" s="674"/>
      <c r="EB33" s="674"/>
      <c r="EC33" s="713"/>
    </row>
    <row r="34" spans="2:133" ht="11.25" customHeight="1" x14ac:dyDescent="0.15">
      <c r="B34" s="651" t="s">
        <v>322</v>
      </c>
      <c r="C34" s="652"/>
      <c r="D34" s="652"/>
      <c r="E34" s="652"/>
      <c r="F34" s="652"/>
      <c r="G34" s="652"/>
      <c r="H34" s="652"/>
      <c r="I34" s="652"/>
      <c r="J34" s="652"/>
      <c r="K34" s="652"/>
      <c r="L34" s="652"/>
      <c r="M34" s="652"/>
      <c r="N34" s="652"/>
      <c r="O34" s="652"/>
      <c r="P34" s="652"/>
      <c r="Q34" s="653"/>
      <c r="R34" s="672">
        <v>1455713</v>
      </c>
      <c r="S34" s="642"/>
      <c r="T34" s="642"/>
      <c r="U34" s="642"/>
      <c r="V34" s="642"/>
      <c r="W34" s="642"/>
      <c r="X34" s="642"/>
      <c r="Y34" s="643"/>
      <c r="Z34" s="691">
        <v>5.2</v>
      </c>
      <c r="AA34" s="691"/>
      <c r="AB34" s="691"/>
      <c r="AC34" s="691"/>
      <c r="AD34" s="692" t="s">
        <v>126</v>
      </c>
      <c r="AE34" s="692"/>
      <c r="AF34" s="692"/>
      <c r="AG34" s="692"/>
      <c r="AH34" s="692"/>
      <c r="AI34" s="692"/>
      <c r="AJ34" s="692"/>
      <c r="AK34" s="692"/>
      <c r="AL34" s="673" t="s">
        <v>126</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323</v>
      </c>
      <c r="CE34" s="702"/>
      <c r="CF34" s="702"/>
      <c r="CG34" s="702"/>
      <c r="CH34" s="702"/>
      <c r="CI34" s="702"/>
      <c r="CJ34" s="702"/>
      <c r="CK34" s="702"/>
      <c r="CL34" s="702"/>
      <c r="CM34" s="702"/>
      <c r="CN34" s="702"/>
      <c r="CO34" s="702"/>
      <c r="CP34" s="702"/>
      <c r="CQ34" s="703"/>
      <c r="CR34" s="672">
        <v>3451514</v>
      </c>
      <c r="CS34" s="642"/>
      <c r="CT34" s="642"/>
      <c r="CU34" s="642"/>
      <c r="CV34" s="642"/>
      <c r="CW34" s="642"/>
      <c r="CX34" s="642"/>
      <c r="CY34" s="643"/>
      <c r="CZ34" s="673">
        <v>13.5</v>
      </c>
      <c r="DA34" s="674"/>
      <c r="DB34" s="674"/>
      <c r="DC34" s="675"/>
      <c r="DD34" s="641">
        <v>2321711</v>
      </c>
      <c r="DE34" s="642"/>
      <c r="DF34" s="642"/>
      <c r="DG34" s="642"/>
      <c r="DH34" s="642"/>
      <c r="DI34" s="642"/>
      <c r="DJ34" s="642"/>
      <c r="DK34" s="643"/>
      <c r="DL34" s="641">
        <v>2069268</v>
      </c>
      <c r="DM34" s="642"/>
      <c r="DN34" s="642"/>
      <c r="DO34" s="642"/>
      <c r="DP34" s="642"/>
      <c r="DQ34" s="642"/>
      <c r="DR34" s="642"/>
      <c r="DS34" s="642"/>
      <c r="DT34" s="642"/>
      <c r="DU34" s="642"/>
      <c r="DV34" s="643"/>
      <c r="DW34" s="673">
        <v>12.9</v>
      </c>
      <c r="DX34" s="674"/>
      <c r="DY34" s="674"/>
      <c r="DZ34" s="674"/>
      <c r="EA34" s="674"/>
      <c r="EB34" s="674"/>
      <c r="EC34" s="713"/>
    </row>
    <row r="35" spans="2:133" ht="11.25" customHeight="1" x14ac:dyDescent="0.15">
      <c r="B35" s="651" t="s">
        <v>324</v>
      </c>
      <c r="C35" s="652"/>
      <c r="D35" s="652"/>
      <c r="E35" s="652"/>
      <c r="F35" s="652"/>
      <c r="G35" s="652"/>
      <c r="H35" s="652"/>
      <c r="I35" s="652"/>
      <c r="J35" s="652"/>
      <c r="K35" s="652"/>
      <c r="L35" s="652"/>
      <c r="M35" s="652"/>
      <c r="N35" s="652"/>
      <c r="O35" s="652"/>
      <c r="P35" s="652"/>
      <c r="Q35" s="653"/>
      <c r="R35" s="672">
        <v>45123</v>
      </c>
      <c r="S35" s="642"/>
      <c r="T35" s="642"/>
      <c r="U35" s="642"/>
      <c r="V35" s="642"/>
      <c r="W35" s="642"/>
      <c r="X35" s="642"/>
      <c r="Y35" s="643"/>
      <c r="Z35" s="691">
        <v>0.2</v>
      </c>
      <c r="AA35" s="691"/>
      <c r="AB35" s="691"/>
      <c r="AC35" s="691"/>
      <c r="AD35" s="692">
        <v>14929</v>
      </c>
      <c r="AE35" s="692"/>
      <c r="AF35" s="692"/>
      <c r="AG35" s="692"/>
      <c r="AH35" s="692"/>
      <c r="AI35" s="692"/>
      <c r="AJ35" s="692"/>
      <c r="AK35" s="692"/>
      <c r="AL35" s="673">
        <v>0.1</v>
      </c>
      <c r="AM35" s="676"/>
      <c r="AN35" s="676"/>
      <c r="AO35" s="693"/>
      <c r="AP35" s="218"/>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327</v>
      </c>
      <c r="CE35" s="702"/>
      <c r="CF35" s="702"/>
      <c r="CG35" s="702"/>
      <c r="CH35" s="702"/>
      <c r="CI35" s="702"/>
      <c r="CJ35" s="702"/>
      <c r="CK35" s="702"/>
      <c r="CL35" s="702"/>
      <c r="CM35" s="702"/>
      <c r="CN35" s="702"/>
      <c r="CO35" s="702"/>
      <c r="CP35" s="702"/>
      <c r="CQ35" s="703"/>
      <c r="CR35" s="672">
        <v>352365</v>
      </c>
      <c r="CS35" s="670"/>
      <c r="CT35" s="670"/>
      <c r="CU35" s="670"/>
      <c r="CV35" s="670"/>
      <c r="CW35" s="670"/>
      <c r="CX35" s="670"/>
      <c r="CY35" s="671"/>
      <c r="CZ35" s="673">
        <v>1.4</v>
      </c>
      <c r="DA35" s="674"/>
      <c r="DB35" s="674"/>
      <c r="DC35" s="675"/>
      <c r="DD35" s="641">
        <v>220976</v>
      </c>
      <c r="DE35" s="670"/>
      <c r="DF35" s="670"/>
      <c r="DG35" s="670"/>
      <c r="DH35" s="670"/>
      <c r="DI35" s="670"/>
      <c r="DJ35" s="670"/>
      <c r="DK35" s="671"/>
      <c r="DL35" s="641">
        <v>216810</v>
      </c>
      <c r="DM35" s="670"/>
      <c r="DN35" s="670"/>
      <c r="DO35" s="670"/>
      <c r="DP35" s="670"/>
      <c r="DQ35" s="670"/>
      <c r="DR35" s="670"/>
      <c r="DS35" s="670"/>
      <c r="DT35" s="670"/>
      <c r="DU35" s="670"/>
      <c r="DV35" s="671"/>
      <c r="DW35" s="673">
        <v>1.4</v>
      </c>
      <c r="DX35" s="674"/>
      <c r="DY35" s="674"/>
      <c r="DZ35" s="674"/>
      <c r="EA35" s="674"/>
      <c r="EB35" s="674"/>
      <c r="EC35" s="713"/>
    </row>
    <row r="36" spans="2:133" ht="11.25" customHeight="1" x14ac:dyDescent="0.15">
      <c r="B36" s="651" t="s">
        <v>328</v>
      </c>
      <c r="C36" s="652"/>
      <c r="D36" s="652"/>
      <c r="E36" s="652"/>
      <c r="F36" s="652"/>
      <c r="G36" s="652"/>
      <c r="H36" s="652"/>
      <c r="I36" s="652"/>
      <c r="J36" s="652"/>
      <c r="K36" s="652"/>
      <c r="L36" s="652"/>
      <c r="M36" s="652"/>
      <c r="N36" s="652"/>
      <c r="O36" s="652"/>
      <c r="P36" s="652"/>
      <c r="Q36" s="653"/>
      <c r="R36" s="672">
        <v>260034</v>
      </c>
      <c r="S36" s="642"/>
      <c r="T36" s="642"/>
      <c r="U36" s="642"/>
      <c r="V36" s="642"/>
      <c r="W36" s="642"/>
      <c r="X36" s="642"/>
      <c r="Y36" s="643"/>
      <c r="Z36" s="691">
        <v>0.9</v>
      </c>
      <c r="AA36" s="691"/>
      <c r="AB36" s="691"/>
      <c r="AC36" s="691"/>
      <c r="AD36" s="692" t="s">
        <v>126</v>
      </c>
      <c r="AE36" s="692"/>
      <c r="AF36" s="692"/>
      <c r="AG36" s="692"/>
      <c r="AH36" s="692"/>
      <c r="AI36" s="692"/>
      <c r="AJ36" s="692"/>
      <c r="AK36" s="692"/>
      <c r="AL36" s="673" t="s">
        <v>126</v>
      </c>
      <c r="AM36" s="676"/>
      <c r="AN36" s="676"/>
      <c r="AO36" s="693"/>
      <c r="AP36" s="218"/>
      <c r="AQ36" s="714" t="s">
        <v>329</v>
      </c>
      <c r="AR36" s="715"/>
      <c r="AS36" s="715"/>
      <c r="AT36" s="715"/>
      <c r="AU36" s="715"/>
      <c r="AV36" s="715"/>
      <c r="AW36" s="715"/>
      <c r="AX36" s="715"/>
      <c r="AY36" s="716"/>
      <c r="AZ36" s="717">
        <v>3686895</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499986</v>
      </c>
      <c r="BW36" s="718"/>
      <c r="BX36" s="718"/>
      <c r="BY36" s="718"/>
      <c r="BZ36" s="718"/>
      <c r="CA36" s="718"/>
      <c r="CB36" s="719"/>
      <c r="CD36" s="701" t="s">
        <v>331</v>
      </c>
      <c r="CE36" s="702"/>
      <c r="CF36" s="702"/>
      <c r="CG36" s="702"/>
      <c r="CH36" s="702"/>
      <c r="CI36" s="702"/>
      <c r="CJ36" s="702"/>
      <c r="CK36" s="702"/>
      <c r="CL36" s="702"/>
      <c r="CM36" s="702"/>
      <c r="CN36" s="702"/>
      <c r="CO36" s="702"/>
      <c r="CP36" s="702"/>
      <c r="CQ36" s="703"/>
      <c r="CR36" s="672">
        <v>3670131</v>
      </c>
      <c r="CS36" s="642"/>
      <c r="CT36" s="642"/>
      <c r="CU36" s="642"/>
      <c r="CV36" s="642"/>
      <c r="CW36" s="642"/>
      <c r="CX36" s="642"/>
      <c r="CY36" s="643"/>
      <c r="CZ36" s="673">
        <v>14.3</v>
      </c>
      <c r="DA36" s="674"/>
      <c r="DB36" s="674"/>
      <c r="DC36" s="675"/>
      <c r="DD36" s="641">
        <v>2120299</v>
      </c>
      <c r="DE36" s="642"/>
      <c r="DF36" s="642"/>
      <c r="DG36" s="642"/>
      <c r="DH36" s="642"/>
      <c r="DI36" s="642"/>
      <c r="DJ36" s="642"/>
      <c r="DK36" s="643"/>
      <c r="DL36" s="641">
        <v>1426757</v>
      </c>
      <c r="DM36" s="642"/>
      <c r="DN36" s="642"/>
      <c r="DO36" s="642"/>
      <c r="DP36" s="642"/>
      <c r="DQ36" s="642"/>
      <c r="DR36" s="642"/>
      <c r="DS36" s="642"/>
      <c r="DT36" s="642"/>
      <c r="DU36" s="642"/>
      <c r="DV36" s="643"/>
      <c r="DW36" s="673">
        <v>8.9</v>
      </c>
      <c r="DX36" s="674"/>
      <c r="DY36" s="674"/>
      <c r="DZ36" s="674"/>
      <c r="EA36" s="674"/>
      <c r="EB36" s="674"/>
      <c r="EC36" s="713"/>
    </row>
    <row r="37" spans="2:133" ht="11.25" customHeight="1" x14ac:dyDescent="0.15">
      <c r="B37" s="651" t="s">
        <v>332</v>
      </c>
      <c r="C37" s="652"/>
      <c r="D37" s="652"/>
      <c r="E37" s="652"/>
      <c r="F37" s="652"/>
      <c r="G37" s="652"/>
      <c r="H37" s="652"/>
      <c r="I37" s="652"/>
      <c r="J37" s="652"/>
      <c r="K37" s="652"/>
      <c r="L37" s="652"/>
      <c r="M37" s="652"/>
      <c r="N37" s="652"/>
      <c r="O37" s="652"/>
      <c r="P37" s="652"/>
      <c r="Q37" s="653"/>
      <c r="R37" s="672">
        <v>18414</v>
      </c>
      <c r="S37" s="642"/>
      <c r="T37" s="642"/>
      <c r="U37" s="642"/>
      <c r="V37" s="642"/>
      <c r="W37" s="642"/>
      <c r="X37" s="642"/>
      <c r="Y37" s="643"/>
      <c r="Z37" s="691">
        <v>0.1</v>
      </c>
      <c r="AA37" s="691"/>
      <c r="AB37" s="691"/>
      <c r="AC37" s="691"/>
      <c r="AD37" s="692" t="s">
        <v>126</v>
      </c>
      <c r="AE37" s="692"/>
      <c r="AF37" s="692"/>
      <c r="AG37" s="692"/>
      <c r="AH37" s="692"/>
      <c r="AI37" s="692"/>
      <c r="AJ37" s="692"/>
      <c r="AK37" s="692"/>
      <c r="AL37" s="673" t="s">
        <v>126</v>
      </c>
      <c r="AM37" s="676"/>
      <c r="AN37" s="676"/>
      <c r="AO37" s="693"/>
      <c r="AQ37" s="705" t="s">
        <v>333</v>
      </c>
      <c r="AR37" s="706"/>
      <c r="AS37" s="706"/>
      <c r="AT37" s="706"/>
      <c r="AU37" s="706"/>
      <c r="AV37" s="706"/>
      <c r="AW37" s="706"/>
      <c r="AX37" s="706"/>
      <c r="AY37" s="707"/>
      <c r="AZ37" s="672">
        <v>791749</v>
      </c>
      <c r="BA37" s="642"/>
      <c r="BB37" s="642"/>
      <c r="BC37" s="642"/>
      <c r="BD37" s="670"/>
      <c r="BE37" s="670"/>
      <c r="BF37" s="708"/>
      <c r="BG37" s="701" t="s">
        <v>334</v>
      </c>
      <c r="BH37" s="702"/>
      <c r="BI37" s="702"/>
      <c r="BJ37" s="702"/>
      <c r="BK37" s="702"/>
      <c r="BL37" s="702"/>
      <c r="BM37" s="702"/>
      <c r="BN37" s="702"/>
      <c r="BO37" s="702"/>
      <c r="BP37" s="702"/>
      <c r="BQ37" s="702"/>
      <c r="BR37" s="702"/>
      <c r="BS37" s="702"/>
      <c r="BT37" s="702"/>
      <c r="BU37" s="703"/>
      <c r="BV37" s="672">
        <v>402163</v>
      </c>
      <c r="BW37" s="642"/>
      <c r="BX37" s="642"/>
      <c r="BY37" s="642"/>
      <c r="BZ37" s="642"/>
      <c r="CA37" s="642"/>
      <c r="CB37" s="704"/>
      <c r="CD37" s="701" t="s">
        <v>335</v>
      </c>
      <c r="CE37" s="702"/>
      <c r="CF37" s="702"/>
      <c r="CG37" s="702"/>
      <c r="CH37" s="702"/>
      <c r="CI37" s="702"/>
      <c r="CJ37" s="702"/>
      <c r="CK37" s="702"/>
      <c r="CL37" s="702"/>
      <c r="CM37" s="702"/>
      <c r="CN37" s="702"/>
      <c r="CO37" s="702"/>
      <c r="CP37" s="702"/>
      <c r="CQ37" s="703"/>
      <c r="CR37" s="672">
        <v>18970</v>
      </c>
      <c r="CS37" s="670"/>
      <c r="CT37" s="670"/>
      <c r="CU37" s="670"/>
      <c r="CV37" s="670"/>
      <c r="CW37" s="670"/>
      <c r="CX37" s="670"/>
      <c r="CY37" s="671"/>
      <c r="CZ37" s="673">
        <v>0.1</v>
      </c>
      <c r="DA37" s="674"/>
      <c r="DB37" s="674"/>
      <c r="DC37" s="675"/>
      <c r="DD37" s="641">
        <v>18970</v>
      </c>
      <c r="DE37" s="670"/>
      <c r="DF37" s="670"/>
      <c r="DG37" s="670"/>
      <c r="DH37" s="670"/>
      <c r="DI37" s="670"/>
      <c r="DJ37" s="670"/>
      <c r="DK37" s="671"/>
      <c r="DL37" s="641">
        <v>18970</v>
      </c>
      <c r="DM37" s="670"/>
      <c r="DN37" s="670"/>
      <c r="DO37" s="670"/>
      <c r="DP37" s="670"/>
      <c r="DQ37" s="670"/>
      <c r="DR37" s="670"/>
      <c r="DS37" s="670"/>
      <c r="DT37" s="670"/>
      <c r="DU37" s="670"/>
      <c r="DV37" s="671"/>
      <c r="DW37" s="673">
        <v>0.1</v>
      </c>
      <c r="DX37" s="674"/>
      <c r="DY37" s="674"/>
      <c r="DZ37" s="674"/>
      <c r="EA37" s="674"/>
      <c r="EB37" s="674"/>
      <c r="EC37" s="713"/>
    </row>
    <row r="38" spans="2:133" ht="11.25" customHeight="1" x14ac:dyDescent="0.15">
      <c r="B38" s="651" t="s">
        <v>336</v>
      </c>
      <c r="C38" s="652"/>
      <c r="D38" s="652"/>
      <c r="E38" s="652"/>
      <c r="F38" s="652"/>
      <c r="G38" s="652"/>
      <c r="H38" s="652"/>
      <c r="I38" s="652"/>
      <c r="J38" s="652"/>
      <c r="K38" s="652"/>
      <c r="L38" s="652"/>
      <c r="M38" s="652"/>
      <c r="N38" s="652"/>
      <c r="O38" s="652"/>
      <c r="P38" s="652"/>
      <c r="Q38" s="653"/>
      <c r="R38" s="672">
        <v>1751532</v>
      </c>
      <c r="S38" s="642"/>
      <c r="T38" s="642"/>
      <c r="U38" s="642"/>
      <c r="V38" s="642"/>
      <c r="W38" s="642"/>
      <c r="X38" s="642"/>
      <c r="Y38" s="643"/>
      <c r="Z38" s="691">
        <v>6.3</v>
      </c>
      <c r="AA38" s="691"/>
      <c r="AB38" s="691"/>
      <c r="AC38" s="691"/>
      <c r="AD38" s="692" t="s">
        <v>126</v>
      </c>
      <c r="AE38" s="692"/>
      <c r="AF38" s="692"/>
      <c r="AG38" s="692"/>
      <c r="AH38" s="692"/>
      <c r="AI38" s="692"/>
      <c r="AJ38" s="692"/>
      <c r="AK38" s="692"/>
      <c r="AL38" s="673" t="s">
        <v>126</v>
      </c>
      <c r="AM38" s="676"/>
      <c r="AN38" s="676"/>
      <c r="AO38" s="693"/>
      <c r="AQ38" s="705" t="s">
        <v>337</v>
      </c>
      <c r="AR38" s="706"/>
      <c r="AS38" s="706"/>
      <c r="AT38" s="706"/>
      <c r="AU38" s="706"/>
      <c r="AV38" s="706"/>
      <c r="AW38" s="706"/>
      <c r="AX38" s="706"/>
      <c r="AY38" s="707"/>
      <c r="AZ38" s="672">
        <v>11053</v>
      </c>
      <c r="BA38" s="642"/>
      <c r="BB38" s="642"/>
      <c r="BC38" s="642"/>
      <c r="BD38" s="670"/>
      <c r="BE38" s="670"/>
      <c r="BF38" s="708"/>
      <c r="BG38" s="701" t="s">
        <v>338</v>
      </c>
      <c r="BH38" s="702"/>
      <c r="BI38" s="702"/>
      <c r="BJ38" s="702"/>
      <c r="BK38" s="702"/>
      <c r="BL38" s="702"/>
      <c r="BM38" s="702"/>
      <c r="BN38" s="702"/>
      <c r="BO38" s="702"/>
      <c r="BP38" s="702"/>
      <c r="BQ38" s="702"/>
      <c r="BR38" s="702"/>
      <c r="BS38" s="702"/>
      <c r="BT38" s="702"/>
      <c r="BU38" s="703"/>
      <c r="BV38" s="672">
        <v>8339</v>
      </c>
      <c r="BW38" s="642"/>
      <c r="BX38" s="642"/>
      <c r="BY38" s="642"/>
      <c r="BZ38" s="642"/>
      <c r="CA38" s="642"/>
      <c r="CB38" s="704"/>
      <c r="CD38" s="701" t="s">
        <v>339</v>
      </c>
      <c r="CE38" s="702"/>
      <c r="CF38" s="702"/>
      <c r="CG38" s="702"/>
      <c r="CH38" s="702"/>
      <c r="CI38" s="702"/>
      <c r="CJ38" s="702"/>
      <c r="CK38" s="702"/>
      <c r="CL38" s="702"/>
      <c r="CM38" s="702"/>
      <c r="CN38" s="702"/>
      <c r="CO38" s="702"/>
      <c r="CP38" s="702"/>
      <c r="CQ38" s="703"/>
      <c r="CR38" s="672">
        <v>2884093</v>
      </c>
      <c r="CS38" s="642"/>
      <c r="CT38" s="642"/>
      <c r="CU38" s="642"/>
      <c r="CV38" s="642"/>
      <c r="CW38" s="642"/>
      <c r="CX38" s="642"/>
      <c r="CY38" s="643"/>
      <c r="CZ38" s="673">
        <v>11.2</v>
      </c>
      <c r="DA38" s="674"/>
      <c r="DB38" s="674"/>
      <c r="DC38" s="675"/>
      <c r="DD38" s="641">
        <v>2422394</v>
      </c>
      <c r="DE38" s="642"/>
      <c r="DF38" s="642"/>
      <c r="DG38" s="642"/>
      <c r="DH38" s="642"/>
      <c r="DI38" s="642"/>
      <c r="DJ38" s="642"/>
      <c r="DK38" s="643"/>
      <c r="DL38" s="641">
        <v>2305544</v>
      </c>
      <c r="DM38" s="642"/>
      <c r="DN38" s="642"/>
      <c r="DO38" s="642"/>
      <c r="DP38" s="642"/>
      <c r="DQ38" s="642"/>
      <c r="DR38" s="642"/>
      <c r="DS38" s="642"/>
      <c r="DT38" s="642"/>
      <c r="DU38" s="642"/>
      <c r="DV38" s="643"/>
      <c r="DW38" s="673">
        <v>14.4</v>
      </c>
      <c r="DX38" s="674"/>
      <c r="DY38" s="674"/>
      <c r="DZ38" s="674"/>
      <c r="EA38" s="674"/>
      <c r="EB38" s="674"/>
      <c r="EC38" s="713"/>
    </row>
    <row r="39" spans="2:133" ht="11.25" customHeight="1" x14ac:dyDescent="0.15">
      <c r="B39" s="651" t="s">
        <v>340</v>
      </c>
      <c r="C39" s="652"/>
      <c r="D39" s="652"/>
      <c r="E39" s="652"/>
      <c r="F39" s="652"/>
      <c r="G39" s="652"/>
      <c r="H39" s="652"/>
      <c r="I39" s="652"/>
      <c r="J39" s="652"/>
      <c r="K39" s="652"/>
      <c r="L39" s="652"/>
      <c r="M39" s="652"/>
      <c r="N39" s="652"/>
      <c r="O39" s="652"/>
      <c r="P39" s="652"/>
      <c r="Q39" s="653"/>
      <c r="R39" s="672">
        <v>621578</v>
      </c>
      <c r="S39" s="642"/>
      <c r="T39" s="642"/>
      <c r="U39" s="642"/>
      <c r="V39" s="642"/>
      <c r="W39" s="642"/>
      <c r="X39" s="642"/>
      <c r="Y39" s="643"/>
      <c r="Z39" s="691">
        <v>2.2000000000000002</v>
      </c>
      <c r="AA39" s="691"/>
      <c r="AB39" s="691"/>
      <c r="AC39" s="691"/>
      <c r="AD39" s="692">
        <v>2178</v>
      </c>
      <c r="AE39" s="692"/>
      <c r="AF39" s="692"/>
      <c r="AG39" s="692"/>
      <c r="AH39" s="692"/>
      <c r="AI39" s="692"/>
      <c r="AJ39" s="692"/>
      <c r="AK39" s="692"/>
      <c r="AL39" s="673">
        <v>0</v>
      </c>
      <c r="AM39" s="676"/>
      <c r="AN39" s="676"/>
      <c r="AO39" s="693"/>
      <c r="AQ39" s="705" t="s">
        <v>341</v>
      </c>
      <c r="AR39" s="706"/>
      <c r="AS39" s="706"/>
      <c r="AT39" s="706"/>
      <c r="AU39" s="706"/>
      <c r="AV39" s="706"/>
      <c r="AW39" s="706"/>
      <c r="AX39" s="706"/>
      <c r="AY39" s="707"/>
      <c r="AZ39" s="672" t="s">
        <v>126</v>
      </c>
      <c r="BA39" s="642"/>
      <c r="BB39" s="642"/>
      <c r="BC39" s="642"/>
      <c r="BD39" s="670"/>
      <c r="BE39" s="670"/>
      <c r="BF39" s="708"/>
      <c r="BG39" s="701" t="s">
        <v>342</v>
      </c>
      <c r="BH39" s="702"/>
      <c r="BI39" s="702"/>
      <c r="BJ39" s="702"/>
      <c r="BK39" s="702"/>
      <c r="BL39" s="702"/>
      <c r="BM39" s="702"/>
      <c r="BN39" s="702"/>
      <c r="BO39" s="702"/>
      <c r="BP39" s="702"/>
      <c r="BQ39" s="702"/>
      <c r="BR39" s="702"/>
      <c r="BS39" s="702"/>
      <c r="BT39" s="702"/>
      <c r="BU39" s="703"/>
      <c r="BV39" s="672">
        <v>12447</v>
      </c>
      <c r="BW39" s="642"/>
      <c r="BX39" s="642"/>
      <c r="BY39" s="642"/>
      <c r="BZ39" s="642"/>
      <c r="CA39" s="642"/>
      <c r="CB39" s="704"/>
      <c r="CD39" s="701" t="s">
        <v>343</v>
      </c>
      <c r="CE39" s="702"/>
      <c r="CF39" s="702"/>
      <c r="CG39" s="702"/>
      <c r="CH39" s="702"/>
      <c r="CI39" s="702"/>
      <c r="CJ39" s="702"/>
      <c r="CK39" s="702"/>
      <c r="CL39" s="702"/>
      <c r="CM39" s="702"/>
      <c r="CN39" s="702"/>
      <c r="CO39" s="702"/>
      <c r="CP39" s="702"/>
      <c r="CQ39" s="703"/>
      <c r="CR39" s="672">
        <v>1113055</v>
      </c>
      <c r="CS39" s="670"/>
      <c r="CT39" s="670"/>
      <c r="CU39" s="670"/>
      <c r="CV39" s="670"/>
      <c r="CW39" s="670"/>
      <c r="CX39" s="670"/>
      <c r="CY39" s="671"/>
      <c r="CZ39" s="673">
        <v>4.3</v>
      </c>
      <c r="DA39" s="674"/>
      <c r="DB39" s="674"/>
      <c r="DC39" s="675"/>
      <c r="DD39" s="641">
        <v>1110956</v>
      </c>
      <c r="DE39" s="670"/>
      <c r="DF39" s="670"/>
      <c r="DG39" s="670"/>
      <c r="DH39" s="670"/>
      <c r="DI39" s="670"/>
      <c r="DJ39" s="670"/>
      <c r="DK39" s="671"/>
      <c r="DL39" s="641" t="s">
        <v>126</v>
      </c>
      <c r="DM39" s="670"/>
      <c r="DN39" s="670"/>
      <c r="DO39" s="670"/>
      <c r="DP39" s="670"/>
      <c r="DQ39" s="670"/>
      <c r="DR39" s="670"/>
      <c r="DS39" s="670"/>
      <c r="DT39" s="670"/>
      <c r="DU39" s="670"/>
      <c r="DV39" s="671"/>
      <c r="DW39" s="673" t="s">
        <v>126</v>
      </c>
      <c r="DX39" s="674"/>
      <c r="DY39" s="674"/>
      <c r="DZ39" s="674"/>
      <c r="EA39" s="674"/>
      <c r="EB39" s="674"/>
      <c r="EC39" s="713"/>
    </row>
    <row r="40" spans="2:133" ht="11.25" customHeight="1" x14ac:dyDescent="0.15">
      <c r="B40" s="651" t="s">
        <v>344</v>
      </c>
      <c r="C40" s="652"/>
      <c r="D40" s="652"/>
      <c r="E40" s="652"/>
      <c r="F40" s="652"/>
      <c r="G40" s="652"/>
      <c r="H40" s="652"/>
      <c r="I40" s="652"/>
      <c r="J40" s="652"/>
      <c r="K40" s="652"/>
      <c r="L40" s="652"/>
      <c r="M40" s="652"/>
      <c r="N40" s="652"/>
      <c r="O40" s="652"/>
      <c r="P40" s="652"/>
      <c r="Q40" s="653"/>
      <c r="R40" s="672">
        <v>1532609</v>
      </c>
      <c r="S40" s="642"/>
      <c r="T40" s="642"/>
      <c r="U40" s="642"/>
      <c r="V40" s="642"/>
      <c r="W40" s="642"/>
      <c r="X40" s="642"/>
      <c r="Y40" s="643"/>
      <c r="Z40" s="691">
        <v>5.5</v>
      </c>
      <c r="AA40" s="691"/>
      <c r="AB40" s="691"/>
      <c r="AC40" s="691"/>
      <c r="AD40" s="692" t="s">
        <v>126</v>
      </c>
      <c r="AE40" s="692"/>
      <c r="AF40" s="692"/>
      <c r="AG40" s="692"/>
      <c r="AH40" s="692"/>
      <c r="AI40" s="692"/>
      <c r="AJ40" s="692"/>
      <c r="AK40" s="692"/>
      <c r="AL40" s="673" t="s">
        <v>126</v>
      </c>
      <c r="AM40" s="676"/>
      <c r="AN40" s="676"/>
      <c r="AO40" s="693"/>
      <c r="AQ40" s="705" t="s">
        <v>345</v>
      </c>
      <c r="AR40" s="706"/>
      <c r="AS40" s="706"/>
      <c r="AT40" s="706"/>
      <c r="AU40" s="706"/>
      <c r="AV40" s="706"/>
      <c r="AW40" s="706"/>
      <c r="AX40" s="706"/>
      <c r="AY40" s="707"/>
      <c r="AZ40" s="672" t="s">
        <v>126</v>
      </c>
      <c r="BA40" s="642"/>
      <c r="BB40" s="642"/>
      <c r="BC40" s="642"/>
      <c r="BD40" s="670"/>
      <c r="BE40" s="670"/>
      <c r="BF40" s="708"/>
      <c r="BG40" s="709" t="s">
        <v>346</v>
      </c>
      <c r="BH40" s="710"/>
      <c r="BI40" s="710"/>
      <c r="BJ40" s="710"/>
      <c r="BK40" s="710"/>
      <c r="BL40" s="364"/>
      <c r="BM40" s="702" t="s">
        <v>347</v>
      </c>
      <c r="BN40" s="702"/>
      <c r="BO40" s="702"/>
      <c r="BP40" s="702"/>
      <c r="BQ40" s="702"/>
      <c r="BR40" s="702"/>
      <c r="BS40" s="702"/>
      <c r="BT40" s="702"/>
      <c r="BU40" s="703"/>
      <c r="BV40" s="672">
        <v>84</v>
      </c>
      <c r="BW40" s="642"/>
      <c r="BX40" s="642"/>
      <c r="BY40" s="642"/>
      <c r="BZ40" s="642"/>
      <c r="CA40" s="642"/>
      <c r="CB40" s="704"/>
      <c r="CD40" s="701" t="s">
        <v>348</v>
      </c>
      <c r="CE40" s="702"/>
      <c r="CF40" s="702"/>
      <c r="CG40" s="702"/>
      <c r="CH40" s="702"/>
      <c r="CI40" s="702"/>
      <c r="CJ40" s="702"/>
      <c r="CK40" s="702"/>
      <c r="CL40" s="702"/>
      <c r="CM40" s="702"/>
      <c r="CN40" s="702"/>
      <c r="CO40" s="702"/>
      <c r="CP40" s="702"/>
      <c r="CQ40" s="703"/>
      <c r="CR40" s="672">
        <v>627157</v>
      </c>
      <c r="CS40" s="642"/>
      <c r="CT40" s="642"/>
      <c r="CU40" s="642"/>
      <c r="CV40" s="642"/>
      <c r="CW40" s="642"/>
      <c r="CX40" s="642"/>
      <c r="CY40" s="643"/>
      <c r="CZ40" s="673">
        <v>2.4</v>
      </c>
      <c r="DA40" s="674"/>
      <c r="DB40" s="674"/>
      <c r="DC40" s="675"/>
      <c r="DD40" s="641">
        <v>537437</v>
      </c>
      <c r="DE40" s="642"/>
      <c r="DF40" s="642"/>
      <c r="DG40" s="642"/>
      <c r="DH40" s="642"/>
      <c r="DI40" s="642"/>
      <c r="DJ40" s="642"/>
      <c r="DK40" s="643"/>
      <c r="DL40" s="641" t="s">
        <v>126</v>
      </c>
      <c r="DM40" s="642"/>
      <c r="DN40" s="642"/>
      <c r="DO40" s="642"/>
      <c r="DP40" s="642"/>
      <c r="DQ40" s="642"/>
      <c r="DR40" s="642"/>
      <c r="DS40" s="642"/>
      <c r="DT40" s="642"/>
      <c r="DU40" s="642"/>
      <c r="DV40" s="643"/>
      <c r="DW40" s="673" t="s">
        <v>126</v>
      </c>
      <c r="DX40" s="674"/>
      <c r="DY40" s="674"/>
      <c r="DZ40" s="674"/>
      <c r="EA40" s="674"/>
      <c r="EB40" s="674"/>
      <c r="EC40" s="713"/>
    </row>
    <row r="41" spans="2:133" ht="11.25" customHeight="1" x14ac:dyDescent="0.15">
      <c r="B41" s="651" t="s">
        <v>349</v>
      </c>
      <c r="C41" s="652"/>
      <c r="D41" s="652"/>
      <c r="E41" s="652"/>
      <c r="F41" s="652"/>
      <c r="G41" s="652"/>
      <c r="H41" s="652"/>
      <c r="I41" s="652"/>
      <c r="J41" s="652"/>
      <c r="K41" s="652"/>
      <c r="L41" s="652"/>
      <c r="M41" s="652"/>
      <c r="N41" s="652"/>
      <c r="O41" s="652"/>
      <c r="P41" s="652"/>
      <c r="Q41" s="653"/>
      <c r="R41" s="672" t="s">
        <v>126</v>
      </c>
      <c r="S41" s="642"/>
      <c r="T41" s="642"/>
      <c r="U41" s="642"/>
      <c r="V41" s="642"/>
      <c r="W41" s="642"/>
      <c r="X41" s="642"/>
      <c r="Y41" s="643"/>
      <c r="Z41" s="691" t="s">
        <v>126</v>
      </c>
      <c r="AA41" s="691"/>
      <c r="AB41" s="691"/>
      <c r="AC41" s="691"/>
      <c r="AD41" s="692" t="s">
        <v>126</v>
      </c>
      <c r="AE41" s="692"/>
      <c r="AF41" s="692"/>
      <c r="AG41" s="692"/>
      <c r="AH41" s="692"/>
      <c r="AI41" s="692"/>
      <c r="AJ41" s="692"/>
      <c r="AK41" s="692"/>
      <c r="AL41" s="673" t="s">
        <v>126</v>
      </c>
      <c r="AM41" s="676"/>
      <c r="AN41" s="676"/>
      <c r="AO41" s="693"/>
      <c r="AQ41" s="705" t="s">
        <v>350</v>
      </c>
      <c r="AR41" s="706"/>
      <c r="AS41" s="706"/>
      <c r="AT41" s="706"/>
      <c r="AU41" s="706"/>
      <c r="AV41" s="706"/>
      <c r="AW41" s="706"/>
      <c r="AX41" s="706"/>
      <c r="AY41" s="707"/>
      <c r="AZ41" s="672">
        <v>574953</v>
      </c>
      <c r="BA41" s="642"/>
      <c r="BB41" s="642"/>
      <c r="BC41" s="642"/>
      <c r="BD41" s="670"/>
      <c r="BE41" s="670"/>
      <c r="BF41" s="708"/>
      <c r="BG41" s="709"/>
      <c r="BH41" s="710"/>
      <c r="BI41" s="710"/>
      <c r="BJ41" s="710"/>
      <c r="BK41" s="710"/>
      <c r="BL41" s="364"/>
      <c r="BM41" s="702" t="s">
        <v>351</v>
      </c>
      <c r="BN41" s="702"/>
      <c r="BO41" s="702"/>
      <c r="BP41" s="702"/>
      <c r="BQ41" s="702"/>
      <c r="BR41" s="702"/>
      <c r="BS41" s="702"/>
      <c r="BT41" s="702"/>
      <c r="BU41" s="703"/>
      <c r="BV41" s="672" t="s">
        <v>126</v>
      </c>
      <c r="BW41" s="642"/>
      <c r="BX41" s="642"/>
      <c r="BY41" s="642"/>
      <c r="BZ41" s="642"/>
      <c r="CA41" s="642"/>
      <c r="CB41" s="704"/>
      <c r="CD41" s="701" t="s">
        <v>352</v>
      </c>
      <c r="CE41" s="702"/>
      <c r="CF41" s="702"/>
      <c r="CG41" s="702"/>
      <c r="CH41" s="702"/>
      <c r="CI41" s="702"/>
      <c r="CJ41" s="702"/>
      <c r="CK41" s="702"/>
      <c r="CL41" s="702"/>
      <c r="CM41" s="702"/>
      <c r="CN41" s="702"/>
      <c r="CO41" s="702"/>
      <c r="CP41" s="702"/>
      <c r="CQ41" s="703"/>
      <c r="CR41" s="672" t="s">
        <v>126</v>
      </c>
      <c r="CS41" s="670"/>
      <c r="CT41" s="670"/>
      <c r="CU41" s="670"/>
      <c r="CV41" s="670"/>
      <c r="CW41" s="670"/>
      <c r="CX41" s="670"/>
      <c r="CY41" s="671"/>
      <c r="CZ41" s="673" t="s">
        <v>126</v>
      </c>
      <c r="DA41" s="674"/>
      <c r="DB41" s="674"/>
      <c r="DC41" s="675"/>
      <c r="DD41" s="641" t="s">
        <v>126</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353</v>
      </c>
      <c r="C42" s="652"/>
      <c r="D42" s="652"/>
      <c r="E42" s="652"/>
      <c r="F42" s="652"/>
      <c r="G42" s="652"/>
      <c r="H42" s="652"/>
      <c r="I42" s="652"/>
      <c r="J42" s="652"/>
      <c r="K42" s="652"/>
      <c r="L42" s="652"/>
      <c r="M42" s="652"/>
      <c r="N42" s="652"/>
      <c r="O42" s="652"/>
      <c r="P42" s="652"/>
      <c r="Q42" s="653"/>
      <c r="R42" s="672" t="s">
        <v>126</v>
      </c>
      <c r="S42" s="642"/>
      <c r="T42" s="642"/>
      <c r="U42" s="642"/>
      <c r="V42" s="642"/>
      <c r="W42" s="642"/>
      <c r="X42" s="642"/>
      <c r="Y42" s="643"/>
      <c r="Z42" s="691" t="s">
        <v>126</v>
      </c>
      <c r="AA42" s="691"/>
      <c r="AB42" s="691"/>
      <c r="AC42" s="691"/>
      <c r="AD42" s="692" t="s">
        <v>126</v>
      </c>
      <c r="AE42" s="692"/>
      <c r="AF42" s="692"/>
      <c r="AG42" s="692"/>
      <c r="AH42" s="692"/>
      <c r="AI42" s="692"/>
      <c r="AJ42" s="692"/>
      <c r="AK42" s="692"/>
      <c r="AL42" s="673" t="s">
        <v>126</v>
      </c>
      <c r="AM42" s="676"/>
      <c r="AN42" s="676"/>
      <c r="AO42" s="693"/>
      <c r="AQ42" s="698" t="s">
        <v>354</v>
      </c>
      <c r="AR42" s="699"/>
      <c r="AS42" s="699"/>
      <c r="AT42" s="699"/>
      <c r="AU42" s="699"/>
      <c r="AV42" s="699"/>
      <c r="AW42" s="699"/>
      <c r="AX42" s="699"/>
      <c r="AY42" s="700"/>
      <c r="AZ42" s="657">
        <v>2309140</v>
      </c>
      <c r="BA42" s="678"/>
      <c r="BB42" s="678"/>
      <c r="BC42" s="678"/>
      <c r="BD42" s="658"/>
      <c r="BE42" s="658"/>
      <c r="BF42" s="694"/>
      <c r="BG42" s="711"/>
      <c r="BH42" s="712"/>
      <c r="BI42" s="712"/>
      <c r="BJ42" s="712"/>
      <c r="BK42" s="712"/>
      <c r="BL42" s="365"/>
      <c r="BM42" s="695" t="s">
        <v>355</v>
      </c>
      <c r="BN42" s="695"/>
      <c r="BO42" s="695"/>
      <c r="BP42" s="695"/>
      <c r="BQ42" s="695"/>
      <c r="BR42" s="695"/>
      <c r="BS42" s="695"/>
      <c r="BT42" s="695"/>
      <c r="BU42" s="696"/>
      <c r="BV42" s="657">
        <v>445</v>
      </c>
      <c r="BW42" s="678"/>
      <c r="BX42" s="678"/>
      <c r="BY42" s="678"/>
      <c r="BZ42" s="678"/>
      <c r="CA42" s="678"/>
      <c r="CB42" s="697"/>
      <c r="CD42" s="651" t="s">
        <v>356</v>
      </c>
      <c r="CE42" s="652"/>
      <c r="CF42" s="652"/>
      <c r="CG42" s="652"/>
      <c r="CH42" s="652"/>
      <c r="CI42" s="652"/>
      <c r="CJ42" s="652"/>
      <c r="CK42" s="652"/>
      <c r="CL42" s="652"/>
      <c r="CM42" s="652"/>
      <c r="CN42" s="652"/>
      <c r="CO42" s="652"/>
      <c r="CP42" s="652"/>
      <c r="CQ42" s="653"/>
      <c r="CR42" s="672">
        <v>1431704</v>
      </c>
      <c r="CS42" s="670"/>
      <c r="CT42" s="670"/>
      <c r="CU42" s="670"/>
      <c r="CV42" s="670"/>
      <c r="CW42" s="670"/>
      <c r="CX42" s="670"/>
      <c r="CY42" s="671"/>
      <c r="CZ42" s="673">
        <v>5.6</v>
      </c>
      <c r="DA42" s="674"/>
      <c r="DB42" s="674"/>
      <c r="DC42" s="675"/>
      <c r="DD42" s="641">
        <v>443567</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357</v>
      </c>
      <c r="C43" s="652"/>
      <c r="D43" s="652"/>
      <c r="E43" s="652"/>
      <c r="F43" s="652"/>
      <c r="G43" s="652"/>
      <c r="H43" s="652"/>
      <c r="I43" s="652"/>
      <c r="J43" s="652"/>
      <c r="K43" s="652"/>
      <c r="L43" s="652"/>
      <c r="M43" s="652"/>
      <c r="N43" s="652"/>
      <c r="O43" s="652"/>
      <c r="P43" s="652"/>
      <c r="Q43" s="653"/>
      <c r="R43" s="672">
        <v>743209</v>
      </c>
      <c r="S43" s="642"/>
      <c r="T43" s="642"/>
      <c r="U43" s="642"/>
      <c r="V43" s="642"/>
      <c r="W43" s="642"/>
      <c r="X43" s="642"/>
      <c r="Y43" s="643"/>
      <c r="Z43" s="691">
        <v>2.7</v>
      </c>
      <c r="AA43" s="691"/>
      <c r="AB43" s="691"/>
      <c r="AC43" s="691"/>
      <c r="AD43" s="692" t="s">
        <v>126</v>
      </c>
      <c r="AE43" s="692"/>
      <c r="AF43" s="692"/>
      <c r="AG43" s="692"/>
      <c r="AH43" s="692"/>
      <c r="AI43" s="692"/>
      <c r="AJ43" s="692"/>
      <c r="AK43" s="692"/>
      <c r="AL43" s="673" t="s">
        <v>126</v>
      </c>
      <c r="AM43" s="676"/>
      <c r="AN43" s="676"/>
      <c r="AO43" s="693"/>
      <c r="BV43" s="219"/>
      <c r="BW43" s="219"/>
      <c r="BX43" s="219"/>
      <c r="BY43" s="219"/>
      <c r="BZ43" s="219"/>
      <c r="CA43" s="219"/>
      <c r="CB43" s="219"/>
      <c r="CD43" s="651" t="s">
        <v>358</v>
      </c>
      <c r="CE43" s="652"/>
      <c r="CF43" s="652"/>
      <c r="CG43" s="652"/>
      <c r="CH43" s="652"/>
      <c r="CI43" s="652"/>
      <c r="CJ43" s="652"/>
      <c r="CK43" s="652"/>
      <c r="CL43" s="652"/>
      <c r="CM43" s="652"/>
      <c r="CN43" s="652"/>
      <c r="CO43" s="652"/>
      <c r="CP43" s="652"/>
      <c r="CQ43" s="653"/>
      <c r="CR43" s="672">
        <v>84145</v>
      </c>
      <c r="CS43" s="670"/>
      <c r="CT43" s="670"/>
      <c r="CU43" s="670"/>
      <c r="CV43" s="670"/>
      <c r="CW43" s="670"/>
      <c r="CX43" s="670"/>
      <c r="CY43" s="671"/>
      <c r="CZ43" s="673">
        <v>0.3</v>
      </c>
      <c r="DA43" s="674"/>
      <c r="DB43" s="674"/>
      <c r="DC43" s="675"/>
      <c r="DD43" s="641">
        <v>84145</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359</v>
      </c>
      <c r="C44" s="655"/>
      <c r="D44" s="655"/>
      <c r="E44" s="655"/>
      <c r="F44" s="655"/>
      <c r="G44" s="655"/>
      <c r="H44" s="655"/>
      <c r="I44" s="655"/>
      <c r="J44" s="655"/>
      <c r="K44" s="655"/>
      <c r="L44" s="655"/>
      <c r="M44" s="655"/>
      <c r="N44" s="655"/>
      <c r="O44" s="655"/>
      <c r="P44" s="655"/>
      <c r="Q44" s="656"/>
      <c r="R44" s="657">
        <v>27927051</v>
      </c>
      <c r="S44" s="678"/>
      <c r="T44" s="678"/>
      <c r="U44" s="678"/>
      <c r="V44" s="678"/>
      <c r="W44" s="678"/>
      <c r="X44" s="678"/>
      <c r="Y44" s="679"/>
      <c r="Z44" s="680">
        <v>100</v>
      </c>
      <c r="AA44" s="680"/>
      <c r="AB44" s="680"/>
      <c r="AC44" s="680"/>
      <c r="AD44" s="681">
        <v>15258392</v>
      </c>
      <c r="AE44" s="681"/>
      <c r="AF44" s="681"/>
      <c r="AG44" s="681"/>
      <c r="AH44" s="681"/>
      <c r="AI44" s="681"/>
      <c r="AJ44" s="681"/>
      <c r="AK44" s="681"/>
      <c r="AL44" s="660">
        <v>100</v>
      </c>
      <c r="AM44" s="682"/>
      <c r="AN44" s="682"/>
      <c r="AO44" s="683"/>
      <c r="CD44" s="684" t="s">
        <v>306</v>
      </c>
      <c r="CE44" s="685"/>
      <c r="CF44" s="651" t="s">
        <v>360</v>
      </c>
      <c r="CG44" s="652"/>
      <c r="CH44" s="652"/>
      <c r="CI44" s="652"/>
      <c r="CJ44" s="652"/>
      <c r="CK44" s="652"/>
      <c r="CL44" s="652"/>
      <c r="CM44" s="652"/>
      <c r="CN44" s="652"/>
      <c r="CO44" s="652"/>
      <c r="CP44" s="652"/>
      <c r="CQ44" s="653"/>
      <c r="CR44" s="672">
        <v>1431704</v>
      </c>
      <c r="CS44" s="642"/>
      <c r="CT44" s="642"/>
      <c r="CU44" s="642"/>
      <c r="CV44" s="642"/>
      <c r="CW44" s="642"/>
      <c r="CX44" s="642"/>
      <c r="CY44" s="643"/>
      <c r="CZ44" s="673">
        <v>5.6</v>
      </c>
      <c r="DA44" s="676"/>
      <c r="DB44" s="676"/>
      <c r="DC44" s="677"/>
      <c r="DD44" s="641">
        <v>443567</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361</v>
      </c>
      <c r="CG45" s="652"/>
      <c r="CH45" s="652"/>
      <c r="CI45" s="652"/>
      <c r="CJ45" s="652"/>
      <c r="CK45" s="652"/>
      <c r="CL45" s="652"/>
      <c r="CM45" s="652"/>
      <c r="CN45" s="652"/>
      <c r="CO45" s="652"/>
      <c r="CP45" s="652"/>
      <c r="CQ45" s="653"/>
      <c r="CR45" s="672">
        <v>334014</v>
      </c>
      <c r="CS45" s="670"/>
      <c r="CT45" s="670"/>
      <c r="CU45" s="670"/>
      <c r="CV45" s="670"/>
      <c r="CW45" s="670"/>
      <c r="CX45" s="670"/>
      <c r="CY45" s="671"/>
      <c r="CZ45" s="673">
        <v>1.3</v>
      </c>
      <c r="DA45" s="674"/>
      <c r="DB45" s="674"/>
      <c r="DC45" s="675"/>
      <c r="DD45" s="641">
        <v>12763</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363</v>
      </c>
      <c r="CG46" s="652"/>
      <c r="CH46" s="652"/>
      <c r="CI46" s="652"/>
      <c r="CJ46" s="652"/>
      <c r="CK46" s="652"/>
      <c r="CL46" s="652"/>
      <c r="CM46" s="652"/>
      <c r="CN46" s="652"/>
      <c r="CO46" s="652"/>
      <c r="CP46" s="652"/>
      <c r="CQ46" s="653"/>
      <c r="CR46" s="672">
        <v>976233</v>
      </c>
      <c r="CS46" s="642"/>
      <c r="CT46" s="642"/>
      <c r="CU46" s="642"/>
      <c r="CV46" s="642"/>
      <c r="CW46" s="642"/>
      <c r="CX46" s="642"/>
      <c r="CY46" s="643"/>
      <c r="CZ46" s="673">
        <v>3.8</v>
      </c>
      <c r="DA46" s="676"/>
      <c r="DB46" s="676"/>
      <c r="DC46" s="677"/>
      <c r="DD46" s="641">
        <v>346647</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364</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365</v>
      </c>
      <c r="CG47" s="652"/>
      <c r="CH47" s="652"/>
      <c r="CI47" s="652"/>
      <c r="CJ47" s="652"/>
      <c r="CK47" s="652"/>
      <c r="CL47" s="652"/>
      <c r="CM47" s="652"/>
      <c r="CN47" s="652"/>
      <c r="CO47" s="652"/>
      <c r="CP47" s="652"/>
      <c r="CQ47" s="653"/>
      <c r="CR47" s="672" t="s">
        <v>126</v>
      </c>
      <c r="CS47" s="670"/>
      <c r="CT47" s="670"/>
      <c r="CU47" s="670"/>
      <c r="CV47" s="670"/>
      <c r="CW47" s="670"/>
      <c r="CX47" s="670"/>
      <c r="CY47" s="671"/>
      <c r="CZ47" s="673" t="s">
        <v>126</v>
      </c>
      <c r="DA47" s="674"/>
      <c r="DB47" s="674"/>
      <c r="DC47" s="675"/>
      <c r="DD47" s="641" t="s">
        <v>126</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366</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367</v>
      </c>
      <c r="CG48" s="652"/>
      <c r="CH48" s="652"/>
      <c r="CI48" s="652"/>
      <c r="CJ48" s="652"/>
      <c r="CK48" s="652"/>
      <c r="CL48" s="652"/>
      <c r="CM48" s="652"/>
      <c r="CN48" s="652"/>
      <c r="CO48" s="652"/>
      <c r="CP48" s="652"/>
      <c r="CQ48" s="653"/>
      <c r="CR48" s="672" t="s">
        <v>126</v>
      </c>
      <c r="CS48" s="642"/>
      <c r="CT48" s="642"/>
      <c r="CU48" s="642"/>
      <c r="CV48" s="642"/>
      <c r="CW48" s="642"/>
      <c r="CX48" s="642"/>
      <c r="CY48" s="643"/>
      <c r="CZ48" s="673" t="s">
        <v>126</v>
      </c>
      <c r="DA48" s="676"/>
      <c r="DB48" s="676"/>
      <c r="DC48" s="677"/>
      <c r="DD48" s="641" t="s">
        <v>126</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368</v>
      </c>
      <c r="CE49" s="655"/>
      <c r="CF49" s="655"/>
      <c r="CG49" s="655"/>
      <c r="CH49" s="655"/>
      <c r="CI49" s="655"/>
      <c r="CJ49" s="655"/>
      <c r="CK49" s="655"/>
      <c r="CL49" s="655"/>
      <c r="CM49" s="655"/>
      <c r="CN49" s="655"/>
      <c r="CO49" s="655"/>
      <c r="CP49" s="655"/>
      <c r="CQ49" s="656"/>
      <c r="CR49" s="657">
        <v>25657814</v>
      </c>
      <c r="CS49" s="658"/>
      <c r="CT49" s="658"/>
      <c r="CU49" s="658"/>
      <c r="CV49" s="658"/>
      <c r="CW49" s="658"/>
      <c r="CX49" s="658"/>
      <c r="CY49" s="659"/>
      <c r="CZ49" s="660">
        <v>100</v>
      </c>
      <c r="DA49" s="661"/>
      <c r="DB49" s="661"/>
      <c r="DC49" s="662"/>
      <c r="DD49" s="663">
        <v>17615262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H15" sqref="CH15:CL1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391</v>
      </c>
      <c r="C7" s="814"/>
      <c r="D7" s="814"/>
      <c r="E7" s="814"/>
      <c r="F7" s="814"/>
      <c r="G7" s="814"/>
      <c r="H7" s="814"/>
      <c r="I7" s="814"/>
      <c r="J7" s="814"/>
      <c r="K7" s="814"/>
      <c r="L7" s="814"/>
      <c r="M7" s="814"/>
      <c r="N7" s="814"/>
      <c r="O7" s="814"/>
      <c r="P7" s="815"/>
      <c r="Q7" s="816">
        <v>27919</v>
      </c>
      <c r="R7" s="817"/>
      <c r="S7" s="817"/>
      <c r="T7" s="817"/>
      <c r="U7" s="817"/>
      <c r="V7" s="817">
        <v>25650</v>
      </c>
      <c r="W7" s="817"/>
      <c r="X7" s="817"/>
      <c r="Y7" s="817"/>
      <c r="Z7" s="817"/>
      <c r="AA7" s="817">
        <v>2268</v>
      </c>
      <c r="AB7" s="817"/>
      <c r="AC7" s="817"/>
      <c r="AD7" s="817"/>
      <c r="AE7" s="818"/>
      <c r="AF7" s="819">
        <v>1993</v>
      </c>
      <c r="AG7" s="820"/>
      <c r="AH7" s="820"/>
      <c r="AI7" s="820"/>
      <c r="AJ7" s="821"/>
      <c r="AK7" s="822">
        <v>18</v>
      </c>
      <c r="AL7" s="823"/>
      <c r="AM7" s="823"/>
      <c r="AN7" s="823"/>
      <c r="AO7" s="823"/>
      <c r="AP7" s="823">
        <v>20108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587</v>
      </c>
      <c r="BT7" s="811"/>
      <c r="BU7" s="811"/>
      <c r="BV7" s="811"/>
      <c r="BW7" s="811"/>
      <c r="BX7" s="811"/>
      <c r="BY7" s="811"/>
      <c r="BZ7" s="811"/>
      <c r="CA7" s="811"/>
      <c r="CB7" s="811"/>
      <c r="CC7" s="811"/>
      <c r="CD7" s="811"/>
      <c r="CE7" s="811"/>
      <c r="CF7" s="811"/>
      <c r="CG7" s="826"/>
      <c r="CH7" s="807">
        <v>0</v>
      </c>
      <c r="CI7" s="808"/>
      <c r="CJ7" s="808"/>
      <c r="CK7" s="808"/>
      <c r="CL7" s="809"/>
      <c r="CM7" s="807">
        <v>51</v>
      </c>
      <c r="CN7" s="808"/>
      <c r="CO7" s="808"/>
      <c r="CP7" s="808"/>
      <c r="CQ7" s="809"/>
      <c r="CR7" s="807">
        <v>10</v>
      </c>
      <c r="CS7" s="808"/>
      <c r="CT7" s="808"/>
      <c r="CU7" s="808"/>
      <c r="CV7" s="809"/>
      <c r="CW7" s="807" t="s">
        <v>578</v>
      </c>
      <c r="CX7" s="808"/>
      <c r="CY7" s="808"/>
      <c r="CZ7" s="808"/>
      <c r="DA7" s="809"/>
      <c r="DB7" s="807" t="s">
        <v>578</v>
      </c>
      <c r="DC7" s="808"/>
      <c r="DD7" s="808"/>
      <c r="DE7" s="808"/>
      <c r="DF7" s="809"/>
      <c r="DG7" s="807" t="s">
        <v>578</v>
      </c>
      <c r="DH7" s="808"/>
      <c r="DI7" s="808"/>
      <c r="DJ7" s="808"/>
      <c r="DK7" s="809"/>
      <c r="DL7" s="807" t="s">
        <v>578</v>
      </c>
      <c r="DM7" s="808"/>
      <c r="DN7" s="808"/>
      <c r="DO7" s="808"/>
      <c r="DP7" s="809"/>
      <c r="DQ7" s="807" t="s">
        <v>578</v>
      </c>
      <c r="DR7" s="808"/>
      <c r="DS7" s="808"/>
      <c r="DT7" s="808"/>
      <c r="DU7" s="809"/>
      <c r="DV7" s="810"/>
      <c r="DW7" s="811"/>
      <c r="DX7" s="811"/>
      <c r="DY7" s="811"/>
      <c r="DZ7" s="812"/>
      <c r="EA7" s="230"/>
    </row>
    <row r="8" spans="1:131" s="231" customFormat="1" ht="26.25" customHeight="1" x14ac:dyDescent="0.15">
      <c r="A8" s="234">
        <v>2</v>
      </c>
      <c r="B8" s="844" t="s">
        <v>392</v>
      </c>
      <c r="C8" s="845"/>
      <c r="D8" s="845"/>
      <c r="E8" s="845"/>
      <c r="F8" s="845"/>
      <c r="G8" s="845"/>
      <c r="H8" s="845"/>
      <c r="I8" s="845"/>
      <c r="J8" s="845"/>
      <c r="K8" s="845"/>
      <c r="L8" s="845"/>
      <c r="M8" s="845"/>
      <c r="N8" s="845"/>
      <c r="O8" s="845"/>
      <c r="P8" s="846"/>
      <c r="Q8" s="847">
        <v>50</v>
      </c>
      <c r="R8" s="848"/>
      <c r="S8" s="848"/>
      <c r="T8" s="848"/>
      <c r="U8" s="848"/>
      <c r="V8" s="848">
        <v>49</v>
      </c>
      <c r="W8" s="848"/>
      <c r="X8" s="848"/>
      <c r="Y8" s="848"/>
      <c r="Z8" s="848"/>
      <c r="AA8" s="848">
        <v>1</v>
      </c>
      <c r="AB8" s="848"/>
      <c r="AC8" s="848"/>
      <c r="AD8" s="848"/>
      <c r="AE8" s="849"/>
      <c r="AF8" s="850">
        <v>1</v>
      </c>
      <c r="AG8" s="851"/>
      <c r="AH8" s="851"/>
      <c r="AI8" s="851"/>
      <c r="AJ8" s="852"/>
      <c r="AK8" s="833">
        <v>20</v>
      </c>
      <c r="AL8" s="834"/>
      <c r="AM8" s="834"/>
      <c r="AN8" s="834"/>
      <c r="AO8" s="834"/>
      <c r="AP8" s="834" t="s">
        <v>578</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588</v>
      </c>
      <c r="BT8" s="838"/>
      <c r="BU8" s="838"/>
      <c r="BV8" s="838"/>
      <c r="BW8" s="838"/>
      <c r="BX8" s="838"/>
      <c r="BY8" s="838"/>
      <c r="BZ8" s="838"/>
      <c r="CA8" s="838"/>
      <c r="CB8" s="838"/>
      <c r="CC8" s="838"/>
      <c r="CD8" s="838"/>
      <c r="CE8" s="838"/>
      <c r="CF8" s="838"/>
      <c r="CG8" s="839"/>
      <c r="CH8" s="840">
        <v>3</v>
      </c>
      <c r="CI8" s="841"/>
      <c r="CJ8" s="841"/>
      <c r="CK8" s="841"/>
      <c r="CL8" s="842"/>
      <c r="CM8" s="840">
        <v>63</v>
      </c>
      <c r="CN8" s="841"/>
      <c r="CO8" s="841"/>
      <c r="CP8" s="841"/>
      <c r="CQ8" s="842"/>
      <c r="CR8" s="840">
        <v>50</v>
      </c>
      <c r="CS8" s="841"/>
      <c r="CT8" s="841"/>
      <c r="CU8" s="841"/>
      <c r="CV8" s="842"/>
      <c r="CW8" s="840" t="s">
        <v>578</v>
      </c>
      <c r="CX8" s="841"/>
      <c r="CY8" s="841"/>
      <c r="CZ8" s="841"/>
      <c r="DA8" s="842"/>
      <c r="DB8" s="840" t="s">
        <v>578</v>
      </c>
      <c r="DC8" s="841"/>
      <c r="DD8" s="841"/>
      <c r="DE8" s="841"/>
      <c r="DF8" s="842"/>
      <c r="DG8" s="840" t="s">
        <v>578</v>
      </c>
      <c r="DH8" s="841"/>
      <c r="DI8" s="841"/>
      <c r="DJ8" s="841"/>
      <c r="DK8" s="842"/>
      <c r="DL8" s="840" t="s">
        <v>578</v>
      </c>
      <c r="DM8" s="841"/>
      <c r="DN8" s="841"/>
      <c r="DO8" s="841"/>
      <c r="DP8" s="842"/>
      <c r="DQ8" s="840" t="s">
        <v>578</v>
      </c>
      <c r="DR8" s="841"/>
      <c r="DS8" s="841"/>
      <c r="DT8" s="841"/>
      <c r="DU8" s="842"/>
      <c r="DV8" s="837"/>
      <c r="DW8" s="838"/>
      <c r="DX8" s="838"/>
      <c r="DY8" s="838"/>
      <c r="DZ8" s="843"/>
      <c r="EA8" s="230"/>
    </row>
    <row r="9" spans="1:131" s="231" customFormat="1" ht="26.25" customHeight="1" x14ac:dyDescent="0.15">
      <c r="A9" s="234">
        <v>3</v>
      </c>
      <c r="B9" s="844" t="s">
        <v>393</v>
      </c>
      <c r="C9" s="845"/>
      <c r="D9" s="845"/>
      <c r="E9" s="845"/>
      <c r="F9" s="845"/>
      <c r="G9" s="845"/>
      <c r="H9" s="845"/>
      <c r="I9" s="845"/>
      <c r="J9" s="845"/>
      <c r="K9" s="845"/>
      <c r="L9" s="845"/>
      <c r="M9" s="845"/>
      <c r="N9" s="845"/>
      <c r="O9" s="845"/>
      <c r="P9" s="846"/>
      <c r="Q9" s="847">
        <v>9</v>
      </c>
      <c r="R9" s="848"/>
      <c r="S9" s="848"/>
      <c r="T9" s="848"/>
      <c r="U9" s="848"/>
      <c r="V9" s="848">
        <v>9</v>
      </c>
      <c r="W9" s="848"/>
      <c r="X9" s="848"/>
      <c r="Y9" s="848"/>
      <c r="Z9" s="848"/>
      <c r="AA9" s="848" t="s">
        <v>578</v>
      </c>
      <c r="AB9" s="848"/>
      <c r="AC9" s="848"/>
      <c r="AD9" s="848"/>
      <c r="AE9" s="849"/>
      <c r="AF9" s="850" t="s">
        <v>247</v>
      </c>
      <c r="AG9" s="851"/>
      <c r="AH9" s="851"/>
      <c r="AI9" s="851"/>
      <c r="AJ9" s="852"/>
      <c r="AK9" s="833" t="s">
        <v>578</v>
      </c>
      <c r="AL9" s="834"/>
      <c r="AM9" s="834"/>
      <c r="AN9" s="834"/>
      <c r="AO9" s="834"/>
      <c r="AP9" s="834" t="s">
        <v>578</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589</v>
      </c>
      <c r="BT9" s="838"/>
      <c r="BU9" s="838"/>
      <c r="BV9" s="838"/>
      <c r="BW9" s="838"/>
      <c r="BX9" s="838"/>
      <c r="BY9" s="838"/>
      <c r="BZ9" s="838"/>
      <c r="CA9" s="838"/>
      <c r="CB9" s="838"/>
      <c r="CC9" s="838"/>
      <c r="CD9" s="838"/>
      <c r="CE9" s="838"/>
      <c r="CF9" s="838"/>
      <c r="CG9" s="839"/>
      <c r="CH9" s="840">
        <v>3</v>
      </c>
      <c r="CI9" s="841"/>
      <c r="CJ9" s="841"/>
      <c r="CK9" s="841"/>
      <c r="CL9" s="842"/>
      <c r="CM9" s="840">
        <v>364</v>
      </c>
      <c r="CN9" s="841"/>
      <c r="CO9" s="841"/>
      <c r="CP9" s="841"/>
      <c r="CQ9" s="842"/>
      <c r="CR9" s="840">
        <v>70</v>
      </c>
      <c r="CS9" s="841"/>
      <c r="CT9" s="841"/>
      <c r="CU9" s="841"/>
      <c r="CV9" s="842"/>
      <c r="CW9" s="840">
        <v>16</v>
      </c>
      <c r="CX9" s="841"/>
      <c r="CY9" s="841"/>
      <c r="CZ9" s="841"/>
      <c r="DA9" s="842"/>
      <c r="DB9" s="840" t="s">
        <v>578</v>
      </c>
      <c r="DC9" s="841"/>
      <c r="DD9" s="841"/>
      <c r="DE9" s="841"/>
      <c r="DF9" s="842"/>
      <c r="DG9" s="840" t="s">
        <v>578</v>
      </c>
      <c r="DH9" s="841"/>
      <c r="DI9" s="841"/>
      <c r="DJ9" s="841"/>
      <c r="DK9" s="842"/>
      <c r="DL9" s="840" t="s">
        <v>578</v>
      </c>
      <c r="DM9" s="841"/>
      <c r="DN9" s="841"/>
      <c r="DO9" s="841"/>
      <c r="DP9" s="842"/>
      <c r="DQ9" s="840" t="s">
        <v>578</v>
      </c>
      <c r="DR9" s="841"/>
      <c r="DS9" s="841"/>
      <c r="DT9" s="841"/>
      <c r="DU9" s="842"/>
      <c r="DV9" s="837"/>
      <c r="DW9" s="838"/>
      <c r="DX9" s="838"/>
      <c r="DY9" s="838"/>
      <c r="DZ9" s="843"/>
      <c r="EA9" s="230"/>
    </row>
    <row r="10" spans="1:131" s="231" customFormat="1" ht="26.25" customHeight="1" x14ac:dyDescent="0.15">
      <c r="A10" s="234">
        <v>4</v>
      </c>
      <c r="B10" s="844" t="s">
        <v>394</v>
      </c>
      <c r="C10" s="845"/>
      <c r="D10" s="845"/>
      <c r="E10" s="845"/>
      <c r="F10" s="845"/>
      <c r="G10" s="845"/>
      <c r="H10" s="845"/>
      <c r="I10" s="845"/>
      <c r="J10" s="845"/>
      <c r="K10" s="845"/>
      <c r="L10" s="845"/>
      <c r="M10" s="845"/>
      <c r="N10" s="845"/>
      <c r="O10" s="845"/>
      <c r="P10" s="846"/>
      <c r="Q10" s="847">
        <v>212</v>
      </c>
      <c r="R10" s="848"/>
      <c r="S10" s="848"/>
      <c r="T10" s="848"/>
      <c r="U10" s="848"/>
      <c r="V10" s="848">
        <v>212</v>
      </c>
      <c r="W10" s="848"/>
      <c r="X10" s="848"/>
      <c r="Y10" s="848"/>
      <c r="Z10" s="848"/>
      <c r="AA10" s="848" t="s">
        <v>578</v>
      </c>
      <c r="AB10" s="848"/>
      <c r="AC10" s="848"/>
      <c r="AD10" s="848"/>
      <c r="AE10" s="849"/>
      <c r="AF10" s="850" t="s">
        <v>247</v>
      </c>
      <c r="AG10" s="851"/>
      <c r="AH10" s="851"/>
      <c r="AI10" s="851"/>
      <c r="AJ10" s="852"/>
      <c r="AK10" s="833" t="s">
        <v>578</v>
      </c>
      <c r="AL10" s="834"/>
      <c r="AM10" s="834"/>
      <c r="AN10" s="834"/>
      <c r="AO10" s="834"/>
      <c r="AP10" s="834">
        <v>295</v>
      </c>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590</v>
      </c>
      <c r="BT10" s="838"/>
      <c r="BU10" s="838"/>
      <c r="BV10" s="838"/>
      <c r="BW10" s="838"/>
      <c r="BX10" s="838"/>
      <c r="BY10" s="838"/>
      <c r="BZ10" s="838"/>
      <c r="CA10" s="838"/>
      <c r="CB10" s="838"/>
      <c r="CC10" s="838"/>
      <c r="CD10" s="838"/>
      <c r="CE10" s="838"/>
      <c r="CF10" s="838"/>
      <c r="CG10" s="839"/>
      <c r="CH10" s="840">
        <v>25</v>
      </c>
      <c r="CI10" s="841"/>
      <c r="CJ10" s="841"/>
      <c r="CK10" s="841"/>
      <c r="CL10" s="842"/>
      <c r="CM10" s="840">
        <v>2701</v>
      </c>
      <c r="CN10" s="841"/>
      <c r="CO10" s="841"/>
      <c r="CP10" s="841"/>
      <c r="CQ10" s="842"/>
      <c r="CR10" s="840">
        <v>4</v>
      </c>
      <c r="CS10" s="841"/>
      <c r="CT10" s="841"/>
      <c r="CU10" s="841"/>
      <c r="CV10" s="842"/>
      <c r="CW10" s="840" t="s">
        <v>578</v>
      </c>
      <c r="CX10" s="841"/>
      <c r="CY10" s="841"/>
      <c r="CZ10" s="841"/>
      <c r="DA10" s="842"/>
      <c r="DB10" s="840" t="s">
        <v>578</v>
      </c>
      <c r="DC10" s="841"/>
      <c r="DD10" s="841"/>
      <c r="DE10" s="841"/>
      <c r="DF10" s="842"/>
      <c r="DG10" s="840" t="s">
        <v>578</v>
      </c>
      <c r="DH10" s="841"/>
      <c r="DI10" s="841"/>
      <c r="DJ10" s="841"/>
      <c r="DK10" s="842"/>
      <c r="DL10" s="840" t="s">
        <v>578</v>
      </c>
      <c r="DM10" s="841"/>
      <c r="DN10" s="841"/>
      <c r="DO10" s="841"/>
      <c r="DP10" s="842"/>
      <c r="DQ10" s="840" t="s">
        <v>578</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591</v>
      </c>
      <c r="BT11" s="838"/>
      <c r="BU11" s="838"/>
      <c r="BV11" s="838"/>
      <c r="BW11" s="838"/>
      <c r="BX11" s="838"/>
      <c r="BY11" s="838"/>
      <c r="BZ11" s="838"/>
      <c r="CA11" s="838"/>
      <c r="CB11" s="838"/>
      <c r="CC11" s="838"/>
      <c r="CD11" s="838"/>
      <c r="CE11" s="838"/>
      <c r="CF11" s="838"/>
      <c r="CG11" s="839"/>
      <c r="CH11" s="840">
        <v>6</v>
      </c>
      <c r="CI11" s="841"/>
      <c r="CJ11" s="841"/>
      <c r="CK11" s="841"/>
      <c r="CL11" s="842"/>
      <c r="CM11" s="840">
        <v>110</v>
      </c>
      <c r="CN11" s="841"/>
      <c r="CO11" s="841"/>
      <c r="CP11" s="841"/>
      <c r="CQ11" s="842"/>
      <c r="CR11" s="840">
        <v>2</v>
      </c>
      <c r="CS11" s="841"/>
      <c r="CT11" s="841"/>
      <c r="CU11" s="841"/>
      <c r="CV11" s="842"/>
      <c r="CW11" s="840" t="s">
        <v>578</v>
      </c>
      <c r="CX11" s="841"/>
      <c r="CY11" s="841"/>
      <c r="CZ11" s="841"/>
      <c r="DA11" s="842"/>
      <c r="DB11" s="840" t="s">
        <v>578</v>
      </c>
      <c r="DC11" s="841"/>
      <c r="DD11" s="841"/>
      <c r="DE11" s="841"/>
      <c r="DF11" s="842"/>
      <c r="DG11" s="840" t="s">
        <v>578</v>
      </c>
      <c r="DH11" s="841"/>
      <c r="DI11" s="841"/>
      <c r="DJ11" s="841"/>
      <c r="DK11" s="842"/>
      <c r="DL11" s="840" t="s">
        <v>578</v>
      </c>
      <c r="DM11" s="841"/>
      <c r="DN11" s="841"/>
      <c r="DO11" s="841"/>
      <c r="DP11" s="842"/>
      <c r="DQ11" s="840" t="s">
        <v>578</v>
      </c>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592</v>
      </c>
      <c r="BT12" s="838"/>
      <c r="BU12" s="838"/>
      <c r="BV12" s="838"/>
      <c r="BW12" s="838"/>
      <c r="BX12" s="838"/>
      <c r="BY12" s="838"/>
      <c r="BZ12" s="838"/>
      <c r="CA12" s="838"/>
      <c r="CB12" s="838"/>
      <c r="CC12" s="838"/>
      <c r="CD12" s="838"/>
      <c r="CE12" s="838"/>
      <c r="CF12" s="838"/>
      <c r="CG12" s="839"/>
      <c r="CH12" s="840">
        <v>20</v>
      </c>
      <c r="CI12" s="841"/>
      <c r="CJ12" s="841"/>
      <c r="CK12" s="841"/>
      <c r="CL12" s="842"/>
      <c r="CM12" s="840">
        <v>275</v>
      </c>
      <c r="CN12" s="841"/>
      <c r="CO12" s="841"/>
      <c r="CP12" s="841"/>
      <c r="CQ12" s="842"/>
      <c r="CR12" s="840">
        <v>50</v>
      </c>
      <c r="CS12" s="841"/>
      <c r="CT12" s="841"/>
      <c r="CU12" s="841"/>
      <c r="CV12" s="842"/>
      <c r="CW12" s="840" t="s">
        <v>578</v>
      </c>
      <c r="CX12" s="841"/>
      <c r="CY12" s="841"/>
      <c r="CZ12" s="841"/>
      <c r="DA12" s="842"/>
      <c r="DB12" s="840" t="s">
        <v>515</v>
      </c>
      <c r="DC12" s="841"/>
      <c r="DD12" s="841"/>
      <c r="DE12" s="841"/>
      <c r="DF12" s="842"/>
      <c r="DG12" s="840" t="s">
        <v>515</v>
      </c>
      <c r="DH12" s="841"/>
      <c r="DI12" s="841"/>
      <c r="DJ12" s="841"/>
      <c r="DK12" s="842"/>
      <c r="DL12" s="840" t="s">
        <v>515</v>
      </c>
      <c r="DM12" s="841"/>
      <c r="DN12" s="841"/>
      <c r="DO12" s="841"/>
      <c r="DP12" s="842"/>
      <c r="DQ12" s="840" t="s">
        <v>515</v>
      </c>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t="s">
        <v>593</v>
      </c>
      <c r="BT13" s="838"/>
      <c r="BU13" s="838"/>
      <c r="BV13" s="838"/>
      <c r="BW13" s="838"/>
      <c r="BX13" s="838"/>
      <c r="BY13" s="838"/>
      <c r="BZ13" s="838"/>
      <c r="CA13" s="838"/>
      <c r="CB13" s="838"/>
      <c r="CC13" s="838"/>
      <c r="CD13" s="838"/>
      <c r="CE13" s="838"/>
      <c r="CF13" s="838"/>
      <c r="CG13" s="839"/>
      <c r="CH13" s="840">
        <v>204</v>
      </c>
      <c r="CI13" s="841"/>
      <c r="CJ13" s="841"/>
      <c r="CK13" s="841"/>
      <c r="CL13" s="842"/>
      <c r="CM13" s="840">
        <v>1132</v>
      </c>
      <c r="CN13" s="841"/>
      <c r="CO13" s="841"/>
      <c r="CP13" s="841"/>
      <c r="CQ13" s="842"/>
      <c r="CR13" s="840">
        <v>923</v>
      </c>
      <c r="CS13" s="841"/>
      <c r="CT13" s="841"/>
      <c r="CU13" s="841"/>
      <c r="CV13" s="842"/>
      <c r="CW13" s="840" t="s">
        <v>578</v>
      </c>
      <c r="CX13" s="841"/>
      <c r="CY13" s="841"/>
      <c r="CZ13" s="841"/>
      <c r="DA13" s="842"/>
      <c r="DB13" s="840" t="s">
        <v>515</v>
      </c>
      <c r="DC13" s="841"/>
      <c r="DD13" s="841"/>
      <c r="DE13" s="841"/>
      <c r="DF13" s="842"/>
      <c r="DG13" s="840" t="s">
        <v>515</v>
      </c>
      <c r="DH13" s="841"/>
      <c r="DI13" s="841"/>
      <c r="DJ13" s="841"/>
      <c r="DK13" s="842"/>
      <c r="DL13" s="840" t="s">
        <v>515</v>
      </c>
      <c r="DM13" s="841"/>
      <c r="DN13" s="841"/>
      <c r="DO13" s="841"/>
      <c r="DP13" s="842"/>
      <c r="DQ13" s="840" t="s">
        <v>515</v>
      </c>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396</v>
      </c>
      <c r="B23" s="853" t="s">
        <v>397</v>
      </c>
      <c r="C23" s="854"/>
      <c r="D23" s="854"/>
      <c r="E23" s="854"/>
      <c r="F23" s="854"/>
      <c r="G23" s="854"/>
      <c r="H23" s="854"/>
      <c r="I23" s="854"/>
      <c r="J23" s="854"/>
      <c r="K23" s="854"/>
      <c r="L23" s="854"/>
      <c r="M23" s="854"/>
      <c r="N23" s="854"/>
      <c r="O23" s="854"/>
      <c r="P23" s="855"/>
      <c r="Q23" s="856">
        <v>28189</v>
      </c>
      <c r="R23" s="857"/>
      <c r="S23" s="857"/>
      <c r="T23" s="857"/>
      <c r="U23" s="857"/>
      <c r="V23" s="857">
        <v>25920</v>
      </c>
      <c r="W23" s="857"/>
      <c r="X23" s="857"/>
      <c r="Y23" s="857"/>
      <c r="Z23" s="857"/>
      <c r="AA23" s="857">
        <v>2269</v>
      </c>
      <c r="AB23" s="857"/>
      <c r="AC23" s="857"/>
      <c r="AD23" s="857"/>
      <c r="AE23" s="858"/>
      <c r="AF23" s="859">
        <v>1994</v>
      </c>
      <c r="AG23" s="857"/>
      <c r="AH23" s="857"/>
      <c r="AI23" s="857"/>
      <c r="AJ23" s="860"/>
      <c r="AK23" s="861"/>
      <c r="AL23" s="862"/>
      <c r="AM23" s="862"/>
      <c r="AN23" s="862"/>
      <c r="AO23" s="862"/>
      <c r="AP23" s="857">
        <v>20403</v>
      </c>
      <c r="AQ23" s="857"/>
      <c r="AR23" s="857"/>
      <c r="AS23" s="857"/>
      <c r="AT23" s="857"/>
      <c r="AU23" s="873"/>
      <c r="AV23" s="873"/>
      <c r="AW23" s="873"/>
      <c r="AX23" s="873"/>
      <c r="AY23" s="874"/>
      <c r="AZ23" s="875" t="s">
        <v>135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408</v>
      </c>
      <c r="C28" s="814"/>
      <c r="D28" s="814"/>
      <c r="E28" s="814"/>
      <c r="F28" s="814"/>
      <c r="G28" s="814"/>
      <c r="H28" s="814"/>
      <c r="I28" s="814"/>
      <c r="J28" s="814"/>
      <c r="K28" s="814"/>
      <c r="L28" s="814"/>
      <c r="M28" s="814"/>
      <c r="N28" s="814"/>
      <c r="O28" s="814"/>
      <c r="P28" s="815"/>
      <c r="Q28" s="886">
        <v>7835</v>
      </c>
      <c r="R28" s="887"/>
      <c r="S28" s="887"/>
      <c r="T28" s="887"/>
      <c r="U28" s="887"/>
      <c r="V28" s="887">
        <v>7335</v>
      </c>
      <c r="W28" s="887"/>
      <c r="X28" s="887"/>
      <c r="Y28" s="887"/>
      <c r="Z28" s="887"/>
      <c r="AA28" s="887">
        <v>500</v>
      </c>
      <c r="AB28" s="887"/>
      <c r="AC28" s="887"/>
      <c r="AD28" s="887"/>
      <c r="AE28" s="888"/>
      <c r="AF28" s="889">
        <v>500</v>
      </c>
      <c r="AG28" s="887"/>
      <c r="AH28" s="887"/>
      <c r="AI28" s="887"/>
      <c r="AJ28" s="890"/>
      <c r="AK28" s="891">
        <v>575</v>
      </c>
      <c r="AL28" s="892"/>
      <c r="AM28" s="892"/>
      <c r="AN28" s="892"/>
      <c r="AO28" s="892"/>
      <c r="AP28" s="892" t="s">
        <v>578</v>
      </c>
      <c r="AQ28" s="892"/>
      <c r="AR28" s="892"/>
      <c r="AS28" s="892"/>
      <c r="AT28" s="892"/>
      <c r="AU28" s="892" t="s">
        <v>578</v>
      </c>
      <c r="AV28" s="892"/>
      <c r="AW28" s="892"/>
      <c r="AX28" s="892"/>
      <c r="AY28" s="892"/>
      <c r="AZ28" s="893" t="s">
        <v>578</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409</v>
      </c>
      <c r="C29" s="845"/>
      <c r="D29" s="845"/>
      <c r="E29" s="845"/>
      <c r="F29" s="845"/>
      <c r="G29" s="845"/>
      <c r="H29" s="845"/>
      <c r="I29" s="845"/>
      <c r="J29" s="845"/>
      <c r="K29" s="845"/>
      <c r="L29" s="845"/>
      <c r="M29" s="845"/>
      <c r="N29" s="845"/>
      <c r="O29" s="845"/>
      <c r="P29" s="846"/>
      <c r="Q29" s="847">
        <v>7409</v>
      </c>
      <c r="R29" s="848"/>
      <c r="S29" s="848"/>
      <c r="T29" s="848"/>
      <c r="U29" s="848"/>
      <c r="V29" s="848">
        <v>7303</v>
      </c>
      <c r="W29" s="848"/>
      <c r="X29" s="848"/>
      <c r="Y29" s="848"/>
      <c r="Z29" s="848"/>
      <c r="AA29" s="848">
        <v>107</v>
      </c>
      <c r="AB29" s="848"/>
      <c r="AC29" s="848"/>
      <c r="AD29" s="848"/>
      <c r="AE29" s="849"/>
      <c r="AF29" s="850">
        <v>107</v>
      </c>
      <c r="AG29" s="851"/>
      <c r="AH29" s="851"/>
      <c r="AI29" s="851"/>
      <c r="AJ29" s="852"/>
      <c r="AK29" s="898">
        <v>1118</v>
      </c>
      <c r="AL29" s="894"/>
      <c r="AM29" s="894"/>
      <c r="AN29" s="894"/>
      <c r="AO29" s="894"/>
      <c r="AP29" s="894" t="s">
        <v>578</v>
      </c>
      <c r="AQ29" s="894"/>
      <c r="AR29" s="894"/>
      <c r="AS29" s="894"/>
      <c r="AT29" s="894"/>
      <c r="AU29" s="894" t="s">
        <v>578</v>
      </c>
      <c r="AV29" s="894"/>
      <c r="AW29" s="894"/>
      <c r="AX29" s="894"/>
      <c r="AY29" s="894"/>
      <c r="AZ29" s="895" t="s">
        <v>578</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410</v>
      </c>
      <c r="C30" s="845"/>
      <c r="D30" s="845"/>
      <c r="E30" s="845"/>
      <c r="F30" s="845"/>
      <c r="G30" s="845"/>
      <c r="H30" s="845"/>
      <c r="I30" s="845"/>
      <c r="J30" s="845"/>
      <c r="K30" s="845"/>
      <c r="L30" s="845"/>
      <c r="M30" s="845"/>
      <c r="N30" s="845"/>
      <c r="O30" s="845"/>
      <c r="P30" s="846"/>
      <c r="Q30" s="847">
        <v>1092</v>
      </c>
      <c r="R30" s="848"/>
      <c r="S30" s="848"/>
      <c r="T30" s="848"/>
      <c r="U30" s="848"/>
      <c r="V30" s="848">
        <v>1067</v>
      </c>
      <c r="W30" s="848"/>
      <c r="X30" s="848"/>
      <c r="Y30" s="848"/>
      <c r="Z30" s="848"/>
      <c r="AA30" s="848">
        <v>25</v>
      </c>
      <c r="AB30" s="848"/>
      <c r="AC30" s="848"/>
      <c r="AD30" s="848"/>
      <c r="AE30" s="849"/>
      <c r="AF30" s="850">
        <v>25</v>
      </c>
      <c r="AG30" s="851"/>
      <c r="AH30" s="851"/>
      <c r="AI30" s="851"/>
      <c r="AJ30" s="852"/>
      <c r="AK30" s="898">
        <v>255</v>
      </c>
      <c r="AL30" s="894"/>
      <c r="AM30" s="894"/>
      <c r="AN30" s="894"/>
      <c r="AO30" s="894"/>
      <c r="AP30" s="894" t="s">
        <v>578</v>
      </c>
      <c r="AQ30" s="894"/>
      <c r="AR30" s="894"/>
      <c r="AS30" s="894"/>
      <c r="AT30" s="894"/>
      <c r="AU30" s="894" t="s">
        <v>578</v>
      </c>
      <c r="AV30" s="894"/>
      <c r="AW30" s="894"/>
      <c r="AX30" s="894"/>
      <c r="AY30" s="894"/>
      <c r="AZ30" s="895" t="s">
        <v>578</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411</v>
      </c>
      <c r="C31" s="845"/>
      <c r="D31" s="845"/>
      <c r="E31" s="845"/>
      <c r="F31" s="845"/>
      <c r="G31" s="845"/>
      <c r="H31" s="845"/>
      <c r="I31" s="845"/>
      <c r="J31" s="845"/>
      <c r="K31" s="845"/>
      <c r="L31" s="845"/>
      <c r="M31" s="845"/>
      <c r="N31" s="845"/>
      <c r="O31" s="845"/>
      <c r="P31" s="846"/>
      <c r="Q31" s="847">
        <v>24709</v>
      </c>
      <c r="R31" s="848"/>
      <c r="S31" s="848"/>
      <c r="T31" s="848"/>
      <c r="U31" s="848"/>
      <c r="V31" s="848">
        <v>24415</v>
      </c>
      <c r="W31" s="848"/>
      <c r="X31" s="848"/>
      <c r="Y31" s="848"/>
      <c r="Z31" s="848"/>
      <c r="AA31" s="848">
        <v>293</v>
      </c>
      <c r="AB31" s="848"/>
      <c r="AC31" s="848"/>
      <c r="AD31" s="848"/>
      <c r="AE31" s="849"/>
      <c r="AF31" s="850">
        <v>293</v>
      </c>
      <c r="AG31" s="851"/>
      <c r="AH31" s="851"/>
      <c r="AI31" s="851"/>
      <c r="AJ31" s="852"/>
      <c r="AK31" s="898" t="s">
        <v>578</v>
      </c>
      <c r="AL31" s="894"/>
      <c r="AM31" s="894"/>
      <c r="AN31" s="894"/>
      <c r="AO31" s="894"/>
      <c r="AP31" s="894" t="s">
        <v>578</v>
      </c>
      <c r="AQ31" s="894"/>
      <c r="AR31" s="894"/>
      <c r="AS31" s="894"/>
      <c r="AT31" s="894"/>
      <c r="AU31" s="894" t="s">
        <v>578</v>
      </c>
      <c r="AV31" s="894"/>
      <c r="AW31" s="894"/>
      <c r="AX31" s="894"/>
      <c r="AY31" s="894"/>
      <c r="AZ31" s="895" t="s">
        <v>578</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412</v>
      </c>
      <c r="C32" s="845"/>
      <c r="D32" s="845"/>
      <c r="E32" s="845"/>
      <c r="F32" s="845"/>
      <c r="G32" s="845"/>
      <c r="H32" s="845"/>
      <c r="I32" s="845"/>
      <c r="J32" s="845"/>
      <c r="K32" s="845"/>
      <c r="L32" s="845"/>
      <c r="M32" s="845"/>
      <c r="N32" s="845"/>
      <c r="O32" s="845"/>
      <c r="P32" s="846"/>
      <c r="Q32" s="847">
        <v>1405</v>
      </c>
      <c r="R32" s="848"/>
      <c r="S32" s="848"/>
      <c r="T32" s="848"/>
      <c r="U32" s="848"/>
      <c r="V32" s="848">
        <v>1320</v>
      </c>
      <c r="W32" s="848"/>
      <c r="X32" s="848"/>
      <c r="Y32" s="848"/>
      <c r="Z32" s="848"/>
      <c r="AA32" s="848">
        <v>85</v>
      </c>
      <c r="AB32" s="848"/>
      <c r="AC32" s="848"/>
      <c r="AD32" s="848"/>
      <c r="AE32" s="849"/>
      <c r="AF32" s="850">
        <v>1530</v>
      </c>
      <c r="AG32" s="851"/>
      <c r="AH32" s="851"/>
      <c r="AI32" s="851"/>
      <c r="AJ32" s="852"/>
      <c r="AK32" s="898">
        <v>10</v>
      </c>
      <c r="AL32" s="894"/>
      <c r="AM32" s="894"/>
      <c r="AN32" s="894"/>
      <c r="AO32" s="894"/>
      <c r="AP32" s="894">
        <v>366</v>
      </c>
      <c r="AQ32" s="894"/>
      <c r="AR32" s="894"/>
      <c r="AS32" s="894"/>
      <c r="AT32" s="894"/>
      <c r="AU32" s="894">
        <v>50</v>
      </c>
      <c r="AV32" s="894"/>
      <c r="AW32" s="894"/>
      <c r="AX32" s="894"/>
      <c r="AY32" s="894"/>
      <c r="AZ32" s="895" t="s">
        <v>578</v>
      </c>
      <c r="BA32" s="895"/>
      <c r="BB32" s="895"/>
      <c r="BC32" s="895"/>
      <c r="BD32" s="895"/>
      <c r="BE32" s="896" t="s">
        <v>413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414</v>
      </c>
      <c r="C33" s="845"/>
      <c r="D33" s="845"/>
      <c r="E33" s="845"/>
      <c r="F33" s="845"/>
      <c r="G33" s="845"/>
      <c r="H33" s="845"/>
      <c r="I33" s="845"/>
      <c r="J33" s="845"/>
      <c r="K33" s="845"/>
      <c r="L33" s="845"/>
      <c r="M33" s="845"/>
      <c r="N33" s="845"/>
      <c r="O33" s="845"/>
      <c r="P33" s="846"/>
      <c r="Q33" s="847">
        <v>2255</v>
      </c>
      <c r="R33" s="848"/>
      <c r="S33" s="848"/>
      <c r="T33" s="848"/>
      <c r="U33" s="848"/>
      <c r="V33" s="848">
        <v>2109</v>
      </c>
      <c r="W33" s="848"/>
      <c r="X33" s="848"/>
      <c r="Y33" s="848"/>
      <c r="Z33" s="848"/>
      <c r="AA33" s="848">
        <v>146</v>
      </c>
      <c r="AB33" s="848"/>
      <c r="AC33" s="848"/>
      <c r="AD33" s="848"/>
      <c r="AE33" s="849"/>
      <c r="AF33" s="850">
        <v>1125</v>
      </c>
      <c r="AG33" s="851"/>
      <c r="AH33" s="851"/>
      <c r="AI33" s="851"/>
      <c r="AJ33" s="852"/>
      <c r="AK33" s="898">
        <v>792</v>
      </c>
      <c r="AL33" s="894"/>
      <c r="AM33" s="894"/>
      <c r="AN33" s="894"/>
      <c r="AO33" s="894"/>
      <c r="AP33" s="894">
        <v>17300</v>
      </c>
      <c r="AQ33" s="894"/>
      <c r="AR33" s="894"/>
      <c r="AS33" s="894"/>
      <c r="AT33" s="894"/>
      <c r="AU33" s="894">
        <v>9376</v>
      </c>
      <c r="AV33" s="894"/>
      <c r="AW33" s="894"/>
      <c r="AX33" s="894"/>
      <c r="AY33" s="894"/>
      <c r="AZ33" s="895" t="s">
        <v>578</v>
      </c>
      <c r="BA33" s="895"/>
      <c r="BB33" s="895"/>
      <c r="BC33" s="895"/>
      <c r="BD33" s="895"/>
      <c r="BE33" s="896" t="s">
        <v>415</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396</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3579</v>
      </c>
      <c r="AG63" s="908"/>
      <c r="AH63" s="908"/>
      <c r="AI63" s="908"/>
      <c r="AJ63" s="909"/>
      <c r="AK63" s="910"/>
      <c r="AL63" s="905"/>
      <c r="AM63" s="905"/>
      <c r="AN63" s="905"/>
      <c r="AO63" s="905"/>
      <c r="AP63" s="908">
        <v>17665</v>
      </c>
      <c r="AQ63" s="908"/>
      <c r="AR63" s="908"/>
      <c r="AS63" s="908"/>
      <c r="AT63" s="908"/>
      <c r="AU63" s="908">
        <v>9426</v>
      </c>
      <c r="AV63" s="908"/>
      <c r="AW63" s="908"/>
      <c r="AX63" s="908"/>
      <c r="AY63" s="908"/>
      <c r="AZ63" s="912"/>
      <c r="BA63" s="912"/>
      <c r="BB63" s="912"/>
      <c r="BC63" s="912"/>
      <c r="BD63" s="912"/>
      <c r="BE63" s="913"/>
      <c r="BF63" s="913"/>
      <c r="BG63" s="913"/>
      <c r="BH63" s="913"/>
      <c r="BI63" s="914"/>
      <c r="BJ63" s="915" t="s">
        <v>247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419</v>
      </c>
      <c r="B66" s="792"/>
      <c r="C66" s="792"/>
      <c r="D66" s="792"/>
      <c r="E66" s="792"/>
      <c r="F66" s="792"/>
      <c r="G66" s="792"/>
      <c r="H66" s="792"/>
      <c r="I66" s="792"/>
      <c r="J66" s="792"/>
      <c r="K66" s="792"/>
      <c r="L66" s="792"/>
      <c r="M66" s="792"/>
      <c r="N66" s="792"/>
      <c r="O66" s="792"/>
      <c r="P66" s="793"/>
      <c r="Q66" s="797" t="s">
        <v>420</v>
      </c>
      <c r="R66" s="798"/>
      <c r="S66" s="798"/>
      <c r="T66" s="798"/>
      <c r="U66" s="799"/>
      <c r="V66" s="797" t="s">
        <v>421</v>
      </c>
      <c r="W66" s="798"/>
      <c r="X66" s="798"/>
      <c r="Y66" s="798"/>
      <c r="Z66" s="799"/>
      <c r="AA66" s="797" t="s">
        <v>402</v>
      </c>
      <c r="AB66" s="798"/>
      <c r="AC66" s="798"/>
      <c r="AD66" s="798"/>
      <c r="AE66" s="799"/>
      <c r="AF66" s="918" t="s">
        <v>403</v>
      </c>
      <c r="AG66" s="879"/>
      <c r="AH66" s="879"/>
      <c r="AI66" s="879"/>
      <c r="AJ66" s="919"/>
      <c r="AK66" s="797" t="s">
        <v>422</v>
      </c>
      <c r="AL66" s="792"/>
      <c r="AM66" s="792"/>
      <c r="AN66" s="792"/>
      <c r="AO66" s="793"/>
      <c r="AP66" s="797" t="s">
        <v>423</v>
      </c>
      <c r="AQ66" s="798"/>
      <c r="AR66" s="798"/>
      <c r="AS66" s="798"/>
      <c r="AT66" s="799"/>
      <c r="AU66" s="797" t="s">
        <v>424</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579</v>
      </c>
      <c r="C68" s="934"/>
      <c r="D68" s="934"/>
      <c r="E68" s="934"/>
      <c r="F68" s="934"/>
      <c r="G68" s="934"/>
      <c r="H68" s="934"/>
      <c r="I68" s="934"/>
      <c r="J68" s="934"/>
      <c r="K68" s="934"/>
      <c r="L68" s="934"/>
      <c r="M68" s="934"/>
      <c r="N68" s="934"/>
      <c r="O68" s="934"/>
      <c r="P68" s="935"/>
      <c r="Q68" s="936">
        <v>1523</v>
      </c>
      <c r="R68" s="930"/>
      <c r="S68" s="930"/>
      <c r="T68" s="930"/>
      <c r="U68" s="930"/>
      <c r="V68" s="930">
        <v>1193</v>
      </c>
      <c r="W68" s="930"/>
      <c r="X68" s="930"/>
      <c r="Y68" s="930"/>
      <c r="Z68" s="930"/>
      <c r="AA68" s="930">
        <v>330</v>
      </c>
      <c r="AB68" s="930"/>
      <c r="AC68" s="930"/>
      <c r="AD68" s="930"/>
      <c r="AE68" s="930"/>
      <c r="AF68" s="930">
        <v>4403</v>
      </c>
      <c r="AG68" s="930"/>
      <c r="AH68" s="930"/>
      <c r="AI68" s="930"/>
      <c r="AJ68" s="930"/>
      <c r="AK68" s="930">
        <v>2</v>
      </c>
      <c r="AL68" s="930"/>
      <c r="AM68" s="930"/>
      <c r="AN68" s="930"/>
      <c r="AO68" s="930"/>
      <c r="AP68" s="930">
        <v>2534</v>
      </c>
      <c r="AQ68" s="930"/>
      <c r="AR68" s="930"/>
      <c r="AS68" s="930"/>
      <c r="AT68" s="930"/>
      <c r="AU68" s="930" t="s">
        <v>578</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580</v>
      </c>
      <c r="C69" s="938"/>
      <c r="D69" s="938"/>
      <c r="E69" s="938"/>
      <c r="F69" s="938"/>
      <c r="G69" s="938"/>
      <c r="H69" s="938"/>
      <c r="I69" s="938"/>
      <c r="J69" s="938"/>
      <c r="K69" s="938"/>
      <c r="L69" s="938"/>
      <c r="M69" s="938"/>
      <c r="N69" s="938"/>
      <c r="O69" s="938"/>
      <c r="P69" s="939"/>
      <c r="Q69" s="940">
        <v>6793</v>
      </c>
      <c r="R69" s="894"/>
      <c r="S69" s="894"/>
      <c r="T69" s="894"/>
      <c r="U69" s="894"/>
      <c r="V69" s="894">
        <v>6562</v>
      </c>
      <c r="W69" s="894"/>
      <c r="X69" s="894"/>
      <c r="Y69" s="894"/>
      <c r="Z69" s="894"/>
      <c r="AA69" s="894">
        <v>231</v>
      </c>
      <c r="AB69" s="894"/>
      <c r="AC69" s="894"/>
      <c r="AD69" s="894"/>
      <c r="AE69" s="894"/>
      <c r="AF69" s="894">
        <v>231</v>
      </c>
      <c r="AG69" s="894"/>
      <c r="AH69" s="894"/>
      <c r="AI69" s="894"/>
      <c r="AJ69" s="894"/>
      <c r="AK69" s="894">
        <v>318</v>
      </c>
      <c r="AL69" s="894"/>
      <c r="AM69" s="894"/>
      <c r="AN69" s="894"/>
      <c r="AO69" s="894"/>
      <c r="AP69" s="894" t="s">
        <v>578</v>
      </c>
      <c r="AQ69" s="894"/>
      <c r="AR69" s="894"/>
      <c r="AS69" s="894"/>
      <c r="AT69" s="894"/>
      <c r="AU69" s="894" t="s">
        <v>578</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581</v>
      </c>
      <c r="C70" s="938"/>
      <c r="D70" s="938"/>
      <c r="E70" s="938"/>
      <c r="F70" s="938"/>
      <c r="G70" s="938"/>
      <c r="H70" s="938"/>
      <c r="I70" s="938"/>
      <c r="J70" s="938"/>
      <c r="K70" s="938"/>
      <c r="L70" s="938"/>
      <c r="M70" s="938"/>
      <c r="N70" s="938"/>
      <c r="O70" s="938"/>
      <c r="P70" s="939"/>
      <c r="Q70" s="940">
        <v>975</v>
      </c>
      <c r="R70" s="894"/>
      <c r="S70" s="894"/>
      <c r="T70" s="894"/>
      <c r="U70" s="894"/>
      <c r="V70" s="894">
        <v>756</v>
      </c>
      <c r="W70" s="894"/>
      <c r="X70" s="894"/>
      <c r="Y70" s="894"/>
      <c r="Z70" s="894"/>
      <c r="AA70" s="894">
        <v>219</v>
      </c>
      <c r="AB70" s="894"/>
      <c r="AC70" s="894"/>
      <c r="AD70" s="894"/>
      <c r="AE70" s="894"/>
      <c r="AF70" s="894">
        <v>219</v>
      </c>
      <c r="AG70" s="894"/>
      <c r="AH70" s="894"/>
      <c r="AI70" s="894"/>
      <c r="AJ70" s="894"/>
      <c r="AK70" s="894" t="s">
        <v>578</v>
      </c>
      <c r="AL70" s="894"/>
      <c r="AM70" s="894"/>
      <c r="AN70" s="894"/>
      <c r="AO70" s="894"/>
      <c r="AP70" s="894" t="s">
        <v>578</v>
      </c>
      <c r="AQ70" s="894"/>
      <c r="AR70" s="894"/>
      <c r="AS70" s="894"/>
      <c r="AT70" s="894"/>
      <c r="AU70" s="894" t="s">
        <v>578</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582</v>
      </c>
      <c r="C71" s="938"/>
      <c r="D71" s="938"/>
      <c r="E71" s="938"/>
      <c r="F71" s="938"/>
      <c r="G71" s="938"/>
      <c r="H71" s="938"/>
      <c r="I71" s="938"/>
      <c r="J71" s="938"/>
      <c r="K71" s="938"/>
      <c r="L71" s="938"/>
      <c r="M71" s="938"/>
      <c r="N71" s="938"/>
      <c r="O71" s="938"/>
      <c r="P71" s="939"/>
      <c r="Q71" s="940">
        <v>236</v>
      </c>
      <c r="R71" s="894"/>
      <c r="S71" s="894"/>
      <c r="T71" s="894"/>
      <c r="U71" s="894"/>
      <c r="V71" s="894">
        <v>232</v>
      </c>
      <c r="W71" s="894"/>
      <c r="X71" s="894"/>
      <c r="Y71" s="894"/>
      <c r="Z71" s="894"/>
      <c r="AA71" s="894">
        <v>4</v>
      </c>
      <c r="AB71" s="894"/>
      <c r="AC71" s="894"/>
      <c r="AD71" s="894"/>
      <c r="AE71" s="894"/>
      <c r="AF71" s="894">
        <v>4</v>
      </c>
      <c r="AG71" s="894"/>
      <c r="AH71" s="894"/>
      <c r="AI71" s="894"/>
      <c r="AJ71" s="894"/>
      <c r="AK71" s="894">
        <v>229</v>
      </c>
      <c r="AL71" s="894"/>
      <c r="AM71" s="894"/>
      <c r="AN71" s="894"/>
      <c r="AO71" s="894"/>
      <c r="AP71" s="894" t="s">
        <v>578</v>
      </c>
      <c r="AQ71" s="894"/>
      <c r="AR71" s="894"/>
      <c r="AS71" s="894"/>
      <c r="AT71" s="894"/>
      <c r="AU71" s="894" t="s">
        <v>578</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583</v>
      </c>
      <c r="C72" s="938"/>
      <c r="D72" s="938"/>
      <c r="E72" s="938"/>
      <c r="F72" s="938"/>
      <c r="G72" s="938"/>
      <c r="H72" s="938"/>
      <c r="I72" s="938"/>
      <c r="J72" s="938"/>
      <c r="K72" s="938"/>
      <c r="L72" s="938"/>
      <c r="M72" s="938"/>
      <c r="N72" s="938"/>
      <c r="O72" s="938"/>
      <c r="P72" s="939"/>
      <c r="Q72" s="940">
        <v>11</v>
      </c>
      <c r="R72" s="894"/>
      <c r="S72" s="894"/>
      <c r="T72" s="894"/>
      <c r="U72" s="894"/>
      <c r="V72" s="894">
        <v>11</v>
      </c>
      <c r="W72" s="894"/>
      <c r="X72" s="894"/>
      <c r="Y72" s="894"/>
      <c r="Z72" s="894"/>
      <c r="AA72" s="894">
        <v>0</v>
      </c>
      <c r="AB72" s="894"/>
      <c r="AC72" s="894"/>
      <c r="AD72" s="894"/>
      <c r="AE72" s="894"/>
      <c r="AF72" s="894">
        <v>0</v>
      </c>
      <c r="AG72" s="894"/>
      <c r="AH72" s="894"/>
      <c r="AI72" s="894"/>
      <c r="AJ72" s="894"/>
      <c r="AK72" s="894" t="s">
        <v>578</v>
      </c>
      <c r="AL72" s="894"/>
      <c r="AM72" s="894"/>
      <c r="AN72" s="894"/>
      <c r="AO72" s="894"/>
      <c r="AP72" s="894" t="s">
        <v>578</v>
      </c>
      <c r="AQ72" s="894"/>
      <c r="AR72" s="894"/>
      <c r="AS72" s="894"/>
      <c r="AT72" s="894"/>
      <c r="AU72" s="894" t="s">
        <v>578</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584</v>
      </c>
      <c r="C73" s="938"/>
      <c r="D73" s="938"/>
      <c r="E73" s="938"/>
      <c r="F73" s="938"/>
      <c r="G73" s="938"/>
      <c r="H73" s="938"/>
      <c r="I73" s="938"/>
      <c r="J73" s="938"/>
      <c r="K73" s="938"/>
      <c r="L73" s="938"/>
      <c r="M73" s="938"/>
      <c r="N73" s="938"/>
      <c r="O73" s="938"/>
      <c r="P73" s="939"/>
      <c r="Q73" s="940">
        <v>107</v>
      </c>
      <c r="R73" s="894"/>
      <c r="S73" s="894"/>
      <c r="T73" s="894"/>
      <c r="U73" s="894"/>
      <c r="V73" s="894">
        <v>85</v>
      </c>
      <c r="W73" s="894"/>
      <c r="X73" s="894"/>
      <c r="Y73" s="894"/>
      <c r="Z73" s="894"/>
      <c r="AA73" s="894">
        <v>22</v>
      </c>
      <c r="AB73" s="894"/>
      <c r="AC73" s="894"/>
      <c r="AD73" s="894"/>
      <c r="AE73" s="894"/>
      <c r="AF73" s="894">
        <v>22</v>
      </c>
      <c r="AG73" s="894"/>
      <c r="AH73" s="894"/>
      <c r="AI73" s="894"/>
      <c r="AJ73" s="894"/>
      <c r="AK73" s="894">
        <v>33</v>
      </c>
      <c r="AL73" s="894"/>
      <c r="AM73" s="894"/>
      <c r="AN73" s="894"/>
      <c r="AO73" s="894"/>
      <c r="AP73" s="941" t="s">
        <v>600</v>
      </c>
      <c r="AQ73" s="894"/>
      <c r="AR73" s="894"/>
      <c r="AS73" s="894"/>
      <c r="AT73" s="894"/>
      <c r="AU73" s="941" t="s">
        <v>600</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585</v>
      </c>
      <c r="C74" s="938"/>
      <c r="D74" s="938"/>
      <c r="E74" s="938"/>
      <c r="F74" s="938"/>
      <c r="G74" s="938"/>
      <c r="H74" s="938"/>
      <c r="I74" s="938"/>
      <c r="J74" s="938"/>
      <c r="K74" s="938"/>
      <c r="L74" s="938"/>
      <c r="M74" s="938"/>
      <c r="N74" s="938"/>
      <c r="O74" s="938"/>
      <c r="P74" s="939"/>
      <c r="Q74" s="940">
        <v>78</v>
      </c>
      <c r="R74" s="894"/>
      <c r="S74" s="894"/>
      <c r="T74" s="894"/>
      <c r="U74" s="894"/>
      <c r="V74" s="894">
        <v>74</v>
      </c>
      <c r="W74" s="894"/>
      <c r="X74" s="894"/>
      <c r="Y74" s="894"/>
      <c r="Z74" s="894"/>
      <c r="AA74" s="894">
        <v>4</v>
      </c>
      <c r="AB74" s="894"/>
      <c r="AC74" s="894"/>
      <c r="AD74" s="894"/>
      <c r="AE74" s="894"/>
      <c r="AF74" s="894">
        <v>4</v>
      </c>
      <c r="AG74" s="894"/>
      <c r="AH74" s="894"/>
      <c r="AI74" s="894"/>
      <c r="AJ74" s="894"/>
      <c r="AK74" s="894">
        <v>0</v>
      </c>
      <c r="AL74" s="894"/>
      <c r="AM74" s="894"/>
      <c r="AN74" s="894"/>
      <c r="AO74" s="894"/>
      <c r="AP74" s="894">
        <v>0</v>
      </c>
      <c r="AQ74" s="894"/>
      <c r="AR74" s="894"/>
      <c r="AS74" s="894"/>
      <c r="AT74" s="894"/>
      <c r="AU74" s="894">
        <v>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586</v>
      </c>
      <c r="C75" s="938"/>
      <c r="D75" s="938"/>
      <c r="E75" s="938"/>
      <c r="F75" s="938"/>
      <c r="G75" s="938"/>
      <c r="H75" s="938"/>
      <c r="I75" s="938"/>
      <c r="J75" s="938"/>
      <c r="K75" s="938"/>
      <c r="L75" s="938"/>
      <c r="M75" s="938"/>
      <c r="N75" s="938"/>
      <c r="O75" s="938"/>
      <c r="P75" s="939"/>
      <c r="Q75" s="942">
        <v>287333</v>
      </c>
      <c r="R75" s="943"/>
      <c r="S75" s="943"/>
      <c r="T75" s="943"/>
      <c r="U75" s="898"/>
      <c r="V75" s="944">
        <v>287319</v>
      </c>
      <c r="W75" s="943"/>
      <c r="X75" s="943"/>
      <c r="Y75" s="943"/>
      <c r="Z75" s="898"/>
      <c r="AA75" s="944">
        <v>13</v>
      </c>
      <c r="AB75" s="943"/>
      <c r="AC75" s="943"/>
      <c r="AD75" s="943"/>
      <c r="AE75" s="898"/>
      <c r="AF75" s="944">
        <v>13</v>
      </c>
      <c r="AG75" s="943"/>
      <c r="AH75" s="943"/>
      <c r="AI75" s="943"/>
      <c r="AJ75" s="898"/>
      <c r="AK75" s="944">
        <v>11126</v>
      </c>
      <c r="AL75" s="943"/>
      <c r="AM75" s="943"/>
      <c r="AN75" s="943"/>
      <c r="AO75" s="898"/>
      <c r="AP75" s="944">
        <v>0</v>
      </c>
      <c r="AQ75" s="943"/>
      <c r="AR75" s="943"/>
      <c r="AS75" s="943"/>
      <c r="AT75" s="898"/>
      <c r="AU75" s="944">
        <v>0</v>
      </c>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396</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4895</v>
      </c>
      <c r="AG88" s="908"/>
      <c r="AH88" s="908"/>
      <c r="AI88" s="908"/>
      <c r="AJ88" s="908"/>
      <c r="AK88" s="905"/>
      <c r="AL88" s="905"/>
      <c r="AM88" s="905"/>
      <c r="AN88" s="905"/>
      <c r="AO88" s="905"/>
      <c r="AP88" s="908">
        <v>2534</v>
      </c>
      <c r="AQ88" s="908"/>
      <c r="AR88" s="908"/>
      <c r="AS88" s="908"/>
      <c r="AT88" s="908"/>
      <c r="AU88" s="908">
        <v>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3" t="s">
        <v>426</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v>1109</v>
      </c>
      <c r="CS102" s="916"/>
      <c r="CT102" s="916"/>
      <c r="CU102" s="916"/>
      <c r="CV102" s="956"/>
      <c r="CW102" s="955">
        <v>16</v>
      </c>
      <c r="CX102" s="916"/>
      <c r="CY102" s="916"/>
      <c r="CZ102" s="916"/>
      <c r="DA102" s="956"/>
      <c r="DB102" s="955" t="s">
        <v>578</v>
      </c>
      <c r="DC102" s="916"/>
      <c r="DD102" s="916"/>
      <c r="DE102" s="916"/>
      <c r="DF102" s="956"/>
      <c r="DG102" s="955" t="s">
        <v>578</v>
      </c>
      <c r="DH102" s="916"/>
      <c r="DI102" s="916"/>
      <c r="DJ102" s="916"/>
      <c r="DK102" s="956"/>
      <c r="DL102" s="955" t="s">
        <v>578</v>
      </c>
      <c r="DM102" s="916"/>
      <c r="DN102" s="916"/>
      <c r="DO102" s="916"/>
      <c r="DP102" s="956"/>
      <c r="DQ102" s="955" t="s">
        <v>578</v>
      </c>
      <c r="DR102" s="916"/>
      <c r="DS102" s="916"/>
      <c r="DT102" s="916"/>
      <c r="DU102" s="956"/>
      <c r="DV102" s="853"/>
      <c r="DW102" s="854"/>
      <c r="DX102" s="854"/>
      <c r="DY102" s="854"/>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434</v>
      </c>
      <c r="AB109" s="958"/>
      <c r="AC109" s="958"/>
      <c r="AD109" s="958"/>
      <c r="AE109" s="959"/>
      <c r="AF109" s="957" t="s">
        <v>435</v>
      </c>
      <c r="AG109" s="958"/>
      <c r="AH109" s="958"/>
      <c r="AI109" s="958"/>
      <c r="AJ109" s="959"/>
      <c r="AK109" s="957" t="s">
        <v>308</v>
      </c>
      <c r="AL109" s="958"/>
      <c r="AM109" s="958"/>
      <c r="AN109" s="958"/>
      <c r="AO109" s="959"/>
      <c r="AP109" s="957" t="s">
        <v>436</v>
      </c>
      <c r="AQ109" s="958"/>
      <c r="AR109" s="958"/>
      <c r="AS109" s="958"/>
      <c r="AT109" s="960"/>
      <c r="AU109" s="977" t="s">
        <v>433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434</v>
      </c>
      <c r="BR109" s="958"/>
      <c r="BS109" s="958"/>
      <c r="BT109" s="958"/>
      <c r="BU109" s="959"/>
      <c r="BV109" s="957" t="s">
        <v>435</v>
      </c>
      <c r="BW109" s="958"/>
      <c r="BX109" s="958"/>
      <c r="BY109" s="958"/>
      <c r="BZ109" s="959"/>
      <c r="CA109" s="957" t="s">
        <v>308</v>
      </c>
      <c r="CB109" s="958"/>
      <c r="CC109" s="958"/>
      <c r="CD109" s="958"/>
      <c r="CE109" s="959"/>
      <c r="CF109" s="978" t="s">
        <v>436</v>
      </c>
      <c r="CG109" s="978"/>
      <c r="CH109" s="978"/>
      <c r="CI109" s="978"/>
      <c r="CJ109" s="978"/>
      <c r="CK109" s="957" t="s">
        <v>437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434</v>
      </c>
      <c r="DH109" s="958"/>
      <c r="DI109" s="958"/>
      <c r="DJ109" s="958"/>
      <c r="DK109" s="959"/>
      <c r="DL109" s="957" t="s">
        <v>435</v>
      </c>
      <c r="DM109" s="958"/>
      <c r="DN109" s="958"/>
      <c r="DO109" s="958"/>
      <c r="DP109" s="959"/>
      <c r="DQ109" s="957" t="s">
        <v>308</v>
      </c>
      <c r="DR109" s="958"/>
      <c r="DS109" s="958"/>
      <c r="DT109" s="958"/>
      <c r="DU109" s="959"/>
      <c r="DV109" s="957" t="s">
        <v>436</v>
      </c>
      <c r="DW109" s="958"/>
      <c r="DX109" s="958"/>
      <c r="DY109" s="958"/>
      <c r="DZ109" s="960"/>
    </row>
    <row r="110" spans="1:131" s="226" customFormat="1" ht="26.25" customHeight="1" x14ac:dyDescent="0.15">
      <c r="A110" s="961" t="s">
        <v>438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2149632</v>
      </c>
      <c r="AB110" s="965"/>
      <c r="AC110" s="965"/>
      <c r="AD110" s="965"/>
      <c r="AE110" s="966"/>
      <c r="AF110" s="967">
        <v>2092552</v>
      </c>
      <c r="AG110" s="965"/>
      <c r="AH110" s="965"/>
      <c r="AI110" s="965"/>
      <c r="AJ110" s="966"/>
      <c r="AK110" s="967">
        <v>2108195</v>
      </c>
      <c r="AL110" s="965"/>
      <c r="AM110" s="965"/>
      <c r="AN110" s="965"/>
      <c r="AO110" s="966"/>
      <c r="AP110" s="968">
        <v>15.1</v>
      </c>
      <c r="AQ110" s="969"/>
      <c r="AR110" s="969"/>
      <c r="AS110" s="969"/>
      <c r="AT110" s="970"/>
      <c r="AU110" s="971" t="s">
        <v>72</v>
      </c>
      <c r="AV110" s="972"/>
      <c r="AW110" s="972"/>
      <c r="AX110" s="972"/>
      <c r="AY110" s="972"/>
      <c r="AZ110" s="994" t="s">
        <v>439</v>
      </c>
      <c r="BA110" s="962"/>
      <c r="BB110" s="962"/>
      <c r="BC110" s="962"/>
      <c r="BD110" s="962"/>
      <c r="BE110" s="962"/>
      <c r="BF110" s="962"/>
      <c r="BG110" s="962"/>
      <c r="BH110" s="962"/>
      <c r="BI110" s="962"/>
      <c r="BJ110" s="962"/>
      <c r="BK110" s="962"/>
      <c r="BL110" s="962"/>
      <c r="BM110" s="962"/>
      <c r="BN110" s="962"/>
      <c r="BO110" s="962"/>
      <c r="BP110" s="963"/>
      <c r="BQ110" s="995">
        <v>20400765</v>
      </c>
      <c r="BR110" s="996"/>
      <c r="BS110" s="996"/>
      <c r="BT110" s="996"/>
      <c r="BU110" s="996"/>
      <c r="BV110" s="996">
        <v>20729109</v>
      </c>
      <c r="BW110" s="996"/>
      <c r="BX110" s="996"/>
      <c r="BY110" s="996"/>
      <c r="BZ110" s="996"/>
      <c r="CA110" s="996">
        <v>20402876</v>
      </c>
      <c r="CB110" s="996"/>
      <c r="CC110" s="996"/>
      <c r="CD110" s="996"/>
      <c r="CE110" s="996"/>
      <c r="CF110" s="1009">
        <v>145.9</v>
      </c>
      <c r="CG110" s="1010"/>
      <c r="CH110" s="1010"/>
      <c r="CI110" s="1010"/>
      <c r="CJ110" s="1010"/>
      <c r="CK110" s="1011" t="s">
        <v>440</v>
      </c>
      <c r="CL110" s="1012"/>
      <c r="CM110" s="994" t="s">
        <v>441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1620260</v>
      </c>
      <c r="DH110" s="996"/>
      <c r="DI110" s="996"/>
      <c r="DJ110" s="996"/>
      <c r="DK110" s="996"/>
      <c r="DL110" s="996">
        <v>1620260</v>
      </c>
      <c r="DM110" s="996"/>
      <c r="DN110" s="996"/>
      <c r="DO110" s="996"/>
      <c r="DP110" s="996"/>
      <c r="DQ110" s="996" t="s">
        <v>442</v>
      </c>
      <c r="DR110" s="996"/>
      <c r="DS110" s="996"/>
      <c r="DT110" s="996"/>
      <c r="DU110" s="996"/>
      <c r="DV110" s="997" t="s">
        <v>442</v>
      </c>
      <c r="DW110" s="997"/>
      <c r="DX110" s="997"/>
      <c r="DY110" s="997"/>
      <c r="DZ110" s="998"/>
    </row>
    <row r="111" spans="1:131" s="226" customFormat="1" ht="26.25" customHeight="1" x14ac:dyDescent="0.15">
      <c r="A111" s="999" t="s">
        <v>443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135</v>
      </c>
      <c r="AB111" s="1003"/>
      <c r="AC111" s="1003"/>
      <c r="AD111" s="1003"/>
      <c r="AE111" s="1004"/>
      <c r="AF111" s="1005" t="s">
        <v>135</v>
      </c>
      <c r="AG111" s="1003"/>
      <c r="AH111" s="1003"/>
      <c r="AI111" s="1003"/>
      <c r="AJ111" s="1004"/>
      <c r="AK111" s="1005" t="s">
        <v>247</v>
      </c>
      <c r="AL111" s="1003"/>
      <c r="AM111" s="1003"/>
      <c r="AN111" s="1003"/>
      <c r="AO111" s="1004"/>
      <c r="AP111" s="1006" t="s">
        <v>247</v>
      </c>
      <c r="AQ111" s="1007"/>
      <c r="AR111" s="1007"/>
      <c r="AS111" s="1007"/>
      <c r="AT111" s="1008"/>
      <c r="AU111" s="973"/>
      <c r="AV111" s="974"/>
      <c r="AW111" s="974"/>
      <c r="AX111" s="974"/>
      <c r="AY111" s="974"/>
      <c r="AZ111" s="987" t="s">
        <v>444</v>
      </c>
      <c r="BA111" s="988"/>
      <c r="BB111" s="988"/>
      <c r="BC111" s="988"/>
      <c r="BD111" s="988"/>
      <c r="BE111" s="988"/>
      <c r="BF111" s="988"/>
      <c r="BG111" s="988"/>
      <c r="BH111" s="988"/>
      <c r="BI111" s="988"/>
      <c r="BJ111" s="988"/>
      <c r="BK111" s="988"/>
      <c r="BL111" s="988"/>
      <c r="BM111" s="988"/>
      <c r="BN111" s="988"/>
      <c r="BO111" s="988"/>
      <c r="BP111" s="989"/>
      <c r="BQ111" s="990">
        <v>1849651</v>
      </c>
      <c r="BR111" s="991"/>
      <c r="BS111" s="991"/>
      <c r="BT111" s="991"/>
      <c r="BU111" s="991"/>
      <c r="BV111" s="991">
        <v>1807009</v>
      </c>
      <c r="BW111" s="991"/>
      <c r="BX111" s="991"/>
      <c r="BY111" s="991"/>
      <c r="BZ111" s="991"/>
      <c r="CA111" s="991">
        <v>149571</v>
      </c>
      <c r="CB111" s="991"/>
      <c r="CC111" s="991"/>
      <c r="CD111" s="991"/>
      <c r="CE111" s="991"/>
      <c r="CF111" s="985">
        <v>1.1000000000000001</v>
      </c>
      <c r="CG111" s="986"/>
      <c r="CH111" s="986"/>
      <c r="CI111" s="986"/>
      <c r="CJ111" s="986"/>
      <c r="CK111" s="1013"/>
      <c r="CL111" s="1014"/>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247</v>
      </c>
      <c r="DH111" s="991"/>
      <c r="DI111" s="991"/>
      <c r="DJ111" s="991"/>
      <c r="DK111" s="991"/>
      <c r="DL111" s="991" t="s">
        <v>135</v>
      </c>
      <c r="DM111" s="991"/>
      <c r="DN111" s="991"/>
      <c r="DO111" s="991"/>
      <c r="DP111" s="991"/>
      <c r="DQ111" s="991" t="s">
        <v>442</v>
      </c>
      <c r="DR111" s="991"/>
      <c r="DS111" s="991"/>
      <c r="DT111" s="991"/>
      <c r="DU111" s="991"/>
      <c r="DV111" s="992" t="s">
        <v>442</v>
      </c>
      <c r="DW111" s="992"/>
      <c r="DX111" s="992"/>
      <c r="DY111" s="992"/>
      <c r="DZ111" s="993"/>
    </row>
    <row r="112" spans="1:131" s="226" customFormat="1" ht="26.25" customHeight="1" x14ac:dyDescent="0.15">
      <c r="A112" s="1017" t="s">
        <v>446</v>
      </c>
      <c r="B112" s="1018"/>
      <c r="C112" s="988" t="s">
        <v>447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448</v>
      </c>
      <c r="AB112" s="1024"/>
      <c r="AC112" s="1024"/>
      <c r="AD112" s="1024"/>
      <c r="AE112" s="1025"/>
      <c r="AF112" s="1026" t="s">
        <v>442</v>
      </c>
      <c r="AG112" s="1024"/>
      <c r="AH112" s="1024"/>
      <c r="AI112" s="1024"/>
      <c r="AJ112" s="1025"/>
      <c r="AK112" s="1026" t="s">
        <v>247</v>
      </c>
      <c r="AL112" s="1024"/>
      <c r="AM112" s="1024"/>
      <c r="AN112" s="1024"/>
      <c r="AO112" s="1025"/>
      <c r="AP112" s="1027" t="s">
        <v>247</v>
      </c>
      <c r="AQ112" s="1028"/>
      <c r="AR112" s="1028"/>
      <c r="AS112" s="1028"/>
      <c r="AT112" s="1029"/>
      <c r="AU112" s="973"/>
      <c r="AV112" s="974"/>
      <c r="AW112" s="974"/>
      <c r="AX112" s="974"/>
      <c r="AY112" s="974"/>
      <c r="AZ112" s="987" t="s">
        <v>449</v>
      </c>
      <c r="BA112" s="988"/>
      <c r="BB112" s="988"/>
      <c r="BC112" s="988"/>
      <c r="BD112" s="988"/>
      <c r="BE112" s="988"/>
      <c r="BF112" s="988"/>
      <c r="BG112" s="988"/>
      <c r="BH112" s="988"/>
      <c r="BI112" s="988"/>
      <c r="BJ112" s="988"/>
      <c r="BK112" s="988"/>
      <c r="BL112" s="988"/>
      <c r="BM112" s="988"/>
      <c r="BN112" s="988"/>
      <c r="BO112" s="988"/>
      <c r="BP112" s="989"/>
      <c r="BQ112" s="990">
        <v>8734344</v>
      </c>
      <c r="BR112" s="991"/>
      <c r="BS112" s="991"/>
      <c r="BT112" s="991"/>
      <c r="BU112" s="991"/>
      <c r="BV112" s="991">
        <v>9214725</v>
      </c>
      <c r="BW112" s="991"/>
      <c r="BX112" s="991"/>
      <c r="BY112" s="991"/>
      <c r="BZ112" s="991"/>
      <c r="CA112" s="991">
        <v>9426095</v>
      </c>
      <c r="CB112" s="991"/>
      <c r="CC112" s="991"/>
      <c r="CD112" s="991"/>
      <c r="CE112" s="991"/>
      <c r="CF112" s="985">
        <v>67.400000000000006</v>
      </c>
      <c r="CG112" s="986"/>
      <c r="CH112" s="986"/>
      <c r="CI112" s="986"/>
      <c r="CJ112" s="986"/>
      <c r="CK112" s="1013"/>
      <c r="CL112" s="1014"/>
      <c r="CM112" s="987" t="s">
        <v>450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135</v>
      </c>
      <c r="DH112" s="991"/>
      <c r="DI112" s="991"/>
      <c r="DJ112" s="991"/>
      <c r="DK112" s="991"/>
      <c r="DL112" s="991" t="s">
        <v>442</v>
      </c>
      <c r="DM112" s="991"/>
      <c r="DN112" s="991"/>
      <c r="DO112" s="991"/>
      <c r="DP112" s="991"/>
      <c r="DQ112" s="991" t="s">
        <v>135</v>
      </c>
      <c r="DR112" s="991"/>
      <c r="DS112" s="991"/>
      <c r="DT112" s="991"/>
      <c r="DU112" s="991"/>
      <c r="DV112" s="992" t="s">
        <v>442</v>
      </c>
      <c r="DW112" s="992"/>
      <c r="DX112" s="992"/>
      <c r="DY112" s="992"/>
      <c r="DZ112" s="993"/>
    </row>
    <row r="113" spans="1:130" s="226" customFormat="1" ht="26.25" customHeight="1" x14ac:dyDescent="0.15">
      <c r="A113" s="1019"/>
      <c r="B113" s="1020"/>
      <c r="C113" s="988" t="s">
        <v>451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690656</v>
      </c>
      <c r="AB113" s="1003"/>
      <c r="AC113" s="1003"/>
      <c r="AD113" s="1003"/>
      <c r="AE113" s="1004"/>
      <c r="AF113" s="1005">
        <v>675246</v>
      </c>
      <c r="AG113" s="1003"/>
      <c r="AH113" s="1003"/>
      <c r="AI113" s="1003"/>
      <c r="AJ113" s="1004"/>
      <c r="AK113" s="1005">
        <v>670835</v>
      </c>
      <c r="AL113" s="1003"/>
      <c r="AM113" s="1003"/>
      <c r="AN113" s="1003"/>
      <c r="AO113" s="1004"/>
      <c r="AP113" s="1006">
        <v>4.8</v>
      </c>
      <c r="AQ113" s="1007"/>
      <c r="AR113" s="1007"/>
      <c r="AS113" s="1007"/>
      <c r="AT113" s="1008"/>
      <c r="AU113" s="973"/>
      <c r="AV113" s="974"/>
      <c r="AW113" s="974"/>
      <c r="AX113" s="974"/>
      <c r="AY113" s="974"/>
      <c r="AZ113" s="987" t="s">
        <v>452</v>
      </c>
      <c r="BA113" s="988"/>
      <c r="BB113" s="988"/>
      <c r="BC113" s="988"/>
      <c r="BD113" s="988"/>
      <c r="BE113" s="988"/>
      <c r="BF113" s="988"/>
      <c r="BG113" s="988"/>
      <c r="BH113" s="988"/>
      <c r="BI113" s="988"/>
      <c r="BJ113" s="988"/>
      <c r="BK113" s="988"/>
      <c r="BL113" s="988"/>
      <c r="BM113" s="988"/>
      <c r="BN113" s="988"/>
      <c r="BO113" s="988"/>
      <c r="BP113" s="989"/>
      <c r="BQ113" s="990" t="s">
        <v>442</v>
      </c>
      <c r="BR113" s="991"/>
      <c r="BS113" s="991"/>
      <c r="BT113" s="991"/>
      <c r="BU113" s="991"/>
      <c r="BV113" s="991" t="s">
        <v>442</v>
      </c>
      <c r="BW113" s="991"/>
      <c r="BX113" s="991"/>
      <c r="BY113" s="991"/>
      <c r="BZ113" s="991"/>
      <c r="CA113" s="991" t="s">
        <v>442</v>
      </c>
      <c r="CB113" s="991"/>
      <c r="CC113" s="991"/>
      <c r="CD113" s="991"/>
      <c r="CE113" s="991"/>
      <c r="CF113" s="985" t="s">
        <v>247</v>
      </c>
      <c r="CG113" s="986"/>
      <c r="CH113" s="986"/>
      <c r="CI113" s="986"/>
      <c r="CJ113" s="986"/>
      <c r="CK113" s="1013"/>
      <c r="CL113" s="1014"/>
      <c r="CM113" s="987" t="s">
        <v>453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247</v>
      </c>
      <c r="DH113" s="1024"/>
      <c r="DI113" s="1024"/>
      <c r="DJ113" s="1024"/>
      <c r="DK113" s="1025"/>
      <c r="DL113" s="1026" t="s">
        <v>247</v>
      </c>
      <c r="DM113" s="1024"/>
      <c r="DN113" s="1024"/>
      <c r="DO113" s="1024"/>
      <c r="DP113" s="1025"/>
      <c r="DQ113" s="1026" t="s">
        <v>135</v>
      </c>
      <c r="DR113" s="1024"/>
      <c r="DS113" s="1024"/>
      <c r="DT113" s="1024"/>
      <c r="DU113" s="1025"/>
      <c r="DV113" s="1027" t="s">
        <v>442</v>
      </c>
      <c r="DW113" s="1028"/>
      <c r="DX113" s="1028"/>
      <c r="DY113" s="1028"/>
      <c r="DZ113" s="1029"/>
    </row>
    <row r="114" spans="1:130" s="226" customFormat="1" ht="26.25" customHeight="1" x14ac:dyDescent="0.15">
      <c r="A114" s="1019"/>
      <c r="B114" s="1020"/>
      <c r="C114" s="988" t="s">
        <v>454</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135</v>
      </c>
      <c r="AB114" s="1024"/>
      <c r="AC114" s="1024"/>
      <c r="AD114" s="1024"/>
      <c r="AE114" s="1025"/>
      <c r="AF114" s="1026" t="s">
        <v>135</v>
      </c>
      <c r="AG114" s="1024"/>
      <c r="AH114" s="1024"/>
      <c r="AI114" s="1024"/>
      <c r="AJ114" s="1025"/>
      <c r="AK114" s="1026" t="s">
        <v>135</v>
      </c>
      <c r="AL114" s="1024"/>
      <c r="AM114" s="1024"/>
      <c r="AN114" s="1024"/>
      <c r="AO114" s="1025"/>
      <c r="AP114" s="1027" t="s">
        <v>135</v>
      </c>
      <c r="AQ114" s="1028"/>
      <c r="AR114" s="1028"/>
      <c r="AS114" s="1028"/>
      <c r="AT114" s="1029"/>
      <c r="AU114" s="973"/>
      <c r="AV114" s="974"/>
      <c r="AW114" s="974"/>
      <c r="AX114" s="974"/>
      <c r="AY114" s="974"/>
      <c r="AZ114" s="987" t="s">
        <v>455</v>
      </c>
      <c r="BA114" s="988"/>
      <c r="BB114" s="988"/>
      <c r="BC114" s="988"/>
      <c r="BD114" s="988"/>
      <c r="BE114" s="988"/>
      <c r="BF114" s="988"/>
      <c r="BG114" s="988"/>
      <c r="BH114" s="988"/>
      <c r="BI114" s="988"/>
      <c r="BJ114" s="988"/>
      <c r="BK114" s="988"/>
      <c r="BL114" s="988"/>
      <c r="BM114" s="988"/>
      <c r="BN114" s="988"/>
      <c r="BO114" s="988"/>
      <c r="BP114" s="989"/>
      <c r="BQ114" s="990">
        <v>3893414</v>
      </c>
      <c r="BR114" s="991"/>
      <c r="BS114" s="991"/>
      <c r="BT114" s="991"/>
      <c r="BU114" s="991"/>
      <c r="BV114" s="991">
        <v>3983222</v>
      </c>
      <c r="BW114" s="991"/>
      <c r="BX114" s="991"/>
      <c r="BY114" s="991"/>
      <c r="BZ114" s="991"/>
      <c r="CA114" s="991">
        <v>4126191</v>
      </c>
      <c r="CB114" s="991"/>
      <c r="CC114" s="991"/>
      <c r="CD114" s="991"/>
      <c r="CE114" s="991"/>
      <c r="CF114" s="985">
        <v>29.5</v>
      </c>
      <c r="CG114" s="986"/>
      <c r="CH114" s="986"/>
      <c r="CI114" s="986"/>
      <c r="CJ114" s="986"/>
      <c r="CK114" s="1013"/>
      <c r="CL114" s="1014"/>
      <c r="CM114" s="987" t="s">
        <v>456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442</v>
      </c>
      <c r="DH114" s="1024"/>
      <c r="DI114" s="1024"/>
      <c r="DJ114" s="1024"/>
      <c r="DK114" s="1025"/>
      <c r="DL114" s="1026" t="s">
        <v>442</v>
      </c>
      <c r="DM114" s="1024"/>
      <c r="DN114" s="1024"/>
      <c r="DO114" s="1024"/>
      <c r="DP114" s="1025"/>
      <c r="DQ114" s="1026" t="s">
        <v>442</v>
      </c>
      <c r="DR114" s="1024"/>
      <c r="DS114" s="1024"/>
      <c r="DT114" s="1024"/>
      <c r="DU114" s="1025"/>
      <c r="DV114" s="1027" t="s">
        <v>442</v>
      </c>
      <c r="DW114" s="1028"/>
      <c r="DX114" s="1028"/>
      <c r="DY114" s="1028"/>
      <c r="DZ114" s="1029"/>
    </row>
    <row r="115" spans="1:130" s="226" customFormat="1" ht="26.25" customHeight="1" x14ac:dyDescent="0.15">
      <c r="A115" s="1019"/>
      <c r="B115" s="1020"/>
      <c r="C115" s="988" t="s">
        <v>457</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47042</v>
      </c>
      <c r="AB115" s="1003"/>
      <c r="AC115" s="1003"/>
      <c r="AD115" s="1003"/>
      <c r="AE115" s="1004"/>
      <c r="AF115" s="1005">
        <v>36464</v>
      </c>
      <c r="AG115" s="1003"/>
      <c r="AH115" s="1003"/>
      <c r="AI115" s="1003"/>
      <c r="AJ115" s="1004"/>
      <c r="AK115" s="1005">
        <v>32208</v>
      </c>
      <c r="AL115" s="1003"/>
      <c r="AM115" s="1003"/>
      <c r="AN115" s="1003"/>
      <c r="AO115" s="1004"/>
      <c r="AP115" s="1006">
        <v>0.2</v>
      </c>
      <c r="AQ115" s="1007"/>
      <c r="AR115" s="1007"/>
      <c r="AS115" s="1007"/>
      <c r="AT115" s="1008"/>
      <c r="AU115" s="973"/>
      <c r="AV115" s="974"/>
      <c r="AW115" s="974"/>
      <c r="AX115" s="974"/>
      <c r="AY115" s="974"/>
      <c r="AZ115" s="987" t="s">
        <v>458</v>
      </c>
      <c r="BA115" s="988"/>
      <c r="BB115" s="988"/>
      <c r="BC115" s="988"/>
      <c r="BD115" s="988"/>
      <c r="BE115" s="988"/>
      <c r="BF115" s="988"/>
      <c r="BG115" s="988"/>
      <c r="BH115" s="988"/>
      <c r="BI115" s="988"/>
      <c r="BJ115" s="988"/>
      <c r="BK115" s="988"/>
      <c r="BL115" s="988"/>
      <c r="BM115" s="988"/>
      <c r="BN115" s="988"/>
      <c r="BO115" s="988"/>
      <c r="BP115" s="989"/>
      <c r="BQ115" s="990">
        <v>1421</v>
      </c>
      <c r="BR115" s="991"/>
      <c r="BS115" s="991"/>
      <c r="BT115" s="991"/>
      <c r="BU115" s="991"/>
      <c r="BV115" s="991">
        <v>6440</v>
      </c>
      <c r="BW115" s="991"/>
      <c r="BX115" s="991"/>
      <c r="BY115" s="991"/>
      <c r="BZ115" s="991"/>
      <c r="CA115" s="991" t="s">
        <v>442</v>
      </c>
      <c r="CB115" s="991"/>
      <c r="CC115" s="991"/>
      <c r="CD115" s="991"/>
      <c r="CE115" s="991"/>
      <c r="CF115" s="985" t="s">
        <v>135</v>
      </c>
      <c r="CG115" s="986"/>
      <c r="CH115" s="986"/>
      <c r="CI115" s="986"/>
      <c r="CJ115" s="986"/>
      <c r="CK115" s="1013"/>
      <c r="CL115" s="1014"/>
      <c r="CM115" s="987" t="s">
        <v>459</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442</v>
      </c>
      <c r="DH115" s="1024"/>
      <c r="DI115" s="1024"/>
      <c r="DJ115" s="1024"/>
      <c r="DK115" s="1025"/>
      <c r="DL115" s="1026" t="s">
        <v>135</v>
      </c>
      <c r="DM115" s="1024"/>
      <c r="DN115" s="1024"/>
      <c r="DO115" s="1024"/>
      <c r="DP115" s="1025"/>
      <c r="DQ115" s="1026" t="s">
        <v>247</v>
      </c>
      <c r="DR115" s="1024"/>
      <c r="DS115" s="1024"/>
      <c r="DT115" s="1024"/>
      <c r="DU115" s="1025"/>
      <c r="DV115" s="1027" t="s">
        <v>442</v>
      </c>
      <c r="DW115" s="1028"/>
      <c r="DX115" s="1028"/>
      <c r="DY115" s="1028"/>
      <c r="DZ115" s="1029"/>
    </row>
    <row r="116" spans="1:130" s="226" customFormat="1" ht="26.25" customHeight="1" x14ac:dyDescent="0.15">
      <c r="A116" s="1021"/>
      <c r="B116" s="1022"/>
      <c r="C116" s="1030" t="s">
        <v>460</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448</v>
      </c>
      <c r="AB116" s="1024"/>
      <c r="AC116" s="1024"/>
      <c r="AD116" s="1024"/>
      <c r="AE116" s="1025"/>
      <c r="AF116" s="1026" t="s">
        <v>442</v>
      </c>
      <c r="AG116" s="1024"/>
      <c r="AH116" s="1024"/>
      <c r="AI116" s="1024"/>
      <c r="AJ116" s="1025"/>
      <c r="AK116" s="1026" t="s">
        <v>442</v>
      </c>
      <c r="AL116" s="1024"/>
      <c r="AM116" s="1024"/>
      <c r="AN116" s="1024"/>
      <c r="AO116" s="1025"/>
      <c r="AP116" s="1027" t="s">
        <v>247</v>
      </c>
      <c r="AQ116" s="1028"/>
      <c r="AR116" s="1028"/>
      <c r="AS116" s="1028"/>
      <c r="AT116" s="1029"/>
      <c r="AU116" s="973"/>
      <c r="AV116" s="974"/>
      <c r="AW116" s="974"/>
      <c r="AX116" s="974"/>
      <c r="AY116" s="974"/>
      <c r="AZ116" s="1032" t="s">
        <v>461</v>
      </c>
      <c r="BA116" s="1033"/>
      <c r="BB116" s="1033"/>
      <c r="BC116" s="1033"/>
      <c r="BD116" s="1033"/>
      <c r="BE116" s="1033"/>
      <c r="BF116" s="1033"/>
      <c r="BG116" s="1033"/>
      <c r="BH116" s="1033"/>
      <c r="BI116" s="1033"/>
      <c r="BJ116" s="1033"/>
      <c r="BK116" s="1033"/>
      <c r="BL116" s="1033"/>
      <c r="BM116" s="1033"/>
      <c r="BN116" s="1033"/>
      <c r="BO116" s="1033"/>
      <c r="BP116" s="1034"/>
      <c r="BQ116" s="990" t="s">
        <v>135</v>
      </c>
      <c r="BR116" s="991"/>
      <c r="BS116" s="991"/>
      <c r="BT116" s="991"/>
      <c r="BU116" s="991"/>
      <c r="BV116" s="991" t="s">
        <v>247</v>
      </c>
      <c r="BW116" s="991"/>
      <c r="BX116" s="991"/>
      <c r="BY116" s="991"/>
      <c r="BZ116" s="991"/>
      <c r="CA116" s="991" t="s">
        <v>247</v>
      </c>
      <c r="CB116" s="991"/>
      <c r="CC116" s="991"/>
      <c r="CD116" s="991"/>
      <c r="CE116" s="991"/>
      <c r="CF116" s="985" t="s">
        <v>247</v>
      </c>
      <c r="CG116" s="986"/>
      <c r="CH116" s="986"/>
      <c r="CI116" s="986"/>
      <c r="CJ116" s="986"/>
      <c r="CK116" s="1013"/>
      <c r="CL116" s="1014"/>
      <c r="CM116" s="987" t="s">
        <v>462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135</v>
      </c>
      <c r="DH116" s="1024"/>
      <c r="DI116" s="1024"/>
      <c r="DJ116" s="1024"/>
      <c r="DK116" s="1025"/>
      <c r="DL116" s="1026" t="s">
        <v>135</v>
      </c>
      <c r="DM116" s="1024"/>
      <c r="DN116" s="1024"/>
      <c r="DO116" s="1024"/>
      <c r="DP116" s="1025"/>
      <c r="DQ116" s="1026" t="s">
        <v>135</v>
      </c>
      <c r="DR116" s="1024"/>
      <c r="DS116" s="1024"/>
      <c r="DT116" s="1024"/>
      <c r="DU116" s="1025"/>
      <c r="DV116" s="1027" t="s">
        <v>442</v>
      </c>
      <c r="DW116" s="1028"/>
      <c r="DX116" s="1028"/>
      <c r="DY116" s="1028"/>
      <c r="DZ116" s="1029"/>
    </row>
    <row r="117" spans="1:130" s="226"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463</v>
      </c>
      <c r="Z117" s="959"/>
      <c r="AA117" s="1043">
        <v>2887330</v>
      </c>
      <c r="AB117" s="1044"/>
      <c r="AC117" s="1044"/>
      <c r="AD117" s="1044"/>
      <c r="AE117" s="1045"/>
      <c r="AF117" s="1046">
        <v>2804262</v>
      </c>
      <c r="AG117" s="1044"/>
      <c r="AH117" s="1044"/>
      <c r="AI117" s="1044"/>
      <c r="AJ117" s="1045"/>
      <c r="AK117" s="1046">
        <v>2811238</v>
      </c>
      <c r="AL117" s="1044"/>
      <c r="AM117" s="1044"/>
      <c r="AN117" s="1044"/>
      <c r="AO117" s="1045"/>
      <c r="AP117" s="1047"/>
      <c r="AQ117" s="1048"/>
      <c r="AR117" s="1048"/>
      <c r="AS117" s="1048"/>
      <c r="AT117" s="1049"/>
      <c r="AU117" s="973"/>
      <c r="AV117" s="974"/>
      <c r="AW117" s="974"/>
      <c r="AX117" s="974"/>
      <c r="AY117" s="974"/>
      <c r="AZ117" s="1039" t="s">
        <v>464</v>
      </c>
      <c r="BA117" s="1040"/>
      <c r="BB117" s="1040"/>
      <c r="BC117" s="1040"/>
      <c r="BD117" s="1040"/>
      <c r="BE117" s="1040"/>
      <c r="BF117" s="1040"/>
      <c r="BG117" s="1040"/>
      <c r="BH117" s="1040"/>
      <c r="BI117" s="1040"/>
      <c r="BJ117" s="1040"/>
      <c r="BK117" s="1040"/>
      <c r="BL117" s="1040"/>
      <c r="BM117" s="1040"/>
      <c r="BN117" s="1040"/>
      <c r="BO117" s="1040"/>
      <c r="BP117" s="1041"/>
      <c r="BQ117" s="990" t="s">
        <v>247</v>
      </c>
      <c r="BR117" s="991"/>
      <c r="BS117" s="991"/>
      <c r="BT117" s="991"/>
      <c r="BU117" s="991"/>
      <c r="BV117" s="991" t="s">
        <v>448</v>
      </c>
      <c r="BW117" s="991"/>
      <c r="BX117" s="991"/>
      <c r="BY117" s="991"/>
      <c r="BZ117" s="991"/>
      <c r="CA117" s="991" t="s">
        <v>247</v>
      </c>
      <c r="CB117" s="991"/>
      <c r="CC117" s="991"/>
      <c r="CD117" s="991"/>
      <c r="CE117" s="991"/>
      <c r="CF117" s="985" t="s">
        <v>442</v>
      </c>
      <c r="CG117" s="986"/>
      <c r="CH117" s="986"/>
      <c r="CI117" s="986"/>
      <c r="CJ117" s="986"/>
      <c r="CK117" s="1013"/>
      <c r="CL117" s="1014"/>
      <c r="CM117" s="987" t="s">
        <v>465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247</v>
      </c>
      <c r="DH117" s="1024"/>
      <c r="DI117" s="1024"/>
      <c r="DJ117" s="1024"/>
      <c r="DK117" s="1025"/>
      <c r="DL117" s="1026" t="s">
        <v>247</v>
      </c>
      <c r="DM117" s="1024"/>
      <c r="DN117" s="1024"/>
      <c r="DO117" s="1024"/>
      <c r="DP117" s="1025"/>
      <c r="DQ117" s="1026" t="s">
        <v>247</v>
      </c>
      <c r="DR117" s="1024"/>
      <c r="DS117" s="1024"/>
      <c r="DT117" s="1024"/>
      <c r="DU117" s="1025"/>
      <c r="DV117" s="1027" t="s">
        <v>247</v>
      </c>
      <c r="DW117" s="1028"/>
      <c r="DX117" s="1028"/>
      <c r="DY117" s="1028"/>
      <c r="DZ117" s="1029"/>
    </row>
    <row r="118" spans="1:130" s="226" customFormat="1" ht="26.25" customHeight="1" x14ac:dyDescent="0.15">
      <c r="A118" s="977" t="s">
        <v>437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434</v>
      </c>
      <c r="AB118" s="958"/>
      <c r="AC118" s="958"/>
      <c r="AD118" s="958"/>
      <c r="AE118" s="959"/>
      <c r="AF118" s="957" t="s">
        <v>435</v>
      </c>
      <c r="AG118" s="958"/>
      <c r="AH118" s="958"/>
      <c r="AI118" s="958"/>
      <c r="AJ118" s="959"/>
      <c r="AK118" s="957" t="s">
        <v>308</v>
      </c>
      <c r="AL118" s="958"/>
      <c r="AM118" s="958"/>
      <c r="AN118" s="958"/>
      <c r="AO118" s="959"/>
      <c r="AP118" s="1035" t="s">
        <v>436</v>
      </c>
      <c r="AQ118" s="1036"/>
      <c r="AR118" s="1036"/>
      <c r="AS118" s="1036"/>
      <c r="AT118" s="1037"/>
      <c r="AU118" s="973"/>
      <c r="AV118" s="974"/>
      <c r="AW118" s="974"/>
      <c r="AX118" s="974"/>
      <c r="AY118" s="974"/>
      <c r="AZ118" s="1038" t="s">
        <v>466</v>
      </c>
      <c r="BA118" s="1030"/>
      <c r="BB118" s="1030"/>
      <c r="BC118" s="1030"/>
      <c r="BD118" s="1030"/>
      <c r="BE118" s="1030"/>
      <c r="BF118" s="1030"/>
      <c r="BG118" s="1030"/>
      <c r="BH118" s="1030"/>
      <c r="BI118" s="1030"/>
      <c r="BJ118" s="1030"/>
      <c r="BK118" s="1030"/>
      <c r="BL118" s="1030"/>
      <c r="BM118" s="1030"/>
      <c r="BN118" s="1030"/>
      <c r="BO118" s="1030"/>
      <c r="BP118" s="1031"/>
      <c r="BQ118" s="1064" t="s">
        <v>247</v>
      </c>
      <c r="BR118" s="1065"/>
      <c r="BS118" s="1065"/>
      <c r="BT118" s="1065"/>
      <c r="BU118" s="1065"/>
      <c r="BV118" s="1065" t="s">
        <v>247</v>
      </c>
      <c r="BW118" s="1065"/>
      <c r="BX118" s="1065"/>
      <c r="BY118" s="1065"/>
      <c r="BZ118" s="1065"/>
      <c r="CA118" s="1065" t="s">
        <v>135</v>
      </c>
      <c r="CB118" s="1065"/>
      <c r="CC118" s="1065"/>
      <c r="CD118" s="1065"/>
      <c r="CE118" s="1065"/>
      <c r="CF118" s="985" t="s">
        <v>135</v>
      </c>
      <c r="CG118" s="986"/>
      <c r="CH118" s="986"/>
      <c r="CI118" s="986"/>
      <c r="CJ118" s="986"/>
      <c r="CK118" s="1013"/>
      <c r="CL118" s="1014"/>
      <c r="CM118" s="987" t="s">
        <v>467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442</v>
      </c>
      <c r="DH118" s="1024"/>
      <c r="DI118" s="1024"/>
      <c r="DJ118" s="1024"/>
      <c r="DK118" s="1025"/>
      <c r="DL118" s="1026" t="s">
        <v>135</v>
      </c>
      <c r="DM118" s="1024"/>
      <c r="DN118" s="1024"/>
      <c r="DO118" s="1024"/>
      <c r="DP118" s="1025"/>
      <c r="DQ118" s="1026" t="s">
        <v>442</v>
      </c>
      <c r="DR118" s="1024"/>
      <c r="DS118" s="1024"/>
      <c r="DT118" s="1024"/>
      <c r="DU118" s="1025"/>
      <c r="DV118" s="1027" t="s">
        <v>247</v>
      </c>
      <c r="DW118" s="1028"/>
      <c r="DX118" s="1028"/>
      <c r="DY118" s="1028"/>
      <c r="DZ118" s="1029"/>
    </row>
    <row r="119" spans="1:130" s="226" customFormat="1" ht="26.25" customHeight="1" x14ac:dyDescent="0.15">
      <c r="A119" s="1121" t="s">
        <v>440</v>
      </c>
      <c r="B119" s="1012"/>
      <c r="C119" s="994" t="s">
        <v>441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442</v>
      </c>
      <c r="AB119" s="965"/>
      <c r="AC119" s="965"/>
      <c r="AD119" s="965"/>
      <c r="AE119" s="966"/>
      <c r="AF119" s="967" t="s">
        <v>247</v>
      </c>
      <c r="AG119" s="965"/>
      <c r="AH119" s="965"/>
      <c r="AI119" s="965"/>
      <c r="AJ119" s="966"/>
      <c r="AK119" s="967" t="s">
        <v>135</v>
      </c>
      <c r="AL119" s="965"/>
      <c r="AM119" s="965"/>
      <c r="AN119" s="965"/>
      <c r="AO119" s="966"/>
      <c r="AP119" s="968" t="s">
        <v>247</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468</v>
      </c>
      <c r="BP119" s="1070"/>
      <c r="BQ119" s="1064">
        <v>34879595</v>
      </c>
      <c r="BR119" s="1065"/>
      <c r="BS119" s="1065"/>
      <c r="BT119" s="1065"/>
      <c r="BU119" s="1065"/>
      <c r="BV119" s="1065">
        <v>35740505</v>
      </c>
      <c r="BW119" s="1065"/>
      <c r="BX119" s="1065"/>
      <c r="BY119" s="1065"/>
      <c r="BZ119" s="1065"/>
      <c r="CA119" s="1065">
        <v>34104733</v>
      </c>
      <c r="CB119" s="1065"/>
      <c r="CC119" s="1065"/>
      <c r="CD119" s="1065"/>
      <c r="CE119" s="1065"/>
      <c r="CF119" s="1066"/>
      <c r="CG119" s="1067"/>
      <c r="CH119" s="1067"/>
      <c r="CI119" s="1067"/>
      <c r="CJ119" s="1068"/>
      <c r="CK119" s="1015"/>
      <c r="CL119" s="1016"/>
      <c r="CM119" s="1038" t="s">
        <v>469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229391</v>
      </c>
      <c r="DH119" s="1051"/>
      <c r="DI119" s="1051"/>
      <c r="DJ119" s="1051"/>
      <c r="DK119" s="1052"/>
      <c r="DL119" s="1050">
        <v>186749</v>
      </c>
      <c r="DM119" s="1051"/>
      <c r="DN119" s="1051"/>
      <c r="DO119" s="1051"/>
      <c r="DP119" s="1052"/>
      <c r="DQ119" s="1050">
        <v>149571</v>
      </c>
      <c r="DR119" s="1051"/>
      <c r="DS119" s="1051"/>
      <c r="DT119" s="1051"/>
      <c r="DU119" s="1052"/>
      <c r="DV119" s="1053">
        <v>1.1000000000000001</v>
      </c>
      <c r="DW119" s="1054"/>
      <c r="DX119" s="1054"/>
      <c r="DY119" s="1054"/>
      <c r="DZ119" s="1055"/>
    </row>
    <row r="120" spans="1:130" s="226" customFormat="1" ht="26.25" customHeight="1" x14ac:dyDescent="0.15">
      <c r="A120" s="1122"/>
      <c r="B120" s="1014"/>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135</v>
      </c>
      <c r="AB120" s="1024"/>
      <c r="AC120" s="1024"/>
      <c r="AD120" s="1024"/>
      <c r="AE120" s="1025"/>
      <c r="AF120" s="1026" t="s">
        <v>135</v>
      </c>
      <c r="AG120" s="1024"/>
      <c r="AH120" s="1024"/>
      <c r="AI120" s="1024"/>
      <c r="AJ120" s="1025"/>
      <c r="AK120" s="1026" t="s">
        <v>442</v>
      </c>
      <c r="AL120" s="1024"/>
      <c r="AM120" s="1024"/>
      <c r="AN120" s="1024"/>
      <c r="AO120" s="1025"/>
      <c r="AP120" s="1027" t="s">
        <v>247</v>
      </c>
      <c r="AQ120" s="1028"/>
      <c r="AR120" s="1028"/>
      <c r="AS120" s="1028"/>
      <c r="AT120" s="1029"/>
      <c r="AU120" s="1056" t="s">
        <v>470</v>
      </c>
      <c r="AV120" s="1057"/>
      <c r="AW120" s="1057"/>
      <c r="AX120" s="1057"/>
      <c r="AY120" s="1058"/>
      <c r="AZ120" s="994" t="s">
        <v>471</v>
      </c>
      <c r="BA120" s="962"/>
      <c r="BB120" s="962"/>
      <c r="BC120" s="962"/>
      <c r="BD120" s="962"/>
      <c r="BE120" s="962"/>
      <c r="BF120" s="962"/>
      <c r="BG120" s="962"/>
      <c r="BH120" s="962"/>
      <c r="BI120" s="962"/>
      <c r="BJ120" s="962"/>
      <c r="BK120" s="962"/>
      <c r="BL120" s="962"/>
      <c r="BM120" s="962"/>
      <c r="BN120" s="962"/>
      <c r="BO120" s="962"/>
      <c r="BP120" s="963"/>
      <c r="BQ120" s="995">
        <v>4863337</v>
      </c>
      <c r="BR120" s="996"/>
      <c r="BS120" s="996"/>
      <c r="BT120" s="996"/>
      <c r="BU120" s="996"/>
      <c r="BV120" s="996">
        <v>5829565</v>
      </c>
      <c r="BW120" s="996"/>
      <c r="BX120" s="996"/>
      <c r="BY120" s="996"/>
      <c r="BZ120" s="996"/>
      <c r="CA120" s="996">
        <v>6924129</v>
      </c>
      <c r="CB120" s="996"/>
      <c r="CC120" s="996"/>
      <c r="CD120" s="996"/>
      <c r="CE120" s="996"/>
      <c r="CF120" s="1009">
        <v>49.5</v>
      </c>
      <c r="CG120" s="1010"/>
      <c r="CH120" s="1010"/>
      <c r="CI120" s="1010"/>
      <c r="CJ120" s="1010"/>
      <c r="CK120" s="1071" t="s">
        <v>472</v>
      </c>
      <c r="CL120" s="1072"/>
      <c r="CM120" s="1072"/>
      <c r="CN120" s="1072"/>
      <c r="CO120" s="1073"/>
      <c r="CP120" s="1079" t="s">
        <v>414</v>
      </c>
      <c r="CQ120" s="1080"/>
      <c r="CR120" s="1080"/>
      <c r="CS120" s="1080"/>
      <c r="CT120" s="1080"/>
      <c r="CU120" s="1080"/>
      <c r="CV120" s="1080"/>
      <c r="CW120" s="1080"/>
      <c r="CX120" s="1080"/>
      <c r="CY120" s="1080"/>
      <c r="CZ120" s="1080"/>
      <c r="DA120" s="1080"/>
      <c r="DB120" s="1080"/>
      <c r="DC120" s="1080"/>
      <c r="DD120" s="1080"/>
      <c r="DE120" s="1080"/>
      <c r="DF120" s="1081"/>
      <c r="DG120" s="995">
        <v>8633767</v>
      </c>
      <c r="DH120" s="996"/>
      <c r="DI120" s="996"/>
      <c r="DJ120" s="996"/>
      <c r="DK120" s="996"/>
      <c r="DL120" s="996">
        <v>9079175</v>
      </c>
      <c r="DM120" s="996"/>
      <c r="DN120" s="996"/>
      <c r="DO120" s="996"/>
      <c r="DP120" s="996"/>
      <c r="DQ120" s="996">
        <v>9376358</v>
      </c>
      <c r="DR120" s="996"/>
      <c r="DS120" s="996"/>
      <c r="DT120" s="996"/>
      <c r="DU120" s="996"/>
      <c r="DV120" s="997">
        <v>67</v>
      </c>
      <c r="DW120" s="997"/>
      <c r="DX120" s="997"/>
      <c r="DY120" s="997"/>
      <c r="DZ120" s="998"/>
    </row>
    <row r="121" spans="1:130" s="226" customFormat="1" ht="26.25" customHeight="1" x14ac:dyDescent="0.15">
      <c r="A121" s="1122"/>
      <c r="B121" s="1014"/>
      <c r="C121" s="1039" t="s">
        <v>473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7851</v>
      </c>
      <c r="AB121" s="1024"/>
      <c r="AC121" s="1024"/>
      <c r="AD121" s="1024"/>
      <c r="AE121" s="1025"/>
      <c r="AF121" s="1026" t="s">
        <v>247</v>
      </c>
      <c r="AG121" s="1024"/>
      <c r="AH121" s="1024"/>
      <c r="AI121" s="1024"/>
      <c r="AJ121" s="1025"/>
      <c r="AK121" s="1026" t="s">
        <v>442</v>
      </c>
      <c r="AL121" s="1024"/>
      <c r="AM121" s="1024"/>
      <c r="AN121" s="1024"/>
      <c r="AO121" s="1025"/>
      <c r="AP121" s="1027" t="s">
        <v>442</v>
      </c>
      <c r="AQ121" s="1028"/>
      <c r="AR121" s="1028"/>
      <c r="AS121" s="1028"/>
      <c r="AT121" s="1029"/>
      <c r="AU121" s="1059"/>
      <c r="AV121" s="1060"/>
      <c r="AW121" s="1060"/>
      <c r="AX121" s="1060"/>
      <c r="AY121" s="1061"/>
      <c r="AZ121" s="987" t="s">
        <v>474</v>
      </c>
      <c r="BA121" s="988"/>
      <c r="BB121" s="988"/>
      <c r="BC121" s="988"/>
      <c r="BD121" s="988"/>
      <c r="BE121" s="988"/>
      <c r="BF121" s="988"/>
      <c r="BG121" s="988"/>
      <c r="BH121" s="988"/>
      <c r="BI121" s="988"/>
      <c r="BJ121" s="988"/>
      <c r="BK121" s="988"/>
      <c r="BL121" s="988"/>
      <c r="BM121" s="988"/>
      <c r="BN121" s="988"/>
      <c r="BO121" s="988"/>
      <c r="BP121" s="989"/>
      <c r="BQ121" s="990">
        <v>4312513</v>
      </c>
      <c r="BR121" s="991"/>
      <c r="BS121" s="991"/>
      <c r="BT121" s="991"/>
      <c r="BU121" s="991"/>
      <c r="BV121" s="991">
        <v>4316046</v>
      </c>
      <c r="BW121" s="991"/>
      <c r="BX121" s="991"/>
      <c r="BY121" s="991"/>
      <c r="BZ121" s="991"/>
      <c r="CA121" s="991">
        <v>4209150</v>
      </c>
      <c r="CB121" s="991"/>
      <c r="CC121" s="991"/>
      <c r="CD121" s="991"/>
      <c r="CE121" s="991"/>
      <c r="CF121" s="985">
        <v>30.1</v>
      </c>
      <c r="CG121" s="986"/>
      <c r="CH121" s="986"/>
      <c r="CI121" s="986"/>
      <c r="CJ121" s="986"/>
      <c r="CK121" s="1074"/>
      <c r="CL121" s="1075"/>
      <c r="CM121" s="1075"/>
      <c r="CN121" s="1075"/>
      <c r="CO121" s="1076"/>
      <c r="CP121" s="1084" t="s">
        <v>412</v>
      </c>
      <c r="CQ121" s="1085"/>
      <c r="CR121" s="1085"/>
      <c r="CS121" s="1085"/>
      <c r="CT121" s="1085"/>
      <c r="CU121" s="1085"/>
      <c r="CV121" s="1085"/>
      <c r="CW121" s="1085"/>
      <c r="CX121" s="1085"/>
      <c r="CY121" s="1085"/>
      <c r="CZ121" s="1085"/>
      <c r="DA121" s="1085"/>
      <c r="DB121" s="1085"/>
      <c r="DC121" s="1085"/>
      <c r="DD121" s="1085"/>
      <c r="DE121" s="1085"/>
      <c r="DF121" s="1086"/>
      <c r="DG121" s="990">
        <v>12940</v>
      </c>
      <c r="DH121" s="991"/>
      <c r="DI121" s="991"/>
      <c r="DJ121" s="991"/>
      <c r="DK121" s="991"/>
      <c r="DL121" s="991">
        <v>49400</v>
      </c>
      <c r="DM121" s="991"/>
      <c r="DN121" s="991"/>
      <c r="DO121" s="991"/>
      <c r="DP121" s="991"/>
      <c r="DQ121" s="991">
        <v>49737</v>
      </c>
      <c r="DR121" s="991"/>
      <c r="DS121" s="991"/>
      <c r="DT121" s="991"/>
      <c r="DU121" s="991"/>
      <c r="DV121" s="992">
        <v>0.4</v>
      </c>
      <c r="DW121" s="992"/>
      <c r="DX121" s="992"/>
      <c r="DY121" s="992"/>
      <c r="DZ121" s="993"/>
    </row>
    <row r="122" spans="1:130" s="226" customFormat="1" ht="26.25" customHeight="1" x14ac:dyDescent="0.15">
      <c r="A122" s="1122"/>
      <c r="B122" s="1014"/>
      <c r="C122" s="987" t="s">
        <v>456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247</v>
      </c>
      <c r="AB122" s="1024"/>
      <c r="AC122" s="1024"/>
      <c r="AD122" s="1024"/>
      <c r="AE122" s="1025"/>
      <c r="AF122" s="1026" t="s">
        <v>247</v>
      </c>
      <c r="AG122" s="1024"/>
      <c r="AH122" s="1024"/>
      <c r="AI122" s="1024"/>
      <c r="AJ122" s="1025"/>
      <c r="AK122" s="1026" t="s">
        <v>442</v>
      </c>
      <c r="AL122" s="1024"/>
      <c r="AM122" s="1024"/>
      <c r="AN122" s="1024"/>
      <c r="AO122" s="1025"/>
      <c r="AP122" s="1027" t="s">
        <v>442</v>
      </c>
      <c r="AQ122" s="1028"/>
      <c r="AR122" s="1028"/>
      <c r="AS122" s="1028"/>
      <c r="AT122" s="1029"/>
      <c r="AU122" s="1059"/>
      <c r="AV122" s="1060"/>
      <c r="AW122" s="1060"/>
      <c r="AX122" s="1060"/>
      <c r="AY122" s="1061"/>
      <c r="AZ122" s="1038" t="s">
        <v>475</v>
      </c>
      <c r="BA122" s="1030"/>
      <c r="BB122" s="1030"/>
      <c r="BC122" s="1030"/>
      <c r="BD122" s="1030"/>
      <c r="BE122" s="1030"/>
      <c r="BF122" s="1030"/>
      <c r="BG122" s="1030"/>
      <c r="BH122" s="1030"/>
      <c r="BI122" s="1030"/>
      <c r="BJ122" s="1030"/>
      <c r="BK122" s="1030"/>
      <c r="BL122" s="1030"/>
      <c r="BM122" s="1030"/>
      <c r="BN122" s="1030"/>
      <c r="BO122" s="1030"/>
      <c r="BP122" s="1031"/>
      <c r="BQ122" s="1064">
        <v>25457635</v>
      </c>
      <c r="BR122" s="1065"/>
      <c r="BS122" s="1065"/>
      <c r="BT122" s="1065"/>
      <c r="BU122" s="1065"/>
      <c r="BV122" s="1065">
        <v>25870358</v>
      </c>
      <c r="BW122" s="1065"/>
      <c r="BX122" s="1065"/>
      <c r="BY122" s="1065"/>
      <c r="BZ122" s="1065"/>
      <c r="CA122" s="1065">
        <v>26335434</v>
      </c>
      <c r="CB122" s="1065"/>
      <c r="CC122" s="1065"/>
      <c r="CD122" s="1065"/>
      <c r="CE122" s="1065"/>
      <c r="CF122" s="1082">
        <v>188.3</v>
      </c>
      <c r="CG122" s="1083"/>
      <c r="CH122" s="1083"/>
      <c r="CI122" s="1083"/>
      <c r="CJ122" s="1083"/>
      <c r="CK122" s="1074"/>
      <c r="CL122" s="1075"/>
      <c r="CM122" s="1075"/>
      <c r="CN122" s="1075"/>
      <c r="CO122" s="1076"/>
      <c r="CP122" s="1084" t="s">
        <v>476</v>
      </c>
      <c r="CQ122" s="1085"/>
      <c r="CR122" s="1085"/>
      <c r="CS122" s="1085"/>
      <c r="CT122" s="1085"/>
      <c r="CU122" s="1085"/>
      <c r="CV122" s="1085"/>
      <c r="CW122" s="1085"/>
      <c r="CX122" s="1085"/>
      <c r="CY122" s="1085"/>
      <c r="CZ122" s="1085"/>
      <c r="DA122" s="1085"/>
      <c r="DB122" s="1085"/>
      <c r="DC122" s="1085"/>
      <c r="DD122" s="1085"/>
      <c r="DE122" s="1085"/>
      <c r="DF122" s="1086"/>
      <c r="DG122" s="990" t="s">
        <v>135</v>
      </c>
      <c r="DH122" s="991"/>
      <c r="DI122" s="991"/>
      <c r="DJ122" s="991"/>
      <c r="DK122" s="991"/>
      <c r="DL122" s="991" t="s">
        <v>135</v>
      </c>
      <c r="DM122" s="991"/>
      <c r="DN122" s="991"/>
      <c r="DO122" s="991"/>
      <c r="DP122" s="991"/>
      <c r="DQ122" s="991" t="s">
        <v>247</v>
      </c>
      <c r="DR122" s="991"/>
      <c r="DS122" s="991"/>
      <c r="DT122" s="991"/>
      <c r="DU122" s="991"/>
      <c r="DV122" s="992" t="s">
        <v>247</v>
      </c>
      <c r="DW122" s="992"/>
      <c r="DX122" s="992"/>
      <c r="DY122" s="992"/>
      <c r="DZ122" s="993"/>
    </row>
    <row r="123" spans="1:130" s="226" customFormat="1" ht="26.25" customHeight="1" x14ac:dyDescent="0.15">
      <c r="A123" s="1122"/>
      <c r="B123" s="1014"/>
      <c r="C123" s="987" t="s">
        <v>462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442</v>
      </c>
      <c r="AB123" s="1024"/>
      <c r="AC123" s="1024"/>
      <c r="AD123" s="1024"/>
      <c r="AE123" s="1025"/>
      <c r="AF123" s="1026" t="s">
        <v>247</v>
      </c>
      <c r="AG123" s="1024"/>
      <c r="AH123" s="1024"/>
      <c r="AI123" s="1024"/>
      <c r="AJ123" s="1025"/>
      <c r="AK123" s="1026" t="s">
        <v>442</v>
      </c>
      <c r="AL123" s="1024"/>
      <c r="AM123" s="1024"/>
      <c r="AN123" s="1024"/>
      <c r="AO123" s="1025"/>
      <c r="AP123" s="1027" t="s">
        <v>135</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477</v>
      </c>
      <c r="BP123" s="1070"/>
      <c r="BQ123" s="1128">
        <v>34633485</v>
      </c>
      <c r="BR123" s="1129"/>
      <c r="BS123" s="1129"/>
      <c r="BT123" s="1129"/>
      <c r="BU123" s="1129"/>
      <c r="BV123" s="1129">
        <v>36015969</v>
      </c>
      <c r="BW123" s="1129"/>
      <c r="BX123" s="1129"/>
      <c r="BY123" s="1129"/>
      <c r="BZ123" s="1129"/>
      <c r="CA123" s="1129">
        <v>37468713</v>
      </c>
      <c r="CB123" s="1129"/>
      <c r="CC123" s="1129"/>
      <c r="CD123" s="1129"/>
      <c r="CE123" s="1129"/>
      <c r="CF123" s="1066"/>
      <c r="CG123" s="1067"/>
      <c r="CH123" s="1067"/>
      <c r="CI123" s="1067"/>
      <c r="CJ123" s="1068"/>
      <c r="CK123" s="1074"/>
      <c r="CL123" s="1075"/>
      <c r="CM123" s="1075"/>
      <c r="CN123" s="1075"/>
      <c r="CO123" s="1076"/>
      <c r="CP123" s="1084" t="s">
        <v>478</v>
      </c>
      <c r="CQ123" s="1085"/>
      <c r="CR123" s="1085"/>
      <c r="CS123" s="1085"/>
      <c r="CT123" s="1085"/>
      <c r="CU123" s="1085"/>
      <c r="CV123" s="1085"/>
      <c r="CW123" s="1085"/>
      <c r="CX123" s="1085"/>
      <c r="CY123" s="1085"/>
      <c r="CZ123" s="1085"/>
      <c r="DA123" s="1085"/>
      <c r="DB123" s="1085"/>
      <c r="DC123" s="1085"/>
      <c r="DD123" s="1085"/>
      <c r="DE123" s="1085"/>
      <c r="DF123" s="1086"/>
      <c r="DG123" s="1023" t="s">
        <v>442</v>
      </c>
      <c r="DH123" s="1024"/>
      <c r="DI123" s="1024"/>
      <c r="DJ123" s="1024"/>
      <c r="DK123" s="1025"/>
      <c r="DL123" s="1026" t="s">
        <v>135</v>
      </c>
      <c r="DM123" s="1024"/>
      <c r="DN123" s="1024"/>
      <c r="DO123" s="1024"/>
      <c r="DP123" s="1025"/>
      <c r="DQ123" s="1026" t="s">
        <v>442</v>
      </c>
      <c r="DR123" s="1024"/>
      <c r="DS123" s="1024"/>
      <c r="DT123" s="1024"/>
      <c r="DU123" s="1025"/>
      <c r="DV123" s="1027" t="s">
        <v>247</v>
      </c>
      <c r="DW123" s="1028"/>
      <c r="DX123" s="1028"/>
      <c r="DY123" s="1028"/>
      <c r="DZ123" s="1029"/>
    </row>
    <row r="124" spans="1:130" s="226" customFormat="1" ht="26.25" customHeight="1" thickBot="1" x14ac:dyDescent="0.2">
      <c r="A124" s="1122"/>
      <c r="B124" s="1014"/>
      <c r="C124" s="987" t="s">
        <v>465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448</v>
      </c>
      <c r="AB124" s="1024"/>
      <c r="AC124" s="1024"/>
      <c r="AD124" s="1024"/>
      <c r="AE124" s="1025"/>
      <c r="AF124" s="1026" t="s">
        <v>247</v>
      </c>
      <c r="AG124" s="1024"/>
      <c r="AH124" s="1024"/>
      <c r="AI124" s="1024"/>
      <c r="AJ124" s="1025"/>
      <c r="AK124" s="1026" t="s">
        <v>135</v>
      </c>
      <c r="AL124" s="1024"/>
      <c r="AM124" s="1024"/>
      <c r="AN124" s="1024"/>
      <c r="AO124" s="1025"/>
      <c r="AP124" s="1027" t="s">
        <v>448</v>
      </c>
      <c r="AQ124" s="1028"/>
      <c r="AR124" s="1028"/>
      <c r="AS124" s="1028"/>
      <c r="AT124" s="1029"/>
      <c r="AU124" s="1124" t="s">
        <v>479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1.9</v>
      </c>
      <c r="BR124" s="1092"/>
      <c r="BS124" s="1092"/>
      <c r="BT124" s="1092"/>
      <c r="BU124" s="1092"/>
      <c r="BV124" s="1092" t="s">
        <v>247</v>
      </c>
      <c r="BW124" s="1092"/>
      <c r="BX124" s="1092"/>
      <c r="BY124" s="1092"/>
      <c r="BZ124" s="1092"/>
      <c r="CA124" s="1092" t="s">
        <v>135</v>
      </c>
      <c r="CB124" s="1092"/>
      <c r="CC124" s="1092"/>
      <c r="CD124" s="1092"/>
      <c r="CE124" s="1092"/>
      <c r="CF124" s="1093"/>
      <c r="CG124" s="1094"/>
      <c r="CH124" s="1094"/>
      <c r="CI124" s="1094"/>
      <c r="CJ124" s="1095"/>
      <c r="CK124" s="1077"/>
      <c r="CL124" s="1077"/>
      <c r="CM124" s="1077"/>
      <c r="CN124" s="1077"/>
      <c r="CO124" s="1078"/>
      <c r="CP124" s="1084" t="s">
        <v>480</v>
      </c>
      <c r="CQ124" s="1085"/>
      <c r="CR124" s="1085"/>
      <c r="CS124" s="1085"/>
      <c r="CT124" s="1085"/>
      <c r="CU124" s="1085"/>
      <c r="CV124" s="1085"/>
      <c r="CW124" s="1085"/>
      <c r="CX124" s="1085"/>
      <c r="CY124" s="1085"/>
      <c r="CZ124" s="1085"/>
      <c r="DA124" s="1085"/>
      <c r="DB124" s="1085"/>
      <c r="DC124" s="1085"/>
      <c r="DD124" s="1085"/>
      <c r="DE124" s="1085"/>
      <c r="DF124" s="1086"/>
      <c r="DG124" s="1069">
        <v>87637</v>
      </c>
      <c r="DH124" s="1051"/>
      <c r="DI124" s="1051"/>
      <c r="DJ124" s="1051"/>
      <c r="DK124" s="1052"/>
      <c r="DL124" s="1050">
        <v>86150</v>
      </c>
      <c r="DM124" s="1051"/>
      <c r="DN124" s="1051"/>
      <c r="DO124" s="1051"/>
      <c r="DP124" s="1052"/>
      <c r="DQ124" s="1050" t="s">
        <v>247</v>
      </c>
      <c r="DR124" s="1051"/>
      <c r="DS124" s="1051"/>
      <c r="DT124" s="1051"/>
      <c r="DU124" s="1052"/>
      <c r="DV124" s="1053" t="s">
        <v>247</v>
      </c>
      <c r="DW124" s="1054"/>
      <c r="DX124" s="1054"/>
      <c r="DY124" s="1054"/>
      <c r="DZ124" s="1055"/>
    </row>
    <row r="125" spans="1:130" s="226" customFormat="1" ht="26.25" customHeight="1" x14ac:dyDescent="0.15">
      <c r="A125" s="1122"/>
      <c r="B125" s="1014"/>
      <c r="C125" s="987" t="s">
        <v>467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247</v>
      </c>
      <c r="AB125" s="1024"/>
      <c r="AC125" s="1024"/>
      <c r="AD125" s="1024"/>
      <c r="AE125" s="1025"/>
      <c r="AF125" s="1026" t="s">
        <v>135</v>
      </c>
      <c r="AG125" s="1024"/>
      <c r="AH125" s="1024"/>
      <c r="AI125" s="1024"/>
      <c r="AJ125" s="1025"/>
      <c r="AK125" s="1026" t="s">
        <v>247</v>
      </c>
      <c r="AL125" s="1024"/>
      <c r="AM125" s="1024"/>
      <c r="AN125" s="1024"/>
      <c r="AO125" s="1025"/>
      <c r="AP125" s="1027" t="s">
        <v>135</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481</v>
      </c>
      <c r="CL125" s="1072"/>
      <c r="CM125" s="1072"/>
      <c r="CN125" s="1072"/>
      <c r="CO125" s="1073"/>
      <c r="CP125" s="994" t="s">
        <v>482</v>
      </c>
      <c r="CQ125" s="962"/>
      <c r="CR125" s="962"/>
      <c r="CS125" s="962"/>
      <c r="CT125" s="962"/>
      <c r="CU125" s="962"/>
      <c r="CV125" s="962"/>
      <c r="CW125" s="962"/>
      <c r="CX125" s="962"/>
      <c r="CY125" s="962"/>
      <c r="CZ125" s="962"/>
      <c r="DA125" s="962"/>
      <c r="DB125" s="962"/>
      <c r="DC125" s="962"/>
      <c r="DD125" s="962"/>
      <c r="DE125" s="962"/>
      <c r="DF125" s="963"/>
      <c r="DG125" s="995" t="s">
        <v>135</v>
      </c>
      <c r="DH125" s="996"/>
      <c r="DI125" s="996"/>
      <c r="DJ125" s="996"/>
      <c r="DK125" s="996"/>
      <c r="DL125" s="996" t="s">
        <v>135</v>
      </c>
      <c r="DM125" s="996"/>
      <c r="DN125" s="996"/>
      <c r="DO125" s="996"/>
      <c r="DP125" s="996"/>
      <c r="DQ125" s="996" t="s">
        <v>442</v>
      </c>
      <c r="DR125" s="996"/>
      <c r="DS125" s="996"/>
      <c r="DT125" s="996"/>
      <c r="DU125" s="996"/>
      <c r="DV125" s="997" t="s">
        <v>247</v>
      </c>
      <c r="DW125" s="997"/>
      <c r="DX125" s="997"/>
      <c r="DY125" s="997"/>
      <c r="DZ125" s="998"/>
    </row>
    <row r="126" spans="1:130" s="226" customFormat="1" ht="26.25" customHeight="1" thickBot="1" x14ac:dyDescent="0.2">
      <c r="A126" s="1122"/>
      <c r="B126" s="1014"/>
      <c r="C126" s="987" t="s">
        <v>469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135</v>
      </c>
      <c r="AB126" s="1024"/>
      <c r="AC126" s="1024"/>
      <c r="AD126" s="1024"/>
      <c r="AE126" s="1025"/>
      <c r="AF126" s="1026" t="s">
        <v>247</v>
      </c>
      <c r="AG126" s="1024"/>
      <c r="AH126" s="1024"/>
      <c r="AI126" s="1024"/>
      <c r="AJ126" s="1025"/>
      <c r="AK126" s="1026" t="s">
        <v>135</v>
      </c>
      <c r="AL126" s="1024"/>
      <c r="AM126" s="1024"/>
      <c r="AN126" s="1024"/>
      <c r="AO126" s="1025"/>
      <c r="AP126" s="1027" t="s">
        <v>135</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483</v>
      </c>
      <c r="CQ126" s="988"/>
      <c r="CR126" s="988"/>
      <c r="CS126" s="988"/>
      <c r="CT126" s="988"/>
      <c r="CU126" s="988"/>
      <c r="CV126" s="988"/>
      <c r="CW126" s="988"/>
      <c r="CX126" s="988"/>
      <c r="CY126" s="988"/>
      <c r="CZ126" s="988"/>
      <c r="DA126" s="988"/>
      <c r="DB126" s="988"/>
      <c r="DC126" s="988"/>
      <c r="DD126" s="988"/>
      <c r="DE126" s="988"/>
      <c r="DF126" s="989"/>
      <c r="DG126" s="990" t="s">
        <v>135</v>
      </c>
      <c r="DH126" s="991"/>
      <c r="DI126" s="991"/>
      <c r="DJ126" s="991"/>
      <c r="DK126" s="991"/>
      <c r="DL126" s="991" t="s">
        <v>247</v>
      </c>
      <c r="DM126" s="991"/>
      <c r="DN126" s="991"/>
      <c r="DO126" s="991"/>
      <c r="DP126" s="991"/>
      <c r="DQ126" s="991" t="s">
        <v>247</v>
      </c>
      <c r="DR126" s="991"/>
      <c r="DS126" s="991"/>
      <c r="DT126" s="991"/>
      <c r="DU126" s="991"/>
      <c r="DV126" s="992" t="s">
        <v>247</v>
      </c>
      <c r="DW126" s="992"/>
      <c r="DX126" s="992"/>
      <c r="DY126" s="992"/>
      <c r="DZ126" s="993"/>
    </row>
    <row r="127" spans="1:130" s="226" customFormat="1" ht="26.25" customHeight="1" x14ac:dyDescent="0.15">
      <c r="A127" s="1123"/>
      <c r="B127" s="1016"/>
      <c r="C127" s="1038" t="s">
        <v>484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39191</v>
      </c>
      <c r="AB127" s="1024"/>
      <c r="AC127" s="1024"/>
      <c r="AD127" s="1024"/>
      <c r="AE127" s="1025"/>
      <c r="AF127" s="1026">
        <v>36464</v>
      </c>
      <c r="AG127" s="1024"/>
      <c r="AH127" s="1024"/>
      <c r="AI127" s="1024"/>
      <c r="AJ127" s="1025"/>
      <c r="AK127" s="1026">
        <v>32208</v>
      </c>
      <c r="AL127" s="1024"/>
      <c r="AM127" s="1024"/>
      <c r="AN127" s="1024"/>
      <c r="AO127" s="1025"/>
      <c r="AP127" s="1027">
        <v>0.2</v>
      </c>
      <c r="AQ127" s="1028"/>
      <c r="AR127" s="1028"/>
      <c r="AS127" s="1028"/>
      <c r="AT127" s="1029"/>
      <c r="AU127" s="228"/>
      <c r="AV127" s="228"/>
      <c r="AW127" s="228"/>
      <c r="AX127" s="1096" t="s">
        <v>485</v>
      </c>
      <c r="AY127" s="1097"/>
      <c r="AZ127" s="1097"/>
      <c r="BA127" s="1097"/>
      <c r="BB127" s="1097"/>
      <c r="BC127" s="1097"/>
      <c r="BD127" s="1097"/>
      <c r="BE127" s="1098"/>
      <c r="BF127" s="1099" t="s">
        <v>486</v>
      </c>
      <c r="BG127" s="1097"/>
      <c r="BH127" s="1097"/>
      <c r="BI127" s="1097"/>
      <c r="BJ127" s="1097"/>
      <c r="BK127" s="1097"/>
      <c r="BL127" s="1098"/>
      <c r="BM127" s="1099" t="s">
        <v>487</v>
      </c>
      <c r="BN127" s="1097"/>
      <c r="BO127" s="1097"/>
      <c r="BP127" s="1097"/>
      <c r="BQ127" s="1097"/>
      <c r="BR127" s="1097"/>
      <c r="BS127" s="1098"/>
      <c r="BT127" s="1099" t="s">
        <v>488</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489</v>
      </c>
      <c r="CQ127" s="988"/>
      <c r="CR127" s="988"/>
      <c r="CS127" s="988"/>
      <c r="CT127" s="988"/>
      <c r="CU127" s="988"/>
      <c r="CV127" s="988"/>
      <c r="CW127" s="988"/>
      <c r="CX127" s="988"/>
      <c r="CY127" s="988"/>
      <c r="CZ127" s="988"/>
      <c r="DA127" s="988"/>
      <c r="DB127" s="988"/>
      <c r="DC127" s="988"/>
      <c r="DD127" s="988"/>
      <c r="DE127" s="988"/>
      <c r="DF127" s="989"/>
      <c r="DG127" s="990" t="s">
        <v>135</v>
      </c>
      <c r="DH127" s="991"/>
      <c r="DI127" s="991"/>
      <c r="DJ127" s="991"/>
      <c r="DK127" s="991"/>
      <c r="DL127" s="991" t="s">
        <v>247</v>
      </c>
      <c r="DM127" s="991"/>
      <c r="DN127" s="991"/>
      <c r="DO127" s="991"/>
      <c r="DP127" s="991"/>
      <c r="DQ127" s="991" t="s">
        <v>135</v>
      </c>
      <c r="DR127" s="991"/>
      <c r="DS127" s="991"/>
      <c r="DT127" s="991"/>
      <c r="DU127" s="991"/>
      <c r="DV127" s="992" t="s">
        <v>135</v>
      </c>
      <c r="DW127" s="992"/>
      <c r="DX127" s="992"/>
      <c r="DY127" s="992"/>
      <c r="DZ127" s="993"/>
    </row>
    <row r="128" spans="1:130" s="226" customFormat="1" ht="26.25" customHeight="1" thickBot="1" x14ac:dyDescent="0.2">
      <c r="A128" s="1106" t="s">
        <v>490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491</v>
      </c>
      <c r="X128" s="1108"/>
      <c r="Y128" s="1108"/>
      <c r="Z128" s="1109"/>
      <c r="AA128" s="1110">
        <v>343607</v>
      </c>
      <c r="AB128" s="1111"/>
      <c r="AC128" s="1111"/>
      <c r="AD128" s="1111"/>
      <c r="AE128" s="1112"/>
      <c r="AF128" s="1113">
        <v>350251</v>
      </c>
      <c r="AG128" s="1111"/>
      <c r="AH128" s="1111"/>
      <c r="AI128" s="1111"/>
      <c r="AJ128" s="1112"/>
      <c r="AK128" s="1113">
        <v>370160</v>
      </c>
      <c r="AL128" s="1111"/>
      <c r="AM128" s="1111"/>
      <c r="AN128" s="1111"/>
      <c r="AO128" s="1112"/>
      <c r="AP128" s="1114"/>
      <c r="AQ128" s="1115"/>
      <c r="AR128" s="1115"/>
      <c r="AS128" s="1115"/>
      <c r="AT128" s="1116"/>
      <c r="AU128" s="228"/>
      <c r="AV128" s="228"/>
      <c r="AW128" s="228"/>
      <c r="AX128" s="961" t="s">
        <v>492</v>
      </c>
      <c r="AY128" s="962"/>
      <c r="AZ128" s="962"/>
      <c r="BA128" s="962"/>
      <c r="BB128" s="962"/>
      <c r="BC128" s="962"/>
      <c r="BD128" s="962"/>
      <c r="BE128" s="963"/>
      <c r="BF128" s="1117" t="s">
        <v>135</v>
      </c>
      <c r="BG128" s="1118"/>
      <c r="BH128" s="1118"/>
      <c r="BI128" s="1118"/>
      <c r="BJ128" s="1118"/>
      <c r="BK128" s="1118"/>
      <c r="BL128" s="1119"/>
      <c r="BM128" s="1117">
        <v>12.71</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493</v>
      </c>
      <c r="CQ128" s="790"/>
      <c r="CR128" s="790"/>
      <c r="CS128" s="790"/>
      <c r="CT128" s="790"/>
      <c r="CU128" s="790"/>
      <c r="CV128" s="790"/>
      <c r="CW128" s="790"/>
      <c r="CX128" s="790"/>
      <c r="CY128" s="790"/>
      <c r="CZ128" s="790"/>
      <c r="DA128" s="790"/>
      <c r="DB128" s="790"/>
      <c r="DC128" s="790"/>
      <c r="DD128" s="790"/>
      <c r="DE128" s="790"/>
      <c r="DF128" s="1101"/>
      <c r="DG128" s="1102">
        <v>1421</v>
      </c>
      <c r="DH128" s="1103"/>
      <c r="DI128" s="1103"/>
      <c r="DJ128" s="1103"/>
      <c r="DK128" s="1103"/>
      <c r="DL128" s="1103">
        <v>6440</v>
      </c>
      <c r="DM128" s="1103"/>
      <c r="DN128" s="1103"/>
      <c r="DO128" s="1103"/>
      <c r="DP128" s="1103"/>
      <c r="DQ128" s="1103" t="s">
        <v>247</v>
      </c>
      <c r="DR128" s="1103"/>
      <c r="DS128" s="1103"/>
      <c r="DT128" s="1103"/>
      <c r="DU128" s="1103"/>
      <c r="DV128" s="1104" t="s">
        <v>247</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494</v>
      </c>
      <c r="X129" s="1136"/>
      <c r="Y129" s="1136"/>
      <c r="Z129" s="1137"/>
      <c r="AA129" s="1023">
        <v>14805538</v>
      </c>
      <c r="AB129" s="1024"/>
      <c r="AC129" s="1024"/>
      <c r="AD129" s="1024"/>
      <c r="AE129" s="1025"/>
      <c r="AF129" s="1026">
        <v>15376760</v>
      </c>
      <c r="AG129" s="1024"/>
      <c r="AH129" s="1024"/>
      <c r="AI129" s="1024"/>
      <c r="AJ129" s="1025"/>
      <c r="AK129" s="1026">
        <v>15941380</v>
      </c>
      <c r="AL129" s="1024"/>
      <c r="AM129" s="1024"/>
      <c r="AN129" s="1024"/>
      <c r="AO129" s="1025"/>
      <c r="AP129" s="1138"/>
      <c r="AQ129" s="1139"/>
      <c r="AR129" s="1139"/>
      <c r="AS129" s="1139"/>
      <c r="AT129" s="1140"/>
      <c r="AU129" s="229"/>
      <c r="AV129" s="229"/>
      <c r="AW129" s="229"/>
      <c r="AX129" s="1130" t="s">
        <v>495</v>
      </c>
      <c r="AY129" s="988"/>
      <c r="AZ129" s="988"/>
      <c r="BA129" s="988"/>
      <c r="BB129" s="988"/>
      <c r="BC129" s="988"/>
      <c r="BD129" s="988"/>
      <c r="BE129" s="989"/>
      <c r="BF129" s="1131" t="s">
        <v>135</v>
      </c>
      <c r="BG129" s="1132"/>
      <c r="BH129" s="1132"/>
      <c r="BI129" s="1132"/>
      <c r="BJ129" s="1132"/>
      <c r="BK129" s="1132"/>
      <c r="BL129" s="1133"/>
      <c r="BM129" s="1131">
        <v>17.71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497</v>
      </c>
      <c r="X130" s="1136"/>
      <c r="Y130" s="1136"/>
      <c r="Z130" s="1137"/>
      <c r="AA130" s="1023">
        <v>1937274</v>
      </c>
      <c r="AB130" s="1024"/>
      <c r="AC130" s="1024"/>
      <c r="AD130" s="1024"/>
      <c r="AE130" s="1025"/>
      <c r="AF130" s="1026">
        <v>1928842</v>
      </c>
      <c r="AG130" s="1024"/>
      <c r="AH130" s="1024"/>
      <c r="AI130" s="1024"/>
      <c r="AJ130" s="1025"/>
      <c r="AK130" s="1026">
        <v>1956726</v>
      </c>
      <c r="AL130" s="1024"/>
      <c r="AM130" s="1024"/>
      <c r="AN130" s="1024"/>
      <c r="AO130" s="1025"/>
      <c r="AP130" s="1138"/>
      <c r="AQ130" s="1139"/>
      <c r="AR130" s="1139"/>
      <c r="AS130" s="1139"/>
      <c r="AT130" s="1140"/>
      <c r="AU130" s="229"/>
      <c r="AV130" s="229"/>
      <c r="AW130" s="229"/>
      <c r="AX130" s="1130" t="s">
        <v>498</v>
      </c>
      <c r="AY130" s="988"/>
      <c r="AZ130" s="988"/>
      <c r="BA130" s="988"/>
      <c r="BB130" s="988"/>
      <c r="BC130" s="988"/>
      <c r="BD130" s="988"/>
      <c r="BE130" s="989"/>
      <c r="BF130" s="1166">
        <v>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499</v>
      </c>
      <c r="X131" s="1173"/>
      <c r="Y131" s="1173"/>
      <c r="Z131" s="1174"/>
      <c r="AA131" s="1069">
        <v>12868264</v>
      </c>
      <c r="AB131" s="1051"/>
      <c r="AC131" s="1051"/>
      <c r="AD131" s="1051"/>
      <c r="AE131" s="1052"/>
      <c r="AF131" s="1050">
        <v>13447918</v>
      </c>
      <c r="AG131" s="1051"/>
      <c r="AH131" s="1051"/>
      <c r="AI131" s="1051"/>
      <c r="AJ131" s="1052"/>
      <c r="AK131" s="1050">
        <v>13984654</v>
      </c>
      <c r="AL131" s="1051"/>
      <c r="AM131" s="1051"/>
      <c r="AN131" s="1051"/>
      <c r="AO131" s="1052"/>
      <c r="AP131" s="1175"/>
      <c r="AQ131" s="1176"/>
      <c r="AR131" s="1176"/>
      <c r="AS131" s="1176"/>
      <c r="AT131" s="1177"/>
      <c r="AU131" s="229"/>
      <c r="AV131" s="229"/>
      <c r="AW131" s="229"/>
      <c r="AX131" s="1148" t="s">
        <v>500</v>
      </c>
      <c r="AY131" s="790"/>
      <c r="AZ131" s="790"/>
      <c r="BA131" s="790"/>
      <c r="BB131" s="790"/>
      <c r="BC131" s="790"/>
      <c r="BD131" s="790"/>
      <c r="BE131" s="1101"/>
      <c r="BF131" s="1149" t="s">
        <v>247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502</v>
      </c>
      <c r="W132" s="1159"/>
      <c r="X132" s="1159"/>
      <c r="Y132" s="1159"/>
      <c r="Z132" s="1160"/>
      <c r="AA132" s="1161">
        <v>4.7127491319999999</v>
      </c>
      <c r="AB132" s="1162"/>
      <c r="AC132" s="1162"/>
      <c r="AD132" s="1162"/>
      <c r="AE132" s="1163"/>
      <c r="AF132" s="1164">
        <v>3.905206739</v>
      </c>
      <c r="AG132" s="1162"/>
      <c r="AH132" s="1162"/>
      <c r="AI132" s="1162"/>
      <c r="AJ132" s="1163"/>
      <c r="AK132" s="1164">
        <v>3.4634535830000002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503</v>
      </c>
      <c r="W133" s="1142"/>
      <c r="X133" s="1142"/>
      <c r="Y133" s="1142"/>
      <c r="Z133" s="1143"/>
      <c r="AA133" s="1144">
        <v>5.0999999999999996</v>
      </c>
      <c r="AB133" s="1145"/>
      <c r="AC133" s="1145"/>
      <c r="AD133" s="1145"/>
      <c r="AE133" s="1146"/>
      <c r="AF133" s="1144">
        <v>4.7</v>
      </c>
      <c r="AG133" s="1145"/>
      <c r="AH133" s="1145"/>
      <c r="AI133" s="1145"/>
      <c r="AJ133" s="1146"/>
      <c r="AK133" s="1144">
        <v>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E2xwjj5KIF5fCcYgmKU0iqM8D3Zp7ABEUJLSP2MfX2PU7VXHWucrqb3wWe+ULPLVzAprV7hpBsYoRu4imqlMg==" saltValue="tHz/kplFpvqlMGXhbOeE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S28" sqref="AS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iUvKuCkoMMNE3sisCSGAGETCAJpdzw3noB7VF2up2Floho6OU6YiqI15A2EK4hZsJDXPYYoxkP105EiVovbKg==" saltValue="8Kg9/Fv12RpeXO8KrgU2p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512</v>
      </c>
      <c r="AL9" s="1182"/>
      <c r="AM9" s="1182"/>
      <c r="AN9" s="1183"/>
      <c r="AO9" s="277">
        <v>5271122</v>
      </c>
      <c r="AP9" s="277">
        <v>92803</v>
      </c>
      <c r="AQ9" s="278">
        <v>72345</v>
      </c>
      <c r="AR9" s="279">
        <v>28.3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513</v>
      </c>
      <c r="AL10" s="1182"/>
      <c r="AM10" s="1182"/>
      <c r="AN10" s="1183"/>
      <c r="AO10" s="280">
        <v>9466</v>
      </c>
      <c r="AP10" s="280">
        <v>167</v>
      </c>
      <c r="AQ10" s="281">
        <v>6087</v>
      </c>
      <c r="AR10" s="282">
        <v>-97.3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514</v>
      </c>
      <c r="AL11" s="1182"/>
      <c r="AM11" s="1182"/>
      <c r="AN11" s="1183"/>
      <c r="AO11" s="280" t="s">
        <v>515</v>
      </c>
      <c r="AP11" s="280" t="s">
        <v>515</v>
      </c>
      <c r="AQ11" s="281">
        <v>1128</v>
      </c>
      <c r="AR11" s="282" t="s">
        <v>515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516</v>
      </c>
      <c r="AL12" s="1182"/>
      <c r="AM12" s="1182"/>
      <c r="AN12" s="1183"/>
      <c r="AO12" s="280" t="s">
        <v>515</v>
      </c>
      <c r="AP12" s="280" t="s">
        <v>515</v>
      </c>
      <c r="AQ12" s="281">
        <v>9</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517</v>
      </c>
      <c r="AL13" s="1182"/>
      <c r="AM13" s="1182"/>
      <c r="AN13" s="1183"/>
      <c r="AO13" s="280">
        <v>198480</v>
      </c>
      <c r="AP13" s="280">
        <v>3494</v>
      </c>
      <c r="AQ13" s="281">
        <v>2326</v>
      </c>
      <c r="AR13" s="282">
        <v>50.2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518</v>
      </c>
      <c r="AL14" s="1182"/>
      <c r="AM14" s="1182"/>
      <c r="AN14" s="1183"/>
      <c r="AO14" s="280">
        <v>84145</v>
      </c>
      <c r="AP14" s="280">
        <v>1481</v>
      </c>
      <c r="AQ14" s="281">
        <v>1625</v>
      </c>
      <c r="AR14" s="282">
        <v>-8.9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519</v>
      </c>
      <c r="AL15" s="1185"/>
      <c r="AM15" s="1185"/>
      <c r="AN15" s="1186"/>
      <c r="AO15" s="280">
        <v>-167697</v>
      </c>
      <c r="AP15" s="280">
        <v>-2952</v>
      </c>
      <c r="AQ15" s="281">
        <v>-4515</v>
      </c>
      <c r="AR15" s="282">
        <v>-34.6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5395516</v>
      </c>
      <c r="AP16" s="280">
        <v>94993</v>
      </c>
      <c r="AQ16" s="281">
        <v>79005</v>
      </c>
      <c r="AR16" s="282">
        <v>20.2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524</v>
      </c>
      <c r="AL21" s="1188"/>
      <c r="AM21" s="1188"/>
      <c r="AN21" s="1189"/>
      <c r="AO21" s="293">
        <v>9.74</v>
      </c>
      <c r="AP21" s="294">
        <v>7.5</v>
      </c>
      <c r="AQ21" s="295">
        <v>2.2400000000000002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525</v>
      </c>
      <c r="AL22" s="1188"/>
      <c r="AM22" s="1188"/>
      <c r="AN22" s="1189"/>
      <c r="AO22" s="298">
        <v>99.8</v>
      </c>
      <c r="AP22" s="299">
        <v>98.5</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529</v>
      </c>
      <c r="AL32" s="1196"/>
      <c r="AM32" s="1196"/>
      <c r="AN32" s="1197"/>
      <c r="AO32" s="308">
        <v>2108195</v>
      </c>
      <c r="AP32" s="308">
        <v>37117</v>
      </c>
      <c r="AQ32" s="309">
        <v>42274</v>
      </c>
      <c r="AR32" s="310">
        <v>-12.2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530</v>
      </c>
      <c r="AL33" s="1196"/>
      <c r="AM33" s="1196"/>
      <c r="AN33" s="1197"/>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531</v>
      </c>
      <c r="AL34" s="1196"/>
      <c r="AM34" s="1196"/>
      <c r="AN34" s="1197"/>
      <c r="AO34" s="308" t="s">
        <v>515</v>
      </c>
      <c r="AP34" s="308" t="s">
        <v>515</v>
      </c>
      <c r="AQ34" s="309">
        <v>53</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532</v>
      </c>
      <c r="AL35" s="1196"/>
      <c r="AM35" s="1196"/>
      <c r="AN35" s="1197"/>
      <c r="AO35" s="308">
        <v>670835</v>
      </c>
      <c r="AP35" s="308">
        <v>11811</v>
      </c>
      <c r="AQ35" s="309">
        <v>12769</v>
      </c>
      <c r="AR35" s="310">
        <v>-7.5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533</v>
      </c>
      <c r="AL36" s="1196"/>
      <c r="AM36" s="1196"/>
      <c r="AN36" s="1197"/>
      <c r="AO36" s="308" t="s">
        <v>515</v>
      </c>
      <c r="AP36" s="308" t="s">
        <v>515</v>
      </c>
      <c r="AQ36" s="309">
        <v>1973</v>
      </c>
      <c r="AR36" s="310" t="s">
        <v>515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534</v>
      </c>
      <c r="AL37" s="1196"/>
      <c r="AM37" s="1196"/>
      <c r="AN37" s="1197"/>
      <c r="AO37" s="308">
        <v>32208</v>
      </c>
      <c r="AP37" s="308">
        <v>567</v>
      </c>
      <c r="AQ37" s="309">
        <v>635</v>
      </c>
      <c r="AR37" s="310">
        <v>-10.7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535</v>
      </c>
      <c r="AL38" s="1199"/>
      <c r="AM38" s="1199"/>
      <c r="AN38" s="1200"/>
      <c r="AO38" s="311" t="s">
        <v>515</v>
      </c>
      <c r="AP38" s="311" t="s">
        <v>515</v>
      </c>
      <c r="AQ38" s="312">
        <v>1</v>
      </c>
      <c r="AR38" s="300" t="s">
        <v>515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536</v>
      </c>
      <c r="AL39" s="1199"/>
      <c r="AM39" s="1199"/>
      <c r="AN39" s="1200"/>
      <c r="AO39" s="308">
        <v>-370160</v>
      </c>
      <c r="AP39" s="308">
        <v>-6517</v>
      </c>
      <c r="AQ39" s="309">
        <v>-5447</v>
      </c>
      <c r="AR39" s="310">
        <v>19.600000000000001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537</v>
      </c>
      <c r="AL40" s="1196"/>
      <c r="AM40" s="1196"/>
      <c r="AN40" s="1197"/>
      <c r="AO40" s="308">
        <v>-1956726</v>
      </c>
      <c r="AP40" s="308">
        <v>-34450</v>
      </c>
      <c r="AQ40" s="309">
        <v>-37418</v>
      </c>
      <c r="AR40" s="310">
        <v>-7.9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301</v>
      </c>
      <c r="AL41" s="1202"/>
      <c r="AM41" s="1202"/>
      <c r="AN41" s="1203"/>
      <c r="AO41" s="308">
        <v>484352</v>
      </c>
      <c r="AP41" s="308">
        <v>8527</v>
      </c>
      <c r="AQ41" s="309">
        <v>14840</v>
      </c>
      <c r="AR41" s="310">
        <v>-42.5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507</v>
      </c>
      <c r="AN49" s="1192" t="s">
        <v>541</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946220</v>
      </c>
      <c r="AN51" s="330">
        <v>15651</v>
      </c>
      <c r="AO51" s="331">
        <v>-48.8</v>
      </c>
      <c r="AP51" s="332">
        <v>54110</v>
      </c>
      <c r="AQ51" s="333">
        <v>-5.6</v>
      </c>
      <c r="AR51" s="334">
        <v>-43.2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686767</v>
      </c>
      <c r="AN52" s="338">
        <v>11359</v>
      </c>
      <c r="AO52" s="339">
        <v>-29.3</v>
      </c>
      <c r="AP52" s="340">
        <v>30620</v>
      </c>
      <c r="AQ52" s="341">
        <v>-6.6</v>
      </c>
      <c r="AR52" s="342">
        <v>-22.7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907384</v>
      </c>
      <c r="AN53" s="330">
        <v>15216</v>
      </c>
      <c r="AO53" s="331">
        <v>-2.8</v>
      </c>
      <c r="AP53" s="332">
        <v>54684</v>
      </c>
      <c r="AQ53" s="333">
        <v>1.1000000000000001</v>
      </c>
      <c r="AR53" s="334">
        <v>-3.9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552251</v>
      </c>
      <c r="AN54" s="338">
        <v>9261</v>
      </c>
      <c r="AO54" s="339">
        <v>-18.5</v>
      </c>
      <c r="AP54" s="340">
        <v>32829</v>
      </c>
      <c r="AQ54" s="341">
        <v>7.2</v>
      </c>
      <c r="AR54" s="342">
        <v>-25.7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1766477</v>
      </c>
      <c r="AN55" s="330">
        <v>30025</v>
      </c>
      <c r="AO55" s="331">
        <v>97.3</v>
      </c>
      <c r="AP55" s="332">
        <v>62383</v>
      </c>
      <c r="AQ55" s="333">
        <v>14.1</v>
      </c>
      <c r="AR55" s="334">
        <v>83.2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1227768</v>
      </c>
      <c r="AN56" s="338">
        <v>20868</v>
      </c>
      <c r="AO56" s="339">
        <v>125.3</v>
      </c>
      <c r="AP56" s="340">
        <v>35325</v>
      </c>
      <c r="AQ56" s="341">
        <v>7.6</v>
      </c>
      <c r="AR56" s="342">
        <v>117.7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2516075</v>
      </c>
      <c r="AN57" s="330">
        <v>43440</v>
      </c>
      <c r="AO57" s="331">
        <v>44.7</v>
      </c>
      <c r="AP57" s="332">
        <v>63812</v>
      </c>
      <c r="AQ57" s="333">
        <v>2.2999999999999998</v>
      </c>
      <c r="AR57" s="334">
        <v>42.4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1890978</v>
      </c>
      <c r="AN58" s="338">
        <v>32648</v>
      </c>
      <c r="AO58" s="339">
        <v>56.5</v>
      </c>
      <c r="AP58" s="340">
        <v>33848</v>
      </c>
      <c r="AQ58" s="341">
        <v>-4.2</v>
      </c>
      <c r="AR58" s="342">
        <v>60.7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1431704</v>
      </c>
      <c r="AN59" s="330">
        <v>25207</v>
      </c>
      <c r="AO59" s="331">
        <v>-42</v>
      </c>
      <c r="AP59" s="332">
        <v>54225</v>
      </c>
      <c r="AQ59" s="333">
        <v>-15</v>
      </c>
      <c r="AR59" s="334">
        <v>-27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976233</v>
      </c>
      <c r="AN60" s="338">
        <v>17188</v>
      </c>
      <c r="AO60" s="339">
        <v>-47.4</v>
      </c>
      <c r="AP60" s="340">
        <v>27337</v>
      </c>
      <c r="AQ60" s="341">
        <v>-19.2</v>
      </c>
      <c r="AR60" s="342">
        <v>-28.2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1513572</v>
      </c>
      <c r="AN61" s="345">
        <v>25908</v>
      </c>
      <c r="AO61" s="346">
        <v>9.6999999999999993</v>
      </c>
      <c r="AP61" s="347">
        <v>57843</v>
      </c>
      <c r="AQ61" s="348">
        <v>-0.6</v>
      </c>
      <c r="AR61" s="334">
        <v>10.3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1066799</v>
      </c>
      <c r="AN62" s="338">
        <v>18265</v>
      </c>
      <c r="AO62" s="339">
        <v>17.3</v>
      </c>
      <c r="AP62" s="340">
        <v>31992</v>
      </c>
      <c r="AQ62" s="341">
        <v>-3</v>
      </c>
      <c r="AR62" s="342">
        <v>20.3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9IwrPHQiXf6c8p4l1SaSgldresT44/Nyr4EWEMGoKx79QdyE8ibJu/QguyAaJu86JwI/LMQTDZhAiqEdT7OcdQ==" saltValue="xBRWLptCULu6VybA+Ong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0" spans="125:125" ht="13.5" hidden="1" customHeight="1" x14ac:dyDescent="0.15"/>
    <row r="121" spans="125:125" ht="13.5" hidden="1" customHeight="1" x14ac:dyDescent="0.15">
      <c r="DU121" s="255"/>
    </row>
  </sheetData>
  <sheetProtection algorithmName="SHA-512" hashValue="GDlH/yp8JlE1qUE1B+aNWlbEb/WJkbygZEZ8iRsfzWJxLFZ6nl6wVUtI1ofy+a8f7mBQKPm3GMf7aNhW1ZuwDA==" saltValue="u5GWJl+rhM8q5DuaJoRNt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M64" sqref="BM64"/>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Nl5DxY7F2+U/b8+wVa+mqGPffuj1EW0Ur7ecaJ6F9JI5o8Bch0hyhn4bSvP27ZyL6mkxjVp7D1oKo/OTPZJjWg==" saltValue="Navr9nWoz5n1JPc/7z+MQ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4" t="s">
        <v>3</v>
      </c>
      <c r="D47" s="1204"/>
      <c r="E47" s="1205"/>
      <c r="F47" s="11">
        <v>15.36</v>
      </c>
      <c r="G47" s="12">
        <v>18.350000000000001</v>
      </c>
      <c r="H47" s="12">
        <v>21.79</v>
      </c>
      <c r="I47" s="12">
        <v>26.81</v>
      </c>
      <c r="J47" s="13">
        <v>30.7</v>
      </c>
    </row>
    <row r="48" spans="2:10" ht="57.75" customHeight="1" x14ac:dyDescent="0.15">
      <c r="B48" s="14"/>
      <c r="C48" s="1206" t="s">
        <v>4</v>
      </c>
      <c r="D48" s="1206"/>
      <c r="E48" s="1207"/>
      <c r="F48" s="15">
        <v>6.16</v>
      </c>
      <c r="G48" s="16">
        <v>4.8600000000000003</v>
      </c>
      <c r="H48" s="16">
        <v>6.28</v>
      </c>
      <c r="I48" s="16">
        <v>9.89</v>
      </c>
      <c r="J48" s="17">
        <v>12.51</v>
      </c>
    </row>
    <row r="49" spans="2:10" ht="57.75" customHeight="1" thickBot="1" x14ac:dyDescent="0.2">
      <c r="B49" s="18"/>
      <c r="C49" s="1208" t="s">
        <v>5</v>
      </c>
      <c r="D49" s="1208"/>
      <c r="E49" s="1209"/>
      <c r="F49" s="19">
        <v>3.56</v>
      </c>
      <c r="G49" s="20">
        <v>2.52</v>
      </c>
      <c r="H49" s="20">
        <v>6.03</v>
      </c>
      <c r="I49" s="20">
        <v>10.89</v>
      </c>
      <c r="J49" s="21">
        <v>8.74</v>
      </c>
    </row>
    <row r="50" spans="2:10" x14ac:dyDescent="0.15"/>
  </sheetData>
  <sheetProtection algorithmName="SHA-512" hashValue="zdXNsUP1ZgV3Rslc7l25x+UefHKj0Hla+veXqnpdBqGB+dBk06Y0v9XiXfx6BXbAoreIvgwBPM9DXGnC/Z2uvA==" saltValue="z0FjI86gB+UA5JZmFbWdF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6" t="s">
        <v>562</v>
      </c>
      <c r="D34" s="1216"/>
      <c r="E34" s="1217"/>
      <c r="F34" s="32">
        <v>6.15</v>
      </c>
      <c r="G34" s="33">
        <v>4.8499999999999996</v>
      </c>
      <c r="H34" s="33">
        <v>6.27</v>
      </c>
      <c r="I34" s="33">
        <v>9.8800000000000008</v>
      </c>
      <c r="J34" s="34">
        <v>12.5</v>
      </c>
      <c r="K34" s="22"/>
      <c r="L34" s="22"/>
      <c r="M34" s="22"/>
      <c r="N34" s="22"/>
      <c r="O34" s="22"/>
      <c r="P34" s="22"/>
    </row>
    <row r="35" spans="1:16" ht="39" customHeight="1" x14ac:dyDescent="0.15">
      <c r="A35" s="22"/>
      <c r="B35" s="35"/>
      <c r="C35" s="1210" t="s">
        <v>563</v>
      </c>
      <c r="D35" s="1211"/>
      <c r="E35" s="1212"/>
      <c r="F35" s="36">
        <v>10.31</v>
      </c>
      <c r="G35" s="37">
        <v>10.81</v>
      </c>
      <c r="H35" s="37">
        <v>10.71</v>
      </c>
      <c r="I35" s="37">
        <v>11.7</v>
      </c>
      <c r="J35" s="38">
        <v>9.59</v>
      </c>
      <c r="K35" s="22"/>
      <c r="L35" s="22"/>
      <c r="M35" s="22"/>
      <c r="N35" s="22"/>
      <c r="O35" s="22"/>
      <c r="P35" s="22"/>
    </row>
    <row r="36" spans="1:16" ht="39" customHeight="1" x14ac:dyDescent="0.15">
      <c r="A36" s="22"/>
      <c r="B36" s="35"/>
      <c r="C36" s="1210" t="s">
        <v>564</v>
      </c>
      <c r="D36" s="1211"/>
      <c r="E36" s="1212"/>
      <c r="F36" s="36">
        <v>6.29</v>
      </c>
      <c r="G36" s="37">
        <v>6.31</v>
      </c>
      <c r="H36" s="37">
        <v>6.67</v>
      </c>
      <c r="I36" s="37">
        <v>7.08</v>
      </c>
      <c r="J36" s="38">
        <v>7.05</v>
      </c>
      <c r="K36" s="22"/>
      <c r="L36" s="22"/>
      <c r="M36" s="22"/>
      <c r="N36" s="22"/>
      <c r="O36" s="22"/>
      <c r="P36" s="22"/>
    </row>
    <row r="37" spans="1:16" ht="39" customHeight="1" x14ac:dyDescent="0.15">
      <c r="A37" s="22"/>
      <c r="B37" s="35"/>
      <c r="C37" s="1210" t="s">
        <v>565</v>
      </c>
      <c r="D37" s="1211"/>
      <c r="E37" s="1212"/>
      <c r="F37" s="36">
        <v>6.02</v>
      </c>
      <c r="G37" s="37">
        <v>5.51</v>
      </c>
      <c r="H37" s="37">
        <v>2.69</v>
      </c>
      <c r="I37" s="37">
        <v>3.2</v>
      </c>
      <c r="J37" s="38">
        <v>3.13</v>
      </c>
      <c r="K37" s="22"/>
      <c r="L37" s="22"/>
      <c r="M37" s="22"/>
      <c r="N37" s="22"/>
      <c r="O37" s="22"/>
      <c r="P37" s="22"/>
    </row>
    <row r="38" spans="1:16" ht="39" customHeight="1" x14ac:dyDescent="0.15">
      <c r="A38" s="22"/>
      <c r="B38" s="35"/>
      <c r="C38" s="1210" t="s">
        <v>566</v>
      </c>
      <c r="D38" s="1211"/>
      <c r="E38" s="1212"/>
      <c r="F38" s="36">
        <v>4.8499999999999996</v>
      </c>
      <c r="G38" s="37">
        <v>3.49</v>
      </c>
      <c r="H38" s="37">
        <v>2.88</v>
      </c>
      <c r="I38" s="37">
        <v>1.57</v>
      </c>
      <c r="J38" s="38">
        <v>1.83</v>
      </c>
      <c r="K38" s="22"/>
      <c r="L38" s="22"/>
      <c r="M38" s="22"/>
      <c r="N38" s="22"/>
      <c r="O38" s="22"/>
      <c r="P38" s="22"/>
    </row>
    <row r="39" spans="1:16" ht="39" customHeight="1" x14ac:dyDescent="0.15">
      <c r="A39" s="22"/>
      <c r="B39" s="35"/>
      <c r="C39" s="1210" t="s">
        <v>567</v>
      </c>
      <c r="D39" s="1211"/>
      <c r="E39" s="1212"/>
      <c r="F39" s="36">
        <v>1.81</v>
      </c>
      <c r="G39" s="37">
        <v>0.96</v>
      </c>
      <c r="H39" s="37">
        <v>1.18</v>
      </c>
      <c r="I39" s="37">
        <v>0.51</v>
      </c>
      <c r="J39" s="38">
        <v>0.66</v>
      </c>
      <c r="K39" s="22"/>
      <c r="L39" s="22"/>
      <c r="M39" s="22"/>
      <c r="N39" s="22"/>
      <c r="O39" s="22"/>
      <c r="P39" s="22"/>
    </row>
    <row r="40" spans="1:16" ht="39" customHeight="1" x14ac:dyDescent="0.15">
      <c r="A40" s="22"/>
      <c r="B40" s="35"/>
      <c r="C40" s="1210" t="s">
        <v>568</v>
      </c>
      <c r="D40" s="1211"/>
      <c r="E40" s="1212"/>
      <c r="F40" s="36">
        <v>0.17</v>
      </c>
      <c r="G40" s="37">
        <v>0.17</v>
      </c>
      <c r="H40" s="37">
        <v>0.15</v>
      </c>
      <c r="I40" s="37">
        <v>0.16</v>
      </c>
      <c r="J40" s="38">
        <v>0.15</v>
      </c>
      <c r="K40" s="22"/>
      <c r="L40" s="22"/>
      <c r="M40" s="22"/>
      <c r="N40" s="22"/>
      <c r="O40" s="22"/>
      <c r="P40" s="22"/>
    </row>
    <row r="41" spans="1:16" ht="39" customHeight="1" x14ac:dyDescent="0.15">
      <c r="A41" s="22"/>
      <c r="B41" s="35"/>
      <c r="C41" s="1210" t="s">
        <v>569</v>
      </c>
      <c r="D41" s="1211"/>
      <c r="E41" s="1212"/>
      <c r="F41" s="36">
        <v>0</v>
      </c>
      <c r="G41" s="37">
        <v>0</v>
      </c>
      <c r="H41" s="37">
        <v>0</v>
      </c>
      <c r="I41" s="37">
        <v>0</v>
      </c>
      <c r="J41" s="38">
        <v>0</v>
      </c>
      <c r="K41" s="22"/>
      <c r="L41" s="22"/>
      <c r="M41" s="22"/>
      <c r="N41" s="22"/>
      <c r="O41" s="22"/>
      <c r="P41" s="22"/>
    </row>
    <row r="42" spans="1:16" ht="39" customHeight="1" x14ac:dyDescent="0.15">
      <c r="A42" s="22"/>
      <c r="B42" s="39"/>
      <c r="C42" s="1210" t="s">
        <v>570</v>
      </c>
      <c r="D42" s="1211"/>
      <c r="E42" s="1212"/>
      <c r="F42" s="36" t="s">
        <v>515</v>
      </c>
      <c r="G42" s="37" t="s">
        <v>515</v>
      </c>
      <c r="H42" s="37" t="s">
        <v>515</v>
      </c>
      <c r="I42" s="37" t="s">
        <v>515</v>
      </c>
      <c r="J42" s="38" t="s">
        <v>515</v>
      </c>
      <c r="K42" s="22"/>
      <c r="L42" s="22"/>
      <c r="M42" s="22"/>
      <c r="N42" s="22"/>
      <c r="O42" s="22"/>
      <c r="P42" s="22"/>
    </row>
    <row r="43" spans="1:16" ht="39" customHeight="1" thickBot="1" x14ac:dyDescent="0.2">
      <c r="A43" s="22"/>
      <c r="B43" s="40"/>
      <c r="C43" s="1213" t="s">
        <v>571</v>
      </c>
      <c r="D43" s="1214"/>
      <c r="E43" s="1215"/>
      <c r="F43" s="41">
        <v>3.89</v>
      </c>
      <c r="G43" s="42">
        <v>4.67</v>
      </c>
      <c r="H43" s="42">
        <v>5.7</v>
      </c>
      <c r="I43" s="42">
        <v>3.82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mOE7y9rUNxSY+8pBd3HqsWWnwZGpqLj78gbVP1RlygGFdzrsbavl92jHwgXmSe+WkgXWnHy6JI6PzsSh7k7ag==" saltValue="nkWU7c66uPZYRaikESXh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2252</v>
      </c>
      <c r="L45" s="60">
        <v>2330</v>
      </c>
      <c r="M45" s="60">
        <v>2150</v>
      </c>
      <c r="N45" s="60">
        <v>2093</v>
      </c>
      <c r="O45" s="61">
        <v>2108</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x14ac:dyDescent="0.15">
      <c r="A48" s="48"/>
      <c r="B48" s="1220"/>
      <c r="C48" s="1221"/>
      <c r="D48" s="62"/>
      <c r="E48" s="1226" t="s">
        <v>15</v>
      </c>
      <c r="F48" s="1226"/>
      <c r="G48" s="1226"/>
      <c r="H48" s="1226"/>
      <c r="I48" s="1226"/>
      <c r="J48" s="1227"/>
      <c r="K48" s="63">
        <v>641</v>
      </c>
      <c r="L48" s="64">
        <v>617</v>
      </c>
      <c r="M48" s="64">
        <v>691</v>
      </c>
      <c r="N48" s="64">
        <v>675</v>
      </c>
      <c r="O48" s="65">
        <v>671</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515</v>
      </c>
      <c r="L49" s="64" t="s">
        <v>515</v>
      </c>
      <c r="M49" s="64" t="s">
        <v>515</v>
      </c>
      <c r="N49" s="64" t="s">
        <v>515</v>
      </c>
      <c r="O49" s="65" t="s">
        <v>515</v>
      </c>
      <c r="P49" s="48"/>
      <c r="Q49" s="48"/>
      <c r="R49" s="48"/>
      <c r="S49" s="48"/>
      <c r="T49" s="48"/>
      <c r="U49" s="48"/>
    </row>
    <row r="50" spans="1:21" ht="30.75" customHeight="1" x14ac:dyDescent="0.15">
      <c r="A50" s="48"/>
      <c r="B50" s="1220"/>
      <c r="C50" s="1221"/>
      <c r="D50" s="62"/>
      <c r="E50" s="1226" t="s">
        <v>17</v>
      </c>
      <c r="F50" s="1226"/>
      <c r="G50" s="1226"/>
      <c r="H50" s="1226"/>
      <c r="I50" s="1226"/>
      <c r="J50" s="1227"/>
      <c r="K50" s="63">
        <v>57</v>
      </c>
      <c r="L50" s="64">
        <v>53</v>
      </c>
      <c r="M50" s="64">
        <v>47</v>
      </c>
      <c r="N50" s="64">
        <v>36</v>
      </c>
      <c r="O50" s="65">
        <v>32</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515</v>
      </c>
      <c r="L51" s="64" t="s">
        <v>515</v>
      </c>
      <c r="M51" s="64" t="s">
        <v>515</v>
      </c>
      <c r="N51" s="64" t="s">
        <v>515</v>
      </c>
      <c r="O51" s="65" t="s">
        <v>515</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2310</v>
      </c>
      <c r="L52" s="64">
        <v>2280</v>
      </c>
      <c r="M52" s="64">
        <v>2281</v>
      </c>
      <c r="N52" s="64">
        <v>2279</v>
      </c>
      <c r="O52" s="65">
        <v>2328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640</v>
      </c>
      <c r="L53" s="69">
        <v>720</v>
      </c>
      <c r="M53" s="69">
        <v>607</v>
      </c>
      <c r="N53" s="69">
        <v>525</v>
      </c>
      <c r="O53" s="70">
        <v>483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594</v>
      </c>
      <c r="L57" s="84" t="s">
        <v>594</v>
      </c>
      <c r="M57" s="84" t="s">
        <v>594</v>
      </c>
      <c r="N57" s="84" t="s">
        <v>594</v>
      </c>
      <c r="O57" s="85" t="s">
        <v>594</v>
      </c>
    </row>
    <row r="58" spans="1:21" ht="31.5" customHeight="1" thickBot="1" x14ac:dyDescent="0.2">
      <c r="B58" s="1236"/>
      <c r="C58" s="1237"/>
      <c r="D58" s="1241" t="s">
        <v>27</v>
      </c>
      <c r="E58" s="1242"/>
      <c r="F58" s="1242"/>
      <c r="G58" s="1242"/>
      <c r="H58" s="1242"/>
      <c r="I58" s="1242"/>
      <c r="J58" s="1243"/>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NUU/xjGdKBuQHsX9ctK5tQHEnNicrG2/tyqCHlC40htLMrpDsdGD9aPxJkTpvqSajAIvbKwYzHpbq18ZaPpxQ==" saltValue="o+srizpzbR/oySWyUOkv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1" sqref="M41:M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4" t="s">
        <v>30</v>
      </c>
      <c r="C41" s="1245"/>
      <c r="D41" s="102"/>
      <c r="E41" s="1250" t="s">
        <v>31</v>
      </c>
      <c r="F41" s="1250"/>
      <c r="G41" s="1250"/>
      <c r="H41" s="1251"/>
      <c r="I41" s="351">
        <v>21306</v>
      </c>
      <c r="J41" s="352">
        <v>20695</v>
      </c>
      <c r="K41" s="352">
        <v>20401</v>
      </c>
      <c r="L41" s="352">
        <v>20729</v>
      </c>
      <c r="M41" s="353">
        <v>20403</v>
      </c>
    </row>
    <row r="42" spans="2:13" ht="27.75" customHeight="1" x14ac:dyDescent="0.15">
      <c r="B42" s="1246"/>
      <c r="C42" s="1247"/>
      <c r="D42" s="103"/>
      <c r="E42" s="1252" t="s">
        <v>32</v>
      </c>
      <c r="F42" s="1252"/>
      <c r="G42" s="1252"/>
      <c r="H42" s="1253"/>
      <c r="I42" s="354">
        <v>337</v>
      </c>
      <c r="J42" s="355">
        <v>281</v>
      </c>
      <c r="K42" s="355">
        <v>1850</v>
      </c>
      <c r="L42" s="355">
        <v>1807</v>
      </c>
      <c r="M42" s="356">
        <v>150</v>
      </c>
    </row>
    <row r="43" spans="2:13" ht="27.75" customHeight="1" x14ac:dyDescent="0.15">
      <c r="B43" s="1246"/>
      <c r="C43" s="1247"/>
      <c r="D43" s="103"/>
      <c r="E43" s="1252" t="s">
        <v>33</v>
      </c>
      <c r="F43" s="1252"/>
      <c r="G43" s="1252"/>
      <c r="H43" s="1253"/>
      <c r="I43" s="354">
        <v>9092</v>
      </c>
      <c r="J43" s="355">
        <v>8421</v>
      </c>
      <c r="K43" s="355">
        <v>8734</v>
      </c>
      <c r="L43" s="355">
        <v>9215</v>
      </c>
      <c r="M43" s="356">
        <v>9426</v>
      </c>
    </row>
    <row r="44" spans="2:13" ht="27.75" customHeight="1" x14ac:dyDescent="0.15">
      <c r="B44" s="1246"/>
      <c r="C44" s="1247"/>
      <c r="D44" s="103"/>
      <c r="E44" s="1252" t="s">
        <v>34</v>
      </c>
      <c r="F44" s="1252"/>
      <c r="G44" s="1252"/>
      <c r="H44" s="1253"/>
      <c r="I44" s="354" t="s">
        <v>515</v>
      </c>
      <c r="J44" s="355" t="s">
        <v>515</v>
      </c>
      <c r="K44" s="355" t="s">
        <v>515</v>
      </c>
      <c r="L44" s="355" t="s">
        <v>515</v>
      </c>
      <c r="M44" s="356" t="s">
        <v>515</v>
      </c>
    </row>
    <row r="45" spans="2:13" ht="27.75" customHeight="1" x14ac:dyDescent="0.15">
      <c r="B45" s="1246"/>
      <c r="C45" s="1247"/>
      <c r="D45" s="103"/>
      <c r="E45" s="1252" t="s">
        <v>35</v>
      </c>
      <c r="F45" s="1252"/>
      <c r="G45" s="1252"/>
      <c r="H45" s="1253"/>
      <c r="I45" s="354">
        <v>3891</v>
      </c>
      <c r="J45" s="355">
        <v>3799</v>
      </c>
      <c r="K45" s="355">
        <v>3893</v>
      </c>
      <c r="L45" s="355">
        <v>3983</v>
      </c>
      <c r="M45" s="356">
        <v>4126</v>
      </c>
    </row>
    <row r="46" spans="2:13" ht="27.75" customHeight="1" x14ac:dyDescent="0.15">
      <c r="B46" s="1246"/>
      <c r="C46" s="1247"/>
      <c r="D46" s="104"/>
      <c r="E46" s="1252" t="s">
        <v>36</v>
      </c>
      <c r="F46" s="1252"/>
      <c r="G46" s="1252"/>
      <c r="H46" s="1253"/>
      <c r="I46" s="354">
        <v>9</v>
      </c>
      <c r="J46" s="355" t="s">
        <v>515</v>
      </c>
      <c r="K46" s="355">
        <v>1</v>
      </c>
      <c r="L46" s="355">
        <v>6</v>
      </c>
      <c r="M46" s="356" t="s">
        <v>515</v>
      </c>
    </row>
    <row r="47" spans="2:13" ht="27.75" customHeight="1" x14ac:dyDescent="0.15">
      <c r="B47" s="1246"/>
      <c r="C47" s="1247"/>
      <c r="D47" s="105"/>
      <c r="E47" s="1254" t="s">
        <v>37</v>
      </c>
      <c r="F47" s="1255"/>
      <c r="G47" s="1255"/>
      <c r="H47" s="1256"/>
      <c r="I47" s="354" t="s">
        <v>515</v>
      </c>
      <c r="J47" s="355" t="s">
        <v>515</v>
      </c>
      <c r="K47" s="355" t="s">
        <v>515</v>
      </c>
      <c r="L47" s="355" t="s">
        <v>515</v>
      </c>
      <c r="M47" s="356" t="s">
        <v>515</v>
      </c>
    </row>
    <row r="48" spans="2:13" ht="27.75" customHeight="1" x14ac:dyDescent="0.15">
      <c r="B48" s="1246"/>
      <c r="C48" s="1247"/>
      <c r="D48" s="103"/>
      <c r="E48" s="1252" t="s">
        <v>38</v>
      </c>
      <c r="F48" s="1252"/>
      <c r="G48" s="1252"/>
      <c r="H48" s="1253"/>
      <c r="I48" s="354" t="s">
        <v>515</v>
      </c>
      <c r="J48" s="355" t="s">
        <v>515</v>
      </c>
      <c r="K48" s="355" t="s">
        <v>515</v>
      </c>
      <c r="L48" s="355" t="s">
        <v>515</v>
      </c>
      <c r="M48" s="356" t="s">
        <v>515</v>
      </c>
    </row>
    <row r="49" spans="2:13" ht="27.75" customHeight="1" x14ac:dyDescent="0.15">
      <c r="B49" s="1248"/>
      <c r="C49" s="1249"/>
      <c r="D49" s="103"/>
      <c r="E49" s="1252" t="s">
        <v>39</v>
      </c>
      <c r="F49" s="1252"/>
      <c r="G49" s="1252"/>
      <c r="H49" s="1253"/>
      <c r="I49" s="354" t="s">
        <v>515</v>
      </c>
      <c r="J49" s="355" t="s">
        <v>515</v>
      </c>
      <c r="K49" s="355" t="s">
        <v>515</v>
      </c>
      <c r="L49" s="355" t="s">
        <v>515</v>
      </c>
      <c r="M49" s="356" t="s">
        <v>515</v>
      </c>
    </row>
    <row r="50" spans="2:13" ht="27.75" customHeight="1" x14ac:dyDescent="0.15">
      <c r="B50" s="1257" t="s">
        <v>40</v>
      </c>
      <c r="C50" s="1258"/>
      <c r="D50" s="106"/>
      <c r="E50" s="1252" t="s">
        <v>41</v>
      </c>
      <c r="F50" s="1252"/>
      <c r="G50" s="1252"/>
      <c r="H50" s="1253"/>
      <c r="I50" s="354">
        <v>3057</v>
      </c>
      <c r="J50" s="355">
        <v>4035</v>
      </c>
      <c r="K50" s="355">
        <v>4863</v>
      </c>
      <c r="L50" s="355">
        <v>5830</v>
      </c>
      <c r="M50" s="356">
        <v>6924</v>
      </c>
    </row>
    <row r="51" spans="2:13" ht="27.75" customHeight="1" x14ac:dyDescent="0.15">
      <c r="B51" s="1246"/>
      <c r="C51" s="1247"/>
      <c r="D51" s="103"/>
      <c r="E51" s="1252" t="s">
        <v>42</v>
      </c>
      <c r="F51" s="1252"/>
      <c r="G51" s="1252"/>
      <c r="H51" s="1253"/>
      <c r="I51" s="354">
        <v>4192</v>
      </c>
      <c r="J51" s="355">
        <v>4127</v>
      </c>
      <c r="K51" s="355">
        <v>4313</v>
      </c>
      <c r="L51" s="355">
        <v>4316</v>
      </c>
      <c r="M51" s="356">
        <v>4209</v>
      </c>
    </row>
    <row r="52" spans="2:13" ht="27.75" customHeight="1" x14ac:dyDescent="0.15">
      <c r="B52" s="1248"/>
      <c r="C52" s="1249"/>
      <c r="D52" s="103"/>
      <c r="E52" s="1252" t="s">
        <v>43</v>
      </c>
      <c r="F52" s="1252"/>
      <c r="G52" s="1252"/>
      <c r="H52" s="1253"/>
      <c r="I52" s="354">
        <v>25143</v>
      </c>
      <c r="J52" s="355">
        <v>25302</v>
      </c>
      <c r="K52" s="355">
        <v>25458</v>
      </c>
      <c r="L52" s="355">
        <v>25870</v>
      </c>
      <c r="M52" s="356">
        <v>26335</v>
      </c>
    </row>
    <row r="53" spans="2:13" ht="27.75" customHeight="1" thickBot="1" x14ac:dyDescent="0.2">
      <c r="B53" s="1259" t="s">
        <v>21</v>
      </c>
      <c r="C53" s="1260"/>
      <c r="D53" s="107"/>
      <c r="E53" s="1261" t="s">
        <v>44</v>
      </c>
      <c r="F53" s="1261"/>
      <c r="G53" s="1261"/>
      <c r="H53" s="1262"/>
      <c r="I53" s="357">
        <v>2243</v>
      </c>
      <c r="J53" s="358">
        <v>-268</v>
      </c>
      <c r="K53" s="358">
        <v>246</v>
      </c>
      <c r="L53" s="358">
        <v>-275</v>
      </c>
      <c r="M53" s="359">
        <v>-3364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43IUCPcgkTRlrJygRp12tRRvJwkbGPXQqrQWRYzu7MlSnOwHSpkgv6iLqvYZAqWsi/YLpPtYleOeHKbFUcgcA==" saltValue="sbJSOCGNxaxd1OC5ypJS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1" t="s">
        <v>47</v>
      </c>
      <c r="D55" s="1271"/>
      <c r="E55" s="1272"/>
      <c r="F55" s="119">
        <v>3226</v>
      </c>
      <c r="G55" s="119">
        <v>4122</v>
      </c>
      <c r="H55" s="120">
        <v>4893</v>
      </c>
    </row>
    <row r="56" spans="2:8" ht="52.5" customHeight="1" x14ac:dyDescent="0.15">
      <c r="B56" s="121"/>
      <c r="C56" s="1273" t="s">
        <v>48</v>
      </c>
      <c r="D56" s="1273"/>
      <c r="E56" s="1274"/>
      <c r="F56" s="122">
        <v>9</v>
      </c>
      <c r="G56" s="122">
        <v>9</v>
      </c>
      <c r="H56" s="123">
        <v>9</v>
      </c>
    </row>
    <row r="57" spans="2:8" ht="53.25" customHeight="1" x14ac:dyDescent="0.15">
      <c r="B57" s="121"/>
      <c r="C57" s="1275" t="s">
        <v>49</v>
      </c>
      <c r="D57" s="1275"/>
      <c r="E57" s="1276"/>
      <c r="F57" s="124">
        <v>1338</v>
      </c>
      <c r="G57" s="124">
        <v>1376</v>
      </c>
      <c r="H57" s="125">
        <v>1700</v>
      </c>
    </row>
    <row r="58" spans="2:8" ht="45.75" customHeight="1" x14ac:dyDescent="0.15">
      <c r="B58" s="126"/>
      <c r="C58" s="1263" t="s">
        <v>595</v>
      </c>
      <c r="D58" s="1264"/>
      <c r="E58" s="1265"/>
      <c r="F58" s="127">
        <v>1129</v>
      </c>
      <c r="G58" s="127">
        <v>1210</v>
      </c>
      <c r="H58" s="128">
        <v>1546</v>
      </c>
    </row>
    <row r="59" spans="2:8" ht="45.75" customHeight="1" x14ac:dyDescent="0.15">
      <c r="B59" s="126"/>
      <c r="C59" s="1263" t="s">
        <v>596</v>
      </c>
      <c r="D59" s="1264"/>
      <c r="E59" s="1265"/>
      <c r="F59" s="127">
        <v>74</v>
      </c>
      <c r="G59" s="127">
        <v>72</v>
      </c>
      <c r="H59" s="128">
        <v>69</v>
      </c>
    </row>
    <row r="60" spans="2:8" ht="45.75" customHeight="1" x14ac:dyDescent="0.15">
      <c r="B60" s="126"/>
      <c r="C60" s="1263" t="s">
        <v>597</v>
      </c>
      <c r="D60" s="1264"/>
      <c r="E60" s="1265"/>
      <c r="F60" s="127">
        <v>72</v>
      </c>
      <c r="G60" s="127">
        <v>61</v>
      </c>
      <c r="H60" s="128">
        <v>48</v>
      </c>
    </row>
    <row r="61" spans="2:8" ht="45.75" customHeight="1" x14ac:dyDescent="0.15">
      <c r="B61" s="126"/>
      <c r="C61" s="1263" t="s">
        <v>598</v>
      </c>
      <c r="D61" s="1264"/>
      <c r="E61" s="1265"/>
      <c r="F61" s="127">
        <v>14</v>
      </c>
      <c r="G61" s="127">
        <v>14</v>
      </c>
      <c r="H61" s="128">
        <v>14</v>
      </c>
    </row>
    <row r="62" spans="2:8" ht="45.75" customHeight="1" thickBot="1" x14ac:dyDescent="0.2">
      <c r="B62" s="129"/>
      <c r="C62" s="1266" t="s">
        <v>599</v>
      </c>
      <c r="D62" s="1267"/>
      <c r="E62" s="1268"/>
      <c r="F62" s="130">
        <v>3</v>
      </c>
      <c r="G62" s="130">
        <v>8</v>
      </c>
      <c r="H62" s="131">
        <v>13</v>
      </c>
    </row>
    <row r="63" spans="2:8" ht="52.5" customHeight="1" thickBot="1" x14ac:dyDescent="0.2">
      <c r="B63" s="132"/>
      <c r="C63" s="1269" t="s">
        <v>50</v>
      </c>
      <c r="D63" s="1269"/>
      <c r="E63" s="1270"/>
      <c r="F63" s="133">
        <v>4572</v>
      </c>
      <c r="G63" s="133">
        <v>5507</v>
      </c>
      <c r="H63" s="134">
        <v>6602</v>
      </c>
    </row>
    <row r="64" spans="2:8" x14ac:dyDescent="0.15"/>
  </sheetData>
  <sheetProtection algorithmName="SHA-512" hashValue="XSXNjCRrWRSmZvDIDgxCz/mKyP+XnM54BxueyzRlDJcJNtzH1k27I0ahGibYApkR/dCgF0PnIn/bI+N5+9shjA==" saltValue="AKgzR11sdlVlrS+rZSRf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CA70" sqref="CA70"/>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605</v>
      </c>
    </row>
    <row r="50" spans="1:109" x14ac:dyDescent="0.15">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557</v>
      </c>
      <c r="BQ50" s="1282"/>
      <c r="BR50" s="1282"/>
      <c r="BS50" s="1282"/>
      <c r="BT50" s="1282"/>
      <c r="BU50" s="1282"/>
      <c r="BV50" s="1282"/>
      <c r="BW50" s="1282"/>
      <c r="BX50" s="1282" t="s">
        <v>558</v>
      </c>
      <c r="BY50" s="1282"/>
      <c r="BZ50" s="1282"/>
      <c r="CA50" s="1282"/>
      <c r="CB50" s="1282"/>
      <c r="CC50" s="1282"/>
      <c r="CD50" s="1282"/>
      <c r="CE50" s="1282"/>
      <c r="CF50" s="1282" t="s">
        <v>559</v>
      </c>
      <c r="CG50" s="1282"/>
      <c r="CH50" s="1282"/>
      <c r="CI50" s="1282"/>
      <c r="CJ50" s="1282"/>
      <c r="CK50" s="1282"/>
      <c r="CL50" s="1282"/>
      <c r="CM50" s="1282"/>
      <c r="CN50" s="1282" t="s">
        <v>560</v>
      </c>
      <c r="CO50" s="1282"/>
      <c r="CP50" s="1282"/>
      <c r="CQ50" s="1282"/>
      <c r="CR50" s="1282"/>
      <c r="CS50" s="1282"/>
      <c r="CT50" s="1282"/>
      <c r="CU50" s="1282"/>
      <c r="CV50" s="1282" t="s">
        <v>561</v>
      </c>
      <c r="CW50" s="1282"/>
      <c r="CX50" s="1282"/>
      <c r="CY50" s="1282"/>
      <c r="CZ50" s="1282"/>
      <c r="DA50" s="1282"/>
      <c r="DB50" s="1282"/>
      <c r="DC50" s="1282"/>
    </row>
    <row r="51" spans="1:109" ht="13.5" customHeight="1" x14ac:dyDescent="0.15">
      <c r="B51" s="375"/>
      <c r="G51" s="1285"/>
      <c r="H51" s="1285"/>
      <c r="I51" s="1298"/>
      <c r="J51" s="1298"/>
      <c r="K51" s="1284"/>
      <c r="L51" s="1284"/>
      <c r="M51" s="1284"/>
      <c r="N51" s="1284"/>
      <c r="AM51" s="384"/>
      <c r="AN51" s="1280" t="s">
        <v>606</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277">
        <v>17.600000000000001</v>
      </c>
      <c r="BQ51" s="1277"/>
      <c r="BR51" s="1277"/>
      <c r="BS51" s="1277"/>
      <c r="BT51" s="1277"/>
      <c r="BU51" s="1277"/>
      <c r="BV51" s="1277"/>
      <c r="BW51" s="1277"/>
      <c r="BX51" s="1277"/>
      <c r="BY51" s="1277"/>
      <c r="BZ51" s="1277"/>
      <c r="CA51" s="1277"/>
      <c r="CB51" s="1277"/>
      <c r="CC51" s="1277"/>
      <c r="CD51" s="1277"/>
      <c r="CE51" s="1277"/>
      <c r="CF51" s="1277">
        <v>1.9</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608</v>
      </c>
      <c r="BC53" s="1280"/>
      <c r="BD53" s="1280"/>
      <c r="BE53" s="1280"/>
      <c r="BF53" s="1280"/>
      <c r="BG53" s="1280"/>
      <c r="BH53" s="1280"/>
      <c r="BI53" s="1280"/>
      <c r="BJ53" s="1280"/>
      <c r="BK53" s="1280"/>
      <c r="BL53" s="1280"/>
      <c r="BM53" s="1280"/>
      <c r="BN53" s="1280"/>
      <c r="BO53" s="1280"/>
      <c r="BP53" s="1277">
        <v>65.8</v>
      </c>
      <c r="BQ53" s="1277"/>
      <c r="BR53" s="1277"/>
      <c r="BS53" s="1277"/>
      <c r="BT53" s="1277"/>
      <c r="BU53" s="1277"/>
      <c r="BV53" s="1277"/>
      <c r="BW53" s="1277"/>
      <c r="BX53" s="1277">
        <v>66.400000000000006</v>
      </c>
      <c r="BY53" s="1277"/>
      <c r="BZ53" s="1277"/>
      <c r="CA53" s="1277"/>
      <c r="CB53" s="1277"/>
      <c r="CC53" s="1277"/>
      <c r="CD53" s="1277"/>
      <c r="CE53" s="1277"/>
      <c r="CF53" s="1277">
        <v>67.900000000000006</v>
      </c>
      <c r="CG53" s="1277"/>
      <c r="CH53" s="1277"/>
      <c r="CI53" s="1277"/>
      <c r="CJ53" s="1277"/>
      <c r="CK53" s="1277"/>
      <c r="CL53" s="1277"/>
      <c r="CM53" s="1277"/>
      <c r="CN53" s="1277">
        <v>68.5</v>
      </c>
      <c r="CO53" s="1277"/>
      <c r="CP53" s="1277"/>
      <c r="CQ53" s="1277"/>
      <c r="CR53" s="1277"/>
      <c r="CS53" s="1277"/>
      <c r="CT53" s="1277"/>
      <c r="CU53" s="1277"/>
      <c r="CV53" s="1277">
        <v>69.900000000000006</v>
      </c>
      <c r="CW53" s="1277"/>
      <c r="CX53" s="1277"/>
      <c r="CY53" s="1277"/>
      <c r="CZ53" s="1277"/>
      <c r="DA53" s="1277"/>
      <c r="DB53" s="1277"/>
      <c r="DC53" s="1277"/>
    </row>
    <row r="54" spans="1:109" x14ac:dyDescent="0.15">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3"/>
      <c r="B55" s="375"/>
      <c r="G55" s="1283"/>
      <c r="H55" s="1283"/>
      <c r="I55" s="1283"/>
      <c r="J55" s="1283"/>
      <c r="K55" s="1284"/>
      <c r="L55" s="1284"/>
      <c r="M55" s="1284"/>
      <c r="N55" s="1284"/>
      <c r="AN55" s="1282" t="s">
        <v>609</v>
      </c>
      <c r="AO55" s="1282"/>
      <c r="AP55" s="1282"/>
      <c r="AQ55" s="1282"/>
      <c r="AR55" s="1282"/>
      <c r="AS55" s="1282"/>
      <c r="AT55" s="1282"/>
      <c r="AU55" s="1282"/>
      <c r="AV55" s="1282"/>
      <c r="AW55" s="1282"/>
      <c r="AX55" s="1282"/>
      <c r="AY55" s="1282"/>
      <c r="AZ55" s="1282"/>
      <c r="BA55" s="1282"/>
      <c r="BB55" s="1280" t="s">
        <v>607</v>
      </c>
      <c r="BC55" s="1280"/>
      <c r="BD55" s="1280"/>
      <c r="BE55" s="1280"/>
      <c r="BF55" s="1280"/>
      <c r="BG55" s="1280"/>
      <c r="BH55" s="1280"/>
      <c r="BI55" s="1280"/>
      <c r="BJ55" s="1280"/>
      <c r="BK55" s="1280"/>
      <c r="BL55" s="1280"/>
      <c r="BM55" s="1280"/>
      <c r="BN55" s="1280"/>
      <c r="BO55" s="1280"/>
      <c r="BP55" s="1277">
        <v>31.3</v>
      </c>
      <c r="BQ55" s="1277"/>
      <c r="BR55" s="1277"/>
      <c r="BS55" s="1277"/>
      <c r="BT55" s="1277"/>
      <c r="BU55" s="1277"/>
      <c r="BV55" s="1277"/>
      <c r="BW55" s="1277"/>
      <c r="BX55" s="1277">
        <v>25.3</v>
      </c>
      <c r="BY55" s="1277"/>
      <c r="BZ55" s="1277"/>
      <c r="CA55" s="1277"/>
      <c r="CB55" s="1277"/>
      <c r="CC55" s="1277"/>
      <c r="CD55" s="1277"/>
      <c r="CE55" s="1277"/>
      <c r="CF55" s="1277">
        <v>25.5</v>
      </c>
      <c r="CG55" s="1277"/>
      <c r="CH55" s="1277"/>
      <c r="CI55" s="1277"/>
      <c r="CJ55" s="1277"/>
      <c r="CK55" s="1277"/>
      <c r="CL55" s="1277"/>
      <c r="CM55" s="1277"/>
      <c r="CN55" s="1277">
        <v>25.1</v>
      </c>
      <c r="CO55" s="1277"/>
      <c r="CP55" s="1277"/>
      <c r="CQ55" s="1277"/>
      <c r="CR55" s="1277"/>
      <c r="CS55" s="1277"/>
      <c r="CT55" s="1277"/>
      <c r="CU55" s="1277"/>
      <c r="CV55" s="1277">
        <v>18</v>
      </c>
      <c r="CW55" s="1277"/>
      <c r="CX55" s="1277"/>
      <c r="CY55" s="1277"/>
      <c r="CZ55" s="1277"/>
      <c r="DA55" s="1277"/>
      <c r="DB55" s="1277"/>
      <c r="DC55" s="1277"/>
    </row>
    <row r="56" spans="1:109" x14ac:dyDescent="0.15">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x14ac:dyDescent="0.15">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608</v>
      </c>
      <c r="BC57" s="1280"/>
      <c r="BD57" s="1280"/>
      <c r="BE57" s="1280"/>
      <c r="BF57" s="1280"/>
      <c r="BG57" s="1280"/>
      <c r="BH57" s="1280"/>
      <c r="BI57" s="1280"/>
      <c r="BJ57" s="1280"/>
      <c r="BK57" s="1280"/>
      <c r="BL57" s="1280"/>
      <c r="BM57" s="1280"/>
      <c r="BN57" s="1280"/>
      <c r="BO57" s="1280"/>
      <c r="BP57" s="1277">
        <v>58.4</v>
      </c>
      <c r="BQ57" s="1277"/>
      <c r="BR57" s="1277"/>
      <c r="BS57" s="1277"/>
      <c r="BT57" s="1277"/>
      <c r="BU57" s="1277"/>
      <c r="BV57" s="1277"/>
      <c r="BW57" s="1277"/>
      <c r="BX57" s="1277">
        <v>59.7</v>
      </c>
      <c r="BY57" s="1277"/>
      <c r="BZ57" s="1277"/>
      <c r="CA57" s="1277"/>
      <c r="CB57" s="1277"/>
      <c r="CC57" s="1277"/>
      <c r="CD57" s="1277"/>
      <c r="CE57" s="1277"/>
      <c r="CF57" s="1277">
        <v>60.9</v>
      </c>
      <c r="CG57" s="1277"/>
      <c r="CH57" s="1277"/>
      <c r="CI57" s="1277"/>
      <c r="CJ57" s="1277"/>
      <c r="CK57" s="1277"/>
      <c r="CL57" s="1277"/>
      <c r="CM57" s="1277"/>
      <c r="CN57" s="1277">
        <v>61</v>
      </c>
      <c r="CO57" s="1277"/>
      <c r="CP57" s="1277"/>
      <c r="CQ57" s="1277"/>
      <c r="CR57" s="1277"/>
      <c r="CS57" s="1277"/>
      <c r="CT57" s="1277"/>
      <c r="CU57" s="1277"/>
      <c r="CV57" s="1277">
        <v>62.4</v>
      </c>
      <c r="CW57" s="1277"/>
      <c r="CX57" s="1277"/>
      <c r="CY57" s="1277"/>
      <c r="CZ57" s="1277"/>
      <c r="DA57" s="1277"/>
      <c r="DB57" s="1277"/>
      <c r="DC57" s="1277"/>
      <c r="DD57" s="388"/>
      <c r="DE57" s="387"/>
    </row>
    <row r="58" spans="1:109" s="383" customFormat="1" x14ac:dyDescent="0.15">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610</v>
      </c>
    </row>
    <row r="64" spans="1:109" x14ac:dyDescent="0.15">
      <c r="B64" s="375"/>
      <c r="G64" s="382"/>
      <c r="I64" s="395"/>
      <c r="J64" s="395"/>
      <c r="K64" s="395"/>
      <c r="L64" s="395"/>
      <c r="M64" s="395"/>
      <c r="N64" s="396"/>
      <c r="AM64" s="382"/>
      <c r="AN64" s="382" t="s">
        <v>603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605</v>
      </c>
    </row>
    <row r="72" spans="2:107" x14ac:dyDescent="0.15">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557</v>
      </c>
      <c r="BQ72" s="1282"/>
      <c r="BR72" s="1282"/>
      <c r="BS72" s="1282"/>
      <c r="BT72" s="1282"/>
      <c r="BU72" s="1282"/>
      <c r="BV72" s="1282"/>
      <c r="BW72" s="1282"/>
      <c r="BX72" s="1282" t="s">
        <v>558</v>
      </c>
      <c r="BY72" s="1282"/>
      <c r="BZ72" s="1282"/>
      <c r="CA72" s="1282"/>
      <c r="CB72" s="1282"/>
      <c r="CC72" s="1282"/>
      <c r="CD72" s="1282"/>
      <c r="CE72" s="1282"/>
      <c r="CF72" s="1282" t="s">
        <v>559</v>
      </c>
      <c r="CG72" s="1282"/>
      <c r="CH72" s="1282"/>
      <c r="CI72" s="1282"/>
      <c r="CJ72" s="1282"/>
      <c r="CK72" s="1282"/>
      <c r="CL72" s="1282"/>
      <c r="CM72" s="1282"/>
      <c r="CN72" s="1282" t="s">
        <v>560</v>
      </c>
      <c r="CO72" s="1282"/>
      <c r="CP72" s="1282"/>
      <c r="CQ72" s="1282"/>
      <c r="CR72" s="1282"/>
      <c r="CS72" s="1282"/>
      <c r="CT72" s="1282"/>
      <c r="CU72" s="1282"/>
      <c r="CV72" s="1282" t="s">
        <v>561</v>
      </c>
      <c r="CW72" s="1282"/>
      <c r="CX72" s="1282"/>
      <c r="CY72" s="1282"/>
      <c r="CZ72" s="1282"/>
      <c r="DA72" s="1282"/>
      <c r="DB72" s="1282"/>
      <c r="DC72" s="1282"/>
    </row>
    <row r="73" spans="2:107" x14ac:dyDescent="0.15">
      <c r="B73" s="375"/>
      <c r="G73" s="1285"/>
      <c r="H73" s="1285"/>
      <c r="I73" s="1285"/>
      <c r="J73" s="1285"/>
      <c r="K73" s="1281"/>
      <c r="L73" s="1281"/>
      <c r="M73" s="1281"/>
      <c r="N73" s="1281"/>
      <c r="AM73" s="384"/>
      <c r="AN73" s="1280" t="s">
        <v>606</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77">
        <v>17.600000000000001</v>
      </c>
      <c r="BQ73" s="1277"/>
      <c r="BR73" s="1277"/>
      <c r="BS73" s="1277"/>
      <c r="BT73" s="1277"/>
      <c r="BU73" s="1277"/>
      <c r="BV73" s="1277"/>
      <c r="BW73" s="1277"/>
      <c r="BX73" s="1277"/>
      <c r="BY73" s="1277"/>
      <c r="BZ73" s="1277"/>
      <c r="CA73" s="1277"/>
      <c r="CB73" s="1277"/>
      <c r="CC73" s="1277"/>
      <c r="CD73" s="1277"/>
      <c r="CE73" s="1277"/>
      <c r="CF73" s="1277">
        <v>1.9</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77">
        <v>5.6</v>
      </c>
      <c r="BQ75" s="1277"/>
      <c r="BR75" s="1277"/>
      <c r="BS75" s="1277"/>
      <c r="BT75" s="1277"/>
      <c r="BU75" s="1277"/>
      <c r="BV75" s="1277"/>
      <c r="BW75" s="1277"/>
      <c r="BX75" s="1277">
        <v>5.2</v>
      </c>
      <c r="BY75" s="1277"/>
      <c r="BZ75" s="1277"/>
      <c r="CA75" s="1277"/>
      <c r="CB75" s="1277"/>
      <c r="CC75" s="1277"/>
      <c r="CD75" s="1277"/>
      <c r="CE75" s="1277"/>
      <c r="CF75" s="1277">
        <v>5.0999999999999996</v>
      </c>
      <c r="CG75" s="1277"/>
      <c r="CH75" s="1277"/>
      <c r="CI75" s="1277"/>
      <c r="CJ75" s="1277"/>
      <c r="CK75" s="1277"/>
      <c r="CL75" s="1277"/>
      <c r="CM75" s="1277"/>
      <c r="CN75" s="1277">
        <v>4.7</v>
      </c>
      <c r="CO75" s="1277"/>
      <c r="CP75" s="1277"/>
      <c r="CQ75" s="1277"/>
      <c r="CR75" s="1277"/>
      <c r="CS75" s="1277"/>
      <c r="CT75" s="1277"/>
      <c r="CU75" s="1277"/>
      <c r="CV75" s="1277">
        <v>4</v>
      </c>
      <c r="CW75" s="1277"/>
      <c r="CX75" s="1277"/>
      <c r="CY75" s="1277"/>
      <c r="CZ75" s="1277"/>
      <c r="DA75" s="1277"/>
      <c r="DB75" s="1277"/>
      <c r="DC75" s="1277"/>
    </row>
    <row r="76" spans="2:107" x14ac:dyDescent="0.15">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5"/>
      <c r="G77" s="1283"/>
      <c r="H77" s="1283"/>
      <c r="I77" s="1283"/>
      <c r="J77" s="1283"/>
      <c r="K77" s="1281"/>
      <c r="L77" s="1281"/>
      <c r="M77" s="1281"/>
      <c r="N77" s="1281"/>
      <c r="AN77" s="1282" t="s">
        <v>609</v>
      </c>
      <c r="AO77" s="1282"/>
      <c r="AP77" s="1282"/>
      <c r="AQ77" s="1282"/>
      <c r="AR77" s="1282"/>
      <c r="AS77" s="1282"/>
      <c r="AT77" s="1282"/>
      <c r="AU77" s="1282"/>
      <c r="AV77" s="1282"/>
      <c r="AW77" s="1282"/>
      <c r="AX77" s="1282"/>
      <c r="AY77" s="1282"/>
      <c r="AZ77" s="1282"/>
      <c r="BA77" s="1282"/>
      <c r="BB77" s="1280" t="s">
        <v>607</v>
      </c>
      <c r="BC77" s="1280"/>
      <c r="BD77" s="1280"/>
      <c r="BE77" s="1280"/>
      <c r="BF77" s="1280"/>
      <c r="BG77" s="1280"/>
      <c r="BH77" s="1280"/>
      <c r="BI77" s="1280"/>
      <c r="BJ77" s="1280"/>
      <c r="BK77" s="1280"/>
      <c r="BL77" s="1280"/>
      <c r="BM77" s="1280"/>
      <c r="BN77" s="1280"/>
      <c r="BO77" s="1280"/>
      <c r="BP77" s="1277">
        <v>31.3</v>
      </c>
      <c r="BQ77" s="1277"/>
      <c r="BR77" s="1277"/>
      <c r="BS77" s="1277"/>
      <c r="BT77" s="1277"/>
      <c r="BU77" s="1277"/>
      <c r="BV77" s="1277"/>
      <c r="BW77" s="1277"/>
      <c r="BX77" s="1277">
        <v>25.3</v>
      </c>
      <c r="BY77" s="1277"/>
      <c r="BZ77" s="1277"/>
      <c r="CA77" s="1277"/>
      <c r="CB77" s="1277"/>
      <c r="CC77" s="1277"/>
      <c r="CD77" s="1277"/>
      <c r="CE77" s="1277"/>
      <c r="CF77" s="1277">
        <v>25.5</v>
      </c>
      <c r="CG77" s="1277"/>
      <c r="CH77" s="1277"/>
      <c r="CI77" s="1277"/>
      <c r="CJ77" s="1277"/>
      <c r="CK77" s="1277"/>
      <c r="CL77" s="1277"/>
      <c r="CM77" s="1277"/>
      <c r="CN77" s="1277">
        <v>25.1</v>
      </c>
      <c r="CO77" s="1277"/>
      <c r="CP77" s="1277"/>
      <c r="CQ77" s="1277"/>
      <c r="CR77" s="1277"/>
      <c r="CS77" s="1277"/>
      <c r="CT77" s="1277"/>
      <c r="CU77" s="1277"/>
      <c r="CV77" s="1277">
        <v>18</v>
      </c>
      <c r="CW77" s="1277"/>
      <c r="CX77" s="1277"/>
      <c r="CY77" s="1277"/>
      <c r="CZ77" s="1277"/>
      <c r="DA77" s="1277"/>
      <c r="DB77" s="1277"/>
      <c r="DC77" s="1277"/>
    </row>
    <row r="78" spans="2:107" x14ac:dyDescent="0.15">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612</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6.9</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6.6</v>
      </c>
      <c r="CW79" s="1277"/>
      <c r="CX79" s="1277"/>
      <c r="CY79" s="1277"/>
      <c r="CZ79" s="1277"/>
      <c r="DA79" s="1277"/>
      <c r="DB79" s="1277"/>
      <c r="DC79" s="1277"/>
    </row>
    <row r="80" spans="2:107" x14ac:dyDescent="0.15">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uqz21fI4bZjn24xowu3d512aeO1Jm4hD8BtmsSemdmY/kdLQdBC6NX+A+o8rf14pat+vODOgqk5lEWVLvLbnbA==" saltValue="sawk7RQoOrGwqlJujr/0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70" workbookViewId="0">
      <selection activeCell="CA70" sqref="CA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h8brb6c5+KMNQXQoNy+kfcjFf0siUp1leA2xxb60TelTzfEhOYVKKOaw9IpZt1lqkltng4iNwvyD8ihhHInsDw==" saltValue="bI+18hTksY/6cZ2vhMEn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CA70" sqref="CA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4LSEipp3PdkW3NCPBRzL1eColQ/cOWfb37sY+D4n7/ByDQJPHSzT1P0U7kVBifIjoTMbJ9rwSwm9gCcLCOiBqQ==" saltValue="r3bFANh7aB2Ypz3TNay72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554</v>
      </c>
      <c r="G2" s="148"/>
      <c r="H2" s="149"/>
    </row>
    <row r="3" spans="1:8" x14ac:dyDescent="0.15">
      <c r="A3" s="145" t="s">
        <v>547</v>
      </c>
      <c r="B3" s="150"/>
      <c r="C3" s="151"/>
      <c r="D3" s="152">
        <v>15651</v>
      </c>
      <c r="E3" s="153"/>
      <c r="F3" s="154">
        <v>54110</v>
      </c>
      <c r="G3" s="155"/>
      <c r="H3" s="156"/>
    </row>
    <row r="4" spans="1:8" x14ac:dyDescent="0.15">
      <c r="A4" s="157"/>
      <c r="B4" s="158"/>
      <c r="C4" s="159"/>
      <c r="D4" s="160">
        <v>11359</v>
      </c>
      <c r="E4" s="161"/>
      <c r="F4" s="162">
        <v>30620</v>
      </c>
      <c r="G4" s="163"/>
      <c r="H4" s="164"/>
    </row>
    <row r="5" spans="1:8" x14ac:dyDescent="0.15">
      <c r="A5" s="145" t="s">
        <v>549</v>
      </c>
      <c r="B5" s="150"/>
      <c r="C5" s="151"/>
      <c r="D5" s="152">
        <v>15216</v>
      </c>
      <c r="E5" s="153"/>
      <c r="F5" s="154">
        <v>54684</v>
      </c>
      <c r="G5" s="155"/>
      <c r="H5" s="156"/>
    </row>
    <row r="6" spans="1:8" x14ac:dyDescent="0.15">
      <c r="A6" s="157"/>
      <c r="B6" s="158"/>
      <c r="C6" s="159"/>
      <c r="D6" s="160">
        <v>9261</v>
      </c>
      <c r="E6" s="161"/>
      <c r="F6" s="162">
        <v>32829</v>
      </c>
      <c r="G6" s="163"/>
      <c r="H6" s="164"/>
    </row>
    <row r="7" spans="1:8" x14ac:dyDescent="0.15">
      <c r="A7" s="145" t="s">
        <v>550</v>
      </c>
      <c r="B7" s="150"/>
      <c r="C7" s="151"/>
      <c r="D7" s="152">
        <v>30025</v>
      </c>
      <c r="E7" s="153"/>
      <c r="F7" s="154">
        <v>62383</v>
      </c>
      <c r="G7" s="155"/>
      <c r="H7" s="156"/>
    </row>
    <row r="8" spans="1:8" x14ac:dyDescent="0.15">
      <c r="A8" s="157"/>
      <c r="B8" s="158"/>
      <c r="C8" s="159"/>
      <c r="D8" s="160">
        <v>20868</v>
      </c>
      <c r="E8" s="161"/>
      <c r="F8" s="162">
        <v>35325</v>
      </c>
      <c r="G8" s="163"/>
      <c r="H8" s="164"/>
    </row>
    <row r="9" spans="1:8" x14ac:dyDescent="0.15">
      <c r="A9" s="145" t="s">
        <v>551</v>
      </c>
      <c r="B9" s="150"/>
      <c r="C9" s="151"/>
      <c r="D9" s="152">
        <v>43440</v>
      </c>
      <c r="E9" s="153"/>
      <c r="F9" s="154">
        <v>63812</v>
      </c>
      <c r="G9" s="155"/>
      <c r="H9" s="156"/>
    </row>
    <row r="10" spans="1:8" x14ac:dyDescent="0.15">
      <c r="A10" s="157"/>
      <c r="B10" s="158"/>
      <c r="C10" s="159"/>
      <c r="D10" s="160">
        <v>32648</v>
      </c>
      <c r="E10" s="161"/>
      <c r="F10" s="162">
        <v>33848</v>
      </c>
      <c r="G10" s="163"/>
      <c r="H10" s="164"/>
    </row>
    <row r="11" spans="1:8" x14ac:dyDescent="0.15">
      <c r="A11" s="145" t="s">
        <v>552</v>
      </c>
      <c r="B11" s="150"/>
      <c r="C11" s="151"/>
      <c r="D11" s="152">
        <v>25207</v>
      </c>
      <c r="E11" s="153"/>
      <c r="F11" s="154">
        <v>54225</v>
      </c>
      <c r="G11" s="155"/>
      <c r="H11" s="156"/>
    </row>
    <row r="12" spans="1:8" x14ac:dyDescent="0.15">
      <c r="A12" s="157"/>
      <c r="B12" s="158"/>
      <c r="C12" s="165"/>
      <c r="D12" s="160">
        <v>17188</v>
      </c>
      <c r="E12" s="161"/>
      <c r="F12" s="162">
        <v>27337</v>
      </c>
      <c r="G12" s="163"/>
      <c r="H12" s="164"/>
    </row>
    <row r="13" spans="1:8" x14ac:dyDescent="0.15">
      <c r="A13" s="145"/>
      <c r="B13" s="150"/>
      <c r="C13" s="166"/>
      <c r="D13" s="167">
        <v>25908</v>
      </c>
      <c r="E13" s="168"/>
      <c r="F13" s="169">
        <v>57843</v>
      </c>
      <c r="G13" s="170"/>
      <c r="H13" s="156"/>
    </row>
    <row r="14" spans="1:8" x14ac:dyDescent="0.15">
      <c r="A14" s="157"/>
      <c r="B14" s="158"/>
      <c r="C14" s="159"/>
      <c r="D14" s="160">
        <v>18265</v>
      </c>
      <c r="E14" s="161"/>
      <c r="F14" s="162">
        <v>31992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6.16</v>
      </c>
      <c r="C19" s="171">
        <f>ROUND(VALUE(SUBSTITUTE(実質収支比率等に係る経年分析!G$48,"▲","-")),2)</f>
        <v>4.8600000000000003</v>
      </c>
      <c r="D19" s="171">
        <f>ROUND(VALUE(SUBSTITUTE(実質収支比率等に係る経年分析!H$48,"▲","-")),2)</f>
        <v>6.28</v>
      </c>
      <c r="E19" s="171">
        <f>ROUND(VALUE(SUBSTITUTE(実質収支比率等に係る経年分析!I$48,"▲","-")),2)</f>
        <v>9.89</v>
      </c>
      <c r="F19" s="171">
        <f>ROUND(VALUE(SUBSTITUTE(実質収支比率等に係る経年分析!J$48,"▲","-")),2)</f>
        <v>12.51</v>
      </c>
    </row>
    <row r="20" spans="1:11" x14ac:dyDescent="0.15">
      <c r="A20" s="171" t="s">
        <v>54</v>
      </c>
      <c r="B20" s="171">
        <f>ROUND(VALUE(SUBSTITUTE(実質収支比率等に係る経年分析!F$47,"▲","-")),2)</f>
        <v>15.36</v>
      </c>
      <c r="C20" s="171">
        <f>ROUND(VALUE(SUBSTITUTE(実質収支比率等に係る経年分析!G$47,"▲","-")),2)</f>
        <v>18.350000000000001</v>
      </c>
      <c r="D20" s="171">
        <f>ROUND(VALUE(SUBSTITUTE(実質収支比率等に係る経年分析!H$47,"▲","-")),2)</f>
        <v>21.79</v>
      </c>
      <c r="E20" s="171">
        <f>ROUND(VALUE(SUBSTITUTE(実質収支比率等に係る経年分析!I$47,"▲","-")),2)</f>
        <v>26.81</v>
      </c>
      <c r="F20" s="171">
        <f>ROUND(VALUE(SUBSTITUTE(実質収支比率等に係る経年分析!J$47,"▲","-")),2)</f>
        <v>30.7</v>
      </c>
    </row>
    <row r="21" spans="1:11" x14ac:dyDescent="0.15">
      <c r="A21" s="171" t="s">
        <v>55</v>
      </c>
      <c r="B21" s="171">
        <f>IF(ISNUMBER(VALUE(SUBSTITUTE(実質収支比率等に係る経年分析!F$49,"▲","-"))),ROUND(VALUE(SUBSTITUTE(実質収支比率等に係る経年分析!F$49,"▲","-")),2),NA())</f>
        <v>3.56</v>
      </c>
      <c r="C21" s="171">
        <f>IF(ISNUMBER(VALUE(SUBSTITUTE(実質収支比率等に係る経年分析!G$49,"▲","-"))),ROUND(VALUE(SUBSTITUTE(実質収支比率等に係る経年分析!G$49,"▲","-")),2),NA())</f>
        <v>2.52</v>
      </c>
      <c r="D21" s="171">
        <f>IF(ISNUMBER(VALUE(SUBSTITUTE(実質収支比率等に係る経年分析!H$49,"▲","-"))),ROUND(VALUE(SUBSTITUTE(実質収支比率等に係る経年分析!H$49,"▲","-")),2),NA())</f>
        <v>6.03</v>
      </c>
      <c r="E21" s="171">
        <f>IF(ISNUMBER(VALUE(SUBSTITUTE(実質収支比率等に係る経年分析!I$49,"▲","-"))),ROUND(VALUE(SUBSTITUTE(実質収支比率等に係る経年分析!I$49,"▲","-")),2),NA())</f>
        <v>10.89</v>
      </c>
      <c r="F21" s="171">
        <f>IF(ISNUMBER(VALUE(SUBSTITUTE(実質収支比率等に係る経年分析!J$49,"▲","-"))),ROUND(VALUE(SUBSTITUTE(実質収支比率等に係る経年分析!J$49,"▲","-")),2),NA())</f>
        <v>8.74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3.89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4.67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5.7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3.82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玉野市市立玉野海洋博物館事業特別会計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玉野市後期高齢者医療事業特別会計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15">
      <c r="A31" s="172" t="str">
        <f>IF(連結実質赤字比率に係る赤字・黒字の構成分析!C$39="",NA(),連結実質赤字比率に係る赤字・黒字の構成分析!C$39)</f>
        <v>玉野市介護保険事業特別会計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1.81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0.66</v>
      </c>
    </row>
    <row r="32" spans="1:11" x14ac:dyDescent="0.15">
      <c r="A32" s="172" t="str">
        <f>IF(連結実質赤字比率に係る赤字・黒字の構成分析!C$38="",NA(),連結実質赤字比率に係る赤字・黒字の構成分析!C$38)</f>
        <v>玉野市競輪事業特別会計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4.8499999999999996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2.88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1.83</v>
      </c>
    </row>
    <row r="33" spans="1:16" x14ac:dyDescent="0.15">
      <c r="A33" s="172" t="str">
        <f>IF(連結実質赤字比率に係る赤字・黒字の構成分析!C$37="",NA(),連結実質赤字比率に係る赤字・黒字の構成分析!C$37)</f>
        <v>玉野市国民健康保険事業特別会計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5.51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3.13</v>
      </c>
    </row>
    <row r="34" spans="1:16" x14ac:dyDescent="0.15">
      <c r="A34" s="172" t="str">
        <f>IF(連結実質赤字比率に係る赤字・黒字の構成分析!C$36="",NA(),連結実質赤字比率に係る赤字・黒字の構成分析!C$36)</f>
        <v>玉野市下水道事業会計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7.05</v>
      </c>
    </row>
    <row r="35" spans="1:16" x14ac:dyDescent="0.15">
      <c r="A35" s="172" t="str">
        <f>IF(連結実質赤字比率に係る赤字・黒字の構成分析!C$35="",NA(),連結実質赤字比率に係る赤字・黒字の構成分析!C$35)</f>
        <v>玉野市水道事業会計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9.59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4.8499999999999996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9.8800000000000008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2310</v>
      </c>
      <c r="E42" s="173"/>
      <c r="F42" s="173"/>
      <c r="G42" s="173">
        <f>'実質公債費比率（分子）の構造'!L$52</f>
        <v>2280</v>
      </c>
      <c r="H42" s="173"/>
      <c r="I42" s="173"/>
      <c r="J42" s="173">
        <f>'実質公債費比率（分子）の構造'!M$52</f>
        <v>2281</v>
      </c>
      <c r="K42" s="173"/>
      <c r="L42" s="173"/>
      <c r="M42" s="173">
        <f>'実質公債費比率（分子）の構造'!N$52</f>
        <v>2279</v>
      </c>
      <c r="N42" s="173"/>
      <c r="O42" s="173"/>
      <c r="P42" s="173">
        <f>'実質公債費比率（分子）の構造'!O$52</f>
        <v>2328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57</v>
      </c>
      <c r="C44" s="173"/>
      <c r="D44" s="173"/>
      <c r="E44" s="173">
        <f>'実質公債費比率（分子）の構造'!L$50</f>
        <v>53</v>
      </c>
      <c r="F44" s="173"/>
      <c r="G44" s="173"/>
      <c r="H44" s="173">
        <f>'実質公債費比率（分子）の構造'!M$50</f>
        <v>47</v>
      </c>
      <c r="I44" s="173"/>
      <c r="J44" s="173"/>
      <c r="K44" s="173">
        <f>'実質公債費比率（分子）の構造'!N$50</f>
        <v>36</v>
      </c>
      <c r="L44" s="173"/>
      <c r="M44" s="173"/>
      <c r="N44" s="173">
        <f>'実質公債費比率（分子）の構造'!O$50</f>
        <v>32</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641</v>
      </c>
      <c r="C46" s="173"/>
      <c r="D46" s="173"/>
      <c r="E46" s="173">
        <f>'実質公債費比率（分子）の構造'!L$48</f>
        <v>617</v>
      </c>
      <c r="F46" s="173"/>
      <c r="G46" s="173"/>
      <c r="H46" s="173">
        <f>'実質公債費比率（分子）の構造'!M$48</f>
        <v>691</v>
      </c>
      <c r="I46" s="173"/>
      <c r="J46" s="173"/>
      <c r="K46" s="173">
        <f>'実質公債費比率（分子）の構造'!N$48</f>
        <v>675</v>
      </c>
      <c r="L46" s="173"/>
      <c r="M46" s="173"/>
      <c r="N46" s="173">
        <f>'実質公債費比率（分子）の構造'!O$48</f>
        <v>671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2252</v>
      </c>
      <c r="C49" s="173"/>
      <c r="D49" s="173"/>
      <c r="E49" s="173">
        <f>'実質公債費比率（分子）の構造'!L$45</f>
        <v>2330</v>
      </c>
      <c r="F49" s="173"/>
      <c r="G49" s="173"/>
      <c r="H49" s="173">
        <f>'実質公債費比率（分子）の構造'!M$45</f>
        <v>2150</v>
      </c>
      <c r="I49" s="173"/>
      <c r="J49" s="173"/>
      <c r="K49" s="173">
        <f>'実質公債費比率（分子）の構造'!N$45</f>
        <v>2093</v>
      </c>
      <c r="L49" s="173"/>
      <c r="M49" s="173"/>
      <c r="N49" s="173">
        <f>'実質公債費比率（分子）の構造'!O$45</f>
        <v>2108</v>
      </c>
      <c r="O49" s="173"/>
      <c r="P49" s="173"/>
    </row>
    <row r="50" spans="1:16" x14ac:dyDescent="0.15">
      <c r="A50" s="173" t="s">
        <v>70</v>
      </c>
      <c r="B50" s="173" t="e">
        <f>NA()</f>
        <v>#N/A</v>
      </c>
      <c r="C50" s="173">
        <f>IF(ISNUMBER('実質公債費比率（分子）の構造'!K$53),'実質公債費比率（分子）の構造'!K$53,NA())</f>
        <v>640</v>
      </c>
      <c r="D50" s="173" t="e">
        <f>NA()</f>
        <v>#N/A</v>
      </c>
      <c r="E50" s="173" t="e">
        <f>NA()</f>
        <v>#N/A</v>
      </c>
      <c r="F50" s="173">
        <f>IF(ISNUMBER('実質公債費比率（分子）の構造'!L$53),'実質公債費比率（分子）の構造'!L$53,NA())</f>
        <v>720</v>
      </c>
      <c r="G50" s="173" t="e">
        <f>NA()</f>
        <v>#N/A</v>
      </c>
      <c r="H50" s="173" t="e">
        <f>NA()</f>
        <v>#N/A</v>
      </c>
      <c r="I50" s="173">
        <f>IF(ISNUMBER('実質公債費比率（分子）の構造'!M$53),'実質公債費比率（分子）の構造'!M$53,NA())</f>
        <v>607</v>
      </c>
      <c r="J50" s="173" t="e">
        <f>NA()</f>
        <v>#N/A</v>
      </c>
      <c r="K50" s="173" t="e">
        <f>NA()</f>
        <v>#N/A</v>
      </c>
      <c r="L50" s="173">
        <f>IF(ISNUMBER('実質公債費比率（分子）の構造'!N$53),'実質公債費比率（分子）の構造'!N$53,NA())</f>
        <v>525</v>
      </c>
      <c r="M50" s="173" t="e">
        <f>NA()</f>
        <v>#N/A</v>
      </c>
      <c r="N50" s="173" t="e">
        <f>NA()</f>
        <v>#N/A</v>
      </c>
      <c r="O50" s="173">
        <f>IF(ISNUMBER('実質公債費比率（分子）の構造'!O$53),'実質公債費比率（分子）の構造'!O$53,NA())</f>
        <v>483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25143</v>
      </c>
      <c r="E56" s="172"/>
      <c r="F56" s="172"/>
      <c r="G56" s="172">
        <f>'将来負担比率（分子）の構造'!J$52</f>
        <v>25302</v>
      </c>
      <c r="H56" s="172"/>
      <c r="I56" s="172"/>
      <c r="J56" s="172">
        <f>'将来負担比率（分子）の構造'!K$52</f>
        <v>25458</v>
      </c>
      <c r="K56" s="172"/>
      <c r="L56" s="172"/>
      <c r="M56" s="172">
        <f>'将来負担比率（分子）の構造'!L$52</f>
        <v>25870</v>
      </c>
      <c r="N56" s="172"/>
      <c r="O56" s="172"/>
      <c r="P56" s="172">
        <f>'将来負担比率（分子）の構造'!M$52</f>
        <v>26335</v>
      </c>
    </row>
    <row r="57" spans="1:16" x14ac:dyDescent="0.15">
      <c r="A57" s="172" t="s">
        <v>42</v>
      </c>
      <c r="B57" s="172"/>
      <c r="C57" s="172"/>
      <c r="D57" s="172">
        <f>'将来負担比率（分子）の構造'!I$51</f>
        <v>4192</v>
      </c>
      <c r="E57" s="172"/>
      <c r="F57" s="172"/>
      <c r="G57" s="172">
        <f>'将来負担比率（分子）の構造'!J$51</f>
        <v>4127</v>
      </c>
      <c r="H57" s="172"/>
      <c r="I57" s="172"/>
      <c r="J57" s="172">
        <f>'将来負担比率（分子）の構造'!K$51</f>
        <v>4313</v>
      </c>
      <c r="K57" s="172"/>
      <c r="L57" s="172"/>
      <c r="M57" s="172">
        <f>'将来負担比率（分子）の構造'!L$51</f>
        <v>4316</v>
      </c>
      <c r="N57" s="172"/>
      <c r="O57" s="172"/>
      <c r="P57" s="172">
        <f>'将来負担比率（分子）の構造'!M$51</f>
        <v>4209</v>
      </c>
    </row>
    <row r="58" spans="1:16" x14ac:dyDescent="0.15">
      <c r="A58" s="172" t="s">
        <v>41</v>
      </c>
      <c r="B58" s="172"/>
      <c r="C58" s="172"/>
      <c r="D58" s="172">
        <f>'将来負担比率（分子）の構造'!I$50</f>
        <v>3057</v>
      </c>
      <c r="E58" s="172"/>
      <c r="F58" s="172"/>
      <c r="G58" s="172">
        <f>'将来負担比率（分子）の構造'!J$50</f>
        <v>4035</v>
      </c>
      <c r="H58" s="172"/>
      <c r="I58" s="172"/>
      <c r="J58" s="172">
        <f>'将来負担比率（分子）の構造'!K$50</f>
        <v>4863</v>
      </c>
      <c r="K58" s="172"/>
      <c r="L58" s="172"/>
      <c r="M58" s="172">
        <f>'将来負担比率（分子）の構造'!L$50</f>
        <v>5830</v>
      </c>
      <c r="N58" s="172"/>
      <c r="O58" s="172"/>
      <c r="P58" s="172">
        <f>'将来負担比率（分子）の構造'!M$50</f>
        <v>6924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9</v>
      </c>
      <c r="C61" s="172"/>
      <c r="D61" s="172"/>
      <c r="E61" s="172" t="str">
        <f>'将来負担比率（分子）の構造'!J$46</f>
        <v>-</v>
      </c>
      <c r="F61" s="172"/>
      <c r="G61" s="172"/>
      <c r="H61" s="172">
        <f>'将来負担比率（分子）の構造'!K$46</f>
        <v>1</v>
      </c>
      <c r="I61" s="172"/>
      <c r="J61" s="172"/>
      <c r="K61" s="172">
        <f>'将来負担比率（分子）の構造'!L$46</f>
        <v>6</v>
      </c>
      <c r="L61" s="172"/>
      <c r="M61" s="172"/>
      <c r="N61" s="172" t="str">
        <f>'将来負担比率（分子）の構造'!M$46</f>
        <v>-</v>
      </c>
      <c r="O61" s="172"/>
      <c r="P61" s="172"/>
    </row>
    <row r="62" spans="1:16" x14ac:dyDescent="0.15">
      <c r="A62" s="172" t="s">
        <v>35</v>
      </c>
      <c r="B62" s="172">
        <f>'将来負担比率（分子）の構造'!I$45</f>
        <v>3891</v>
      </c>
      <c r="C62" s="172"/>
      <c r="D62" s="172"/>
      <c r="E62" s="172">
        <f>'将来負担比率（分子）の構造'!J$45</f>
        <v>3799</v>
      </c>
      <c r="F62" s="172"/>
      <c r="G62" s="172"/>
      <c r="H62" s="172">
        <f>'将来負担比率（分子）の構造'!K$45</f>
        <v>3893</v>
      </c>
      <c r="I62" s="172"/>
      <c r="J62" s="172"/>
      <c r="K62" s="172">
        <f>'将来負担比率（分子）の構造'!L$45</f>
        <v>3983</v>
      </c>
      <c r="L62" s="172"/>
      <c r="M62" s="172"/>
      <c r="N62" s="172">
        <f>'将来負担比率（分子）の構造'!M$45</f>
        <v>4126</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9092</v>
      </c>
      <c r="C64" s="172"/>
      <c r="D64" s="172"/>
      <c r="E64" s="172">
        <f>'将来負担比率（分子）の構造'!J$43</f>
        <v>8421</v>
      </c>
      <c r="F64" s="172"/>
      <c r="G64" s="172"/>
      <c r="H64" s="172">
        <f>'将来負担比率（分子）の構造'!K$43</f>
        <v>8734</v>
      </c>
      <c r="I64" s="172"/>
      <c r="J64" s="172"/>
      <c r="K64" s="172">
        <f>'将来負担比率（分子）の構造'!L$43</f>
        <v>9215</v>
      </c>
      <c r="L64" s="172"/>
      <c r="M64" s="172"/>
      <c r="N64" s="172">
        <f>'将来負担比率（分子）の構造'!M$43</f>
        <v>9426</v>
      </c>
      <c r="O64" s="172"/>
      <c r="P64" s="172"/>
    </row>
    <row r="65" spans="1:16" x14ac:dyDescent="0.15">
      <c r="A65" s="172" t="s">
        <v>32</v>
      </c>
      <c r="B65" s="172">
        <f>'将来負担比率（分子）の構造'!I$42</f>
        <v>337</v>
      </c>
      <c r="C65" s="172"/>
      <c r="D65" s="172"/>
      <c r="E65" s="172">
        <f>'将来負担比率（分子）の構造'!J$42</f>
        <v>281</v>
      </c>
      <c r="F65" s="172"/>
      <c r="G65" s="172"/>
      <c r="H65" s="172">
        <f>'将来負担比率（分子）の構造'!K$42</f>
        <v>1850</v>
      </c>
      <c r="I65" s="172"/>
      <c r="J65" s="172"/>
      <c r="K65" s="172">
        <f>'将来負担比率（分子）の構造'!L$42</f>
        <v>1807</v>
      </c>
      <c r="L65" s="172"/>
      <c r="M65" s="172"/>
      <c r="N65" s="172">
        <f>'将来負担比率（分子）の構造'!M$42</f>
        <v>150</v>
      </c>
      <c r="O65" s="172"/>
      <c r="P65" s="172"/>
    </row>
    <row r="66" spans="1:16" x14ac:dyDescent="0.15">
      <c r="A66" s="172" t="s">
        <v>31</v>
      </c>
      <c r="B66" s="172">
        <f>'将来負担比率（分子）の構造'!I$41</f>
        <v>21306</v>
      </c>
      <c r="C66" s="172"/>
      <c r="D66" s="172"/>
      <c r="E66" s="172">
        <f>'将来負担比率（分子）の構造'!J$41</f>
        <v>20695</v>
      </c>
      <c r="F66" s="172"/>
      <c r="G66" s="172"/>
      <c r="H66" s="172">
        <f>'将来負担比率（分子）の構造'!K$41</f>
        <v>20401</v>
      </c>
      <c r="I66" s="172"/>
      <c r="J66" s="172"/>
      <c r="K66" s="172">
        <f>'将来負担比率（分子）の構造'!L$41</f>
        <v>20729</v>
      </c>
      <c r="L66" s="172"/>
      <c r="M66" s="172"/>
      <c r="N66" s="172">
        <f>'将来負担比率（分子）の構造'!M$41</f>
        <v>20403</v>
      </c>
      <c r="O66" s="172"/>
      <c r="P66" s="172"/>
    </row>
    <row r="67" spans="1:16" x14ac:dyDescent="0.15">
      <c r="A67" s="172" t="s">
        <v>74</v>
      </c>
      <c r="B67" s="172" t="e">
        <f>NA()</f>
        <v>#N/A</v>
      </c>
      <c r="C67" s="172">
        <f>IF(ISNUMBER('将来負担比率（分子）の構造'!I$53), IF('将来負担比率（分子）の構造'!I$53 &lt; 0, 0, '将来負担比率（分子）の構造'!I$53), NA())</f>
        <v>2243</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246</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3226</v>
      </c>
      <c r="C72" s="176">
        <f>基金残高に係る経年分析!G55</f>
        <v>4122</v>
      </c>
      <c r="D72" s="176">
        <f>基金残高に係る経年分析!H55</f>
        <v>4893</v>
      </c>
    </row>
    <row r="73" spans="1:16" x14ac:dyDescent="0.15">
      <c r="A73" s="175" t="s">
        <v>77</v>
      </c>
      <c r="B73" s="176">
        <f>基金残高に係る経年分析!F56</f>
        <v>9</v>
      </c>
      <c r="C73" s="176">
        <f>基金残高に係る経年分析!G56</f>
        <v>9</v>
      </c>
      <c r="D73" s="176">
        <f>基金残高に係る経年分析!H56</f>
        <v>9</v>
      </c>
    </row>
    <row r="74" spans="1:16" x14ac:dyDescent="0.15">
      <c r="A74" s="175" t="s">
        <v>78</v>
      </c>
      <c r="B74" s="176">
        <f>基金残高に係る経年分析!F57</f>
        <v>1338</v>
      </c>
      <c r="C74" s="176">
        <f>基金残高に係る経年分析!G57</f>
        <v>1376</v>
      </c>
      <c r="D74" s="176">
        <f>基金残高に係る経年分析!H57</f>
        <v>1700</v>
      </c>
    </row>
  </sheetData>
  <sheetProtection algorithmName="SHA-512" hashValue="px0nXoMNcYDyy2WRsxpKygpXW0cslPS6Aw8W8TqF6lG7E2ZoTmFGyIU1pC6++TRvbt3PThZT53WJqIeazoa7MA==" saltValue="hT4KDqwjSjh+KVW+K3ha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2023-10-10T00:28:11Z</cp:lastPrinted>
  <dcterms:created xsi:type="dcterms:W3CDTF">2023-02-20T06:37:29Z</dcterms:created>
  <dcterms:modified xsi:type="dcterms:W3CDTF">2023-10-10T00:28:15Z</dcterms:modified>
  <cp:category/>
</cp:coreProperties>
</file>