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
    </mc:Choice>
  </mc:AlternateContent>
  <bookViews>
    <workbookView xWindow="0" yWindow="0" windowWidth="20490" windowHeight="715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<sst xmlns="http://schemas.openxmlformats.org/spreadsheetml/2006/main" count="1145" uniqueCount="651">
  <si>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</si>
  <si>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</si>
  <si>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</si>
  <si>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</si>
  <si>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</si>
  <si>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</si>
  <si>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</si>
  <si>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</si>
  <si>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</si>
  <si>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</si>
  <si>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</si>
  <si>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</si>
  <si>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</si>
  <si>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</si>
  <si>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</si>
  <si>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</si>
  <si>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</si>
  <si>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</si>
  <si>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</si>
  <si>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</si>
  <si>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</si>
  <si>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</si>
  <si>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</si>
  <si>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</si>
  <si>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</si>
  <si>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</si>
  <si>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</si>
  <si>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</si>
  <si>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</si>
  <si>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</si>
  <si>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</si>
  <si>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</si>
  <si>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</si>
  <si>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</si>
  <si>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</si>
  <si>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</si>
  <si>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</si>
  <si>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</si>
  <si>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</si>
  <si>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</si>
  <si>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</si>
  <si>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</si>
  <si>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</si>
  <si>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</si>
  <si>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</si>
  <si>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</si>
  <si>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</si>
  <si>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</si>
  <si>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</si>
  <si>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</si>
  <si>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</si>
  <si>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</si>
  <si>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</si>
  <si>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</si>
  <si>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</si>
  <si>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</si>
  <si>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</si>
  <si>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</si>
  <si>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</si>
  <si>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</si>
  <si>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</si>
  <si>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</si>
  <si>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</si>
  <si>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</si>
  <si>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</si>
  <si>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</si>
  <si>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</si>
  <si>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</si>
  <si>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</si>
  <si>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</si>
  <si>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</si>
  <si>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</si>
  <si>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</si>
  <si>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</si>
  <si>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</si>
  <si>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</si>
  <si>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</si>
  <si>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</si>
  <si>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</si>
  <si>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</si>
  <si>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</si>
  <si>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</si>
  <si>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</si>
  <si>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</si>
  <si>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</si>
  <si>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</si>
  <si>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</si>
  <si>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</si>
  <si>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</si>
  <si>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</si>
  <si>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</si>
  <si>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</si>
  <si>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</si>
  <si>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</si>
  <si>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</si>
  <si>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</si>
  <si>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</si>
  <si>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</si>
  <si>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</si>
  <si>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</si>
  <si>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</si>
  <si>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</si>
  <si>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</si>
  <si>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</si>
  <si>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</si>
  <si>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</si>
  <si>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</si>
  <si>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</si>
  <si>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</si>
  <si>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</si>
  <si>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</si>
  <si>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</si>
  <si>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</si>
  <si>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</si>
  <si>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</si>
  <si>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</si>
  <si>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</si>
  <si>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</si>
  <si>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</si>
  <si>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</si>
  <si>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</si>
  <si>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</si>
  <si>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</si>
  <si>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</si>
  <si>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</si>
  <si>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</si>
  <si>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</si>
  <si>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</si>
  <si>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</si>
  <si>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</si>
  <si>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</si>
  <si>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</si>
  <si>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</si>
  <si>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</si>
  <si>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</si>
  <si>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</si>
  <si>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</si>
  <si>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</si>
  <si>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</si>
  <si>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</si>
  <si>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</si>
  <si>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</si>
  <si>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</si>
  <si>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</si>
  <si>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</si>
  <si>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</si>
  <si>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</si>
  <si>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</si>
  <si>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</si>
  <si>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</si>
  <si>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</si>
  <si>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</si>
  <si>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</si>
  <si>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</si>
  <si>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</si>
  <si>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</si>
  <si>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</si>
  <si>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</si>
  <si>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</si>
  <si>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</si>
  <si>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</si>
  <si>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</si>
  <si>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</si>
  <si>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</si>
  <si>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</si>
  <si>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</si>
  <si>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</si>
  <si>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</si>
  <si>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</si>
  <si>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</si>
  <si>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</si>
  <si>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</si>
  <si>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</si>
  <si>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</si>
  <si>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</si>
  <si>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</si>
  <si>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</si>
  <si>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</si>
  <si>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</si>
  <si>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</si>
  <si>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</si>
  <si>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</si>
  <si>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</si>
  <si>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</si>
  <si>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</si>
  <si>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</si>
  <si>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</si>
  <si>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</si>
  <si>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</si>
  <si>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</si>
  <si>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</si>
  <si>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</si>
  <si>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</si>
  <si>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</si>
  <si>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</si>
  <si>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</si>
  <si>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</si>
  <si>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</si>
  <si>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</si>
  <si>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</si>
  <si>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</si>
  <si>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</si>
  <si>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</si>
  <si>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</si>
  <si>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</si>
  <si>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</si>
  <si>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</si>
  <si>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</si>
  <si>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</si>
  <si>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</si>
  <si>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</si>
  <si>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</si>
  <si>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</si>
  <si>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</si>
  <si>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</si>
  <si>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</si>
  <si>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</si>
  <si>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</si>
  <si>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</si>
  <si>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</si>
  <si>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</si>
  <si>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</si>
  <si>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</si>
  <si>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</si>
  <si>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</si>
  <si>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</si>
  <si>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</si>
  <si>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</si>
  <si>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</si>
  <si>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</si>
  <si>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</si>
  <si>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</si>
  <si>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</si>
  <si>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</si>
  <si>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</si>
  <si>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</si>
  <si>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</si>
  <si>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</si>
  <si>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</si>
  <si>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</si>
  <si>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</si>
  <si>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</si>
  <si>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</si>
  <si>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</si>
  <si>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</si>
  <si>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</si>
  <si>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</si>
  <si>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</si>
  <si>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</si>
  <si>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</si>
  <si>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</si>
  <si>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</si>
  <si>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</si>
  <si>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</si>
  <si>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</si>
  <si>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</si>
  <si>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</si>
  <si>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</si>
  <si>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</si>
  <si>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</si>
  <si>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</si>
  <si>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</si>
  <si>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</si>
  <si>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</si>
  <si>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</si>
  <si>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</si>
  <si>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</si>
  <si>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</si>
  <si>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</si>
  <si>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</si>
  <si>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</si>
  <si>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</si>
  <si>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</si>
  <si>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</si>
  <si>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</si>
  <si>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</si>
  <si>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</si>
  <si>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</si>
  <si>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</si>
  <si>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</si>
  <si>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</si>
  <si>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</si>
  <si>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</si>
  <si>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</si>
  <si>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</si>
  <si>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</si>
  <si>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</si>
  <si>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</si>
  <si>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</si>
  <si>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</si>
  <si>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</si>
  <si>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</si>
  <si>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</si>
  <si>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</si>
  <si>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</si>
  <si>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</si>
  <si>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</si>
  <si>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</si>
  <si>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</si>
  <si>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</si>
  <si>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</si>
  <si>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</si>
  <si>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</si>
  <si>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</si>
  <si>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</si>
  <si>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</si>
  <si>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</si>
  <si>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</si>
  <si>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</si>
  <si>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</si>
  <si>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</si>
  <si>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</si>
  <si>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</si>
  <si>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</si>
  <si>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</si>
  <si>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</si>
  <si>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</si>
  <si>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</si>
  <si>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</si>
  <si>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</si>
  <si>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</si>
  <si>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</si>
  <si>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</si>
  <si>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</si>
  <si>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</si>
  <si>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</si>
  <si>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</si>
  <si>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</si>
  <si>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</si>
  <si>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</si>
  <si>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</si>
  <si>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</si>
  <si>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</si>
  <si>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</si>
  <si>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</si>
  <si>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</si>
  <si>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</si>
  <si>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</si>
  <si>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</si>
  <si>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</si>
  <si>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</si>
  <si>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</si>
  <si>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</si>
  <si>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</si>
  <si>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</si>
  <si>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</si>
  <si>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</si>
  <si>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</si>
  <si>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</si>
  <si>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</si>
  <si>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</si>
  <si>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</si>
  <si>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</si>
  <si>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</si>
  <si>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</si>
  <si>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</si>
  <si>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</si>
  <si>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</si>
  <si>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</si>
  <si>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</si>
  <si>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</si>
  <si>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</si>
  <si>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</si>
  <si>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</si>
  <si>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</si>
  <si>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</si>
  <si>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</si>
  <si>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</si>
  <si>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</si>
  <si>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</si>
  <si>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</si>
  <si>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</si>
  <si>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</si>
  <si>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岡山県岡山市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</si>
  <si>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</si>
  <si>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</si>
  <si>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</si>
  <si>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</si>
  <si>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</si>
  <si>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</si>
  <si>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</si>
  <si>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</si>
  <si>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</si>
  <si>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</si>
  <si>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</si>
  <si>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</si>
  <si>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</si>
  <si>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</si>
  <si>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</si>
  <si>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</si>
  <si>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</si>
  <si>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</si>
  <si>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</si>
  <si>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</si>
  <si>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</si>
  <si>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岡山市災害遺児教育年金事業費特別会計</t>
    <phoneticPr fontId="5"/>
  </si>
  <si>
    <t>-</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</si>
  <si>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</si>
  <si>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</si>
  <si>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</si>
  <si>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</si>
  <si>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</si>
  <si>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</si>
  <si>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</si>
  <si>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</si>
  <si>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</si>
  <si>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</si>
  <si>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</si>
  <si>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</si>
  <si>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</si>
  <si>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</si>
  <si>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</si>
  <si>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</si>
  <si>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</si>
  <si>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</si>
  <si>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</si>
  <si>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</si>
  <si>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</si>
  <si>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</si>
  <si>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岡山市下水道事業会計</t>
    <phoneticPr fontId="5"/>
  </si>
  <si>
    <t>法適用企業</t>
    <phoneticPr fontId="5"/>
  </si>
  <si>
    <t>岡山市市場事業会計</t>
    <phoneticPr fontId="5"/>
  </si>
  <si>
    <t>法適用企業</t>
    <phoneticPr fontId="5"/>
  </si>
  <si>
    <t>岡山市水道事業会計</t>
    <phoneticPr fontId="5"/>
  </si>
  <si>
    <t>法適用企業</t>
    <phoneticPr fontId="5"/>
  </si>
  <si>
    <t>岡山市工業用水道事業会計</t>
    <phoneticPr fontId="5"/>
  </si>
  <si>
    <t>法適用企業</t>
    <phoneticPr fontId="5"/>
  </si>
  <si>
    <t>岡山市病院事業会計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</si>
  <si>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</si>
  <si>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</si>
  <si>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</si>
  <si>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</si>
  <si>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</si>
  <si>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</si>
  <si>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</si>
  <si>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</si>
  <si>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</si>
  <si>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</si>
  <si>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</si>
  <si>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</si>
  <si>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</si>
  <si>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</si>
  <si>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</si>
  <si>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</si>
  <si>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</si>
  <si>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</si>
  <si>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</si>
  <si>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</si>
  <si>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</si>
  <si>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</si>
  <si>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</si>
  <si>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</si>
  <si>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</si>
  <si>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</si>
  <si>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</si>
  <si>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</si>
  <si>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</si>
  <si>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</si>
  <si>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</si>
  <si>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</si>
  <si>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</si>
  <si>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</si>
  <si>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</si>
  <si>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</si>
  <si>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</si>
  <si>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</si>
  <si>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</si>
  <si>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</si>
  <si>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</si>
  <si>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</si>
  <si>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</si>
  <si>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</si>
  <si>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</si>
  <si>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</si>
  <si>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</si>
  <si>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</si>
  <si>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</si>
  <si>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</si>
  <si>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</si>
  <si>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</si>
  <si>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</si>
  <si>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</si>
  <si>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</si>
  <si>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</si>
  <si>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</si>
  <si>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</si>
  <si>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</si>
  <si>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</si>
  <si>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</si>
  <si>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</si>
  <si>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</si>
  <si>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</si>
  <si>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</si>
  <si>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岡山市下水道事業会計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</si>
  <si>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</si>
  <si>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</si>
  <si>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</si>
  <si>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岡山市病院事業会計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</si>
  <si>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</si>
  <si>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岡山市水道事業会計</t>
    <phoneticPr fontId="5"/>
  </si>
  <si>
    <t>(Ｆ)</t>
    <phoneticPr fontId="5"/>
  </si>
  <si>
    <t>岡山市市場事業会計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</si>
  <si>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</si>
  <si>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</si>
  <si>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</si>
  <si>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</si>
  <si>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</si>
  <si>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</si>
  <si>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</si>
  <si>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</si>
  <si>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</si>
  <si>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</si>
  <si>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</si>
  <si>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</si>
  <si>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</si>
  <si>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</si>
  <si>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</si>
  <si>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</si>
  <si>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</si>
  <si>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</si>
  <si>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</si>
  <si>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</si>
  <si>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</si>
  <si>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</si>
  <si>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</si>
  <si>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</si>
  <si>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</si>
  <si>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</si>
  <si>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</si>
  <si>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</si>
  <si>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</si>
  <si>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</si>
  <si>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</si>
  <si>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</si>
  <si>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</si>
  <si>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</si>
  <si>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</si>
  <si>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</si>
  <si>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</si>
  <si>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</si>
  <si>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</si>
  <si>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</si>
  <si>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</si>
  <si>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</si>
  <si>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</si>
  <si>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</si>
  <si>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</si>
  <si>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</si>
  <si>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</si>
  <si>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</si>
  <si>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</si>
  <si>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</si>
  <si>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</si>
  <si>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</si>
  <si>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</si>
  <si>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</si>
  <si>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</si>
  <si>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</si>
  <si>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</si>
  <si>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</si>
  <si>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</si>
  <si>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</si>
  <si>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</si>
  <si>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</si>
  <si>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</si>
  <si>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</si>
  <si>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</si>
  <si>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</si>
  <si>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</si>
  <si>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</si>
  <si>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</si>
  <si>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</si>
  <si>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</si>
  <si>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</si>
  <si>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</si>
  <si>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</si>
  <si>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</si>
  <si>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</si>
  <si>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</si>
  <si>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</si>
  <si>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</si>
  <si>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</si>
  <si>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</si>
  <si>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</si>
  <si>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</si>
  <si>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2.47</t>
  </si>
  <si>
    <t>▲ 1.20</t>
  </si>
  <si>
    <t>▲ 1.03</t>
  </si>
  <si>
    <t>▲ 1.38</t>
  </si>
  <si>
    <t>一般会計</t>
  </si>
  <si>
    <t>岡山市水道事業会計</t>
  </si>
  <si>
    <t>岡山市市場事業会計</t>
  </si>
  <si>
    <t>岡山市介護保険費特別会計</t>
  </si>
  <si>
    <t>岡山市工業用水道事業会計</t>
  </si>
  <si>
    <t>岡山市国民健康保険費特別会計</t>
  </si>
  <si>
    <t>岡山市下水道事業会計</t>
  </si>
  <si>
    <t>岡山市後期高齢者医療費特別会計</t>
  </si>
  <si>
    <t>その他会計（赤字）</t>
  </si>
  <si>
    <t>その他会計（黒字）</t>
  </si>
  <si>
    <t>H28末</t>
    <phoneticPr fontId="5"/>
  </si>
  <si>
    <t>H29末</t>
    <phoneticPr fontId="5"/>
  </si>
  <si>
    <t>H30末</t>
    <phoneticPr fontId="5"/>
  </si>
  <si>
    <t>R01末</t>
    <phoneticPr fontId="5"/>
  </si>
  <si>
    <t>R02末</t>
    <phoneticPr fontId="5"/>
  </si>
  <si>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</si>
  <si>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</si>
  <si>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</si>
  <si>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</si>
  <si>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</si>
  <si>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</si>
  <si>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</si>
  <si>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</si>
  <si>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</si>
  <si>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</si>
  <si>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</si>
  <si>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</si>
  <si>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</si>
  <si>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</si>
  <si>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</si>
  <si>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</si>
  <si>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</si>
  <si>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（一財）岡山市勤労者福祉サービスセンター</t>
    <rPh sb="1" eb="2">
      <t>１</t>
    </rPh>
    <phoneticPr fontId="24"/>
  </si>
  <si>
    <t>（公財）岡山市公園協会</t>
    <rPh sb="1" eb="2">
      <t>コウ</t>
    </rPh>
    <phoneticPr fontId="24"/>
  </si>
  <si>
    <t>（公財）岡山市シルバー人材センター</t>
  </si>
  <si>
    <t>(公財）岡山文化芸術創造</t>
    <rPh sb="4" eb="6">
      <t>オカヤマ</t>
    </rPh>
    <rPh sb="6" eb="8">
      <t>ブンカ</t>
    </rPh>
    <rPh sb="8" eb="10">
      <t>ゲイジュツ</t>
    </rPh>
    <rPh sb="10" eb="12">
      <t>ソウゾウ</t>
    </rPh>
    <phoneticPr fontId="2"/>
  </si>
  <si>
    <t>（一財）岡山市水産協会</t>
  </si>
  <si>
    <t>（公財）岡山市ふれあい公社</t>
  </si>
  <si>
    <t>（株）岡山コンベンションセンター</t>
  </si>
  <si>
    <t>岡山市場冷蔵（株）</t>
  </si>
  <si>
    <t>岡山都市整備(株)</t>
  </si>
  <si>
    <t>岡山港埠頭開発(株）</t>
  </si>
  <si>
    <t>岡山市土地開発公社</t>
  </si>
  <si>
    <t>岡山都市開発（株）</t>
  </si>
  <si>
    <t>（地独）岡山市立総合医療センター</t>
    <rPh sb="1" eb="2">
      <t>チ</t>
    </rPh>
    <rPh sb="2" eb="3">
      <t>ドク</t>
    </rPh>
    <rPh sb="4" eb="7">
      <t>オカヤマシ</t>
    </rPh>
    <rPh sb="7" eb="8">
      <t>リツ</t>
    </rPh>
    <rPh sb="8" eb="10">
      <t>ソウゴウ</t>
    </rPh>
    <rPh sb="10" eb="12">
      <t>イリョウ</t>
    </rPh>
    <phoneticPr fontId="24"/>
  </si>
  <si>
    <t>（一財）岡山市スポーツ協会</t>
    <rPh sb="1" eb="2">
      <t>イチ</t>
    </rPh>
    <rPh sb="2" eb="3">
      <t>ザイ</t>
    </rPh>
    <rPh sb="4" eb="7">
      <t>オカヤマシ</t>
    </rPh>
    <rPh sb="11" eb="13">
      <t>キョウカイ</t>
    </rPh>
    <phoneticPr fontId="24"/>
  </si>
  <si>
    <t>公共施設等整備基金</t>
  </si>
  <si>
    <t>庁舎整備基金</t>
  </si>
  <si>
    <t>一般廃棄物処理施設整備基金</t>
  </si>
  <si>
    <t>地域振興基金</t>
    <rPh sb="0" eb="4">
      <t>チイキシンコウ</t>
    </rPh>
    <rPh sb="4" eb="6">
      <t>キキン</t>
    </rPh>
    <phoneticPr fontId="2"/>
  </si>
  <si>
    <t>学校教育施設等整備基金</t>
    <rPh sb="0" eb="2">
      <t>ガッコウ</t>
    </rPh>
    <rPh sb="2" eb="4">
      <t>キョウイク</t>
    </rPh>
    <rPh sb="4" eb="6">
      <t>シセツ</t>
    </rPh>
    <rPh sb="6" eb="7">
      <t>トウ</t>
    </rPh>
    <rPh sb="7" eb="9">
      <t>セイビ</t>
    </rPh>
    <rPh sb="9" eb="11">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</si>
  <si>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</si>
  <si>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</si>
  <si>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令和3年度の有形固定資産減価償却率は、0.4ポイント増加し、今後老朽化施設の改修・更新等、多額の経費が必要となることが見込まれる状況です。
　将来負担比率は、将来負担額が増となった一方、減債基金の増などにより充当可能財源等も増加したこと等により、充当可能財源等が将来負担額を上回ったことで、引き続き「-」となりました。
　今後見込まれる将来負担の中で、施設の複合化や民間活力の導入等も図りつつ、引き続き公共施設の適切なマネジメントと、健全性を確保した財政運営に努めていきます。</t>
    <rPh sb="1" eb="3">
      <t>レイワ</t>
    </rPh>
    <rPh sb="4" eb="6">
      <t>ネンド</t>
    </rPh>
    <rPh sb="7" eb="13">
      <t>ユウケイコテイシサン</t>
    </rPh>
    <rPh sb="13" eb="17">
      <t>ゲンカショウキャク</t>
    </rPh>
    <rPh sb="17" eb="18">
      <t>リツ</t>
    </rPh>
    <rPh sb="27" eb="29">
      <t>ゾウカ</t>
    </rPh>
    <rPh sb="31" eb="38">
      <t>コンゴロウキュウカシセツ</t>
    </rPh>
    <rPh sb="39" eb="41">
      <t>カイシュウ</t>
    </rPh>
    <rPh sb="42" eb="45">
      <t>コウシントウ</t>
    </rPh>
    <rPh sb="46" eb="48">
      <t>タガク</t>
    </rPh>
    <rPh sb="49" eb="51">
      <t>ケイヒ</t>
    </rPh>
    <rPh sb="72" eb="78">
      <t>ショウライフタンヒリツ</t>
    </rPh>
    <rPh sb="80" eb="85">
      <t>ショウライフタンガク</t>
    </rPh>
    <rPh sb="86" eb="87">
      <t>ゾウ</t>
    </rPh>
    <rPh sb="91" eb="93">
      <t>イッポウ</t>
    </rPh>
    <rPh sb="94" eb="98">
      <t>ゲンサイキキン</t>
    </rPh>
    <rPh sb="99" eb="100">
      <t>ゾウ</t>
    </rPh>
    <rPh sb="105" eb="107">
      <t>ジュウトウ</t>
    </rPh>
    <rPh sb="107" eb="111">
      <t>カノウザイゲン</t>
    </rPh>
    <rPh sb="111" eb="112">
      <t>トウ</t>
    </rPh>
    <rPh sb="113" eb="114">
      <t>ゾウ</t>
    </rPh>
    <rPh sb="114" eb="115">
      <t>カ</t>
    </rPh>
    <rPh sb="119" eb="120">
      <t>トウ</t>
    </rPh>
    <rPh sb="124" eb="131">
      <t>ジュウトウカノウザイゲントウ</t>
    </rPh>
    <rPh sb="132" eb="137">
      <t>ショウライフタンガク</t>
    </rPh>
    <rPh sb="138" eb="140">
      <t>ウワマワ</t>
    </rPh>
    <rPh sb="146" eb="147">
      <t>ヒ</t>
    </rPh>
    <rPh sb="148" eb="149">
      <t>ツヅ</t>
    </rPh>
    <rPh sb="162" eb="166">
      <t>コンゴミコ</t>
    </rPh>
    <rPh sb="169" eb="173">
      <t>ショウライフタン</t>
    </rPh>
    <rPh sb="174" eb="175">
      <t>ナカ</t>
    </rPh>
    <rPh sb="177" eb="179">
      <t>シセツ</t>
    </rPh>
    <rPh sb="180" eb="183">
      <t>フクゴウカ</t>
    </rPh>
    <rPh sb="184" eb="188">
      <t>ミンカンカツリョク</t>
    </rPh>
    <rPh sb="189" eb="192">
      <t>ドウニュウトウ</t>
    </rPh>
    <rPh sb="193" eb="194">
      <t>ハカ</t>
    </rPh>
    <rPh sb="198" eb="199">
      <t>ヒ</t>
    </rPh>
    <rPh sb="200" eb="201">
      <t>ツヅ</t>
    </rPh>
    <rPh sb="202" eb="206">
      <t>コウキョウシセツ</t>
    </rPh>
    <rPh sb="207" eb="209">
      <t>テキセツ</t>
    </rPh>
    <rPh sb="218" eb="221">
      <t>ケンゼンセイ</t>
    </rPh>
    <rPh sb="222" eb="224">
      <t>カクホ</t>
    </rPh>
    <rPh sb="226" eb="230">
      <t>ザイセイウンエイ</t>
    </rPh>
    <rPh sb="231" eb="232">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</si>
  <si>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</si>
  <si>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</si>
  <si>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</si>
  <si>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</si>
  <si>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</si>
  <si>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</si>
  <si>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平成30年度に道路事業に係る県債償還負担金が終了したことなどにより、実質公債費比率は0.3ポイント減少しました。これは将来負担比率と共に、類似団体内平均値を下回っています。
　今後も引き続き財政の健全化に努めていきます。</t>
    <rPh sb="1" eb="3">
      <t>ヘイセイ</t>
    </rPh>
    <rPh sb="5" eb="7">
      <t>ネンド</t>
    </rPh>
    <rPh sb="8" eb="10">
      <t>ドウロ</t>
    </rPh>
    <rPh sb="10" eb="12">
      <t>ジギョウ</t>
    </rPh>
    <rPh sb="13" eb="14">
      <t>カカ</t>
    </rPh>
    <rPh sb="15" eb="17">
      <t>ケンサイ</t>
    </rPh>
    <rPh sb="17" eb="19">
      <t>ショウカン</t>
    </rPh>
    <rPh sb="19" eb="21">
      <t>フタン</t>
    </rPh>
    <rPh sb="21" eb="22">
      <t>キン</t>
    </rPh>
    <rPh sb="23" eb="25">
      <t>シュウリョウ</t>
    </rPh>
    <rPh sb="35" eb="37">
      <t>ジッシツ</t>
    </rPh>
    <rPh sb="37" eb="40">
      <t>コウサイヒ</t>
    </rPh>
    <rPh sb="40" eb="42">
      <t>ヒリツ</t>
    </rPh>
    <rPh sb="50" eb="52">
      <t>ゲンショウ</t>
    </rPh>
    <rPh sb="60" eb="66">
      <t>ショウライフタンヒリツ</t>
    </rPh>
    <rPh sb="67" eb="68">
      <t>トモ</t>
    </rPh>
    <rPh sb="70" eb="75">
      <t>ルイジダンタイナイ</t>
    </rPh>
    <rPh sb="75" eb="78">
      <t>ヘイキンチ</t>
    </rPh>
    <rPh sb="79" eb="81">
      <t>シタマワ</t>
    </rPh>
    <rPh sb="89" eb="91">
      <t>コンゴ</t>
    </rPh>
    <rPh sb="92" eb="93">
      <t>ヒ</t>
    </rPh>
    <rPh sb="94" eb="95">
      <t>ツヅ</t>
    </rPh>
    <rPh sb="96" eb="98">
      <t>ザイセイ</t>
    </rPh>
    <rPh sb="99" eb="102">
      <t>ケンゼンカ</t>
    </rPh>
    <rPh sb="103" eb="104">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</si>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</sst>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52897</c:v>
                </c:pt>
                <c:pt idx="1">
                  <c:v>54945</c:v>
                </c:pt>
                <c:pt idx="2">
                  <c:v>57132</c:v>
                </c:pt>
                <c:pt idx="3">
                  <c:v>58766</c:v>
                </c:pt>
                <c:pt idx="4">
                  <c:v>62482</c:v>
                </c:pt>
              </c:numCache>
            </c:numRef>
          </c:val>
          <c:smooth val="0"/>
          <c:extLst>
            <c:ext xmlns:c16="http://schemas.microsoft.com/office/drawing/2014/chart" uri="{C3380CC4-5D6E-409C-BE32-E72D297353CC}">
              <c16:uniqueId val="{00000000-BD1E-4221-A9D1-C6C1A21DCE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54614</c:v>
                </c:pt>
                <c:pt idx="1">
                  <c:v>54145</c:v>
                </c:pt>
                <c:pt idx="2">
                  <c:v>55638</c:v>
                </c:pt>
                <c:pt idx="3">
                  <c:v>61674</c:v>
                </c:pt>
                <c:pt idx="4">
                  <c:v>72065</c:v>
                </c:pt>
              </c:numCache>
            </c:numRef>
          </c:val>
          <c:smooth val="0"/>
          <c:extLst>
            <c:ext xmlns:c16="http://schemas.microsoft.com/office/drawing/2014/chart" uri="{C3380CC4-5D6E-409C-BE32-E72D297353CC}">
              <c16:uniqueId val="{00000001-BD1E-4221-A9D1-C6C1A21DCE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3.95</c:v>
                </c:pt>
                <c:pt idx="1">
                  <c:v>4.71</c:v>
                </c:pt>
                <c:pt idx="2">
                  <c:v>5.0999999999999996</c:v>
                </c:pt>
                <c:pt idx="3">
                  <c:v>5.92</c:v>
                </c:pt>
                <c:pt idx="4">
                  <c:v>6.32</c:v>
                </c:pt>
              </c:numCache>
            </c:numRef>
          </c:val>
          <c:extLst>
            <c:ext xmlns:c16="http://schemas.microsoft.com/office/drawing/2014/chart" uri="{C3380CC4-5D6E-409C-BE32-E72D297353CC}">
              <c16:uniqueId val="{00000000-BC79-4D1D-8849-089DEEE0A0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10.199999999999999</c:v>
                </c:pt>
                <c:pt idx="1">
                  <c:v>10.27</c:v>
                </c:pt>
                <c:pt idx="2">
                  <c:v>9.89</c:v>
                </c:pt>
                <c:pt idx="3">
                  <c:v>9.84</c:v>
                </c:pt>
                <c:pt idx="4">
                  <c:v>9.7899999999999991</c:v>
                </c:pt>
              </c:numCache>
            </c:numRef>
          </c:val>
          <c:extLst>
            <c:ext xmlns:c16="http://schemas.microsoft.com/office/drawing/2014/chart" uri="{C3380CC4-5D6E-409C-BE32-E72D297353CC}">
              <c16:uniqueId val="{00000001-BC79-4D1D-8849-089DEEE0A0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-2.4700000000000002</c:v>
                </c:pt>
                <c:pt idx="1">
                  <c:v>-1.2</c:v>
                </c:pt>
                <c:pt idx="2">
                  <c:v>-1.03</c:v>
                </c:pt>
                <c:pt idx="3">
                  <c:v>-1.38</c:v>
                </c:pt>
                <c:pt idx="4">
                  <c:v>5.16</c:v>
                </c:pt>
              </c:numCache>
            </c:numRef>
          </c:val>
          <c:smooth val="0"/>
          <c:extLst>
            <c:ext xmlns:c16="http://schemas.microsoft.com/office/drawing/2014/chart" uri="{C3380CC4-5D6E-409C-BE32-E72D297353CC}">
              <c16:uniqueId val="{00000002-BC79-4D1D-8849-089DEEE0A0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F87-43FF-9BAE-A520566E67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87-43FF-9BAE-A520566E6718}"/>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F87-43FF-9BAE-A520566E6718}"/>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0.1</c:v>
                </c:pt>
                <c:pt idx="4">
                  <c:v>#N/A</c:v>
                </c:pt>
                <c:pt idx="5">
                  <c:v>0.09</c:v>
                </c:pt>
                <c:pt idx="6">
                  <c:v>#N/A</c:v>
                </c:pt>
                <c:pt idx="7">
                  <c:v>0.09</c:v>
                </c:pt>
                <c:pt idx="8">
                  <c:v>#N/A</c:v>
                </c:pt>
                <c:pt idx="9">
                  <c:v>0.09</c:v>
                </c:pt>
              </c:numCache>
            </c:numRef>
          </c:val>
          <c:extLst>
            <c:ext xmlns:c16="http://schemas.microsoft.com/office/drawing/2014/chart" uri="{C3380CC4-5D6E-409C-BE32-E72D297353CC}">
              <c16:uniqueId val="{00000003-8F87-43FF-9BAE-A520566E6718}"/>
            </c:ext>
          </c:extLst>
        </c:ser>
        <c:ser>
          <c:idx val="4"/>
          <c:order val="4"/>
          <c:tx>
            <c:strRef>
              <c:f>データシート!$A$31</c:f>
              <c:strCache>
                <c:ptCount val="1"/>
                <c:pt idx="0">
                  <c:v>岡山市国民健康保険費特別会計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0.51</c:v>
                </c:pt>
                <c:pt idx="2">
                  <c:v>#N/A</c:v>
                </c:pt>
                <c:pt idx="3">
                  <c:v>0.31</c:v>
                </c:pt>
                <c:pt idx="4">
                  <c:v>#N/A</c:v>
                </c:pt>
                <c:pt idx="5">
                  <c:v>0.13</c:v>
                </c:pt>
                <c:pt idx="6">
                  <c:v>#N/A</c:v>
                </c:pt>
                <c:pt idx="7">
                  <c:v>0.42</c:v>
                </c:pt>
                <c:pt idx="8">
                  <c:v>#N/A</c:v>
                </c:pt>
                <c:pt idx="9">
                  <c:v>0.16</c:v>
                </c:pt>
              </c:numCache>
            </c:numRef>
          </c:val>
          <c:extLst>
            <c:ext xmlns:c16="http://schemas.microsoft.com/office/drawing/2014/chart" uri="{C3380CC4-5D6E-409C-BE32-E72D297353CC}">
              <c16:uniqueId val="{00000004-8F87-43FF-9BAE-A520566E6718}"/>
            </c:ext>
          </c:extLst>
        </c:ser>
        <c:ser>
          <c:idx val="5"/>
          <c:order val="5"/>
          <c:tx>
            <c:strRef>
              <c:f>データシート!$A$32</c:f>
              <c:strCache>
                <c:ptCount val="1"/>
                <c:pt idx="0">
                  <c:v>岡山市工業用水道事業会計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0.47</c:v>
                </c:pt>
                <c:pt idx="2">
                  <c:v>#N/A</c:v>
                </c:pt>
                <c:pt idx="3">
                  <c:v>0.49</c:v>
                </c:pt>
                <c:pt idx="4">
                  <c:v>#N/A</c:v>
                </c:pt>
                <c:pt idx="5">
                  <c:v>0.56999999999999995</c:v>
                </c:pt>
                <c:pt idx="6">
                  <c:v>#N/A</c:v>
                </c:pt>
                <c:pt idx="7">
                  <c:v>0.54</c:v>
                </c:pt>
                <c:pt idx="8">
                  <c:v>#N/A</c:v>
                </c:pt>
                <c:pt idx="9">
                  <c:v>0.5</c:v>
                </c:pt>
              </c:numCache>
            </c:numRef>
          </c:val>
          <c:extLst>
            <c:ext xmlns:c16="http://schemas.microsoft.com/office/drawing/2014/chart" uri="{C3380CC4-5D6E-409C-BE32-E72D297353CC}">
              <c16:uniqueId val="{00000005-8F87-43FF-9BAE-A520566E6718}"/>
            </c:ext>
          </c:extLst>
        </c:ser>
        <c:ser>
          <c:idx val="6"/>
          <c:order val="6"/>
          <c:tx>
            <c:strRef>
              <c:f>データシート!$A$33</c:f>
              <c:strCache>
                <c:ptCount val="1"/>
                <c:pt idx="0">
                  <c:v>岡山市介護保険費特別会計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0.49</c:v>
                </c:pt>
                <c:pt idx="2">
                  <c:v>#N/A</c:v>
                </c:pt>
                <c:pt idx="3">
                  <c:v>0.28000000000000003</c:v>
                </c:pt>
                <c:pt idx="4">
                  <c:v>#N/A</c:v>
                </c:pt>
                <c:pt idx="5">
                  <c:v>0.28000000000000003</c:v>
                </c:pt>
                <c:pt idx="6">
                  <c:v>#N/A</c:v>
                </c:pt>
                <c:pt idx="7">
                  <c:v>0.59</c:v>
                </c:pt>
                <c:pt idx="8">
                  <c:v>#N/A</c:v>
                </c:pt>
                <c:pt idx="9">
                  <c:v>0.71</c:v>
                </c:pt>
              </c:numCache>
            </c:numRef>
          </c:val>
          <c:extLst>
            <c:ext xmlns:c16="http://schemas.microsoft.com/office/drawing/2014/chart" uri="{C3380CC4-5D6E-409C-BE32-E72D297353CC}">
              <c16:uniqueId val="{00000006-8F87-43FF-9BAE-A520566E6718}"/>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1.41</c:v>
                </c:pt>
                <c:pt idx="2">
                  <c:v>#N/A</c:v>
                </c:pt>
                <c:pt idx="3">
                  <c:v>1.44</c:v>
                </c:pt>
                <c:pt idx="4">
                  <c:v>#N/A</c:v>
                </c:pt>
                <c:pt idx="5">
                  <c:v>1.49</c:v>
                </c:pt>
                <c:pt idx="6">
                  <c:v>#N/A</c:v>
                </c:pt>
                <c:pt idx="7">
                  <c:v>1.52</c:v>
                </c:pt>
                <c:pt idx="8">
                  <c:v>#N/A</c:v>
                </c:pt>
                <c:pt idx="9">
                  <c:v>1.52</c:v>
                </c:pt>
              </c:numCache>
            </c:numRef>
          </c:val>
          <c:extLst>
            <c:ext xmlns:c16="http://schemas.microsoft.com/office/drawing/2014/chart" uri="{C3380CC4-5D6E-409C-BE32-E72D297353CC}">
              <c16:uniqueId val="{00000007-8F87-43FF-9BAE-A520566E6718}"/>
            </c:ext>
          </c:extLst>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5.49</c:v>
                </c:pt>
                <c:pt idx="2">
                  <c:v>#N/A</c:v>
                </c:pt>
                <c:pt idx="3">
                  <c:v>5.62</c:v>
                </c:pt>
                <c:pt idx="4">
                  <c:v>#N/A</c:v>
                </c:pt>
                <c:pt idx="5">
                  <c:v>5.4</c:v>
                </c:pt>
                <c:pt idx="6">
                  <c:v>#N/A</c:v>
                </c:pt>
                <c:pt idx="7">
                  <c:v>4.91</c:v>
                </c:pt>
                <c:pt idx="8">
                  <c:v>#N/A</c:v>
                </c:pt>
                <c:pt idx="9">
                  <c:v>4.38</c:v>
                </c:pt>
              </c:numCache>
            </c:numRef>
          </c:val>
          <c:extLst>
            <c:ext xmlns:c16="http://schemas.microsoft.com/office/drawing/2014/chart" uri="{C3380CC4-5D6E-409C-BE32-E72D297353CC}">
              <c16:uniqueId val="{00000008-8F87-43FF-9BAE-A520566E67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4.24</c:v>
                </c:pt>
                <c:pt idx="2">
                  <c:v>#N/A</c:v>
                </c:pt>
                <c:pt idx="3">
                  <c:v>5.05</c:v>
                </c:pt>
                <c:pt idx="4">
                  <c:v>#N/A</c:v>
                </c:pt>
                <c:pt idx="5">
                  <c:v>5.44</c:v>
                </c:pt>
                <c:pt idx="6">
                  <c:v>#N/A</c:v>
                </c:pt>
                <c:pt idx="7">
                  <c:v>6.25</c:v>
                </c:pt>
                <c:pt idx="8">
                  <c:v>#N/A</c:v>
                </c:pt>
                <c:pt idx="9">
                  <c:v>6.63</c:v>
                </c:pt>
              </c:numCache>
            </c:numRef>
          </c:val>
          <c:extLst>
            <c:ext xmlns:c16="http://schemas.microsoft.com/office/drawing/2014/chart" uri="{C3380CC4-5D6E-409C-BE32-E72D297353CC}">
              <c16:uniqueId val="{00000009-8F87-43FF-9BAE-A520566E67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31016</c:v>
                </c:pt>
                <c:pt idx="5">
                  <c:v>30972</c:v>
                </c:pt>
                <c:pt idx="8">
                  <c:v>30697</c:v>
                </c:pt>
                <c:pt idx="11">
                  <c:v>30515</c:v>
                </c:pt>
                <c:pt idx="14">
                  <c:v>29979</c:v>
                </c:pt>
              </c:numCache>
            </c:numRef>
          </c:val>
          <c:extLst>
            <c:ext xmlns:c16="http://schemas.microsoft.com/office/drawing/2014/chart" uri="{C3380CC4-5D6E-409C-BE32-E72D297353CC}">
              <c16:uniqueId val="{00000000-3F96-4031-9346-FF7CC6E745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96-4031-9346-FF7CC6E745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3199</c:v>
                </c:pt>
                <c:pt idx="3">
                  <c:v>3079</c:v>
                </c:pt>
                <c:pt idx="6">
                  <c:v>1261</c:v>
                </c:pt>
                <c:pt idx="9">
                  <c:v>1153</c:v>
                </c:pt>
                <c:pt idx="12">
                  <c:v>1101</c:v>
                </c:pt>
              </c:numCache>
            </c:numRef>
          </c:val>
          <c:extLst>
            <c:ext xmlns:c16="http://schemas.microsoft.com/office/drawing/2014/chart" uri="{C3380CC4-5D6E-409C-BE32-E72D297353CC}">
              <c16:uniqueId val="{00000002-3F96-4031-9346-FF7CC6E745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145</c:v>
                </c:pt>
                <c:pt idx="3">
                  <c:v>119</c:v>
                </c:pt>
                <c:pt idx="6">
                  <c:v>27</c:v>
                </c:pt>
                <c:pt idx="9">
                  <c:v>25</c:v>
                </c:pt>
                <c:pt idx="12">
                  <c:v>22</c:v>
                </c:pt>
              </c:numCache>
            </c:numRef>
          </c:val>
          <c:extLst>
            <c:ext xmlns:c16="http://schemas.microsoft.com/office/drawing/2014/chart" uri="{C3380CC4-5D6E-409C-BE32-E72D297353CC}">
              <c16:uniqueId val="{00000003-3F96-4031-9346-FF7CC6E745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6564</c:v>
                </c:pt>
                <c:pt idx="3">
                  <c:v>6335</c:v>
                </c:pt>
                <c:pt idx="6">
                  <c:v>6001</c:v>
                </c:pt>
                <c:pt idx="9">
                  <c:v>6214</c:v>
                </c:pt>
                <c:pt idx="12">
                  <c:v>6001</c:v>
                </c:pt>
              </c:numCache>
            </c:numRef>
          </c:val>
          <c:extLst>
            <c:ext xmlns:c16="http://schemas.microsoft.com/office/drawing/2014/chart" uri="{C3380CC4-5D6E-409C-BE32-E72D297353CC}">
              <c16:uniqueId val="{00000004-3F96-4031-9346-FF7CC6E745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2363</c:v>
                </c:pt>
                <c:pt idx="3">
                  <c:v>2697</c:v>
                </c:pt>
                <c:pt idx="6">
                  <c:v>3030</c:v>
                </c:pt>
                <c:pt idx="9">
                  <c:v>3175</c:v>
                </c:pt>
                <c:pt idx="12">
                  <c:v>3333</c:v>
                </c:pt>
              </c:numCache>
            </c:numRef>
          </c:val>
          <c:extLst>
            <c:ext xmlns:c16="http://schemas.microsoft.com/office/drawing/2014/chart" uri="{C3380CC4-5D6E-409C-BE32-E72D297353CC}">
              <c16:uniqueId val="{00000005-3F96-4031-9346-FF7CC6E745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96-4031-9346-FF7CC6E745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28436</c:v>
                </c:pt>
                <c:pt idx="3">
                  <c:v>29196</c:v>
                </c:pt>
                <c:pt idx="6">
                  <c:v>29175</c:v>
                </c:pt>
                <c:pt idx="9">
                  <c:v>29067</c:v>
                </c:pt>
                <c:pt idx="12">
                  <c:v>29255</c:v>
                </c:pt>
              </c:numCache>
            </c:numRef>
          </c:val>
          <c:extLst>
            <c:ext xmlns:c16="http://schemas.microsoft.com/office/drawing/2014/chart" uri="{C3380CC4-5D6E-409C-BE32-E72D297353CC}">
              <c16:uniqueId val="{00000007-3F96-4031-9346-FF7CC6E745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9691</c:v>
                </c:pt>
                <c:pt idx="2">
                  <c:v>#N/A</c:v>
                </c:pt>
                <c:pt idx="3">
                  <c:v>#N/A</c:v>
                </c:pt>
                <c:pt idx="4">
                  <c:v>10454</c:v>
                </c:pt>
                <c:pt idx="5">
                  <c:v>#N/A</c:v>
                </c:pt>
                <c:pt idx="6">
                  <c:v>#N/A</c:v>
                </c:pt>
                <c:pt idx="7">
                  <c:v>8797</c:v>
                </c:pt>
                <c:pt idx="8">
                  <c:v>#N/A</c:v>
                </c:pt>
                <c:pt idx="9">
                  <c:v>#N/A</c:v>
                </c:pt>
                <c:pt idx="10">
                  <c:v>9119</c:v>
                </c:pt>
                <c:pt idx="11">
                  <c:v>#N/A</c:v>
                </c:pt>
                <c:pt idx="12">
                  <c:v>#N/A</c:v>
                </c:pt>
                <c:pt idx="13">
                  <c:v>9733</c:v>
                </c:pt>
                <c:pt idx="14">
                  <c:v>#N/A</c:v>
                </c:pt>
              </c:numCache>
            </c:numRef>
          </c:val>
          <c:smooth val="0"/>
          <c:extLst>
            <c:ext xmlns:c16="http://schemas.microsoft.com/office/drawing/2014/chart" uri="{C3380CC4-5D6E-409C-BE32-E72D297353CC}">
              <c16:uniqueId val="{00000008-3F96-4031-9346-FF7CC6E745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358292</c:v>
                </c:pt>
                <c:pt idx="5">
                  <c:v>369716</c:v>
                </c:pt>
                <c:pt idx="8">
                  <c:v>376864</c:v>
                </c:pt>
                <c:pt idx="11">
                  <c:v>387164</c:v>
                </c:pt>
                <c:pt idx="14">
                  <c:v>401717</c:v>
                </c:pt>
              </c:numCache>
            </c:numRef>
          </c:val>
          <c:extLst>
            <c:ext xmlns:c16="http://schemas.microsoft.com/office/drawing/2014/chart" uri="{C3380CC4-5D6E-409C-BE32-E72D297353CC}">
              <c16:uniqueId val="{00000000-42BE-498B-B6F6-6EC711B9AE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70596</c:v>
                </c:pt>
                <c:pt idx="5">
                  <c:v>67968</c:v>
                </c:pt>
                <c:pt idx="8">
                  <c:v>66858</c:v>
                </c:pt>
                <c:pt idx="11">
                  <c:v>66437</c:v>
                </c:pt>
                <c:pt idx="14">
                  <c:v>68792</c:v>
                </c:pt>
              </c:numCache>
            </c:numRef>
          </c:val>
          <c:extLst>
            <c:ext xmlns:c16="http://schemas.microsoft.com/office/drawing/2014/chart" uri="{C3380CC4-5D6E-409C-BE32-E72D297353CC}">
              <c16:uniqueId val="{00000001-42BE-498B-B6F6-6EC711B9AE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70132</c:v>
                </c:pt>
                <c:pt idx="5">
                  <c:v>76383</c:v>
                </c:pt>
                <c:pt idx="8">
                  <c:v>79920</c:v>
                </c:pt>
                <c:pt idx="11">
                  <c:v>82649</c:v>
                </c:pt>
                <c:pt idx="14">
                  <c:v>97448</c:v>
                </c:pt>
              </c:numCache>
            </c:numRef>
          </c:val>
          <c:extLst>
            <c:ext xmlns:c16="http://schemas.microsoft.com/office/drawing/2014/chart" uri="{C3380CC4-5D6E-409C-BE32-E72D297353CC}">
              <c16:uniqueId val="{00000002-42BE-498B-B6F6-6EC711B9AE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BE-498B-B6F6-6EC711B9AE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BE-498B-B6F6-6EC711B9AE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1226</c:v>
                </c:pt>
                <c:pt idx="3">
                  <c:v>1433</c:v>
                </c:pt>
                <c:pt idx="6">
                  <c:v>1467</c:v>
                </c:pt>
                <c:pt idx="9">
                  <c:v>356</c:v>
                </c:pt>
                <c:pt idx="12">
                  <c:v>2</c:v>
                </c:pt>
              </c:numCache>
            </c:numRef>
          </c:val>
          <c:extLst>
            <c:ext xmlns:c16="http://schemas.microsoft.com/office/drawing/2014/chart" uri="{C3380CC4-5D6E-409C-BE32-E72D297353CC}">
              <c16:uniqueId val="{00000005-42BE-498B-B6F6-6EC711B9AE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62247</c:v>
                </c:pt>
                <c:pt idx="3">
                  <c:v>58417</c:v>
                </c:pt>
                <c:pt idx="6">
                  <c:v>57569</c:v>
                </c:pt>
                <c:pt idx="9">
                  <c:v>56832</c:v>
                </c:pt>
                <c:pt idx="12">
                  <c:v>56281</c:v>
                </c:pt>
              </c:numCache>
            </c:numRef>
          </c:val>
          <c:extLst>
            <c:ext xmlns:c16="http://schemas.microsoft.com/office/drawing/2014/chart" uri="{C3380CC4-5D6E-409C-BE32-E72D297353CC}">
              <c16:uniqueId val="{00000006-42BE-498B-B6F6-6EC711B9AE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338</c:v>
                </c:pt>
                <c:pt idx="3">
                  <c:v>151</c:v>
                </c:pt>
                <c:pt idx="6">
                  <c:v>149</c:v>
                </c:pt>
                <c:pt idx="9">
                  <c:v>127</c:v>
                </c:pt>
                <c:pt idx="12">
                  <c:v>122</c:v>
                </c:pt>
              </c:numCache>
            </c:numRef>
          </c:val>
          <c:extLst>
            <c:ext xmlns:c16="http://schemas.microsoft.com/office/drawing/2014/chart" uri="{C3380CC4-5D6E-409C-BE32-E72D297353CC}">
              <c16:uniqueId val="{00000007-42BE-498B-B6F6-6EC711B9AE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106310</c:v>
                </c:pt>
                <c:pt idx="3">
                  <c:v>101405</c:v>
                </c:pt>
                <c:pt idx="6">
                  <c:v>95474</c:v>
                </c:pt>
                <c:pt idx="9">
                  <c:v>92894</c:v>
                </c:pt>
                <c:pt idx="12">
                  <c:v>92410</c:v>
                </c:pt>
              </c:numCache>
            </c:numRef>
          </c:val>
          <c:extLst>
            <c:ext xmlns:c16="http://schemas.microsoft.com/office/drawing/2014/chart" uri="{C3380CC4-5D6E-409C-BE32-E72D297353CC}">
              <c16:uniqueId val="{00000008-42BE-498B-B6F6-6EC711B9AE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19697</c:v>
                </c:pt>
                <c:pt idx="3">
                  <c:v>16415</c:v>
                </c:pt>
                <c:pt idx="6">
                  <c:v>14919</c:v>
                </c:pt>
                <c:pt idx="9">
                  <c:v>14750</c:v>
                </c:pt>
                <c:pt idx="12">
                  <c:v>14453</c:v>
                </c:pt>
              </c:numCache>
            </c:numRef>
          </c:val>
          <c:extLst>
            <c:ext xmlns:c16="http://schemas.microsoft.com/office/drawing/2014/chart" uri="{C3380CC4-5D6E-409C-BE32-E72D297353CC}">
              <c16:uniqueId val="{00000009-42BE-498B-B6F6-6EC711B9AE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340138</c:v>
                </c:pt>
                <c:pt idx="3">
                  <c:v>352156</c:v>
                </c:pt>
                <c:pt idx="6">
                  <c:v>352657</c:v>
                </c:pt>
                <c:pt idx="9">
                  <c:v>363236</c:v>
                </c:pt>
                <c:pt idx="12">
                  <c:v>372560</c:v>
                </c:pt>
              </c:numCache>
            </c:numRef>
          </c:val>
          <c:extLst>
            <c:ext xmlns:c16="http://schemas.microsoft.com/office/drawing/2014/chart" uri="{C3380CC4-5D6E-409C-BE32-E72D297353CC}">
              <c16:uniqueId val="{0000000A-42BE-498B-B6F6-6EC711B9AE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30937</c:v>
                </c:pt>
                <c:pt idx="2">
                  <c:v>#N/A</c:v>
                </c:pt>
                <c:pt idx="3">
                  <c:v>#N/A</c:v>
                </c:pt>
                <c:pt idx="4">
                  <c:v>15910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2BE-498B-B6F6-6EC711B9AE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19404</c:v>
                </c:pt>
                <c:pt idx="1">
                  <c:v>19808</c:v>
                </c:pt>
                <c:pt idx="2">
                  <c:v>20736</c:v>
                </c:pt>
              </c:numCache>
            </c:numRef>
          </c:val>
          <c:extLst>
            <c:ext xmlns:c16="http://schemas.microsoft.com/office/drawing/2014/chart" uri="{C3380CC4-5D6E-409C-BE32-E72D297353CC}">
              <c16:uniqueId val="{00000000-8666-42FA-94C1-1460C4B3BF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1427</c:v>
                </c:pt>
                <c:pt idx="1">
                  <c:v>1446</c:v>
                </c:pt>
                <c:pt idx="2">
                  <c:v>1477</c:v>
                </c:pt>
              </c:numCache>
            </c:numRef>
          </c:val>
          <c:extLst>
            <c:ext xmlns:c16="http://schemas.microsoft.com/office/drawing/2014/chart" uri="{C3380CC4-5D6E-409C-BE32-E72D297353CC}">
              <c16:uniqueId val="{00000001-8666-42FA-94C1-1460C4B3BF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33667</c:v>
                </c:pt>
                <c:pt idx="1">
                  <c:v>34134</c:v>
                </c:pt>
                <c:pt idx="2">
                  <c:v>37310</c:v>
                </c:pt>
              </c:numCache>
            </c:numRef>
          </c:val>
          <c:extLst>
            <c:ext xmlns:c16="http://schemas.microsoft.com/office/drawing/2014/chart" uri="{C3380CC4-5D6E-409C-BE32-E72D297353CC}">
              <c16:uniqueId val="{00000002-8666-42FA-94C1-1460C4B3BF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{6DD91086-2C7B-4894-99F8-021C56A3C910}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F78-4997-9B8C-34D6E471CE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{8C1AE0CC-34D2-4BF8-AC66-8CE29E6F1DE1}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78-4997-9B8C-34D6E471CE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{0936A507-F774-44BA-ACD0-A916EDD723CE}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78-4997-9B8C-34D6E471CE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{8C209EBB-E568-4C00-9750-114980EBAF5E}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78-4997-9B8C-34D6E471CE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{43401654-1233-430C-9FBC-2D31C00F7B92}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78-4997-9B8C-34D6E471CEA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{14E59AD1-C747-4162-9183-E25BC34DDD73}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F78-4997-9B8C-34D6E471CEA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{C0C1732B-1612-48B3-AD0E-8E1D2A655A65}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F78-4997-9B8C-34D6E471CEA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{59A1E3BA-7BD4-4D99-8061-28F6C2797D71}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F78-4997-9B8C-34D6E471CEA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{622A8E09-1627-4377-B355-6AAC320B5CEE}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F78-4997-9B8C-34D6E471CE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63.1</c:v>
                </c:pt>
                <c:pt idx="16">
                  <c:v>63.8</c:v>
                </c:pt>
                <c:pt idx="24">
                  <c:v>64.400000000000006</c:v>
                </c:pt>
                <c:pt idx="32">
                  <c:v>64.8</c:v>
                </c:pt>
              </c:numCache>
            </c:numRef>
          </c:xVal>
          <c:yVal>
            <c:numRef>
              <c:f>公会計指標分析・財政指標組合せ分析表!$BP$51:$DC$51</c:f>
              <c:numCache>
                <c:formatCode>#,##0.0;"▲ "#,##0.0</c:formatCode>
                <c:ptCount val="40"/>
                <c:pt idx="0">
                  <c:v>18.3</c:v>
                </c:pt>
                <c:pt idx="8">
                  <c:v>9.3000000000000007</c:v>
                </c:pt>
              </c:numCache>
            </c:numRef>
          </c:yVal>
          <c:smooth val="0"/>
          <c:extLst>
            <c:ext xmlns:c16="http://schemas.microsoft.com/office/drawing/2014/chart" uri="{C3380CC4-5D6E-409C-BE32-E72D297353CC}">
              <c16:uniqueId val="{00000009-0F78-4997-9B8C-34D6E471CE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{E9E84490-9A5A-426B-8283-2E473A8CB115}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F78-4997-9B8C-34D6E471CE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{3A7C2A8A-9187-4D7E-BEE5-4E88B24E627F}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78-4997-9B8C-34D6E471CE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{9995ADDF-DCE8-4D74-8260-9E59CA155D84}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78-4997-9B8C-34D6E471CE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{4F62C4ED-B980-48F6-B45C-6ECD08289CC6}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78-4997-9B8C-34D6E471CE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{16B8E04B-6357-4337-BBB0-0C7345B04A66}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78-4997-9B8C-34D6E471CEA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{571141C8-7E53-447F-8D31-7BECE9440DB3}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F78-4997-9B8C-34D6E471CEA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{91C4E052-6CB2-4CFD-A28E-9190B21B7628}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F78-4997-9B8C-34D6E471CEA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{F4F3B9EE-462B-4D6C-BD87-700564A509F6}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F78-4997-9B8C-34D6E471CEA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{53212CB0-11ED-4802-BCF4-A844A4390303}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F78-4997-9B8C-34D6E471CE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c:v>
                </c:pt>
                <c:pt idx="8">
                  <c:v>62.9</c:v>
                </c:pt>
                <c:pt idx="16">
                  <c:v>63.4</c:v>
                </c:pt>
                <c:pt idx="24">
                  <c:v>64.3</c:v>
                </c:pt>
                <c:pt idx="32">
                  <c:v>65.2</c:v>
                </c:pt>
              </c:numCache>
            </c:numRef>
          </c:xVal>
          <c:yVal>
            <c:numRef>
              <c:f>公会計指標分析・財政指標組合せ分析表!$BP$55:$DC$55</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0F78-4997-9B8C-34D6E471CEAF}"/>
            </c:ext>
          </c:extLst>
        </c:ser>
        <c:dLbls>
          <c:showLegendKey val="0"/>
          <c:showVal val="1"/>
          <c:showCatName val="0"/>
          <c:showSerName val="0"/>
          <c:showPercent val="0"/>
          <c:showBubbleSize val="0"/>
        </c:dLbls>
        <c:axId val="46179840"/>
        <c:axId val="46181760"/>
      </c:scatterChart>
      <c:valAx>
        <c:axId val="46179840"/>
        <c:scaling>
          <c:orientation val="maxMin"/>
          <c:max val="66"/>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{2208B5EF-8795-4386-91E5-7A0F69771DF5}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26A-4336-B039-22CBB89EDD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{74A24621-2DCB-442B-B0C9-4699DE5C9296}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6A-4336-B039-22CBB89EDD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{34DC4022-2EA9-4F7E-8E9D-C0085DE2B712}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6A-4336-B039-22CBB89EDD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{D9C8350A-8C6B-40BB-A84C-905FB9CA4820}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6A-4336-B039-22CBB89EDD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{9F1514BA-A417-429E-B6C5-6EE00467E562}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6A-4336-B039-22CBB89EDD2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{056C6E71-A7E7-48AF-BE92-5EC44FA1C008}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26A-4336-B039-22CBB89EDD2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{876501A3-CF27-4826-AD69-CA4352D3F25E}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26A-4336-B039-22CBB89EDD2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{4A2AAE3D-01E9-4CE3-BA9E-D7DA2C68F5E4}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26A-4336-B039-22CBB89EDD2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{9DD2085D-765E-4B66-B61C-82DDF8B71FDD}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26A-4336-B039-22CBB89EDD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6.3</c:v>
                </c:pt>
                <c:pt idx="16">
                  <c:v>5.6</c:v>
                </c:pt>
                <c:pt idx="24">
                  <c:v>5.4</c:v>
                </c:pt>
                <c:pt idx="32">
                  <c:v>5.0999999999999996</c:v>
                </c:pt>
              </c:numCache>
            </c:numRef>
          </c:xVal>
          <c:yVal>
            <c:numRef>
              <c:f>公会計指標分析・財政指標組合せ分析表!$BP$73:$DC$73</c:f>
              <c:numCache>
                <c:formatCode>#,##0.0;"▲ "#,##0.0</c:formatCode>
                <c:ptCount val="40"/>
                <c:pt idx="0">
                  <c:v>18.3</c:v>
                </c:pt>
                <c:pt idx="8">
                  <c:v>9.3000000000000007</c:v>
                </c:pt>
              </c:numCache>
            </c:numRef>
          </c:yVal>
          <c:smooth val="0"/>
          <c:extLst>
            <c:ext xmlns:c16="http://schemas.microsoft.com/office/drawing/2014/chart" uri="{C3380CC4-5D6E-409C-BE32-E72D297353CC}">
              <c16:uniqueId val="{00000009-726A-4336-B039-22CBB89EDD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{5C72BAC8-EAA3-4700-98A4-D54A4A1CBE6F}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26A-4336-B039-22CBB89EDD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{5840408F-41B0-4CB1-B9F5-B79E01CA3030}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6A-4336-B039-22CBB89EDD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{95918C42-2DE7-4BFB-A5E6-27FAEFBD09F9}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6A-4336-B039-22CBB89EDD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{A5CAFCE2-5AFB-4056-BD13-CB1F61A28860}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6A-4336-B039-22CBB89EDD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{D21DB765-E65F-4EF1-A25B-21632FE63076}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6A-4336-B039-22CBB89EDD2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{097CCD3E-81E1-4F3E-AAE4-C38D44F46218}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26A-4336-B039-22CBB89EDD20}"/>
                </c:ext>
              </c:extLst>
            </c:dLbl>
            <c:dLbl>
              <c:idx val="16"/>
              <c:layout>
                <c:manualLayout>
                  <c:x val="-4.4905057365901176E-2"/>
                  <c:y val="-5.991340544294952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{A595CFF9-C604-48C1-B6BF-A28F9F248356}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26A-4336-B039-22CBB89EDD20}"/>
                </c:ext>
              </c:extLst>
            </c:dLbl>
            <c:dLbl>
              <c:idx val="24"/>
              <c:layout>
                <c:manualLayout>
                  <c:x val="-1.8235628084249993E-2"/>
                  <c:y val="-6.491988873263852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{E6C3472D-9C90-4756-AF28-661963F62F8A}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26A-4336-B039-22CBB89EDD2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{0724F481-9EA7-4740-AB04-3CBEEB2DFEF5}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26A-4336-B039-22CBB89EDD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c:v>
                </c:pt>
                <c:pt idx="16">
                  <c:v>7.3</c:v>
                </c:pt>
                <c:pt idx="24">
                  <c:v>7.3</c:v>
                </c:pt>
                <c:pt idx="32">
                  <c:v>7.1</c:v>
                </c:pt>
              </c:numCache>
            </c:numRef>
          </c:xVal>
          <c:yVal>
            <c:numRef>
              <c:f>公会計指標分析・財政指標組合せ分析表!$BP$77:$DC$77</c:f>
              <c:numCache>
                <c:formatCode>#,##0.0;"▲ "#,##0.0</c:formatCode>
                <c:ptCount val="40"/>
                <c:pt idx="0">
                  <c:v>106</c:v>
                </c:pt>
                <c:pt idx="8">
                  <c:v>97.6</c:v>
                </c:pt>
                <c:pt idx="16">
                  <c:v>91.9</c:v>
                </c:pt>
                <c:pt idx="24">
                  <c:v>86</c:v>
                </c:pt>
                <c:pt idx="32">
                  <c:v>72.8</c:v>
                </c:pt>
              </c:numCache>
            </c:numRef>
          </c:yVal>
          <c:smooth val="0"/>
          <c:extLst>
            <c:ext xmlns:c16="http://schemas.microsoft.com/office/drawing/2014/chart" uri="{C3380CC4-5D6E-409C-BE32-E72D297353CC}">
              <c16:uniqueId val="{00000013-726A-4336-B039-22CBB89EDD20}"/>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704,487
691,603
789.95
402,822,136
383,657,449
13,383,797
211,842,919
337,676,285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市町村民税の税率引き下げ</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等により、基準財政収入額が減少した一方で、</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単位費用の増等</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により基準財政需要額は増加したことから、令和３年度の財政力指数については前年度から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ポイント低下しました。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類似団体の平均値を下回って推移しており、市税収入等の増収に努め、財政力の強化を図ります。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43</xdr:row>
      <xdr:rowOff>135467</xdr:rowOff>
    </xdr:to>
    <xdr:cxnSp macro="">
      <xdr:nvCxnSpPr>
        <xdr:cNvPr id="64" name="直線コネクタ 63"/>
        <xdr:cNvCxnSpPr/>
      </xdr:nvCxnSpPr>
      <xdr:spPr>
        <a:xfrm flipV="1">
          <a:off x="4953000" y="610023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107544</xdr:rowOff>
    </xdr:from>
    <xdr:ext cx="762000" cy="259045"/>
    <xdr:sp macro="" textlink="">
      <xdr:nvSpPr>
        <xdr:cNvPr id="65" name="財政力最小値テキスト"/>
        <xdr:cNvSpPr txBox="1"/>
      </xdr:nvSpPr>
      <xdr:spPr>
        <a:xfrm>
          <a:off x="5041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135467</xdr:rowOff>
    </xdr:from>
    <xdr:to>
      <xdr:col>24</xdr:col>
      <xdr:colOff>12700</xdr:colOff>
      <xdr:row>43</xdr:row>
      <xdr:rowOff>135467</xdr:rowOff>
    </xdr:to>
    <xdr:cxnSp macro="">
      <xdr:nvCxnSpPr>
        <xdr:cNvPr id="66" name="直線コネクタ 65"/>
        <xdr:cNvCxnSpPr/>
      </xdr:nvCxnSpPr>
      <xdr:spPr>
        <a:xfrm>
          <a:off x="4864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76200</xdr:rowOff>
    </xdr:to>
    <xdr:cxnSp macro="">
      <xdr:nvCxnSpPr>
        <xdr:cNvPr id="69" name="直線コネクタ 68"/>
        <xdr:cNvCxnSpPr/>
      </xdr:nvCxnSpPr>
      <xdr:spPr>
        <a:xfrm>
          <a:off x="4114800" y="702521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73" name="フローチャート: 判断 72"/>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74" name="テキスト ボックス 73"/>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167217</xdr:rowOff>
    </xdr:to>
    <xdr:cxnSp macro="">
      <xdr:nvCxnSpPr>
        <xdr:cNvPr id="75" name="直線コネクタ 74"/>
        <xdr:cNvCxnSpPr/>
      </xdr:nvCxnSpPr>
      <xdr:spPr>
        <a:xfrm>
          <a:off x="2336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9"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91" name="テキスト ボックス 90"/>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93" name="テキスト ボックス 92"/>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7" name="テキスト ボックス 96"/>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臨時財政対策債償還基金費による普通交付税の増、コロナ感染症に係る徴収猶予特例分収納による地方税の増などの臨時的な要因により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ポイント低下しました。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類似団体と比較しても良好な水準を維持しており、引き続き、建設事業の重点化、地方債借入額の抑制により公債費の軽減を図るなど、行財政改革に取り組み、歳出の徹底的な見直しを行います。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115509</xdr:rowOff>
    </xdr:from>
    <xdr:to>
      <xdr:col>23</xdr:col>
      <xdr:colOff>133350</xdr:colOff>
      <xdr:row>66</xdr:row>
      <xdr:rowOff>157238</xdr:rowOff>
    </xdr:to>
    <xdr:cxnSp macro="">
      <xdr:nvCxnSpPr>
        <xdr:cNvPr id="129" name="直線コネクタ 128"/>
        <xdr:cNvCxnSpPr/>
      </xdr:nvCxnSpPr>
      <xdr:spPr>
        <a:xfrm flipV="1">
          <a:off x="4953000" y="10059609"/>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129315</xdr:rowOff>
    </xdr:from>
    <xdr:ext cx="762000" cy="259045"/>
    <xdr:sp macro="" textlink="">
      <xdr:nvSpPr>
        <xdr:cNvPr id="130" name="財政構造の弾力性最小値テキスト"/>
        <xdr:cNvSpPr txBox="1"/>
      </xdr:nvSpPr>
      <xdr:spPr>
        <a:xfrm>
          <a:off x="5041900" y="1144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157238</xdr:rowOff>
    </xdr:from>
    <xdr:to>
      <xdr:col>24</xdr:col>
      <xdr:colOff>12700</xdr:colOff>
      <xdr:row>66</xdr:row>
      <xdr:rowOff>157238</xdr:rowOff>
    </xdr:to>
    <xdr:cxnSp macro="">
      <xdr:nvCxnSpPr>
        <xdr:cNvPr id="131" name="直線コネクタ 130"/>
        <xdr:cNvCxnSpPr/>
      </xdr:nvCxnSpPr>
      <xdr:spPr>
        <a:xfrm>
          <a:off x="4864100" y="1147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30436</xdr:rowOff>
    </xdr:from>
    <xdr:ext cx="762000" cy="259045"/>
    <xdr:sp macro="" textlink="">
      <xdr:nvSpPr>
        <xdr:cNvPr id="132"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115509</xdr:rowOff>
    </xdr:from>
    <xdr:to>
      <xdr:col>24</xdr:col>
      <xdr:colOff>12700</xdr:colOff>
      <xdr:row>58</xdr:row>
      <xdr:rowOff>115509</xdr:rowOff>
    </xdr:to>
    <xdr:cxnSp macro="">
      <xdr:nvCxnSpPr>
        <xdr:cNvPr id="133" name="直線コネクタ 132"/>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161472</xdr:rowOff>
    </xdr:from>
    <xdr:to>
      <xdr:col>23</xdr:col>
      <xdr:colOff>133350</xdr:colOff>
      <xdr:row>62</xdr:row>
      <xdr:rowOff>61685</xdr:rowOff>
    </xdr:to>
    <xdr:cxnSp macro="">
      <xdr:nvCxnSpPr>
        <xdr:cNvPr id="134" name="直線コネクタ 133"/>
        <xdr:cNvCxnSpPr/>
      </xdr:nvCxnSpPr>
      <xdr:spPr>
        <a:xfrm flipV="1">
          <a:off x="4114800" y="10105572"/>
          <a:ext cx="838200" cy="58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52812</xdr:rowOff>
    </xdr:from>
    <xdr:ext cx="762000" cy="259045"/>
    <xdr:sp macro="" textlink="">
      <xdr:nvSpPr>
        <xdr:cNvPr id="135" name="財政構造の弾力性平均値テキスト"/>
        <xdr:cNvSpPr txBox="1"/>
      </xdr:nvSpPr>
      <xdr:spPr>
        <a:xfrm>
          <a:off x="5041900" y="1085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6" name="フローチャート: 判断 135"/>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15724</xdr:rowOff>
    </xdr:from>
    <xdr:to>
      <xdr:col>19</xdr:col>
      <xdr:colOff>133350</xdr:colOff>
      <xdr:row>62</xdr:row>
      <xdr:rowOff>61685</xdr:rowOff>
    </xdr:to>
    <xdr:cxnSp macro="">
      <xdr:nvCxnSpPr>
        <xdr:cNvPr id="137" name="直線コネクタ 136"/>
        <xdr:cNvCxnSpPr/>
      </xdr:nvCxnSpPr>
      <xdr:spPr>
        <a:xfrm>
          <a:off x="3225800" y="1064562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94948</xdr:rowOff>
    </xdr:from>
    <xdr:to>
      <xdr:col>19</xdr:col>
      <xdr:colOff>184150</xdr:colOff>
      <xdr:row>67</xdr:row>
      <xdr:rowOff>25098</xdr:rowOff>
    </xdr:to>
    <xdr:sp macro="" textlink="">
      <xdr:nvSpPr>
        <xdr:cNvPr id="138" name="フローチャート: 判断 137"/>
        <xdr:cNvSpPr/>
      </xdr:nvSpPr>
      <xdr:spPr>
        <a:xfrm>
          <a:off x="4064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9875</xdr:rowOff>
    </xdr:from>
    <xdr:ext cx="736600" cy="259045"/>
    <xdr:sp macro="" textlink="">
      <xdr:nvSpPr>
        <xdr:cNvPr id="139" name="テキスト ボックス 138"/>
        <xdr:cNvSpPr txBox="1"/>
      </xdr:nvSpPr>
      <xdr:spPr>
        <a:xfrm>
          <a:off x="3733800" y="1149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141212</xdr:rowOff>
    </xdr:from>
    <xdr:to>
      <xdr:col>15</xdr:col>
      <xdr:colOff>82550</xdr:colOff>
      <xdr:row>62</xdr:row>
      <xdr:rowOff>15724</xdr:rowOff>
    </xdr:to>
    <xdr:cxnSp macro="">
      <xdr:nvCxnSpPr>
        <xdr:cNvPr id="140" name="直線コネクタ 139"/>
        <xdr:cNvCxnSpPr/>
      </xdr:nvCxnSpPr>
      <xdr:spPr>
        <a:xfrm>
          <a:off x="2336800" y="105996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41" name="フローチャート: 判断 140"/>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42" name="テキスト ボックス 141"/>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83759</xdr:rowOff>
    </xdr:from>
    <xdr:to>
      <xdr:col>11</xdr:col>
      <xdr:colOff>31750</xdr:colOff>
      <xdr:row>61</xdr:row>
      <xdr:rowOff>141212</xdr:rowOff>
    </xdr:to>
    <xdr:cxnSp macro="">
      <xdr:nvCxnSpPr>
        <xdr:cNvPr id="143" name="直線コネクタ 142"/>
        <xdr:cNvCxnSpPr/>
      </xdr:nvCxnSpPr>
      <xdr:spPr>
        <a:xfrm>
          <a:off x="1447800" y="105422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26005</xdr:rowOff>
    </xdr:from>
    <xdr:to>
      <xdr:col>11</xdr:col>
      <xdr:colOff>82550</xdr:colOff>
      <xdr:row>66</xdr:row>
      <xdr:rowOff>127605</xdr:rowOff>
    </xdr:to>
    <xdr:sp macro="" textlink="">
      <xdr:nvSpPr>
        <xdr:cNvPr id="144" name="フローチャート: 判断 143"/>
        <xdr:cNvSpPr/>
      </xdr:nvSpPr>
      <xdr:spPr>
        <a:xfrm>
          <a:off x="2286000" y="1134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112382</xdr:rowOff>
    </xdr:from>
    <xdr:ext cx="762000" cy="259045"/>
    <xdr:sp macro="" textlink="">
      <xdr:nvSpPr>
        <xdr:cNvPr id="145" name="テキスト ボックス 144"/>
        <xdr:cNvSpPr txBox="1"/>
      </xdr:nvSpPr>
      <xdr:spPr>
        <a:xfrm>
          <a:off x="1955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48985</xdr:rowOff>
    </xdr:from>
    <xdr:to>
      <xdr:col>7</xdr:col>
      <xdr:colOff>31750</xdr:colOff>
      <xdr:row>66</xdr:row>
      <xdr:rowOff>150585</xdr:rowOff>
    </xdr:to>
    <xdr:sp macro="" textlink="">
      <xdr:nvSpPr>
        <xdr:cNvPr id="146" name="フローチャート: 判断 145"/>
        <xdr:cNvSpPr/>
      </xdr:nvSpPr>
      <xdr:spPr>
        <a:xfrm>
          <a:off x="1397000" y="1136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135362</xdr:rowOff>
    </xdr:from>
    <xdr:ext cx="762000" cy="259045"/>
    <xdr:sp macro="" textlink="">
      <xdr:nvSpPr>
        <xdr:cNvPr id="147" name="テキスト ボックス 146"/>
        <xdr:cNvSpPr txBox="1"/>
      </xdr:nvSpPr>
      <xdr:spPr>
        <a:xfrm>
          <a:off x="1066800" y="1145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110672</xdr:rowOff>
    </xdr:from>
    <xdr:to>
      <xdr:col>23</xdr:col>
      <xdr:colOff>184150</xdr:colOff>
      <xdr:row>59</xdr:row>
      <xdr:rowOff>40822</xdr:rowOff>
    </xdr:to>
    <xdr:sp macro="" textlink="">
      <xdr:nvSpPr>
        <xdr:cNvPr id="153" name="楕円 152"/>
        <xdr:cNvSpPr/>
      </xdr:nvSpPr>
      <xdr:spPr>
        <a:xfrm>
          <a:off x="49022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31949</xdr:rowOff>
    </xdr:from>
    <xdr:ext cx="762000" cy="259045"/>
    <xdr:sp macro="" textlink="">
      <xdr:nvSpPr>
        <xdr:cNvPr id="154" name="財政構造の弾力性該当値テキスト"/>
        <xdr:cNvSpPr txBox="1"/>
      </xdr:nvSpPr>
      <xdr:spPr>
        <a:xfrm>
          <a:off x="5041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10885</xdr:rowOff>
    </xdr:from>
    <xdr:to>
      <xdr:col>19</xdr:col>
      <xdr:colOff>184150</xdr:colOff>
      <xdr:row>62</xdr:row>
      <xdr:rowOff>112485</xdr:rowOff>
    </xdr:to>
    <xdr:sp macro="" textlink="">
      <xdr:nvSpPr>
        <xdr:cNvPr id="155" name="楕円 154"/>
        <xdr:cNvSpPr/>
      </xdr:nvSpPr>
      <xdr:spPr>
        <a:xfrm>
          <a:off x="4064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122662</xdr:rowOff>
    </xdr:from>
    <xdr:ext cx="736600" cy="259045"/>
    <xdr:sp macro="" textlink="">
      <xdr:nvSpPr>
        <xdr:cNvPr id="156" name="テキスト ボックス 155"/>
        <xdr:cNvSpPr txBox="1"/>
      </xdr:nvSpPr>
      <xdr:spPr>
        <a:xfrm>
          <a:off x="3733800" y="1040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136374</xdr:rowOff>
    </xdr:from>
    <xdr:to>
      <xdr:col>15</xdr:col>
      <xdr:colOff>133350</xdr:colOff>
      <xdr:row>62</xdr:row>
      <xdr:rowOff>66524</xdr:rowOff>
    </xdr:to>
    <xdr:sp macro="" textlink="">
      <xdr:nvSpPr>
        <xdr:cNvPr id="157" name="楕円 156"/>
        <xdr:cNvSpPr/>
      </xdr:nvSpPr>
      <xdr:spPr>
        <a:xfrm>
          <a:off x="3175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76701</xdr:rowOff>
    </xdr:from>
    <xdr:ext cx="762000" cy="259045"/>
    <xdr:sp macro="" textlink="">
      <xdr:nvSpPr>
        <xdr:cNvPr id="158" name="テキスト ボックス 157"/>
        <xdr:cNvSpPr txBox="1"/>
      </xdr:nvSpPr>
      <xdr:spPr>
        <a:xfrm>
          <a:off x="2844800" y="1036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90412</xdr:rowOff>
    </xdr:from>
    <xdr:to>
      <xdr:col>11</xdr:col>
      <xdr:colOff>82550</xdr:colOff>
      <xdr:row>62</xdr:row>
      <xdr:rowOff>20562</xdr:rowOff>
    </xdr:to>
    <xdr:sp macro="" textlink="">
      <xdr:nvSpPr>
        <xdr:cNvPr id="159" name="楕円 158"/>
        <xdr:cNvSpPr/>
      </xdr:nvSpPr>
      <xdr:spPr>
        <a:xfrm>
          <a:off x="2286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30739</xdr:rowOff>
    </xdr:from>
    <xdr:ext cx="762000" cy="259045"/>
    <xdr:sp macro="" textlink="">
      <xdr:nvSpPr>
        <xdr:cNvPr id="160" name="テキスト ボックス 159"/>
        <xdr:cNvSpPr txBox="1"/>
      </xdr:nvSpPr>
      <xdr:spPr>
        <a:xfrm>
          <a:off x="1955800" y="103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32959</xdr:rowOff>
    </xdr:from>
    <xdr:to>
      <xdr:col>7</xdr:col>
      <xdr:colOff>31750</xdr:colOff>
      <xdr:row>61</xdr:row>
      <xdr:rowOff>134559</xdr:rowOff>
    </xdr:to>
    <xdr:sp macro="" textlink="">
      <xdr:nvSpPr>
        <xdr:cNvPr id="161" name="楕円 160"/>
        <xdr:cNvSpPr/>
      </xdr:nvSpPr>
      <xdr:spPr>
        <a:xfrm>
          <a:off x="13970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144736</xdr:rowOff>
    </xdr:from>
    <xdr:ext cx="762000" cy="259045"/>
    <xdr:sp macro="" textlink="">
      <xdr:nvSpPr>
        <xdr:cNvPr id="162" name="テキスト ボックス 161"/>
        <xdr:cNvSpPr txBox="1"/>
      </xdr:nvSpPr>
      <xdr:spPr>
        <a:xfrm>
          <a:off x="1066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人件費、物件費等の人口１人当たりの金額は、毎年見直しを図り、経費の削減に努めてきた結果、類似団体平均より低く推移していましたが、平成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年７月豪雨災害による廃棄物等の処理費用の増等により平均を上回って以降、類似団体平均と同等の水準で推移していました。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令和３年度は、新型コロナウイルスワクチンの接種対策に係る事業費の増加等により上昇していますが、類似団体平均値も上昇している中、平均値より低い水準となっています。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6198</xdr:rowOff>
    </xdr:from>
    <xdr:to>
      <xdr:col>23</xdr:col>
      <xdr:colOff>133350</xdr:colOff>
      <xdr:row>89</xdr:row>
      <xdr:rowOff>149789</xdr:rowOff>
    </xdr:to>
    <xdr:cxnSp macro="">
      <xdr:nvCxnSpPr>
        <xdr:cNvPr id="194" name="直線コネクタ 193"/>
        <xdr:cNvCxnSpPr/>
      </xdr:nvCxnSpPr>
      <xdr:spPr>
        <a:xfrm flipV="1">
          <a:off x="4953000" y="13893648"/>
          <a:ext cx="0" cy="1515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121866</xdr:rowOff>
    </xdr:from>
    <xdr:ext cx="762000" cy="259045"/>
    <xdr:sp macro="" textlink="">
      <xdr:nvSpPr>
        <xdr:cNvPr id="195" name="人件費・物件費等の状況最小値テキスト"/>
        <xdr:cNvSpPr txBox="1"/>
      </xdr:nvSpPr>
      <xdr:spPr>
        <a:xfrm>
          <a:off x="5041900" y="1538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149789</xdr:rowOff>
    </xdr:from>
    <xdr:to>
      <xdr:col>24</xdr:col>
      <xdr:colOff>12700</xdr:colOff>
      <xdr:row>89</xdr:row>
      <xdr:rowOff>149789</xdr:rowOff>
    </xdr:to>
    <xdr:cxnSp macro="">
      <xdr:nvCxnSpPr>
        <xdr:cNvPr id="196" name="直線コネクタ 195"/>
        <xdr:cNvCxnSpPr/>
      </xdr:nvCxnSpPr>
      <xdr:spPr>
        <a:xfrm>
          <a:off x="4864100" y="154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92575</xdr:rowOff>
    </xdr:from>
    <xdr:ext cx="762000" cy="259045"/>
    <xdr:sp macro="" textlink="">
      <xdr:nvSpPr>
        <xdr:cNvPr id="197" name="人件費・物件費等の状況最大値テキスト"/>
        <xdr:cNvSpPr txBox="1"/>
      </xdr:nvSpPr>
      <xdr:spPr>
        <a:xfrm>
          <a:off x="5041900" y="1363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6198</xdr:rowOff>
    </xdr:from>
    <xdr:to>
      <xdr:col>24</xdr:col>
      <xdr:colOff>12700</xdr:colOff>
      <xdr:row>81</xdr:row>
      <xdr:rowOff>6198</xdr:rowOff>
    </xdr:to>
    <xdr:cxnSp macro="">
      <xdr:nvCxnSpPr>
        <xdr:cNvPr id="198" name="直線コネクタ 197"/>
        <xdr:cNvCxnSpPr/>
      </xdr:nvCxnSpPr>
      <xdr:spPr>
        <a:xfrm>
          <a:off x="4864100" y="1389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74944</xdr:rowOff>
    </xdr:from>
    <xdr:to>
      <xdr:col>23</xdr:col>
      <xdr:colOff>133350</xdr:colOff>
      <xdr:row>83</xdr:row>
      <xdr:rowOff>106428</xdr:rowOff>
    </xdr:to>
    <xdr:cxnSp macro="">
      <xdr:nvCxnSpPr>
        <xdr:cNvPr id="199" name="直線コネクタ 198"/>
        <xdr:cNvCxnSpPr/>
      </xdr:nvCxnSpPr>
      <xdr:spPr>
        <a:xfrm>
          <a:off x="4114800" y="14133844"/>
          <a:ext cx="838200" cy="20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60912</xdr:rowOff>
    </xdr:from>
    <xdr:ext cx="762000" cy="259045"/>
    <xdr:sp macro="" textlink="">
      <xdr:nvSpPr>
        <xdr:cNvPr id="200" name="人件費・物件費等の状況平均値テキスト"/>
        <xdr:cNvSpPr txBox="1"/>
      </xdr:nvSpPr>
      <xdr:spPr>
        <a:xfrm>
          <a:off x="5041900" y="1446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88835</xdr:rowOff>
    </xdr:from>
    <xdr:to>
      <xdr:col>23</xdr:col>
      <xdr:colOff>184150</xdr:colOff>
      <xdr:row>85</xdr:row>
      <xdr:rowOff>18985</xdr:rowOff>
    </xdr:to>
    <xdr:sp macro="" textlink="">
      <xdr:nvSpPr>
        <xdr:cNvPr id="201" name="フローチャート: 判断 200"/>
        <xdr:cNvSpPr/>
      </xdr:nvSpPr>
      <xdr:spPr>
        <a:xfrm>
          <a:off x="4902200" y="144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103223</xdr:rowOff>
    </xdr:from>
    <xdr:to>
      <xdr:col>19</xdr:col>
      <xdr:colOff>133350</xdr:colOff>
      <xdr:row>82</xdr:row>
      <xdr:rowOff>74944</xdr:rowOff>
    </xdr:to>
    <xdr:cxnSp macro="">
      <xdr:nvCxnSpPr>
        <xdr:cNvPr id="202" name="直線コネクタ 201"/>
        <xdr:cNvCxnSpPr/>
      </xdr:nvCxnSpPr>
      <xdr:spPr>
        <a:xfrm>
          <a:off x="3225800" y="13819223"/>
          <a:ext cx="889000" cy="31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160813</xdr:rowOff>
    </xdr:from>
    <xdr:to>
      <xdr:col>19</xdr:col>
      <xdr:colOff>184150</xdr:colOff>
      <xdr:row>82</xdr:row>
      <xdr:rowOff>90963</xdr:rowOff>
    </xdr:to>
    <xdr:sp macro="" textlink="">
      <xdr:nvSpPr>
        <xdr:cNvPr id="203" name="フローチャート: 判断 202"/>
        <xdr:cNvSpPr/>
      </xdr:nvSpPr>
      <xdr:spPr>
        <a:xfrm>
          <a:off x="4064000" y="1404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101140</xdr:rowOff>
    </xdr:from>
    <xdr:ext cx="736600" cy="259045"/>
    <xdr:sp macro="" textlink="">
      <xdr:nvSpPr>
        <xdr:cNvPr id="204" name="テキスト ボックス 203"/>
        <xdr:cNvSpPr txBox="1"/>
      </xdr:nvSpPr>
      <xdr:spPr>
        <a:xfrm>
          <a:off x="3733800" y="1381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73475</xdr:rowOff>
    </xdr:from>
    <xdr:to>
      <xdr:col>15</xdr:col>
      <xdr:colOff>82550</xdr:colOff>
      <xdr:row>80</xdr:row>
      <xdr:rowOff>103223</xdr:rowOff>
    </xdr:to>
    <xdr:cxnSp macro="">
      <xdr:nvCxnSpPr>
        <xdr:cNvPr id="205" name="直線コネクタ 204"/>
        <xdr:cNvCxnSpPr/>
      </xdr:nvCxnSpPr>
      <xdr:spPr>
        <a:xfrm>
          <a:off x="2336800" y="13789475"/>
          <a:ext cx="889000" cy="2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79035</xdr:rowOff>
    </xdr:from>
    <xdr:to>
      <xdr:col>15</xdr:col>
      <xdr:colOff>133350</xdr:colOff>
      <xdr:row>81</xdr:row>
      <xdr:rowOff>9185</xdr:rowOff>
    </xdr:to>
    <xdr:sp macro="" textlink="">
      <xdr:nvSpPr>
        <xdr:cNvPr id="206" name="フローチャート: 判断 205"/>
        <xdr:cNvSpPr/>
      </xdr:nvSpPr>
      <xdr:spPr>
        <a:xfrm>
          <a:off x="3175000" y="137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165412</xdr:rowOff>
    </xdr:from>
    <xdr:ext cx="762000" cy="259045"/>
    <xdr:sp macro="" textlink="">
      <xdr:nvSpPr>
        <xdr:cNvPr id="207" name="テキスト ボックス 206"/>
        <xdr:cNvSpPr txBox="1"/>
      </xdr:nvSpPr>
      <xdr:spPr>
        <a:xfrm>
          <a:off x="2844800" y="1388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145957</xdr:rowOff>
    </xdr:from>
    <xdr:to>
      <xdr:col>11</xdr:col>
      <xdr:colOff>31750</xdr:colOff>
      <xdr:row>80</xdr:row>
      <xdr:rowOff>73475</xdr:rowOff>
    </xdr:to>
    <xdr:cxnSp macro="">
      <xdr:nvCxnSpPr>
        <xdr:cNvPr id="208" name="直線コネクタ 207"/>
        <xdr:cNvCxnSpPr/>
      </xdr:nvCxnSpPr>
      <xdr:spPr>
        <a:xfrm>
          <a:off x="1447800" y="13690507"/>
          <a:ext cx="889000" cy="9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648</xdr:rowOff>
    </xdr:from>
    <xdr:to>
      <xdr:col>11</xdr:col>
      <xdr:colOff>82550</xdr:colOff>
      <xdr:row>80</xdr:row>
      <xdr:rowOff>102248</xdr:rowOff>
    </xdr:to>
    <xdr:sp macro="" textlink="">
      <xdr:nvSpPr>
        <xdr:cNvPr id="209" name="フローチャート: 判断 208"/>
        <xdr:cNvSpPr/>
      </xdr:nvSpPr>
      <xdr:spPr>
        <a:xfrm>
          <a:off x="2286000" y="1371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112425</xdr:rowOff>
    </xdr:from>
    <xdr:ext cx="762000" cy="259045"/>
    <xdr:sp macro="" textlink="">
      <xdr:nvSpPr>
        <xdr:cNvPr id="210" name="テキスト ボックス 209"/>
        <xdr:cNvSpPr txBox="1"/>
      </xdr:nvSpPr>
      <xdr:spPr>
        <a:xfrm>
          <a:off x="1955800" y="134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170718</xdr:rowOff>
    </xdr:from>
    <xdr:to>
      <xdr:col>7</xdr:col>
      <xdr:colOff>31750</xdr:colOff>
      <xdr:row>80</xdr:row>
      <xdr:rowOff>100868</xdr:rowOff>
    </xdr:to>
    <xdr:sp macro="" textlink="">
      <xdr:nvSpPr>
        <xdr:cNvPr id="211" name="フローチャート: 判断 210"/>
        <xdr:cNvSpPr/>
      </xdr:nvSpPr>
      <xdr:spPr>
        <a:xfrm>
          <a:off x="1397000" y="1371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85645</xdr:rowOff>
    </xdr:from>
    <xdr:ext cx="762000" cy="259045"/>
    <xdr:sp macro="" textlink="">
      <xdr:nvSpPr>
        <xdr:cNvPr id="212" name="テキスト ボックス 211"/>
        <xdr:cNvSpPr txBox="1"/>
      </xdr:nvSpPr>
      <xdr:spPr>
        <a:xfrm>
          <a:off x="1066800" y="1380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55628</xdr:rowOff>
    </xdr:from>
    <xdr:to>
      <xdr:col>23</xdr:col>
      <xdr:colOff>184150</xdr:colOff>
      <xdr:row>83</xdr:row>
      <xdr:rowOff>157228</xdr:rowOff>
    </xdr:to>
    <xdr:sp macro="" textlink="">
      <xdr:nvSpPr>
        <xdr:cNvPr id="218" name="楕円 217"/>
        <xdr:cNvSpPr/>
      </xdr:nvSpPr>
      <xdr:spPr>
        <a:xfrm>
          <a:off x="4902200" y="142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72155</xdr:rowOff>
    </xdr:from>
    <xdr:ext cx="762000" cy="259045"/>
    <xdr:sp macro="" textlink="">
      <xdr:nvSpPr>
        <xdr:cNvPr id="219" name="人件費・物件費等の状況該当値テキスト"/>
        <xdr:cNvSpPr txBox="1"/>
      </xdr:nvSpPr>
      <xdr:spPr>
        <a:xfrm>
          <a:off x="5041900" y="14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24144</xdr:rowOff>
    </xdr:from>
    <xdr:to>
      <xdr:col>19</xdr:col>
      <xdr:colOff>184150</xdr:colOff>
      <xdr:row>82</xdr:row>
      <xdr:rowOff>125744</xdr:rowOff>
    </xdr:to>
    <xdr:sp macro="" textlink="">
      <xdr:nvSpPr>
        <xdr:cNvPr id="220" name="楕円 219"/>
        <xdr:cNvSpPr/>
      </xdr:nvSpPr>
      <xdr:spPr>
        <a:xfrm>
          <a:off x="4064000" y="140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110521</xdr:rowOff>
    </xdr:from>
    <xdr:ext cx="736600" cy="259045"/>
    <xdr:sp macro="" textlink="">
      <xdr:nvSpPr>
        <xdr:cNvPr id="221" name="テキスト ボックス 220"/>
        <xdr:cNvSpPr txBox="1"/>
      </xdr:nvSpPr>
      <xdr:spPr>
        <a:xfrm>
          <a:off x="3733800" y="1416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52423</xdr:rowOff>
    </xdr:from>
    <xdr:to>
      <xdr:col>15</xdr:col>
      <xdr:colOff>133350</xdr:colOff>
      <xdr:row>80</xdr:row>
      <xdr:rowOff>154023</xdr:rowOff>
    </xdr:to>
    <xdr:sp macro="" textlink="">
      <xdr:nvSpPr>
        <xdr:cNvPr id="222" name="楕円 221"/>
        <xdr:cNvSpPr/>
      </xdr:nvSpPr>
      <xdr:spPr>
        <a:xfrm>
          <a:off x="3175000" y="1376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164200</xdr:rowOff>
    </xdr:from>
    <xdr:ext cx="762000" cy="259045"/>
    <xdr:sp macro="" textlink="">
      <xdr:nvSpPr>
        <xdr:cNvPr id="223" name="テキスト ボックス 222"/>
        <xdr:cNvSpPr txBox="1"/>
      </xdr:nvSpPr>
      <xdr:spPr>
        <a:xfrm>
          <a:off x="2844800" y="1353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22675</xdr:rowOff>
    </xdr:from>
    <xdr:to>
      <xdr:col>11</xdr:col>
      <xdr:colOff>82550</xdr:colOff>
      <xdr:row>80</xdr:row>
      <xdr:rowOff>124275</xdr:rowOff>
    </xdr:to>
    <xdr:sp macro="" textlink="">
      <xdr:nvSpPr>
        <xdr:cNvPr id="224" name="楕円 223"/>
        <xdr:cNvSpPr/>
      </xdr:nvSpPr>
      <xdr:spPr>
        <a:xfrm>
          <a:off x="2286000" y="1373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109052</xdr:rowOff>
    </xdr:from>
    <xdr:ext cx="762000" cy="259045"/>
    <xdr:sp macro="" textlink="">
      <xdr:nvSpPr>
        <xdr:cNvPr id="225" name="テキスト ボックス 224"/>
        <xdr:cNvSpPr txBox="1"/>
      </xdr:nvSpPr>
      <xdr:spPr>
        <a:xfrm>
          <a:off x="1955800" y="1382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95157</xdr:rowOff>
    </xdr:from>
    <xdr:to>
      <xdr:col>7</xdr:col>
      <xdr:colOff>31750</xdr:colOff>
      <xdr:row>80</xdr:row>
      <xdr:rowOff>25307</xdr:rowOff>
    </xdr:to>
    <xdr:sp macro="" textlink="">
      <xdr:nvSpPr>
        <xdr:cNvPr id="226" name="楕円 225"/>
        <xdr:cNvSpPr/>
      </xdr:nvSpPr>
      <xdr:spPr>
        <a:xfrm>
          <a:off x="1397000" y="136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35484</xdr:rowOff>
    </xdr:from>
    <xdr:ext cx="762000" cy="259045"/>
    <xdr:sp macro="" textlink="">
      <xdr:nvSpPr>
        <xdr:cNvPr id="227" name="テキスト ボックス 226"/>
        <xdr:cNvSpPr txBox="1"/>
      </xdr:nvSpPr>
      <xdr:spPr>
        <a:xfrm>
          <a:off x="1066800" y="1340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令和３年度（令和３年４月１日時点）のラスパイレス指数は、前年度の数値と変動はありませんでした。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今後も本市の人事委員会からの勧告及び報告を踏まえ、国家公務員の給与制度との均衡を図っていきます。</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4" name="直線コネクタ 253"/>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7"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8" name="直線コネクタ 257"/>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9" name="直線コネクタ 258"/>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62" name="直線コネクタ 261"/>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5" name="直線コネクタ 264"/>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147320</xdr:rowOff>
    </xdr:to>
    <xdr:cxnSp macro="">
      <xdr:nvCxnSpPr>
        <xdr:cNvPr id="268" name="直線コネクタ 267"/>
        <xdr:cNvCxnSpPr/>
      </xdr:nvCxnSpPr>
      <xdr:spPr>
        <a:xfrm flipV="1">
          <a:off x="13512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9" name="フローチャート: 判断 268"/>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70" name="テキスト ボックス 269"/>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1" name="フローチャート: 判断 270"/>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2" name="テキスト ボックス 271"/>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6" name="楕円 285"/>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7" name="テキスト ボックス 286"/>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定員管理の方針」（令和３～７年度）に基づき、中長期的な職員数抑制の方向を維持した上で、行政の合理化・効率化を図りながら、施策の重要度・優先度等を勘案したメリハリのある人員の再配置により適正な定員管理に取り組んできました。引き続き、適正な定員管理に取り組んで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66</xdr:row>
      <xdr:rowOff>10160</xdr:rowOff>
    </xdr:to>
    <xdr:cxnSp macro="">
      <xdr:nvCxnSpPr>
        <xdr:cNvPr id="315" name="直線コネクタ 314"/>
        <xdr:cNvCxnSpPr/>
      </xdr:nvCxnSpPr>
      <xdr:spPr>
        <a:xfrm flipV="1">
          <a:off x="17018000" y="10018014"/>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153687</xdr:rowOff>
    </xdr:from>
    <xdr:ext cx="762000" cy="259045"/>
    <xdr:sp macro="" textlink="">
      <xdr:nvSpPr>
        <xdr:cNvPr id="316" name="定員管理の状況最小値テキスト"/>
        <xdr:cNvSpPr txBox="1"/>
      </xdr:nvSpPr>
      <xdr:spPr>
        <a:xfrm>
          <a:off x="17106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10160</xdr:rowOff>
    </xdr:from>
    <xdr:to>
      <xdr:col>81</xdr:col>
      <xdr:colOff>133350</xdr:colOff>
      <xdr:row>66</xdr:row>
      <xdr:rowOff>10160</xdr:rowOff>
    </xdr:to>
    <xdr:cxnSp macro="">
      <xdr:nvCxnSpPr>
        <xdr:cNvPr id="317" name="直線コネクタ 316"/>
        <xdr:cNvCxnSpPr/>
      </xdr:nvCxnSpPr>
      <xdr:spPr>
        <a:xfrm>
          <a:off x="16929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8" name="定員管理の状況最大値テキスト"/>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9" name="直線コネクタ 318"/>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143256</xdr:rowOff>
    </xdr:from>
    <xdr:to>
      <xdr:col>81</xdr:col>
      <xdr:colOff>44450</xdr:colOff>
      <xdr:row>64</xdr:row>
      <xdr:rowOff>762</xdr:rowOff>
    </xdr:to>
    <xdr:cxnSp macro="">
      <xdr:nvCxnSpPr>
        <xdr:cNvPr id="320" name="直線コネクタ 319"/>
        <xdr:cNvCxnSpPr/>
      </xdr:nvCxnSpPr>
      <xdr:spPr>
        <a:xfrm>
          <a:off x="16179800" y="1094460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39133</xdr:rowOff>
    </xdr:from>
    <xdr:ext cx="762000" cy="259045"/>
    <xdr:sp macro="" textlink="">
      <xdr:nvSpPr>
        <xdr:cNvPr id="321" name="定員管理の状況平均値テキスト"/>
        <xdr:cNvSpPr txBox="1"/>
      </xdr:nvSpPr>
      <xdr:spPr>
        <a:xfrm>
          <a:off x="17106900" y="1049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22606</xdr:rowOff>
    </xdr:from>
    <xdr:to>
      <xdr:col>81</xdr:col>
      <xdr:colOff>95250</xdr:colOff>
      <xdr:row>62</xdr:row>
      <xdr:rowOff>124206</xdr:rowOff>
    </xdr:to>
    <xdr:sp macro="" textlink="">
      <xdr:nvSpPr>
        <xdr:cNvPr id="322" name="フローチャート: 判断 321"/>
        <xdr:cNvSpPr/>
      </xdr:nvSpPr>
      <xdr:spPr>
        <a:xfrm>
          <a:off x="169672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138684</xdr:rowOff>
    </xdr:from>
    <xdr:to>
      <xdr:col>77</xdr:col>
      <xdr:colOff>44450</xdr:colOff>
      <xdr:row>63</xdr:row>
      <xdr:rowOff>143256</xdr:rowOff>
    </xdr:to>
    <xdr:cxnSp macro="">
      <xdr:nvCxnSpPr>
        <xdr:cNvPr id="323" name="直線コネクタ 322"/>
        <xdr:cNvCxnSpPr/>
      </xdr:nvCxnSpPr>
      <xdr:spPr>
        <a:xfrm>
          <a:off x="15290800" y="1059713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8128</xdr:rowOff>
    </xdr:from>
    <xdr:to>
      <xdr:col>77</xdr:col>
      <xdr:colOff>95250</xdr:colOff>
      <xdr:row>62</xdr:row>
      <xdr:rowOff>109728</xdr:rowOff>
    </xdr:to>
    <xdr:sp macro="" textlink="">
      <xdr:nvSpPr>
        <xdr:cNvPr id="324" name="フローチャート: 判断 323"/>
        <xdr:cNvSpPr/>
      </xdr:nvSpPr>
      <xdr:spPr>
        <a:xfrm>
          <a:off x="16129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119905</xdr:rowOff>
    </xdr:from>
    <xdr:ext cx="736600" cy="259045"/>
    <xdr:sp macro="" textlink="">
      <xdr:nvSpPr>
        <xdr:cNvPr id="325" name="テキスト ボックス 324"/>
        <xdr:cNvSpPr txBox="1"/>
      </xdr:nvSpPr>
      <xdr:spPr>
        <a:xfrm>
          <a:off x="15798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138684</xdr:rowOff>
    </xdr:from>
    <xdr:to>
      <xdr:col>72</xdr:col>
      <xdr:colOff>203200</xdr:colOff>
      <xdr:row>61</xdr:row>
      <xdr:rowOff>148336</xdr:rowOff>
    </xdr:to>
    <xdr:cxnSp macro="">
      <xdr:nvCxnSpPr>
        <xdr:cNvPr id="326" name="直線コネクタ 325"/>
        <xdr:cNvCxnSpPr/>
      </xdr:nvCxnSpPr>
      <xdr:spPr>
        <a:xfrm flipV="1">
          <a:off x="14401800" y="1059713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162814</xdr:rowOff>
    </xdr:from>
    <xdr:to>
      <xdr:col>73</xdr:col>
      <xdr:colOff>44450</xdr:colOff>
      <xdr:row>61</xdr:row>
      <xdr:rowOff>92964</xdr:rowOff>
    </xdr:to>
    <xdr:sp macro="" textlink="">
      <xdr:nvSpPr>
        <xdr:cNvPr id="327" name="フローチャート: 判断 326"/>
        <xdr:cNvSpPr/>
      </xdr:nvSpPr>
      <xdr:spPr>
        <a:xfrm>
          <a:off x="15240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28" name="テキスト ボックス 327"/>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148336</xdr:rowOff>
    </xdr:to>
    <xdr:cxnSp macro="">
      <xdr:nvCxnSpPr>
        <xdr:cNvPr id="329" name="直線コネクタ 328"/>
        <xdr:cNvCxnSpPr/>
      </xdr:nvCxnSpPr>
      <xdr:spPr>
        <a:xfrm>
          <a:off x="13512800" y="1057783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90424</xdr:rowOff>
    </xdr:from>
    <xdr:to>
      <xdr:col>68</xdr:col>
      <xdr:colOff>203200</xdr:colOff>
      <xdr:row>61</xdr:row>
      <xdr:rowOff>20574</xdr:rowOff>
    </xdr:to>
    <xdr:sp macro="" textlink="">
      <xdr:nvSpPr>
        <xdr:cNvPr id="330" name="フローチャート: 判断 329"/>
        <xdr:cNvSpPr/>
      </xdr:nvSpPr>
      <xdr:spPr>
        <a:xfrm>
          <a:off x="14351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30751</xdr:rowOff>
    </xdr:from>
    <xdr:ext cx="762000" cy="259045"/>
    <xdr:sp macro="" textlink="">
      <xdr:nvSpPr>
        <xdr:cNvPr id="331" name="テキスト ボックス 330"/>
        <xdr:cNvSpPr txBox="1"/>
      </xdr:nvSpPr>
      <xdr:spPr>
        <a:xfrm>
          <a:off x="14020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32" name="フローチャート: 判断 331"/>
        <xdr:cNvSpPr/>
      </xdr:nvSpPr>
      <xdr:spPr>
        <a:xfrm>
          <a:off x="13462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21099</xdr:rowOff>
    </xdr:from>
    <xdr:ext cx="762000" cy="259045"/>
    <xdr:sp macro="" textlink="">
      <xdr:nvSpPr>
        <xdr:cNvPr id="333" name="テキスト ボックス 332"/>
        <xdr:cNvSpPr txBox="1"/>
      </xdr:nvSpPr>
      <xdr:spPr>
        <a:xfrm>
          <a:off x="13131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121412</xdr:rowOff>
    </xdr:from>
    <xdr:to>
      <xdr:col>81</xdr:col>
      <xdr:colOff>95250</xdr:colOff>
      <xdr:row>64</xdr:row>
      <xdr:rowOff>51562</xdr:rowOff>
    </xdr:to>
    <xdr:sp macro="" textlink="">
      <xdr:nvSpPr>
        <xdr:cNvPr id="339" name="楕円 338"/>
        <xdr:cNvSpPr/>
      </xdr:nvSpPr>
      <xdr:spPr>
        <a:xfrm>
          <a:off x="16967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93489</xdr:rowOff>
    </xdr:from>
    <xdr:ext cx="762000" cy="259045"/>
    <xdr:sp macro="" textlink="">
      <xdr:nvSpPr>
        <xdr:cNvPr id="340" name="定員管理の状況該当値テキスト"/>
        <xdr:cNvSpPr txBox="1"/>
      </xdr:nvSpPr>
      <xdr:spPr>
        <a:xfrm>
          <a:off x="17106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92456</xdr:rowOff>
    </xdr:from>
    <xdr:to>
      <xdr:col>77</xdr:col>
      <xdr:colOff>95250</xdr:colOff>
      <xdr:row>64</xdr:row>
      <xdr:rowOff>22606</xdr:rowOff>
    </xdr:to>
    <xdr:sp macro="" textlink="">
      <xdr:nvSpPr>
        <xdr:cNvPr id="341" name="楕円 340"/>
        <xdr:cNvSpPr/>
      </xdr:nvSpPr>
      <xdr:spPr>
        <a:xfrm>
          <a:off x="16129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7383</xdr:rowOff>
    </xdr:from>
    <xdr:ext cx="736600" cy="259045"/>
    <xdr:sp macro="" textlink="">
      <xdr:nvSpPr>
        <xdr:cNvPr id="342" name="テキスト ボックス 341"/>
        <xdr:cNvSpPr txBox="1"/>
      </xdr:nvSpPr>
      <xdr:spPr>
        <a:xfrm>
          <a:off x="15798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87884</xdr:rowOff>
    </xdr:from>
    <xdr:to>
      <xdr:col>73</xdr:col>
      <xdr:colOff>44450</xdr:colOff>
      <xdr:row>62</xdr:row>
      <xdr:rowOff>18034</xdr:rowOff>
    </xdr:to>
    <xdr:sp macro="" textlink="">
      <xdr:nvSpPr>
        <xdr:cNvPr id="343" name="楕円 342"/>
        <xdr:cNvSpPr/>
      </xdr:nvSpPr>
      <xdr:spPr>
        <a:xfrm>
          <a:off x="15240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2811</xdr:rowOff>
    </xdr:from>
    <xdr:ext cx="762000" cy="259045"/>
    <xdr:sp macro="" textlink="">
      <xdr:nvSpPr>
        <xdr:cNvPr id="344" name="テキスト ボックス 343"/>
        <xdr:cNvSpPr txBox="1"/>
      </xdr:nvSpPr>
      <xdr:spPr>
        <a:xfrm>
          <a:off x="14909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97536</xdr:rowOff>
    </xdr:from>
    <xdr:to>
      <xdr:col>68</xdr:col>
      <xdr:colOff>203200</xdr:colOff>
      <xdr:row>62</xdr:row>
      <xdr:rowOff>27686</xdr:rowOff>
    </xdr:to>
    <xdr:sp macro="" textlink="">
      <xdr:nvSpPr>
        <xdr:cNvPr id="345" name="楕円 344"/>
        <xdr:cNvSpPr/>
      </xdr:nvSpPr>
      <xdr:spPr>
        <a:xfrm>
          <a:off x="14351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12463</xdr:rowOff>
    </xdr:from>
    <xdr:ext cx="762000" cy="259045"/>
    <xdr:sp macro="" textlink="">
      <xdr:nvSpPr>
        <xdr:cNvPr id="346" name="テキスト ボックス 345"/>
        <xdr:cNvSpPr txBox="1"/>
      </xdr:nvSpPr>
      <xdr:spPr>
        <a:xfrm>
          <a:off x="14020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47" name="楕円 346"/>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154957</xdr:rowOff>
    </xdr:from>
    <xdr:ext cx="762000" cy="259045"/>
    <xdr:sp macro="" textlink="">
      <xdr:nvSpPr>
        <xdr:cNvPr id="348" name="テキスト ボックス 347"/>
        <xdr:cNvSpPr txBox="1"/>
      </xdr:nvSpPr>
      <xdr:spPr>
        <a:xfrm>
          <a:off x="13131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借入抑制による地方債償還額の減、道路事業に係る県債償還負担金の減により、実質公債費比率は改善傾向にあります。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令和２年度に比べ、元利償還金等に係る都市計画税等の特定財源等が減少した一方、普通交付税等の増加などにより、単年度の指標は横ばいとなっています。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類似団体平均を下回っており、引き続き、建設事業の重点化や進度調整により、健全な実質公債費比率の維持に努めています。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47272</xdr:rowOff>
    </xdr:to>
    <xdr:cxnSp macro="">
      <xdr:nvCxnSpPr>
        <xdr:cNvPr id="377" name="直線コネクタ 376"/>
        <xdr:cNvCxnSpPr/>
      </xdr:nvCxnSpPr>
      <xdr:spPr>
        <a:xfrm flipV="1">
          <a:off x="17018000" y="642196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19349</xdr:rowOff>
    </xdr:from>
    <xdr:ext cx="762000" cy="259045"/>
    <xdr:sp macro="" textlink="">
      <xdr:nvSpPr>
        <xdr:cNvPr id="378"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47272</xdr:rowOff>
    </xdr:from>
    <xdr:to>
      <xdr:col>81</xdr:col>
      <xdr:colOff>133350</xdr:colOff>
      <xdr:row>45</xdr:row>
      <xdr:rowOff>47272</xdr:rowOff>
    </xdr:to>
    <xdr:cxnSp macro="">
      <xdr:nvCxnSpPr>
        <xdr:cNvPr id="379" name="直線コネクタ 378"/>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80"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1" name="直線コネクタ 380"/>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46567</xdr:rowOff>
    </xdr:to>
    <xdr:cxnSp macro="">
      <xdr:nvCxnSpPr>
        <xdr:cNvPr id="382" name="直線コネクタ 381"/>
        <xdr:cNvCxnSpPr/>
      </xdr:nvCxnSpPr>
      <xdr:spPr>
        <a:xfrm flipV="1">
          <a:off x="16179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24288</xdr:rowOff>
    </xdr:from>
    <xdr:ext cx="762000" cy="259045"/>
    <xdr:sp macro="" textlink="">
      <xdr:nvSpPr>
        <xdr:cNvPr id="383" name="公債費負担の状況平均値テキスト"/>
        <xdr:cNvSpPr txBox="1"/>
      </xdr:nvSpPr>
      <xdr:spPr>
        <a:xfrm>
          <a:off x="17106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52211</xdr:rowOff>
    </xdr:from>
    <xdr:to>
      <xdr:col>81</xdr:col>
      <xdr:colOff>95250</xdr:colOff>
      <xdr:row>41</xdr:row>
      <xdr:rowOff>153811</xdr:rowOff>
    </xdr:to>
    <xdr:sp macro="" textlink="">
      <xdr:nvSpPr>
        <xdr:cNvPr id="384" name="フローチャート: 判断 383"/>
        <xdr:cNvSpPr/>
      </xdr:nvSpPr>
      <xdr:spPr>
        <a:xfrm>
          <a:off x="16967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73378</xdr:rowOff>
    </xdr:to>
    <xdr:cxnSp macro="">
      <xdr:nvCxnSpPr>
        <xdr:cNvPr id="385" name="直線コネクタ 384"/>
        <xdr:cNvCxnSpPr/>
      </xdr:nvCxnSpPr>
      <xdr:spPr>
        <a:xfrm flipV="1">
          <a:off x="15290800" y="69045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79022</xdr:rowOff>
    </xdr:from>
    <xdr:to>
      <xdr:col>77</xdr:col>
      <xdr:colOff>95250</xdr:colOff>
      <xdr:row>42</xdr:row>
      <xdr:rowOff>9172</xdr:rowOff>
    </xdr:to>
    <xdr:sp macro="" textlink="">
      <xdr:nvSpPr>
        <xdr:cNvPr id="386" name="フローチャート: 判断 385"/>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387" name="テキスト ボックス 386"/>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73378</xdr:rowOff>
    </xdr:from>
    <xdr:to>
      <xdr:col>72</xdr:col>
      <xdr:colOff>203200</xdr:colOff>
      <xdr:row>40</xdr:row>
      <xdr:rowOff>167217</xdr:rowOff>
    </xdr:to>
    <xdr:cxnSp macro="">
      <xdr:nvCxnSpPr>
        <xdr:cNvPr id="388" name="直線コネクタ 387"/>
        <xdr:cNvCxnSpPr/>
      </xdr:nvCxnSpPr>
      <xdr:spPr>
        <a:xfrm flipV="1">
          <a:off x="14401800" y="693137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9" name="フローチャート: 判断 388"/>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90" name="テキスト ボックス 389"/>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89605</xdr:rowOff>
    </xdr:to>
    <xdr:cxnSp macro="">
      <xdr:nvCxnSpPr>
        <xdr:cNvPr id="391" name="直線コネクタ 390"/>
        <xdr:cNvCxnSpPr/>
      </xdr:nvCxnSpPr>
      <xdr:spPr>
        <a:xfrm flipV="1">
          <a:off x="13512800" y="70252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1411</xdr:rowOff>
    </xdr:from>
    <xdr:to>
      <xdr:col>68</xdr:col>
      <xdr:colOff>203200</xdr:colOff>
      <xdr:row>42</xdr:row>
      <xdr:rowOff>103011</xdr:rowOff>
    </xdr:to>
    <xdr:sp macro="" textlink="">
      <xdr:nvSpPr>
        <xdr:cNvPr id="392" name="フローチャート: 判断 391"/>
        <xdr:cNvSpPr/>
      </xdr:nvSpPr>
      <xdr:spPr>
        <a:xfrm>
          <a:off x="14351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87788</xdr:rowOff>
    </xdr:from>
    <xdr:ext cx="762000" cy="259045"/>
    <xdr:sp macro="" textlink="">
      <xdr:nvSpPr>
        <xdr:cNvPr id="393" name="テキスト ボックス 392"/>
        <xdr:cNvSpPr txBox="1"/>
      </xdr:nvSpPr>
      <xdr:spPr>
        <a:xfrm>
          <a:off x="14020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394" name="フローチャート: 判断 393"/>
        <xdr:cNvSpPr/>
      </xdr:nvSpPr>
      <xdr:spPr>
        <a:xfrm>
          <a:off x="13462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395" name="テキスト ボックス 394"/>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1" name="楕円 400"/>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2"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3" name="楕円 402"/>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4" name="テキスト ボックス 403"/>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22578</xdr:rowOff>
    </xdr:from>
    <xdr:to>
      <xdr:col>73</xdr:col>
      <xdr:colOff>44450</xdr:colOff>
      <xdr:row>40</xdr:row>
      <xdr:rowOff>124178</xdr:rowOff>
    </xdr:to>
    <xdr:sp macro="" textlink="">
      <xdr:nvSpPr>
        <xdr:cNvPr id="405" name="楕円 404"/>
        <xdr:cNvSpPr/>
      </xdr:nvSpPr>
      <xdr:spPr>
        <a:xfrm>
          <a:off x="15240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134355</xdr:rowOff>
    </xdr:from>
    <xdr:ext cx="762000" cy="259045"/>
    <xdr:sp macro="" textlink="">
      <xdr:nvSpPr>
        <xdr:cNvPr id="406" name="テキスト ボックス 405"/>
        <xdr:cNvSpPr txBox="1"/>
      </xdr:nvSpPr>
      <xdr:spPr>
        <a:xfrm>
          <a:off x="14909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7" name="楕円 406"/>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8" name="テキスト ボックス 407"/>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38805</xdr:rowOff>
    </xdr:from>
    <xdr:to>
      <xdr:col>64</xdr:col>
      <xdr:colOff>152400</xdr:colOff>
      <xdr:row>41</xdr:row>
      <xdr:rowOff>140405</xdr:rowOff>
    </xdr:to>
    <xdr:sp macro="" textlink="">
      <xdr:nvSpPr>
        <xdr:cNvPr id="409" name="楕円 408"/>
        <xdr:cNvSpPr/>
      </xdr:nvSpPr>
      <xdr:spPr>
        <a:xfrm>
          <a:off x="13462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150582</xdr:rowOff>
    </xdr:from>
    <xdr:ext cx="762000" cy="259045"/>
    <xdr:sp macro="" textlink="">
      <xdr:nvSpPr>
        <xdr:cNvPr id="410" name="テキスト ボックス 409"/>
        <xdr:cNvSpPr txBox="1"/>
      </xdr:nvSpPr>
      <xdr:spPr>
        <a:xfrm>
          <a:off x="13131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年度以降、交付税全額算入分を除いた地方債借入額と償還額の差し引きはマイナスを維持しており、平成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年度は地方債残高の減や、職員数の削減による退職手当支給予定額の減により、改善傾向にありました。平成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年度は県費負担教職員の権限移譲に伴う退職手当支給予定額の増等により上昇しましたが、平成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年度以降は再び低下しました。</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交付税算入の多い市債等の有利な財源の活用や基金の増加等</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により、令和元年度以降は、充当可能財源が将来負担額を上回っています。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140801</xdr:rowOff>
    </xdr:to>
    <xdr:cxnSp macro="">
      <xdr:nvCxnSpPr>
        <xdr:cNvPr id="439" name="直線コネクタ 438"/>
        <xdr:cNvCxnSpPr/>
      </xdr:nvCxnSpPr>
      <xdr:spPr>
        <a:xfrm flipV="1">
          <a:off x="17018000" y="2370667"/>
          <a:ext cx="0" cy="1370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112878</xdr:rowOff>
    </xdr:from>
    <xdr:ext cx="762000" cy="259045"/>
    <xdr:sp macro="" textlink="">
      <xdr:nvSpPr>
        <xdr:cNvPr id="440" name="将来負担の状況最小値テキスト"/>
        <xdr:cNvSpPr txBox="1"/>
      </xdr:nvSpPr>
      <xdr:spPr>
        <a:xfrm>
          <a:off x="17106900" y="371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140801</xdr:rowOff>
    </xdr:from>
    <xdr:to>
      <xdr:col>81</xdr:col>
      <xdr:colOff>133350</xdr:colOff>
      <xdr:row>21</xdr:row>
      <xdr:rowOff>140801</xdr:rowOff>
    </xdr:to>
    <xdr:cxnSp macro="">
      <xdr:nvCxnSpPr>
        <xdr:cNvPr id="441" name="直線コネクタ 440"/>
        <xdr:cNvCxnSpPr/>
      </xdr:nvCxnSpPr>
      <xdr:spPr>
        <a:xfrm>
          <a:off x="16929100" y="3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45170</xdr:rowOff>
    </xdr:from>
    <xdr:to>
      <xdr:col>68</xdr:col>
      <xdr:colOff>152400</xdr:colOff>
      <xdr:row>14</xdr:row>
      <xdr:rowOff>117560</xdr:rowOff>
    </xdr:to>
    <xdr:cxnSp macro="">
      <xdr:nvCxnSpPr>
        <xdr:cNvPr id="444" name="直線コネクタ 443"/>
        <xdr:cNvCxnSpPr/>
      </xdr:nvCxnSpPr>
      <xdr:spPr>
        <a:xfrm flipV="1">
          <a:off x="13512800" y="2445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134298</xdr:rowOff>
    </xdr:from>
    <xdr:ext cx="762000" cy="259045"/>
    <xdr:sp macro="" textlink="">
      <xdr:nvSpPr>
        <xdr:cNvPr id="445" name="将来負担の状況平均値テキスト"/>
        <xdr:cNvSpPr txBox="1"/>
      </xdr:nvSpPr>
      <xdr:spPr>
        <a:xfrm>
          <a:off x="17106900" y="2877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162221</xdr:rowOff>
    </xdr:from>
    <xdr:to>
      <xdr:col>81</xdr:col>
      <xdr:colOff>95250</xdr:colOff>
      <xdr:row>17</xdr:row>
      <xdr:rowOff>92371</xdr:rowOff>
    </xdr:to>
    <xdr:sp macro="" textlink="">
      <xdr:nvSpPr>
        <xdr:cNvPr id="446" name="フローチャート: 判断 445"/>
        <xdr:cNvSpPr/>
      </xdr:nvSpPr>
      <xdr:spPr>
        <a:xfrm>
          <a:off x="169672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17</xdr:row>
      <xdr:rowOff>96943</xdr:rowOff>
    </xdr:from>
    <xdr:to>
      <xdr:col>77</xdr:col>
      <xdr:colOff>95250</xdr:colOff>
      <xdr:row>18</xdr:row>
      <xdr:rowOff>27093</xdr:rowOff>
    </xdr:to>
    <xdr:sp macro="" textlink="">
      <xdr:nvSpPr>
        <xdr:cNvPr id="447" name="フローチャート: 判断 446"/>
        <xdr:cNvSpPr/>
      </xdr:nvSpPr>
      <xdr:spPr>
        <a:xfrm>
          <a:off x="16129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37270</xdr:rowOff>
    </xdr:from>
    <xdr:ext cx="736600" cy="259045"/>
    <xdr:sp macro="" textlink="">
      <xdr:nvSpPr>
        <xdr:cNvPr id="448" name="テキスト ボックス 447"/>
        <xdr:cNvSpPr txBox="1"/>
      </xdr:nvSpPr>
      <xdr:spPr>
        <a:xfrm>
          <a:off x="15798800" y="27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144399</xdr:rowOff>
    </xdr:from>
    <xdr:to>
      <xdr:col>73</xdr:col>
      <xdr:colOff>44450</xdr:colOff>
      <xdr:row>18</xdr:row>
      <xdr:rowOff>74549</xdr:rowOff>
    </xdr:to>
    <xdr:sp macro="" textlink="">
      <xdr:nvSpPr>
        <xdr:cNvPr id="449" name="フローチャート: 判断 448"/>
        <xdr:cNvSpPr/>
      </xdr:nvSpPr>
      <xdr:spPr>
        <a:xfrm>
          <a:off x="15240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84726</xdr:rowOff>
    </xdr:from>
    <xdr:ext cx="762000" cy="259045"/>
    <xdr:sp macro="" textlink="">
      <xdr:nvSpPr>
        <xdr:cNvPr id="450" name="テキスト ボックス 449"/>
        <xdr:cNvSpPr txBox="1"/>
      </xdr:nvSpPr>
      <xdr:spPr>
        <a:xfrm>
          <a:off x="14909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18796</xdr:rowOff>
    </xdr:from>
    <xdr:to>
      <xdr:col>68</xdr:col>
      <xdr:colOff>203200</xdr:colOff>
      <xdr:row>18</xdr:row>
      <xdr:rowOff>120396</xdr:rowOff>
    </xdr:to>
    <xdr:sp macro="" textlink="">
      <xdr:nvSpPr>
        <xdr:cNvPr id="451" name="フローチャート: 判断 450"/>
        <xdr:cNvSpPr/>
      </xdr:nvSpPr>
      <xdr:spPr>
        <a:xfrm>
          <a:off x="14351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105173</xdr:rowOff>
    </xdr:from>
    <xdr:ext cx="762000" cy="259045"/>
    <xdr:sp macro="" textlink="">
      <xdr:nvSpPr>
        <xdr:cNvPr id="452" name="テキスト ボックス 451"/>
        <xdr:cNvSpPr txBox="1"/>
      </xdr:nvSpPr>
      <xdr:spPr>
        <a:xfrm>
          <a:off x="14020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86360</xdr:rowOff>
    </xdr:from>
    <xdr:to>
      <xdr:col>64</xdr:col>
      <xdr:colOff>152400</xdr:colOff>
      <xdr:row>19</xdr:row>
      <xdr:rowOff>16510</xdr:rowOff>
    </xdr:to>
    <xdr:sp macro="" textlink="">
      <xdr:nvSpPr>
        <xdr:cNvPr id="453" name="フローチャート: 判断 452"/>
        <xdr:cNvSpPr/>
      </xdr:nvSpPr>
      <xdr:spPr>
        <a:xfrm>
          <a:off x="13462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1287</xdr:rowOff>
    </xdr:from>
    <xdr:ext cx="762000" cy="259045"/>
    <xdr:sp macro="" textlink="">
      <xdr:nvSpPr>
        <xdr:cNvPr id="454" name="テキスト ボックス 453"/>
        <xdr:cNvSpPr txBox="1"/>
      </xdr:nvSpPr>
      <xdr:spPr>
        <a:xfrm>
          <a:off x="13131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165820</xdr:rowOff>
    </xdr:from>
    <xdr:to>
      <xdr:col>68</xdr:col>
      <xdr:colOff>203200</xdr:colOff>
      <xdr:row>14</xdr:row>
      <xdr:rowOff>95970</xdr:rowOff>
    </xdr:to>
    <xdr:sp macro="" textlink="">
      <xdr:nvSpPr>
        <xdr:cNvPr id="460" name="楕円 459"/>
        <xdr:cNvSpPr/>
      </xdr:nvSpPr>
      <xdr:spPr>
        <a:xfrm>
          <a:off x="143510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106147</xdr:rowOff>
    </xdr:from>
    <xdr:ext cx="762000" cy="259045"/>
    <xdr:sp macro="" textlink="">
      <xdr:nvSpPr>
        <xdr:cNvPr id="461" name="テキスト ボックス 460"/>
        <xdr:cNvSpPr txBox="1"/>
      </xdr:nvSpPr>
      <xdr:spPr>
        <a:xfrm>
          <a:off x="14020800" y="216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66760</xdr:rowOff>
    </xdr:from>
    <xdr:to>
      <xdr:col>64</xdr:col>
      <xdr:colOff>152400</xdr:colOff>
      <xdr:row>14</xdr:row>
      <xdr:rowOff>168360</xdr:rowOff>
    </xdr:to>
    <xdr:sp macro="" textlink="">
      <xdr:nvSpPr>
        <xdr:cNvPr id="462" name="楕円 461"/>
        <xdr:cNvSpPr/>
      </xdr:nvSpPr>
      <xdr:spPr>
        <a:xfrm>
          <a:off x="13462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7087</xdr:rowOff>
    </xdr:from>
    <xdr:ext cx="762000" cy="259045"/>
    <xdr:sp macro="" textlink="">
      <xdr:nvSpPr>
        <xdr:cNvPr id="463" name="テキスト ボックス 462"/>
        <xdr:cNvSpPr txBox="1"/>
      </xdr:nvSpPr>
      <xdr:spPr>
        <a:xfrm>
          <a:off x="13131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704,487
691,603
789.95
402,822,136
383,657,449
13,383,797
211,842,919
337,676,285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人件費は、平成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年度から県費負担教職員の権限移譲に伴い大きく増加し、その後はほぼ</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横ばいで推移していましたが、令和２年度は会計年度任用職員制度の導入等により増加しました。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令和３年度は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経常経費</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充当一般財源は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令和２年度比で横ばいでしたが</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、経常一般財源が増加したため</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ポイント低下しました。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類似団体と比較すると、</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ポイント上回っており、今後も人件費の抑制に努めます。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151493</xdr:rowOff>
    </xdr:from>
    <xdr:to>
      <xdr:col>24</xdr:col>
      <xdr:colOff>25400</xdr:colOff>
      <xdr:row>42</xdr:row>
      <xdr:rowOff>29028</xdr:rowOff>
    </xdr:to>
    <xdr:cxnSp macro="">
      <xdr:nvCxnSpPr>
        <xdr:cNvPr id="68" name="直線コネクタ 67"/>
        <xdr:cNvCxnSpPr/>
      </xdr:nvCxnSpPr>
      <xdr:spPr>
        <a:xfrm flipV="1">
          <a:off x="3987800" y="6838043"/>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166205</xdr:rowOff>
    </xdr:from>
    <xdr:ext cx="762000" cy="259045"/>
    <xdr:sp macro="" textlink="">
      <xdr:nvSpPr>
        <xdr:cNvPr id="69" name="人件費平均値テキスト"/>
        <xdr:cNvSpPr txBox="1"/>
      </xdr:nvSpPr>
      <xdr:spPr>
        <a:xfrm>
          <a:off x="4914900" y="6338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127000</xdr:rowOff>
    </xdr:from>
    <xdr:to>
      <xdr:col>19</xdr:col>
      <xdr:colOff>187325</xdr:colOff>
      <xdr:row>42</xdr:row>
      <xdr:rowOff>29028</xdr:rowOff>
    </xdr:to>
    <xdr:cxnSp macro="">
      <xdr:nvCxnSpPr>
        <xdr:cNvPr id="71" name="直線コネクタ 70"/>
        <xdr:cNvCxnSpPr/>
      </xdr:nvCxnSpPr>
      <xdr:spPr>
        <a:xfrm>
          <a:off x="3098800" y="6985000"/>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133350</xdr:rowOff>
    </xdr:from>
    <xdr:to>
      <xdr:col>20</xdr:col>
      <xdr:colOff>38100</xdr:colOff>
      <xdr:row>40</xdr:row>
      <xdr:rowOff>63500</xdr:rowOff>
    </xdr:to>
    <xdr:sp macro="" textlink="">
      <xdr:nvSpPr>
        <xdr:cNvPr id="72" name="フローチャート: 判断 71"/>
        <xdr:cNvSpPr/>
      </xdr:nvSpPr>
      <xdr:spPr>
        <a:xfrm>
          <a:off x="3937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73677</xdr:rowOff>
    </xdr:from>
    <xdr:ext cx="736600" cy="259045"/>
    <xdr:sp macro="" textlink="">
      <xdr:nvSpPr>
        <xdr:cNvPr id="73" name="テキスト ボックス 72"/>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127000</xdr:rowOff>
    </xdr:from>
    <xdr:to>
      <xdr:col>15</xdr:col>
      <xdr:colOff>98425</xdr:colOff>
      <xdr:row>40</xdr:row>
      <xdr:rowOff>159657</xdr:rowOff>
    </xdr:to>
    <xdr:cxnSp macro="">
      <xdr:nvCxnSpPr>
        <xdr:cNvPr id="74" name="直線コネクタ 73"/>
        <xdr:cNvCxnSpPr/>
      </xdr:nvCxnSpPr>
      <xdr:spPr>
        <a:xfrm flipV="1">
          <a:off x="2209800" y="6985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68035</xdr:rowOff>
    </xdr:from>
    <xdr:to>
      <xdr:col>15</xdr:col>
      <xdr:colOff>149225</xdr:colOff>
      <xdr:row>39</xdr:row>
      <xdr:rowOff>169635</xdr:rowOff>
    </xdr:to>
    <xdr:sp macro="" textlink="">
      <xdr:nvSpPr>
        <xdr:cNvPr id="75" name="フローチャート: 判断 74"/>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8362</xdr:rowOff>
    </xdr:from>
    <xdr:ext cx="762000" cy="259045"/>
    <xdr:sp macro="" textlink="">
      <xdr:nvSpPr>
        <xdr:cNvPr id="76" name="テキスト ボックス 75"/>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159657</xdr:rowOff>
    </xdr:from>
    <xdr:to>
      <xdr:col>11</xdr:col>
      <xdr:colOff>9525</xdr:colOff>
      <xdr:row>41</xdr:row>
      <xdr:rowOff>37193</xdr:rowOff>
    </xdr:to>
    <xdr:cxnSp macro="">
      <xdr:nvCxnSpPr>
        <xdr:cNvPr id="77" name="直線コネクタ 76"/>
        <xdr:cNvCxnSpPr/>
      </xdr:nvCxnSpPr>
      <xdr:spPr>
        <a:xfrm flipV="1">
          <a:off x="1320800" y="7017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8362</xdr:rowOff>
    </xdr:from>
    <xdr:ext cx="762000" cy="259045"/>
    <xdr:sp macro="" textlink="">
      <xdr:nvSpPr>
        <xdr:cNvPr id="79" name="テキスト ボックス 78"/>
        <xdr:cNvSpPr txBox="1"/>
      </xdr:nvSpPr>
      <xdr:spPr>
        <a:xfrm>
          <a:off x="1828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80" name="フローチャート: 判断 79"/>
        <xdr:cNvSpPr/>
      </xdr:nvSpPr>
      <xdr:spPr>
        <a:xfrm>
          <a:off x="1270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41020</xdr:rowOff>
    </xdr:from>
    <xdr:ext cx="762000" cy="259045"/>
    <xdr:sp macro="" textlink="">
      <xdr:nvSpPr>
        <xdr:cNvPr id="81" name="テキスト ボックス 80"/>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100693</xdr:rowOff>
    </xdr:from>
    <xdr:to>
      <xdr:col>24</xdr:col>
      <xdr:colOff>76200</xdr:colOff>
      <xdr:row>40</xdr:row>
      <xdr:rowOff>30843</xdr:rowOff>
    </xdr:to>
    <xdr:sp macro="" textlink="">
      <xdr:nvSpPr>
        <xdr:cNvPr id="87" name="楕円 86"/>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72770</xdr:rowOff>
    </xdr:from>
    <xdr:ext cx="762000" cy="259045"/>
    <xdr:sp macro="" textlink="">
      <xdr:nvSpPr>
        <xdr:cNvPr id="88" name="人件費該当値テキスト"/>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149678</xdr:rowOff>
    </xdr:from>
    <xdr:to>
      <xdr:col>20</xdr:col>
      <xdr:colOff>38100</xdr:colOff>
      <xdr:row>42</xdr:row>
      <xdr:rowOff>79828</xdr:rowOff>
    </xdr:to>
    <xdr:sp macro="" textlink="">
      <xdr:nvSpPr>
        <xdr:cNvPr id="89" name="楕円 88"/>
        <xdr:cNvSpPr/>
      </xdr:nvSpPr>
      <xdr:spPr>
        <a:xfrm>
          <a:off x="3937000" y="71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64605</xdr:rowOff>
    </xdr:from>
    <xdr:ext cx="736600" cy="259045"/>
    <xdr:sp macro="" textlink="">
      <xdr:nvSpPr>
        <xdr:cNvPr id="90" name="テキスト ボックス 89"/>
        <xdr:cNvSpPr txBox="1"/>
      </xdr:nvSpPr>
      <xdr:spPr>
        <a:xfrm>
          <a:off x="3606800" y="726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91" name="楕円 90"/>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92" name="テキスト ボックス 91"/>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108857</xdr:rowOff>
    </xdr:from>
    <xdr:to>
      <xdr:col>11</xdr:col>
      <xdr:colOff>60325</xdr:colOff>
      <xdr:row>41</xdr:row>
      <xdr:rowOff>39007</xdr:rowOff>
    </xdr:to>
    <xdr:sp macro="" textlink="">
      <xdr:nvSpPr>
        <xdr:cNvPr id="93" name="楕円 92"/>
        <xdr:cNvSpPr/>
      </xdr:nvSpPr>
      <xdr:spPr>
        <a:xfrm>
          <a:off x="2159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23784</xdr:rowOff>
    </xdr:from>
    <xdr:ext cx="762000" cy="259045"/>
    <xdr:sp macro="" textlink="">
      <xdr:nvSpPr>
        <xdr:cNvPr id="94" name="テキスト ボックス 93"/>
        <xdr:cNvSpPr txBox="1"/>
      </xdr:nvSpPr>
      <xdr:spPr>
        <a:xfrm>
          <a:off x="1828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157843</xdr:rowOff>
    </xdr:from>
    <xdr:to>
      <xdr:col>6</xdr:col>
      <xdr:colOff>171450</xdr:colOff>
      <xdr:row>41</xdr:row>
      <xdr:rowOff>87993</xdr:rowOff>
    </xdr:to>
    <xdr:sp macro="" textlink="">
      <xdr:nvSpPr>
        <xdr:cNvPr id="95" name="楕円 94"/>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72770</xdr:rowOff>
    </xdr:from>
    <xdr:ext cx="762000" cy="259045"/>
    <xdr:sp macro="" textlink="">
      <xdr:nvSpPr>
        <xdr:cNvPr id="96" name="テキスト ボックス 95"/>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令和３年度は小中学校へのエアコン整備に伴う光熱水費の増加や岡山芸術創造劇場の指定管理業務委託料の増加等により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百万円増加した一方で、</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経常一般財源が増加したため</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ポイント低下しました。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ポイント下回っており、引き続き業務の見直しや効率化等により、経費の節減を図っていきます。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20</xdr:row>
      <xdr:rowOff>143328</xdr:rowOff>
    </xdr:to>
    <xdr:cxnSp macro="">
      <xdr:nvCxnSpPr>
        <xdr:cNvPr id="126" name="直線コネクタ 125"/>
        <xdr:cNvCxnSpPr/>
      </xdr:nvCxnSpPr>
      <xdr:spPr>
        <a:xfrm flipV="1">
          <a:off x="16510000" y="2233386"/>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7"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8" name="直線コネクタ 127"/>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9"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30" name="直線コネクタ 129"/>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143329</xdr:rowOff>
    </xdr:from>
    <xdr:to>
      <xdr:col>82</xdr:col>
      <xdr:colOff>107950</xdr:colOff>
      <xdr:row>15</xdr:row>
      <xdr:rowOff>20864</xdr:rowOff>
    </xdr:to>
    <xdr:cxnSp macro="">
      <xdr:nvCxnSpPr>
        <xdr:cNvPr id="131" name="直線コネクタ 130"/>
        <xdr:cNvCxnSpPr/>
      </xdr:nvCxnSpPr>
      <xdr:spPr>
        <a:xfrm flipV="1">
          <a:off x="15671800" y="25436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32"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3" name="フローチャート: 判断 132"/>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37193</xdr:rowOff>
    </xdr:to>
    <xdr:cxnSp macro="">
      <xdr:nvCxnSpPr>
        <xdr:cNvPr id="134" name="直線コネクタ 133"/>
        <xdr:cNvCxnSpPr/>
      </xdr:nvCxnSpPr>
      <xdr:spPr>
        <a:xfrm flipV="1">
          <a:off x="14782800" y="2592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43543</xdr:rowOff>
    </xdr:from>
    <xdr:to>
      <xdr:col>78</xdr:col>
      <xdr:colOff>120650</xdr:colOff>
      <xdr:row>16</xdr:row>
      <xdr:rowOff>145143</xdr:rowOff>
    </xdr:to>
    <xdr:sp macro="" textlink="">
      <xdr:nvSpPr>
        <xdr:cNvPr id="135" name="フローチャート: 判断 134"/>
        <xdr:cNvSpPr/>
      </xdr:nvSpPr>
      <xdr:spPr>
        <a:xfrm>
          <a:off x="15621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129920</xdr:rowOff>
    </xdr:from>
    <xdr:ext cx="736600" cy="259045"/>
    <xdr:sp macro="" textlink="">
      <xdr:nvSpPr>
        <xdr:cNvPr id="136" name="テキスト ボックス 135"/>
        <xdr:cNvSpPr txBox="1"/>
      </xdr:nvSpPr>
      <xdr:spPr>
        <a:xfrm>
          <a:off x="15290800" y="287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37193</xdr:rowOff>
    </xdr:to>
    <xdr:cxnSp macro="">
      <xdr:nvCxnSpPr>
        <xdr:cNvPr id="137" name="直線コネクタ 136"/>
        <xdr:cNvCxnSpPr/>
      </xdr:nvCxnSpPr>
      <xdr:spPr>
        <a:xfrm>
          <a:off x="13893800" y="2592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8" name="フローチャート: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9" name="テキスト ボックス 138"/>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15</xdr:row>
      <xdr:rowOff>53521</xdr:rowOff>
    </xdr:to>
    <xdr:cxnSp macro="">
      <xdr:nvCxnSpPr>
        <xdr:cNvPr id="140" name="直線コネクタ 139"/>
        <xdr:cNvCxnSpPr/>
      </xdr:nvCxnSpPr>
      <xdr:spPr>
        <a:xfrm flipV="1">
          <a:off x="13004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41" name="フローチャート: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2" name="テキスト ボックス 141"/>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3" name="フローチャート: 判断 142"/>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4" name="テキスト ボックス 143"/>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92529</xdr:rowOff>
    </xdr:from>
    <xdr:to>
      <xdr:col>82</xdr:col>
      <xdr:colOff>158750</xdr:colOff>
      <xdr:row>15</xdr:row>
      <xdr:rowOff>22679</xdr:rowOff>
    </xdr:to>
    <xdr:sp macro="" textlink="">
      <xdr:nvSpPr>
        <xdr:cNvPr id="150" name="楕円 149"/>
        <xdr:cNvSpPr/>
      </xdr:nvSpPr>
      <xdr:spPr>
        <a:xfrm>
          <a:off x="164592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109056</xdr:rowOff>
    </xdr:from>
    <xdr:ext cx="762000" cy="259045"/>
    <xdr:sp macro="" textlink="">
      <xdr:nvSpPr>
        <xdr:cNvPr id="151" name="物件費該当値テキスト"/>
        <xdr:cNvSpPr txBox="1"/>
      </xdr:nvSpPr>
      <xdr:spPr>
        <a:xfrm>
          <a:off x="16598900" y="233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52" name="楕円 151"/>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53" name="テキスト ボックス 152"/>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157843</xdr:rowOff>
    </xdr:from>
    <xdr:to>
      <xdr:col>74</xdr:col>
      <xdr:colOff>31750</xdr:colOff>
      <xdr:row>15</xdr:row>
      <xdr:rowOff>87993</xdr:rowOff>
    </xdr:to>
    <xdr:sp macro="" textlink="">
      <xdr:nvSpPr>
        <xdr:cNvPr id="154" name="楕円 153"/>
        <xdr:cNvSpPr/>
      </xdr:nvSpPr>
      <xdr:spPr>
        <a:xfrm>
          <a:off x="14732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98170</xdr:rowOff>
    </xdr:from>
    <xdr:ext cx="762000" cy="259045"/>
    <xdr:sp macro="" textlink="">
      <xdr:nvSpPr>
        <xdr:cNvPr id="155" name="テキスト ボックス 154"/>
        <xdr:cNvSpPr txBox="1"/>
      </xdr:nvSpPr>
      <xdr:spPr>
        <a:xfrm>
          <a:off x="14401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6" name="楕円 155"/>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7" name="テキスト ボックス 156"/>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8" name="楕円 157"/>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9" name="テキスト ボックス 158"/>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扶助費は平成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年度以降増加傾向にあり、要因としては障害者総合支援法による訓練等給付費や、施設型給付費、介護給付費の増等が挙げられます。</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令和３年度は待機児童対策に伴う施設型給付費の増加等により</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百万円増加した一方で、経常一般財源が増加したため</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ポイントの低下となりました。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86178</xdr:rowOff>
    </xdr:to>
    <xdr:cxnSp macro="">
      <xdr:nvCxnSpPr>
        <xdr:cNvPr id="189" name="直線コネクタ 188"/>
        <xdr:cNvCxnSpPr/>
      </xdr:nvCxnSpPr>
      <xdr:spPr>
        <a:xfrm flipV="1">
          <a:off x="4826000" y="91567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55</xdr:row>
      <xdr:rowOff>167822</xdr:rowOff>
    </xdr:to>
    <xdr:cxnSp macro="">
      <xdr:nvCxnSpPr>
        <xdr:cNvPr id="194" name="直線コネクタ 193"/>
        <xdr:cNvCxnSpPr/>
      </xdr:nvCxnSpPr>
      <xdr:spPr>
        <a:xfrm flipV="1">
          <a:off x="3987800" y="95322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89099</xdr:rowOff>
    </xdr:from>
    <xdr:ext cx="762000" cy="259045"/>
    <xdr:sp macro="" textlink="">
      <xdr:nvSpPr>
        <xdr:cNvPr id="195" name="扶助費平均値テキスト"/>
        <xdr:cNvSpPr txBox="1"/>
      </xdr:nvSpPr>
      <xdr:spPr>
        <a:xfrm>
          <a:off x="4914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196" name="フローチャート: 判断 195"/>
        <xdr:cNvSpPr/>
      </xdr:nvSpPr>
      <xdr:spPr>
        <a:xfrm>
          <a:off x="4775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159657</xdr:rowOff>
    </xdr:to>
    <xdr:cxnSp macro="">
      <xdr:nvCxnSpPr>
        <xdr:cNvPr id="197" name="直線コネクタ 196"/>
        <xdr:cNvCxnSpPr/>
      </xdr:nvCxnSpPr>
      <xdr:spPr>
        <a:xfrm flipV="1">
          <a:off x="3098800" y="95975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10885</xdr:rowOff>
    </xdr:from>
    <xdr:to>
      <xdr:col>20</xdr:col>
      <xdr:colOff>38100</xdr:colOff>
      <xdr:row>58</xdr:row>
      <xdr:rowOff>112485</xdr:rowOff>
    </xdr:to>
    <xdr:sp macro="" textlink="">
      <xdr:nvSpPr>
        <xdr:cNvPr id="198" name="フローチャート: 判断 197"/>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199" name="テキスト ボックス 198"/>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159657</xdr:rowOff>
    </xdr:to>
    <xdr:cxnSp macro="">
      <xdr:nvCxnSpPr>
        <xdr:cNvPr id="200" name="直線コネクタ 199"/>
        <xdr:cNvCxnSpPr/>
      </xdr:nvCxnSpPr>
      <xdr:spPr>
        <a:xfrm>
          <a:off x="2209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201" name="フローチャート: 判断 200"/>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2" name="テキスト ボックス 201"/>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78015</xdr:rowOff>
    </xdr:to>
    <xdr:cxnSp macro="">
      <xdr:nvCxnSpPr>
        <xdr:cNvPr id="203" name="直線コネクタ 202"/>
        <xdr:cNvCxnSpPr/>
      </xdr:nvCxnSpPr>
      <xdr:spPr>
        <a:xfrm>
          <a:off x="1320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4" name="フローチャート: 判断 203"/>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05" name="テキスト ボックス 204"/>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6" name="フローチャート: 判断 205"/>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7" name="テキスト ボックス 206"/>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13" name="楕円 212"/>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68234</xdr:rowOff>
    </xdr:from>
    <xdr:ext cx="762000" cy="259045"/>
    <xdr:sp macro="" textlink="">
      <xdr:nvSpPr>
        <xdr:cNvPr id="214"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5" name="楕円 214"/>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6" name="テキスト ボックス 215"/>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7" name="楕円 216"/>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218" name="テキスト ボックス 217"/>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9" name="楕円 218"/>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20" name="テキスト ボックス 219"/>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21" name="楕円 220"/>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22" name="テキスト ボックス 221"/>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前年度と比べ、</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これは、介護保険費特別会計への繰出金の増や、療養給付費負担金の増等によるものです。一方、</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経常一般財源が増加したため</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令和２年度から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ポイント低下しました。類似団体平均比は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ポイントの差であり同水準を維持しております。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12700</xdr:rowOff>
    </xdr:to>
    <xdr:cxnSp macro="">
      <xdr:nvCxnSpPr>
        <xdr:cNvPr id="250" name="直線コネクタ 249"/>
        <xdr:cNvCxnSpPr/>
      </xdr:nvCxnSpPr>
      <xdr:spPr>
        <a:xfrm flipV="1">
          <a:off x="16510000" y="91757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51"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2" name="直線コネクタ 251"/>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3"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4" name="直線コネクタ 253"/>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127000</xdr:rowOff>
    </xdr:to>
    <xdr:cxnSp macro="">
      <xdr:nvCxnSpPr>
        <xdr:cNvPr id="255" name="直線コネクタ 254"/>
        <xdr:cNvCxnSpPr/>
      </xdr:nvCxnSpPr>
      <xdr:spPr>
        <a:xfrm flipV="1">
          <a:off x="15671800" y="961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130827</xdr:rowOff>
    </xdr:from>
    <xdr:ext cx="762000" cy="259045"/>
    <xdr:sp macro="" textlink="">
      <xdr:nvSpPr>
        <xdr:cNvPr id="256" name="その他平均値テキスト"/>
        <xdr:cNvSpPr txBox="1"/>
      </xdr:nvSpPr>
      <xdr:spPr>
        <a:xfrm>
          <a:off x="16598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57" name="フローチャート: 判断 256"/>
        <xdr:cNvSpPr/>
      </xdr:nvSpPr>
      <xdr:spPr>
        <a:xfrm>
          <a:off x="16459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127000</xdr:rowOff>
    </xdr:to>
    <xdr:cxnSp macro="">
      <xdr:nvCxnSpPr>
        <xdr:cNvPr id="258" name="直線コネクタ 257"/>
        <xdr:cNvCxnSpPr/>
      </xdr:nvCxnSpPr>
      <xdr:spPr>
        <a:xfrm>
          <a:off x="14782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57150</xdr:rowOff>
    </xdr:from>
    <xdr:to>
      <xdr:col>78</xdr:col>
      <xdr:colOff>120650</xdr:colOff>
      <xdr:row>56</xdr:row>
      <xdr:rowOff>158750</xdr:rowOff>
    </xdr:to>
    <xdr:sp macro="" textlink="">
      <xdr:nvSpPr>
        <xdr:cNvPr id="259" name="フローチャート: 判断 258"/>
        <xdr:cNvSpPr/>
      </xdr:nvSpPr>
      <xdr:spPr>
        <a:xfrm>
          <a:off x="15621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60" name="テキスト ボックス 259"/>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56</xdr:row>
      <xdr:rowOff>69850</xdr:rowOff>
    </xdr:to>
    <xdr:cxnSp macro="">
      <xdr:nvCxnSpPr>
        <xdr:cNvPr id="261" name="直線コネクタ 260"/>
        <xdr:cNvCxnSpPr/>
      </xdr:nvCxnSpPr>
      <xdr:spPr>
        <a:xfrm>
          <a:off x="13893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152400</xdr:rowOff>
    </xdr:from>
    <xdr:to>
      <xdr:col>74</xdr:col>
      <xdr:colOff>31750</xdr:colOff>
      <xdr:row>56</xdr:row>
      <xdr:rowOff>82550</xdr:rowOff>
    </xdr:to>
    <xdr:sp macro="" textlink="">
      <xdr:nvSpPr>
        <xdr:cNvPr id="262" name="フローチャート: 判断 261"/>
        <xdr:cNvSpPr/>
      </xdr:nvSpPr>
      <xdr:spPr>
        <a:xfrm>
          <a:off x="14732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63" name="テキスト ボックス 262"/>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31750</xdr:rowOff>
    </xdr:to>
    <xdr:cxnSp macro="">
      <xdr:nvCxnSpPr>
        <xdr:cNvPr id="264" name="直線コネクタ 263"/>
        <xdr:cNvCxnSpPr/>
      </xdr:nvCxnSpPr>
      <xdr:spPr>
        <a:xfrm>
          <a:off x="13004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5" name="フローチャート: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6" name="テキスト ボックス 265"/>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7" name="フローチャート: 判断 266"/>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68" name="テキスト ボックス 267"/>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4" name="楕円 273"/>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5"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6" name="楕円 275"/>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7" name="テキスト ボックス 276"/>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78" name="楕円 277"/>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105427</xdr:rowOff>
    </xdr:from>
    <xdr:ext cx="762000" cy="259045"/>
    <xdr:sp macro="" textlink="">
      <xdr:nvSpPr>
        <xdr:cNvPr id="279" name="テキスト ボックス 278"/>
        <xdr:cNvSpPr txBox="1"/>
      </xdr:nvSpPr>
      <xdr:spPr>
        <a:xfrm>
          <a:off x="14401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152400</xdr:rowOff>
    </xdr:from>
    <xdr:to>
      <xdr:col>69</xdr:col>
      <xdr:colOff>142875</xdr:colOff>
      <xdr:row>56</xdr:row>
      <xdr:rowOff>82550</xdr:rowOff>
    </xdr:to>
    <xdr:sp macro="" textlink="">
      <xdr:nvSpPr>
        <xdr:cNvPr id="280" name="楕円 279"/>
        <xdr:cNvSpPr/>
      </xdr:nvSpPr>
      <xdr:spPr>
        <a:xfrm>
          <a:off x="13843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81" name="テキスト ボックス 280"/>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2" name="楕円 281"/>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83" name="テキスト ボックス 282"/>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令和３年度は、下水道事業会計負担金や、岡山芸術創造劇場開設準備負担金の減等により、前年度と比べ</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百万円減少しています。</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加えて、</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経常一般財源が増加したため</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ポイント低下し、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類似団体平均よりも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ポイント低くなっています。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92710</xdr:rowOff>
    </xdr:to>
    <xdr:cxnSp macro="">
      <xdr:nvCxnSpPr>
        <xdr:cNvPr id="309" name="直線コネクタ 308"/>
        <xdr:cNvCxnSpPr/>
      </xdr:nvCxnSpPr>
      <xdr:spPr>
        <a:xfrm flipV="1">
          <a:off x="16510000" y="57734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2"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3" name="直線コネクタ 312"/>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104140</xdr:rowOff>
    </xdr:to>
    <xdr:cxnSp macro="">
      <xdr:nvCxnSpPr>
        <xdr:cNvPr id="314" name="直線コネクタ 313"/>
        <xdr:cNvCxnSpPr/>
      </xdr:nvCxnSpPr>
      <xdr:spPr>
        <a:xfrm flipV="1">
          <a:off x="15671800" y="58191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5" name="補助費等平均値テキスト"/>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6" name="フローチャート: 判断 315"/>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35</xdr:row>
      <xdr:rowOff>24130</xdr:rowOff>
    </xdr:to>
    <xdr:cxnSp macro="">
      <xdr:nvCxnSpPr>
        <xdr:cNvPr id="317" name="直線コネクタ 316"/>
        <xdr:cNvCxnSpPr/>
      </xdr:nvCxnSpPr>
      <xdr:spPr>
        <a:xfrm flipV="1">
          <a:off x="14782800" y="593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30480</xdr:rowOff>
    </xdr:from>
    <xdr:to>
      <xdr:col>78</xdr:col>
      <xdr:colOff>120650</xdr:colOff>
      <xdr:row>38</xdr:row>
      <xdr:rowOff>132080</xdr:rowOff>
    </xdr:to>
    <xdr:sp macro="" textlink="">
      <xdr:nvSpPr>
        <xdr:cNvPr id="318" name="フローチャート: 判断 317"/>
        <xdr:cNvSpPr/>
      </xdr:nvSpPr>
      <xdr:spPr>
        <a:xfrm>
          <a:off x="15621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9" name="テキスト ボックス 318"/>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69850</xdr:rowOff>
    </xdr:to>
    <xdr:cxnSp macro="">
      <xdr:nvCxnSpPr>
        <xdr:cNvPr id="320" name="直線コネクタ 319"/>
        <xdr:cNvCxnSpPr/>
      </xdr:nvCxnSpPr>
      <xdr:spPr>
        <a:xfrm flipV="1">
          <a:off x="13893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99060</xdr:rowOff>
    </xdr:from>
    <xdr:to>
      <xdr:col>74</xdr:col>
      <xdr:colOff>31750</xdr:colOff>
      <xdr:row>39</xdr:row>
      <xdr:rowOff>29210</xdr:rowOff>
    </xdr:to>
    <xdr:sp macro="" textlink="">
      <xdr:nvSpPr>
        <xdr:cNvPr id="321" name="フローチャート: 判断 320"/>
        <xdr:cNvSpPr/>
      </xdr:nvSpPr>
      <xdr:spPr>
        <a:xfrm>
          <a:off x="14732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2" name="テキスト ボックス 321"/>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92710</xdr:rowOff>
    </xdr:to>
    <xdr:cxnSp macro="">
      <xdr:nvCxnSpPr>
        <xdr:cNvPr id="323" name="直線コネクタ 322"/>
        <xdr:cNvCxnSpPr/>
      </xdr:nvCxnSpPr>
      <xdr:spPr>
        <a:xfrm flipV="1">
          <a:off x="13004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144780</xdr:rowOff>
    </xdr:from>
    <xdr:to>
      <xdr:col>69</xdr:col>
      <xdr:colOff>142875</xdr:colOff>
      <xdr:row>39</xdr:row>
      <xdr:rowOff>74930</xdr:rowOff>
    </xdr:to>
    <xdr:sp macro="" textlink="">
      <xdr:nvSpPr>
        <xdr:cNvPr id="324" name="フローチャート: 判断 323"/>
        <xdr:cNvSpPr/>
      </xdr:nvSpPr>
      <xdr:spPr>
        <a:xfrm>
          <a:off x="13843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25" name="テキスト ボックス 324"/>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6" name="フローチャート: 判断 325"/>
        <xdr:cNvSpPr/>
      </xdr:nvSpPr>
      <xdr:spPr>
        <a:xfrm>
          <a:off x="12954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7" name="テキスト ボックス 326"/>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33" name="楕円 332"/>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19067</xdr:rowOff>
    </xdr:from>
    <xdr:ext cx="762000" cy="259045"/>
    <xdr:sp macro="" textlink="">
      <xdr:nvSpPr>
        <xdr:cNvPr id="334" name="補助費等該当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35" name="楕円 334"/>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36" name="テキスト ボックス 335"/>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7" name="楕円 336"/>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8" name="テキスト ボックス 337"/>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9" name="楕円 338"/>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40" name="テキスト ボックス 339"/>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41" name="楕円 340"/>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42" name="テキスト ボックス 341"/>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借入時の利率の減少傾向に伴い利子償還額は減少していますが、借入抑制により減少していた地方債償還額は、臨時財政対策債などの償還額の増に伴い元金償還額は増加しています。一方で、普通交付税の増加などによ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経常</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一般財源の増加により、公債費全体としては前年より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低下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類似団体平均より下回っており、引き続き、建設事業の重点化や進度調整により、公債費の健全な水準の維持に努めます。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81</xdr:row>
      <xdr:rowOff>50800</xdr:rowOff>
    </xdr:to>
    <xdr:cxnSp macro="">
      <xdr:nvCxnSpPr>
        <xdr:cNvPr id="370" name="直線コネクタ 369"/>
        <xdr:cNvCxnSpPr/>
      </xdr:nvCxnSpPr>
      <xdr:spPr>
        <a:xfrm flipV="1">
          <a:off x="4826000" y="12547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22877</xdr:rowOff>
    </xdr:from>
    <xdr:ext cx="762000" cy="259045"/>
    <xdr:sp macro="" textlink="">
      <xdr:nvSpPr>
        <xdr:cNvPr id="371"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50800</xdr:rowOff>
    </xdr:from>
    <xdr:to>
      <xdr:col>24</xdr:col>
      <xdr:colOff>114300</xdr:colOff>
      <xdr:row>81</xdr:row>
      <xdr:rowOff>50800</xdr:rowOff>
    </xdr:to>
    <xdr:cxnSp macro="">
      <xdr:nvCxnSpPr>
        <xdr:cNvPr id="372" name="直線コネクタ 371"/>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3"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4" name="直線コネクタ 373"/>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75</xdr:row>
      <xdr:rowOff>69850</xdr:rowOff>
    </xdr:to>
    <xdr:cxnSp macro="">
      <xdr:nvCxnSpPr>
        <xdr:cNvPr id="375" name="直線コネクタ 374"/>
        <xdr:cNvCxnSpPr/>
      </xdr:nvCxnSpPr>
      <xdr:spPr>
        <a:xfrm flipV="1">
          <a:off x="3987800" y="127571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6"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フローチャート: 判断 376"/>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75</xdr:row>
      <xdr:rowOff>69850</xdr:rowOff>
    </xdr:to>
    <xdr:cxnSp macro="">
      <xdr:nvCxnSpPr>
        <xdr:cNvPr id="378" name="直線コネクタ 377"/>
        <xdr:cNvCxnSpPr/>
      </xdr:nvCxnSpPr>
      <xdr:spPr>
        <a:xfrm>
          <a:off x="3098800" y="1290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76200</xdr:rowOff>
    </xdr:from>
    <xdr:to>
      <xdr:col>20</xdr:col>
      <xdr:colOff>38100</xdr:colOff>
      <xdr:row>78</xdr:row>
      <xdr:rowOff>6350</xdr:rowOff>
    </xdr:to>
    <xdr:sp macro="" textlink="">
      <xdr:nvSpPr>
        <xdr:cNvPr id="379" name="フローチャート: 判断 378"/>
        <xdr:cNvSpPr/>
      </xdr:nvSpPr>
      <xdr:spPr>
        <a:xfrm>
          <a:off x="3937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0" name="テキスト ボックス 379"/>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50800</xdr:rowOff>
    </xdr:from>
    <xdr:to>
      <xdr:col>15</xdr:col>
      <xdr:colOff>98425</xdr:colOff>
      <xdr:row>75</xdr:row>
      <xdr:rowOff>50800</xdr:rowOff>
    </xdr:to>
    <xdr:cxnSp macro="">
      <xdr:nvCxnSpPr>
        <xdr:cNvPr id="381" name="直線コネクタ 380"/>
        <xdr:cNvCxnSpPr/>
      </xdr:nvCxnSpPr>
      <xdr:spPr>
        <a:xfrm>
          <a:off x="2209800" y="1290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2" name="フローチャート: 判断 381"/>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3" name="テキスト ボックス 382"/>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75</xdr:row>
      <xdr:rowOff>50800</xdr:rowOff>
    </xdr:to>
    <xdr:cxnSp macro="">
      <xdr:nvCxnSpPr>
        <xdr:cNvPr id="384" name="直線コネクタ 383"/>
        <xdr:cNvCxnSpPr/>
      </xdr:nvCxnSpPr>
      <xdr:spPr>
        <a:xfrm>
          <a:off x="1320800" y="12814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85" name="フローチャート: 判断 38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6" name="テキスト ボックス 38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57150</xdr:rowOff>
    </xdr:from>
    <xdr:to>
      <xdr:col>6</xdr:col>
      <xdr:colOff>171450</xdr:colOff>
      <xdr:row>78</xdr:row>
      <xdr:rowOff>158750</xdr:rowOff>
    </xdr:to>
    <xdr:sp macro="" textlink="">
      <xdr:nvSpPr>
        <xdr:cNvPr id="387" name="フローチャート: 判断 386"/>
        <xdr:cNvSpPr/>
      </xdr:nvSpPr>
      <xdr:spPr>
        <a:xfrm>
          <a:off x="1270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143527</xdr:rowOff>
    </xdr:from>
    <xdr:ext cx="762000" cy="259045"/>
    <xdr:sp macro="" textlink="">
      <xdr:nvSpPr>
        <xdr:cNvPr id="388" name="テキスト ボックス 387"/>
        <xdr:cNvSpPr txBox="1"/>
      </xdr:nvSpPr>
      <xdr:spPr>
        <a:xfrm>
          <a:off x="939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19050</xdr:rowOff>
    </xdr:from>
    <xdr:to>
      <xdr:col>24</xdr:col>
      <xdr:colOff>76200</xdr:colOff>
      <xdr:row>74</xdr:row>
      <xdr:rowOff>120650</xdr:rowOff>
    </xdr:to>
    <xdr:sp macro="" textlink="">
      <xdr:nvSpPr>
        <xdr:cNvPr id="394" name="楕円 393"/>
        <xdr:cNvSpPr/>
      </xdr:nvSpPr>
      <xdr:spPr>
        <a:xfrm>
          <a:off x="47752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35577</xdr:rowOff>
    </xdr:from>
    <xdr:ext cx="762000" cy="259045"/>
    <xdr:sp macro="" textlink="">
      <xdr:nvSpPr>
        <xdr:cNvPr id="395" name="公債費該当値テキスト"/>
        <xdr:cNvSpPr txBox="1"/>
      </xdr:nvSpPr>
      <xdr:spPr>
        <a:xfrm>
          <a:off x="49149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6" name="楕円 395"/>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7" name="テキスト ボックス 396"/>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0</xdr:rowOff>
    </xdr:from>
    <xdr:to>
      <xdr:col>15</xdr:col>
      <xdr:colOff>149225</xdr:colOff>
      <xdr:row>75</xdr:row>
      <xdr:rowOff>101600</xdr:rowOff>
    </xdr:to>
    <xdr:sp macro="" textlink="">
      <xdr:nvSpPr>
        <xdr:cNvPr id="398" name="楕円 397"/>
        <xdr:cNvSpPr/>
      </xdr:nvSpPr>
      <xdr:spPr>
        <a:xfrm>
          <a:off x="3048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111777</xdr:rowOff>
    </xdr:from>
    <xdr:ext cx="762000" cy="259045"/>
    <xdr:sp macro="" textlink="">
      <xdr:nvSpPr>
        <xdr:cNvPr id="399" name="テキスト ボックス 398"/>
        <xdr:cNvSpPr txBox="1"/>
      </xdr:nvSpPr>
      <xdr:spPr>
        <a:xfrm>
          <a:off x="2717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0</xdr:rowOff>
    </xdr:from>
    <xdr:to>
      <xdr:col>11</xdr:col>
      <xdr:colOff>60325</xdr:colOff>
      <xdr:row>75</xdr:row>
      <xdr:rowOff>101600</xdr:rowOff>
    </xdr:to>
    <xdr:sp macro="" textlink="">
      <xdr:nvSpPr>
        <xdr:cNvPr id="400" name="楕円 399"/>
        <xdr:cNvSpPr/>
      </xdr:nvSpPr>
      <xdr:spPr>
        <a:xfrm>
          <a:off x="2159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111777</xdr:rowOff>
    </xdr:from>
    <xdr:ext cx="762000" cy="259045"/>
    <xdr:sp macro="" textlink="">
      <xdr:nvSpPr>
        <xdr:cNvPr id="401" name="テキスト ボックス 400"/>
        <xdr:cNvSpPr txBox="1"/>
      </xdr:nvSpPr>
      <xdr:spPr>
        <a:xfrm>
          <a:off x="1828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402" name="楕円 401"/>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403" name="テキスト ボックス 402"/>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年度に県費負担教職員の権限移譲に伴う人件費の増加等により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ポイントと大きく上昇し、その後、ほぼ横ばいの推移となっていましたが、令和３年度は普通交付税の増加や、令和元年</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月の消費税増税の効果が通年で表れたことによる地方消費税交付金の増加等により</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経常一般財源が増加したため、前年度比</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4.2</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ポイントの低下となりました。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類似団体平均値も低下している中、平均値を下回る水準を維持しています。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107950</xdr:rowOff>
    </xdr:to>
    <xdr:cxnSp macro="">
      <xdr:nvCxnSpPr>
        <xdr:cNvPr id="431" name="直線コネクタ 430"/>
        <xdr:cNvCxnSpPr/>
      </xdr:nvCxnSpPr>
      <xdr:spPr>
        <a:xfrm flipV="1">
          <a:off x="16510000" y="12547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2"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3" name="直線コネクタ 432"/>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4"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5" name="直線コネクタ 434"/>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146050</xdr:rowOff>
    </xdr:from>
    <xdr:to>
      <xdr:col>82</xdr:col>
      <xdr:colOff>107950</xdr:colOff>
      <xdr:row>76</xdr:row>
      <xdr:rowOff>165100</xdr:rowOff>
    </xdr:to>
    <xdr:cxnSp macro="">
      <xdr:nvCxnSpPr>
        <xdr:cNvPr id="436" name="直線コネクタ 435"/>
        <xdr:cNvCxnSpPr/>
      </xdr:nvCxnSpPr>
      <xdr:spPr>
        <a:xfrm flipV="1">
          <a:off x="15671800" y="126619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3827</xdr:rowOff>
    </xdr:from>
    <xdr:ext cx="762000" cy="259045"/>
    <xdr:sp macro="" textlink="">
      <xdr:nvSpPr>
        <xdr:cNvPr id="437" name="公債費以外平均値テキスト"/>
        <xdr:cNvSpPr txBox="1"/>
      </xdr:nvSpPr>
      <xdr:spPr>
        <a:xfrm>
          <a:off x="16598900" y="1320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38" name="フローチャート: 判断 437"/>
        <xdr:cNvSpPr/>
      </xdr:nvSpPr>
      <xdr:spPr>
        <a:xfrm>
          <a:off x="164592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76</xdr:row>
      <xdr:rowOff>165100</xdr:rowOff>
    </xdr:to>
    <xdr:cxnSp macro="">
      <xdr:nvCxnSpPr>
        <xdr:cNvPr id="439" name="直線コネクタ 438"/>
        <xdr:cNvCxnSpPr/>
      </xdr:nvCxnSpPr>
      <xdr:spPr>
        <a:xfrm>
          <a:off x="14782800" y="1315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12700</xdr:rowOff>
    </xdr:from>
    <xdr:to>
      <xdr:col>78</xdr:col>
      <xdr:colOff>120650</xdr:colOff>
      <xdr:row>80</xdr:row>
      <xdr:rowOff>114300</xdr:rowOff>
    </xdr:to>
    <xdr:sp macro="" textlink="">
      <xdr:nvSpPr>
        <xdr:cNvPr id="440" name="フローチャート: 判断 439"/>
        <xdr:cNvSpPr/>
      </xdr:nvSpPr>
      <xdr:spPr>
        <a:xfrm>
          <a:off x="15621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99077</xdr:rowOff>
    </xdr:from>
    <xdr:ext cx="736600" cy="259045"/>
    <xdr:sp macro="" textlink="">
      <xdr:nvSpPr>
        <xdr:cNvPr id="441" name="テキスト ボックス 440"/>
        <xdr:cNvSpPr txBox="1"/>
      </xdr:nvSpPr>
      <xdr:spPr>
        <a:xfrm>
          <a:off x="15290800" y="1381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76200</xdr:rowOff>
    </xdr:from>
    <xdr:to>
      <xdr:col>73</xdr:col>
      <xdr:colOff>180975</xdr:colOff>
      <xdr:row>76</xdr:row>
      <xdr:rowOff>127000</xdr:rowOff>
    </xdr:to>
    <xdr:cxnSp macro="">
      <xdr:nvCxnSpPr>
        <xdr:cNvPr id="442" name="直線コネクタ 441"/>
        <xdr:cNvCxnSpPr/>
      </xdr:nvCxnSpPr>
      <xdr:spPr>
        <a:xfrm>
          <a:off x="13893800" y="1310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158750</xdr:rowOff>
    </xdr:from>
    <xdr:to>
      <xdr:col>74</xdr:col>
      <xdr:colOff>31750</xdr:colOff>
      <xdr:row>80</xdr:row>
      <xdr:rowOff>88900</xdr:rowOff>
    </xdr:to>
    <xdr:sp macro="" textlink="">
      <xdr:nvSpPr>
        <xdr:cNvPr id="443" name="フローチャート: 判断 442"/>
        <xdr:cNvSpPr/>
      </xdr:nvSpPr>
      <xdr:spPr>
        <a:xfrm>
          <a:off x="147320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73677</xdr:rowOff>
    </xdr:from>
    <xdr:ext cx="762000" cy="259045"/>
    <xdr:sp macro="" textlink="">
      <xdr:nvSpPr>
        <xdr:cNvPr id="444" name="テキスト ボックス 443"/>
        <xdr:cNvSpPr txBox="1"/>
      </xdr:nvSpPr>
      <xdr:spPr>
        <a:xfrm>
          <a:off x="14401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76200</xdr:rowOff>
    </xdr:from>
    <xdr:to>
      <xdr:col>69</xdr:col>
      <xdr:colOff>92075</xdr:colOff>
      <xdr:row>76</xdr:row>
      <xdr:rowOff>76200</xdr:rowOff>
    </xdr:to>
    <xdr:cxnSp macro="">
      <xdr:nvCxnSpPr>
        <xdr:cNvPr id="445" name="直線コネクタ 444"/>
        <xdr:cNvCxnSpPr/>
      </xdr:nvCxnSpPr>
      <xdr:spPr>
        <a:xfrm>
          <a:off x="13004800" y="1310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69850</xdr:rowOff>
    </xdr:from>
    <xdr:to>
      <xdr:col>69</xdr:col>
      <xdr:colOff>142875</xdr:colOff>
      <xdr:row>80</xdr:row>
      <xdr:rowOff>0</xdr:rowOff>
    </xdr:to>
    <xdr:sp macro="" textlink="">
      <xdr:nvSpPr>
        <xdr:cNvPr id="446" name="フローチャート: 判断 445"/>
        <xdr:cNvSpPr/>
      </xdr:nvSpPr>
      <xdr:spPr>
        <a:xfrm>
          <a:off x="13843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156227</xdr:rowOff>
    </xdr:from>
    <xdr:ext cx="762000" cy="259045"/>
    <xdr:sp macro="" textlink="">
      <xdr:nvSpPr>
        <xdr:cNvPr id="447" name="テキスト ボックス 446"/>
        <xdr:cNvSpPr txBox="1"/>
      </xdr:nvSpPr>
      <xdr:spPr>
        <a:xfrm>
          <a:off x="13512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31750</xdr:rowOff>
    </xdr:from>
    <xdr:to>
      <xdr:col>65</xdr:col>
      <xdr:colOff>53975</xdr:colOff>
      <xdr:row>79</xdr:row>
      <xdr:rowOff>133350</xdr:rowOff>
    </xdr:to>
    <xdr:sp macro="" textlink="">
      <xdr:nvSpPr>
        <xdr:cNvPr id="448" name="フローチャート: 判断 447"/>
        <xdr:cNvSpPr/>
      </xdr:nvSpPr>
      <xdr:spPr>
        <a:xfrm>
          <a:off x="129540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118127</xdr:rowOff>
    </xdr:from>
    <xdr:ext cx="762000" cy="259045"/>
    <xdr:sp macro="" textlink="">
      <xdr:nvSpPr>
        <xdr:cNvPr id="449" name="テキスト ボックス 448"/>
        <xdr:cNvSpPr txBox="1"/>
      </xdr:nvSpPr>
      <xdr:spPr>
        <a:xfrm>
          <a:off x="12623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95250</xdr:rowOff>
    </xdr:from>
    <xdr:to>
      <xdr:col>82</xdr:col>
      <xdr:colOff>158750</xdr:colOff>
      <xdr:row>74</xdr:row>
      <xdr:rowOff>25400</xdr:rowOff>
    </xdr:to>
    <xdr:sp macro="" textlink="">
      <xdr:nvSpPr>
        <xdr:cNvPr id="455" name="楕円 454"/>
        <xdr:cNvSpPr/>
      </xdr:nvSpPr>
      <xdr:spPr>
        <a:xfrm>
          <a:off x="16459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3827</xdr:rowOff>
    </xdr:from>
    <xdr:ext cx="762000" cy="259045"/>
    <xdr:sp macro="" textlink="">
      <xdr:nvSpPr>
        <xdr:cNvPr id="456" name="公債費以外該当値テキスト"/>
        <xdr:cNvSpPr txBox="1"/>
      </xdr:nvSpPr>
      <xdr:spPr>
        <a:xfrm>
          <a:off x="16598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7" name="楕円 456"/>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58" name="テキスト ボックス 457"/>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9" name="楕円 458"/>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60" name="テキスト ボックス 45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25400</xdr:rowOff>
    </xdr:from>
    <xdr:to>
      <xdr:col>69</xdr:col>
      <xdr:colOff>142875</xdr:colOff>
      <xdr:row>76</xdr:row>
      <xdr:rowOff>127000</xdr:rowOff>
    </xdr:to>
    <xdr:sp macro="" textlink="">
      <xdr:nvSpPr>
        <xdr:cNvPr id="461" name="楕円 460"/>
        <xdr:cNvSpPr/>
      </xdr:nvSpPr>
      <xdr:spPr>
        <a:xfrm>
          <a:off x="13843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137177</xdr:rowOff>
    </xdr:from>
    <xdr:ext cx="762000" cy="259045"/>
    <xdr:sp macro="" textlink="">
      <xdr:nvSpPr>
        <xdr:cNvPr id="462" name="テキスト ボックス 461"/>
        <xdr:cNvSpPr txBox="1"/>
      </xdr:nvSpPr>
      <xdr:spPr>
        <a:xfrm>
          <a:off x="135128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25400</xdr:rowOff>
    </xdr:from>
    <xdr:to>
      <xdr:col>65</xdr:col>
      <xdr:colOff>53975</xdr:colOff>
      <xdr:row>76</xdr:row>
      <xdr:rowOff>127000</xdr:rowOff>
    </xdr:to>
    <xdr:sp macro="" textlink="">
      <xdr:nvSpPr>
        <xdr:cNvPr id="463" name="楕円 462"/>
        <xdr:cNvSpPr/>
      </xdr:nvSpPr>
      <xdr:spPr>
        <a:xfrm>
          <a:off x="12954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137177</xdr:rowOff>
    </xdr:from>
    <xdr:ext cx="762000" cy="259045"/>
    <xdr:sp macro="" textlink="">
      <xdr:nvSpPr>
        <xdr:cNvPr id="464" name="テキスト ボックス 463"/>
        <xdr:cNvSpPr txBox="1"/>
      </xdr:nvSpPr>
      <xdr:spPr>
        <a:xfrm>
          <a:off x="126238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54648</xdr:rowOff>
    </xdr:from>
    <xdr:to>
      <xdr:col>29</xdr:col>
      <xdr:colOff>127000</xdr:colOff>
      <xdr:row>20</xdr:row>
      <xdr:rowOff>11824</xdr:rowOff>
    </xdr:to>
    <xdr:cxnSp macro="">
      <xdr:nvCxnSpPr>
        <xdr:cNvPr id="45" name="直線コネクタ 44"/>
        <xdr:cNvCxnSpPr/>
      </xdr:nvCxnSpPr>
      <xdr:spPr bwMode="auto">
        <a:xfrm flipV="1">
          <a:off x="5651500" y="2159673"/>
          <a:ext cx="0" cy="1328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155351</xdr:rowOff>
    </xdr:from>
    <xdr:ext cx="762000" cy="259045"/>
    <xdr:sp macro="" textlink="">
      <xdr:nvSpPr>
        <xdr:cNvPr id="46" name="人口1人当たり決算額の推移最小値テキスト130"/>
        <xdr:cNvSpPr txBox="1"/>
      </xdr:nvSpPr>
      <xdr:spPr>
        <a:xfrm>
          <a:off x="5740400" y="346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11824</xdr:rowOff>
    </xdr:from>
    <xdr:to>
      <xdr:col>30</xdr:col>
      <xdr:colOff>25400</xdr:colOff>
      <xdr:row>20</xdr:row>
      <xdr:rowOff>11824</xdr:rowOff>
    </xdr:to>
    <xdr:cxnSp macro="">
      <xdr:nvCxnSpPr>
        <xdr:cNvPr id="47" name="直線コネクタ 46"/>
        <xdr:cNvCxnSpPr/>
      </xdr:nvCxnSpPr>
      <xdr:spPr bwMode="auto">
        <a:xfrm>
          <a:off x="5562600" y="34884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141025</xdr:rowOff>
    </xdr:from>
    <xdr:ext cx="762000" cy="259045"/>
    <xdr:sp macro="" textlink="">
      <xdr:nvSpPr>
        <xdr:cNvPr id="48" name="人口1人当たり決算額の推移最大値テキスト130"/>
        <xdr:cNvSpPr txBox="1"/>
      </xdr:nvSpPr>
      <xdr:spPr>
        <a:xfrm>
          <a:off x="5740400" y="1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54648</xdr:rowOff>
    </xdr:from>
    <xdr:to>
      <xdr:col>30</xdr:col>
      <xdr:colOff>25400</xdr:colOff>
      <xdr:row>12</xdr:row>
      <xdr:rowOff>54648</xdr:rowOff>
    </xdr:to>
    <xdr:cxnSp macro="">
      <xdr:nvCxnSpPr>
        <xdr:cNvPr id="49" name="直線コネクタ 48"/>
        <xdr:cNvCxnSpPr/>
      </xdr:nvCxnSpPr>
      <xdr:spPr bwMode="auto">
        <a:xfrm>
          <a:off x="5562600" y="21596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35446</xdr:rowOff>
    </xdr:from>
    <xdr:to>
      <xdr:col>29</xdr:col>
      <xdr:colOff>127000</xdr:colOff>
      <xdr:row>14</xdr:row>
      <xdr:rowOff>56324</xdr:rowOff>
    </xdr:to>
    <xdr:cxnSp macro="">
      <xdr:nvCxnSpPr>
        <xdr:cNvPr id="50" name="直線コネクタ 49"/>
        <xdr:cNvCxnSpPr/>
      </xdr:nvCxnSpPr>
      <xdr:spPr bwMode="auto">
        <a:xfrm flipV="1">
          <a:off x="5003800" y="2483371"/>
          <a:ext cx="647700" cy="2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3014</xdr:rowOff>
    </xdr:from>
    <xdr:ext cx="762000" cy="259045"/>
    <xdr:sp macro="" textlink="">
      <xdr:nvSpPr>
        <xdr:cNvPr id="51" name="人口1人当たり決算額の推移平均値テキスト130"/>
        <xdr:cNvSpPr txBox="1"/>
      </xdr:nvSpPr>
      <xdr:spPr>
        <a:xfrm>
          <a:off x="5740400" y="2622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30937</xdr:rowOff>
    </xdr:from>
    <xdr:to>
      <xdr:col>29</xdr:col>
      <xdr:colOff>177800</xdr:colOff>
      <xdr:row>15</xdr:row>
      <xdr:rowOff>132537</xdr:rowOff>
    </xdr:to>
    <xdr:sp macro="" textlink="">
      <xdr:nvSpPr>
        <xdr:cNvPr id="52" name="フローチャート: 判断 51"/>
        <xdr:cNvSpPr/>
      </xdr:nvSpPr>
      <xdr:spPr bwMode="auto">
        <a:xfrm>
          <a:off x="56007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56324</xdr:rowOff>
    </xdr:from>
    <xdr:to>
      <xdr:col>26</xdr:col>
      <xdr:colOff>50800</xdr:colOff>
      <xdr:row>15</xdr:row>
      <xdr:rowOff>1194</xdr:rowOff>
    </xdr:to>
    <xdr:cxnSp macro="">
      <xdr:nvCxnSpPr>
        <xdr:cNvPr id="53" name="直線コネクタ 52"/>
        <xdr:cNvCxnSpPr/>
      </xdr:nvCxnSpPr>
      <xdr:spPr bwMode="auto">
        <a:xfrm flipV="1">
          <a:off x="4305300" y="2504249"/>
          <a:ext cx="698500" cy="116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38138</xdr:rowOff>
    </xdr:from>
    <xdr:to>
      <xdr:col>26</xdr:col>
      <xdr:colOff>101600</xdr:colOff>
      <xdr:row>15</xdr:row>
      <xdr:rowOff>139738</xdr:rowOff>
    </xdr:to>
    <xdr:sp macro="" textlink="">
      <xdr:nvSpPr>
        <xdr:cNvPr id="54" name="フローチャート: 判断 53"/>
        <xdr:cNvSpPr/>
      </xdr:nvSpPr>
      <xdr:spPr bwMode="auto">
        <a:xfrm>
          <a:off x="4953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124515</xdr:rowOff>
    </xdr:from>
    <xdr:ext cx="736600" cy="259045"/>
    <xdr:sp macro="" textlink="">
      <xdr:nvSpPr>
        <xdr:cNvPr id="55" name="テキスト ボックス 54"/>
        <xdr:cNvSpPr txBox="1"/>
      </xdr:nvSpPr>
      <xdr:spPr>
        <a:xfrm>
          <a:off x="4622800" y="274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1194</xdr:rowOff>
    </xdr:from>
    <xdr:to>
      <xdr:col>22</xdr:col>
      <xdr:colOff>114300</xdr:colOff>
      <xdr:row>15</xdr:row>
      <xdr:rowOff>18910</xdr:rowOff>
    </xdr:to>
    <xdr:cxnSp macro="">
      <xdr:nvCxnSpPr>
        <xdr:cNvPr id="56" name="直線コネクタ 55"/>
        <xdr:cNvCxnSpPr/>
      </xdr:nvCxnSpPr>
      <xdr:spPr bwMode="auto">
        <a:xfrm flipV="1">
          <a:off x="3606800" y="2620569"/>
          <a:ext cx="6985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71285</xdr:rowOff>
    </xdr:from>
    <xdr:to>
      <xdr:col>22</xdr:col>
      <xdr:colOff>165100</xdr:colOff>
      <xdr:row>16</xdr:row>
      <xdr:rowOff>1435</xdr:rowOff>
    </xdr:to>
    <xdr:sp macro="" textlink="">
      <xdr:nvSpPr>
        <xdr:cNvPr id="57" name="フローチャート: 判断 56"/>
        <xdr:cNvSpPr/>
      </xdr:nvSpPr>
      <xdr:spPr bwMode="auto">
        <a:xfrm>
          <a:off x="4254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157662</xdr:rowOff>
    </xdr:from>
    <xdr:ext cx="762000" cy="259045"/>
    <xdr:sp macro="" textlink="">
      <xdr:nvSpPr>
        <xdr:cNvPr id="58" name="テキスト ボックス 57"/>
        <xdr:cNvSpPr txBox="1"/>
      </xdr:nvSpPr>
      <xdr:spPr>
        <a:xfrm>
          <a:off x="3924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18910</xdr:rowOff>
    </xdr:from>
    <xdr:to>
      <xdr:col>18</xdr:col>
      <xdr:colOff>177800</xdr:colOff>
      <xdr:row>15</xdr:row>
      <xdr:rowOff>38075</xdr:rowOff>
    </xdr:to>
    <xdr:cxnSp macro="">
      <xdr:nvCxnSpPr>
        <xdr:cNvPr id="59" name="直線コネクタ 58"/>
        <xdr:cNvCxnSpPr/>
      </xdr:nvCxnSpPr>
      <xdr:spPr bwMode="auto">
        <a:xfrm flipV="1">
          <a:off x="2908300" y="2638285"/>
          <a:ext cx="698500" cy="1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77686</xdr:rowOff>
    </xdr:from>
    <xdr:to>
      <xdr:col>19</xdr:col>
      <xdr:colOff>38100</xdr:colOff>
      <xdr:row>16</xdr:row>
      <xdr:rowOff>7836</xdr:rowOff>
    </xdr:to>
    <xdr:sp macro="" textlink="">
      <xdr:nvSpPr>
        <xdr:cNvPr id="60" name="フローチャート: 判断 59"/>
        <xdr:cNvSpPr/>
      </xdr:nvSpPr>
      <xdr:spPr bwMode="auto">
        <a:xfrm>
          <a:off x="35560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164063</xdr:rowOff>
    </xdr:from>
    <xdr:ext cx="762000" cy="259045"/>
    <xdr:sp macro="" textlink="">
      <xdr:nvSpPr>
        <xdr:cNvPr id="61" name="テキスト ボックス 60"/>
        <xdr:cNvSpPr txBox="1"/>
      </xdr:nvSpPr>
      <xdr:spPr>
        <a:xfrm>
          <a:off x="32258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85649</xdr:rowOff>
    </xdr:from>
    <xdr:to>
      <xdr:col>15</xdr:col>
      <xdr:colOff>101600</xdr:colOff>
      <xdr:row>16</xdr:row>
      <xdr:rowOff>15799</xdr:rowOff>
    </xdr:to>
    <xdr:sp macro="" textlink="">
      <xdr:nvSpPr>
        <xdr:cNvPr id="62" name="フローチャート: 判断 61"/>
        <xdr:cNvSpPr/>
      </xdr:nvSpPr>
      <xdr:spPr bwMode="auto">
        <a:xfrm>
          <a:off x="2857500" y="2705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xdr:rowOff>
    </xdr:from>
    <xdr:ext cx="762000" cy="259045"/>
    <xdr:sp macro="" textlink="">
      <xdr:nvSpPr>
        <xdr:cNvPr id="63" name="テキスト ボックス 62"/>
        <xdr:cNvSpPr txBox="1"/>
      </xdr:nvSpPr>
      <xdr:spPr>
        <a:xfrm>
          <a:off x="2527300" y="27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156096</xdr:rowOff>
    </xdr:from>
    <xdr:to>
      <xdr:col>29</xdr:col>
      <xdr:colOff>177800</xdr:colOff>
      <xdr:row>14</xdr:row>
      <xdr:rowOff>86246</xdr:rowOff>
    </xdr:to>
    <xdr:sp macro="" textlink="">
      <xdr:nvSpPr>
        <xdr:cNvPr id="69" name="楕円 68"/>
        <xdr:cNvSpPr/>
      </xdr:nvSpPr>
      <xdr:spPr bwMode="auto">
        <a:xfrm>
          <a:off x="5600700" y="2432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1173</xdr:rowOff>
    </xdr:from>
    <xdr:ext cx="762000" cy="259045"/>
    <xdr:sp macro="" textlink="">
      <xdr:nvSpPr>
        <xdr:cNvPr id="70" name="人口1人当たり決算額の推移該当値テキスト130"/>
        <xdr:cNvSpPr txBox="1"/>
      </xdr:nvSpPr>
      <xdr:spPr>
        <a:xfrm>
          <a:off x="5740400" y="227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5524</xdr:rowOff>
    </xdr:from>
    <xdr:to>
      <xdr:col>26</xdr:col>
      <xdr:colOff>101600</xdr:colOff>
      <xdr:row>14</xdr:row>
      <xdr:rowOff>107124</xdr:rowOff>
    </xdr:to>
    <xdr:sp macro="" textlink="">
      <xdr:nvSpPr>
        <xdr:cNvPr id="71" name="楕円 70"/>
        <xdr:cNvSpPr/>
      </xdr:nvSpPr>
      <xdr:spPr bwMode="auto">
        <a:xfrm>
          <a:off x="4953000" y="245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117301</xdr:rowOff>
    </xdr:from>
    <xdr:ext cx="736600" cy="259045"/>
    <xdr:sp macro="" textlink="">
      <xdr:nvSpPr>
        <xdr:cNvPr id="72" name="テキスト ボックス 71"/>
        <xdr:cNvSpPr txBox="1"/>
      </xdr:nvSpPr>
      <xdr:spPr>
        <a:xfrm>
          <a:off x="4622800" y="2222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121844</xdr:rowOff>
    </xdr:from>
    <xdr:to>
      <xdr:col>22</xdr:col>
      <xdr:colOff>165100</xdr:colOff>
      <xdr:row>15</xdr:row>
      <xdr:rowOff>51994</xdr:rowOff>
    </xdr:to>
    <xdr:sp macro="" textlink="">
      <xdr:nvSpPr>
        <xdr:cNvPr id="73" name="楕円 72"/>
        <xdr:cNvSpPr/>
      </xdr:nvSpPr>
      <xdr:spPr bwMode="auto">
        <a:xfrm>
          <a:off x="4254500" y="256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62171</xdr:rowOff>
    </xdr:from>
    <xdr:ext cx="762000" cy="259045"/>
    <xdr:sp macro="" textlink="">
      <xdr:nvSpPr>
        <xdr:cNvPr id="74" name="テキスト ボックス 73"/>
        <xdr:cNvSpPr txBox="1"/>
      </xdr:nvSpPr>
      <xdr:spPr>
        <a:xfrm>
          <a:off x="3924300" y="2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139560</xdr:rowOff>
    </xdr:from>
    <xdr:to>
      <xdr:col>19</xdr:col>
      <xdr:colOff>38100</xdr:colOff>
      <xdr:row>15</xdr:row>
      <xdr:rowOff>69710</xdr:rowOff>
    </xdr:to>
    <xdr:sp macro="" textlink="">
      <xdr:nvSpPr>
        <xdr:cNvPr id="75" name="楕円 74"/>
        <xdr:cNvSpPr/>
      </xdr:nvSpPr>
      <xdr:spPr bwMode="auto">
        <a:xfrm>
          <a:off x="3556000" y="258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79887</xdr:rowOff>
    </xdr:from>
    <xdr:ext cx="762000" cy="259045"/>
    <xdr:sp macro="" textlink="">
      <xdr:nvSpPr>
        <xdr:cNvPr id="76" name="テキスト ボックス 75"/>
        <xdr:cNvSpPr txBox="1"/>
      </xdr:nvSpPr>
      <xdr:spPr>
        <a:xfrm>
          <a:off x="3225800" y="235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158725</xdr:rowOff>
    </xdr:from>
    <xdr:to>
      <xdr:col>15</xdr:col>
      <xdr:colOff>101600</xdr:colOff>
      <xdr:row>15</xdr:row>
      <xdr:rowOff>88875</xdr:rowOff>
    </xdr:to>
    <xdr:sp macro="" textlink="">
      <xdr:nvSpPr>
        <xdr:cNvPr id="77" name="楕円 76"/>
        <xdr:cNvSpPr/>
      </xdr:nvSpPr>
      <xdr:spPr bwMode="auto">
        <a:xfrm>
          <a:off x="2857500" y="260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99052</xdr:rowOff>
    </xdr:from>
    <xdr:ext cx="762000" cy="259045"/>
    <xdr:sp macro="" textlink="">
      <xdr:nvSpPr>
        <xdr:cNvPr id="78" name="テキスト ボックス 77"/>
        <xdr:cNvSpPr txBox="1"/>
      </xdr:nvSpPr>
      <xdr:spPr>
        <a:xfrm>
          <a:off x="2527300" y="237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67975</xdr:rowOff>
    </xdr:from>
    <xdr:to>
      <xdr:col>29</xdr:col>
      <xdr:colOff>127000</xdr:colOff>
      <xdr:row>37</xdr:row>
      <xdr:rowOff>173909</xdr:rowOff>
    </xdr:to>
    <xdr:cxnSp macro="">
      <xdr:nvCxnSpPr>
        <xdr:cNvPr id="105" name="直線コネクタ 104"/>
        <xdr:cNvCxnSpPr/>
      </xdr:nvCxnSpPr>
      <xdr:spPr bwMode="auto">
        <a:xfrm flipV="1">
          <a:off x="5651500" y="5992525"/>
          <a:ext cx="0" cy="1306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145986</xdr:rowOff>
    </xdr:from>
    <xdr:ext cx="762000" cy="259045"/>
    <xdr:sp macro="" textlink="">
      <xdr:nvSpPr>
        <xdr:cNvPr id="106" name="人口1人当たり決算額の推移最小値テキスト445"/>
        <xdr:cNvSpPr txBox="1"/>
      </xdr:nvSpPr>
      <xdr:spPr>
        <a:xfrm>
          <a:off x="5740400" y="7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173909</xdr:rowOff>
    </xdr:from>
    <xdr:to>
      <xdr:col>30</xdr:col>
      <xdr:colOff>25400</xdr:colOff>
      <xdr:row>37</xdr:row>
      <xdr:rowOff>173909</xdr:rowOff>
    </xdr:to>
    <xdr:cxnSp macro="">
      <xdr:nvCxnSpPr>
        <xdr:cNvPr id="107" name="直線コネクタ 106"/>
        <xdr:cNvCxnSpPr/>
      </xdr:nvCxnSpPr>
      <xdr:spPr bwMode="auto">
        <a:xfrm>
          <a:off x="5562600" y="729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325802</xdr:rowOff>
    </xdr:from>
    <xdr:ext cx="762000" cy="259045"/>
    <xdr:sp macro="" textlink="">
      <xdr:nvSpPr>
        <xdr:cNvPr id="108" name="人口1人当たり決算額の推移最大値テキスト445"/>
        <xdr:cNvSpPr txBox="1"/>
      </xdr:nvSpPr>
      <xdr:spPr>
        <a:xfrm>
          <a:off x="5740400" y="573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67975</xdr:rowOff>
    </xdr:from>
    <xdr:to>
      <xdr:col>30</xdr:col>
      <xdr:colOff>25400</xdr:colOff>
      <xdr:row>33</xdr:row>
      <xdr:rowOff>67975</xdr:rowOff>
    </xdr:to>
    <xdr:cxnSp macro="">
      <xdr:nvCxnSpPr>
        <xdr:cNvPr id="109" name="直線コネクタ 108"/>
        <xdr:cNvCxnSpPr/>
      </xdr:nvCxnSpPr>
      <xdr:spPr bwMode="auto">
        <a:xfrm>
          <a:off x="5562600" y="5992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238374</xdr:rowOff>
    </xdr:from>
    <xdr:to>
      <xdr:col>29</xdr:col>
      <xdr:colOff>127000</xdr:colOff>
      <xdr:row>35</xdr:row>
      <xdr:rowOff>281260</xdr:rowOff>
    </xdr:to>
    <xdr:cxnSp macro="">
      <xdr:nvCxnSpPr>
        <xdr:cNvPr id="110" name="直線コネクタ 109"/>
        <xdr:cNvCxnSpPr/>
      </xdr:nvCxnSpPr>
      <xdr:spPr bwMode="auto">
        <a:xfrm flipV="1">
          <a:off x="5003800" y="6848724"/>
          <a:ext cx="647700" cy="42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209130</xdr:rowOff>
    </xdr:from>
    <xdr:ext cx="762000" cy="259045"/>
    <xdr:sp macro="" textlink="">
      <xdr:nvSpPr>
        <xdr:cNvPr id="111" name="人口1人当たり決算額の推移平均値テキスト445"/>
        <xdr:cNvSpPr txBox="1"/>
      </xdr:nvSpPr>
      <xdr:spPr>
        <a:xfrm>
          <a:off x="5740400" y="647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21153</xdr:rowOff>
    </xdr:from>
    <xdr:to>
      <xdr:col>29</xdr:col>
      <xdr:colOff>177800</xdr:colOff>
      <xdr:row>35</xdr:row>
      <xdr:rowOff>122753</xdr:rowOff>
    </xdr:to>
    <xdr:sp macro="" textlink="">
      <xdr:nvSpPr>
        <xdr:cNvPr id="112" name="フローチャート: 判断 111"/>
        <xdr:cNvSpPr/>
      </xdr:nvSpPr>
      <xdr:spPr bwMode="auto">
        <a:xfrm>
          <a:off x="5600700" y="6631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281260</xdr:rowOff>
    </xdr:from>
    <xdr:to>
      <xdr:col>26</xdr:col>
      <xdr:colOff>50800</xdr:colOff>
      <xdr:row>35</xdr:row>
      <xdr:rowOff>302702</xdr:rowOff>
    </xdr:to>
    <xdr:cxnSp macro="">
      <xdr:nvCxnSpPr>
        <xdr:cNvPr id="113" name="直線コネクタ 112"/>
        <xdr:cNvCxnSpPr/>
      </xdr:nvCxnSpPr>
      <xdr:spPr bwMode="auto">
        <a:xfrm flipV="1">
          <a:off x="4305300" y="6891610"/>
          <a:ext cx="698500" cy="2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11735</xdr:rowOff>
    </xdr:from>
    <xdr:to>
      <xdr:col>26</xdr:col>
      <xdr:colOff>101600</xdr:colOff>
      <xdr:row>35</xdr:row>
      <xdr:rowOff>113335</xdr:rowOff>
    </xdr:to>
    <xdr:sp macro="" textlink="">
      <xdr:nvSpPr>
        <xdr:cNvPr id="114" name="フローチャート: 判断 113"/>
        <xdr:cNvSpPr/>
      </xdr:nvSpPr>
      <xdr:spPr bwMode="auto">
        <a:xfrm>
          <a:off x="49530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123512</xdr:rowOff>
    </xdr:from>
    <xdr:ext cx="736600" cy="259045"/>
    <xdr:sp macro="" textlink="">
      <xdr:nvSpPr>
        <xdr:cNvPr id="115" name="テキスト ボックス 114"/>
        <xdr:cNvSpPr txBox="1"/>
      </xdr:nvSpPr>
      <xdr:spPr>
        <a:xfrm>
          <a:off x="4622800" y="639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196037</xdr:rowOff>
    </xdr:from>
    <xdr:to>
      <xdr:col>22</xdr:col>
      <xdr:colOff>114300</xdr:colOff>
      <xdr:row>35</xdr:row>
      <xdr:rowOff>302702</xdr:rowOff>
    </xdr:to>
    <xdr:cxnSp macro="">
      <xdr:nvCxnSpPr>
        <xdr:cNvPr id="116" name="直線コネクタ 115"/>
        <xdr:cNvCxnSpPr/>
      </xdr:nvCxnSpPr>
      <xdr:spPr bwMode="auto">
        <a:xfrm>
          <a:off x="3606800" y="6806387"/>
          <a:ext cx="698500" cy="10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30114</xdr:rowOff>
    </xdr:from>
    <xdr:to>
      <xdr:col>22</xdr:col>
      <xdr:colOff>165100</xdr:colOff>
      <xdr:row>35</xdr:row>
      <xdr:rowOff>131714</xdr:rowOff>
    </xdr:to>
    <xdr:sp macro="" textlink="">
      <xdr:nvSpPr>
        <xdr:cNvPr id="117" name="フローチャート: 判断 116"/>
        <xdr:cNvSpPr/>
      </xdr:nvSpPr>
      <xdr:spPr bwMode="auto">
        <a:xfrm>
          <a:off x="4254500" y="664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141891</xdr:rowOff>
    </xdr:from>
    <xdr:ext cx="762000" cy="259045"/>
    <xdr:sp macro="" textlink="">
      <xdr:nvSpPr>
        <xdr:cNvPr id="118" name="テキスト ボックス 117"/>
        <xdr:cNvSpPr txBox="1"/>
      </xdr:nvSpPr>
      <xdr:spPr>
        <a:xfrm>
          <a:off x="3924300" y="640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196037</xdr:rowOff>
    </xdr:from>
    <xdr:to>
      <xdr:col>18</xdr:col>
      <xdr:colOff>177800</xdr:colOff>
      <xdr:row>35</xdr:row>
      <xdr:rowOff>245141</xdr:rowOff>
    </xdr:to>
    <xdr:cxnSp macro="">
      <xdr:nvCxnSpPr>
        <xdr:cNvPr id="119" name="直線コネクタ 118"/>
        <xdr:cNvCxnSpPr/>
      </xdr:nvCxnSpPr>
      <xdr:spPr bwMode="auto">
        <a:xfrm flipV="1">
          <a:off x="2908300" y="6806387"/>
          <a:ext cx="698500" cy="4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16718</xdr:rowOff>
    </xdr:from>
    <xdr:to>
      <xdr:col>19</xdr:col>
      <xdr:colOff>38100</xdr:colOff>
      <xdr:row>35</xdr:row>
      <xdr:rowOff>118318</xdr:rowOff>
    </xdr:to>
    <xdr:sp macro="" textlink="">
      <xdr:nvSpPr>
        <xdr:cNvPr id="120" name="フローチャート: 判断 119"/>
        <xdr:cNvSpPr/>
      </xdr:nvSpPr>
      <xdr:spPr bwMode="auto">
        <a:xfrm>
          <a:off x="3556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128495</xdr:rowOff>
    </xdr:from>
    <xdr:ext cx="762000" cy="259045"/>
    <xdr:sp macro="" textlink="">
      <xdr:nvSpPr>
        <xdr:cNvPr id="121" name="テキスト ボックス 120"/>
        <xdr:cNvSpPr txBox="1"/>
      </xdr:nvSpPr>
      <xdr:spPr>
        <a:xfrm>
          <a:off x="32258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48082</xdr:rowOff>
    </xdr:from>
    <xdr:to>
      <xdr:col>15</xdr:col>
      <xdr:colOff>101600</xdr:colOff>
      <xdr:row>35</xdr:row>
      <xdr:rowOff>149682</xdr:rowOff>
    </xdr:to>
    <xdr:sp macro="" textlink="">
      <xdr:nvSpPr>
        <xdr:cNvPr id="122" name="フローチャート: 判断 121"/>
        <xdr:cNvSpPr/>
      </xdr:nvSpPr>
      <xdr:spPr bwMode="auto">
        <a:xfrm>
          <a:off x="2857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159859</xdr:rowOff>
    </xdr:from>
    <xdr:ext cx="762000" cy="259045"/>
    <xdr:sp macro="" textlink="">
      <xdr:nvSpPr>
        <xdr:cNvPr id="123" name="テキスト ボックス 122"/>
        <xdr:cNvSpPr txBox="1"/>
      </xdr:nvSpPr>
      <xdr:spPr>
        <a:xfrm>
          <a:off x="2527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187574</xdr:rowOff>
    </xdr:from>
    <xdr:to>
      <xdr:col>29</xdr:col>
      <xdr:colOff>177800</xdr:colOff>
      <xdr:row>35</xdr:row>
      <xdr:rowOff>289174</xdr:rowOff>
    </xdr:to>
    <xdr:sp macro="" textlink="">
      <xdr:nvSpPr>
        <xdr:cNvPr id="129" name="楕円 128"/>
        <xdr:cNvSpPr/>
      </xdr:nvSpPr>
      <xdr:spPr bwMode="auto">
        <a:xfrm>
          <a:off x="5600700" y="6797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159651</xdr:rowOff>
    </xdr:from>
    <xdr:ext cx="762000" cy="259045"/>
    <xdr:sp macro="" textlink="">
      <xdr:nvSpPr>
        <xdr:cNvPr id="130" name="人口1人当たり決算額の推移該当値テキスト445"/>
        <xdr:cNvSpPr txBox="1"/>
      </xdr:nvSpPr>
      <xdr:spPr>
        <a:xfrm>
          <a:off x="5740400" y="677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230460</xdr:rowOff>
    </xdr:from>
    <xdr:to>
      <xdr:col>26</xdr:col>
      <xdr:colOff>101600</xdr:colOff>
      <xdr:row>35</xdr:row>
      <xdr:rowOff>332060</xdr:rowOff>
    </xdr:to>
    <xdr:sp macro="" textlink="">
      <xdr:nvSpPr>
        <xdr:cNvPr id="131" name="楕円 130"/>
        <xdr:cNvSpPr/>
      </xdr:nvSpPr>
      <xdr:spPr bwMode="auto">
        <a:xfrm>
          <a:off x="4953000" y="6840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316837</xdr:rowOff>
    </xdr:from>
    <xdr:ext cx="736600" cy="259045"/>
    <xdr:sp macro="" textlink="">
      <xdr:nvSpPr>
        <xdr:cNvPr id="132" name="テキスト ボックス 131"/>
        <xdr:cNvSpPr txBox="1"/>
      </xdr:nvSpPr>
      <xdr:spPr>
        <a:xfrm>
          <a:off x="4622800" y="692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251902</xdr:rowOff>
    </xdr:from>
    <xdr:to>
      <xdr:col>22</xdr:col>
      <xdr:colOff>165100</xdr:colOff>
      <xdr:row>36</xdr:row>
      <xdr:rowOff>10602</xdr:rowOff>
    </xdr:to>
    <xdr:sp macro="" textlink="">
      <xdr:nvSpPr>
        <xdr:cNvPr id="133" name="楕円 132"/>
        <xdr:cNvSpPr/>
      </xdr:nvSpPr>
      <xdr:spPr bwMode="auto">
        <a:xfrm>
          <a:off x="4254500" y="686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338279</xdr:rowOff>
    </xdr:from>
    <xdr:ext cx="762000" cy="259045"/>
    <xdr:sp macro="" textlink="">
      <xdr:nvSpPr>
        <xdr:cNvPr id="134" name="テキスト ボックス 133"/>
        <xdr:cNvSpPr txBox="1"/>
      </xdr:nvSpPr>
      <xdr:spPr>
        <a:xfrm>
          <a:off x="3924300" y="694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145237</xdr:rowOff>
    </xdr:from>
    <xdr:to>
      <xdr:col>19</xdr:col>
      <xdr:colOff>38100</xdr:colOff>
      <xdr:row>35</xdr:row>
      <xdr:rowOff>246837</xdr:rowOff>
    </xdr:to>
    <xdr:sp macro="" textlink="">
      <xdr:nvSpPr>
        <xdr:cNvPr id="135" name="楕円 134"/>
        <xdr:cNvSpPr/>
      </xdr:nvSpPr>
      <xdr:spPr bwMode="auto">
        <a:xfrm>
          <a:off x="3556000" y="675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231614</xdr:rowOff>
    </xdr:from>
    <xdr:ext cx="762000" cy="259045"/>
    <xdr:sp macro="" textlink="">
      <xdr:nvSpPr>
        <xdr:cNvPr id="136" name="テキスト ボックス 135"/>
        <xdr:cNvSpPr txBox="1"/>
      </xdr:nvSpPr>
      <xdr:spPr>
        <a:xfrm>
          <a:off x="3225800" y="684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194341</xdr:rowOff>
    </xdr:from>
    <xdr:to>
      <xdr:col>15</xdr:col>
      <xdr:colOff>101600</xdr:colOff>
      <xdr:row>35</xdr:row>
      <xdr:rowOff>295941</xdr:rowOff>
    </xdr:to>
    <xdr:sp macro="" textlink="">
      <xdr:nvSpPr>
        <xdr:cNvPr id="137" name="楕円 136"/>
        <xdr:cNvSpPr/>
      </xdr:nvSpPr>
      <xdr:spPr bwMode="auto">
        <a:xfrm>
          <a:off x="2857500" y="680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280718</xdr:rowOff>
    </xdr:from>
    <xdr:ext cx="762000" cy="259045"/>
    <xdr:sp macro="" textlink="">
      <xdr:nvSpPr>
        <xdr:cNvPr id="138" name="テキスト ボックス 137"/>
        <xdr:cNvSpPr txBox="1"/>
      </xdr:nvSpPr>
      <xdr:spPr>
        <a:xfrm>
          <a:off x="2527300" y="689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704,487
691,603
789.95
402,822,136
383,657,449
13,383,797
211,842,919
337,676,285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4788</xdr:rowOff>
    </xdr:from>
    <xdr:to>
      <xdr:col>24</xdr:col>
      <xdr:colOff>62865</xdr:colOff>
      <xdr:row>38</xdr:row>
      <xdr:rowOff>56756</xdr:rowOff>
    </xdr:to>
    <xdr:cxnSp macro="">
      <xdr:nvCxnSpPr>
        <xdr:cNvPr id="56" name="直線コネクタ 55"/>
        <xdr:cNvCxnSpPr/>
      </xdr:nvCxnSpPr>
      <xdr:spPr>
        <a:xfrm flipV="1">
          <a:off x="4633595" y="5148288"/>
          <a:ext cx="1270" cy="1423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60583</xdr:rowOff>
    </xdr:from>
    <xdr:ext cx="534377" cy="259045"/>
    <xdr:sp macro="" textlink="">
      <xdr:nvSpPr>
        <xdr:cNvPr id="57" name="人件費最小値テキスト"/>
        <xdr:cNvSpPr txBox="1"/>
      </xdr:nvSpPr>
      <xdr:spPr>
        <a:xfrm>
          <a:off x="4686300" y="65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56756</xdr:rowOff>
    </xdr:from>
    <xdr:to>
      <xdr:col>24</xdr:col>
      <xdr:colOff>152400</xdr:colOff>
      <xdr:row>38</xdr:row>
      <xdr:rowOff>56756</xdr:rowOff>
    </xdr:to>
    <xdr:cxnSp macro="">
      <xdr:nvCxnSpPr>
        <xdr:cNvPr id="58" name="直線コネクタ 57"/>
        <xdr:cNvCxnSpPr/>
      </xdr:nvCxnSpPr>
      <xdr:spPr>
        <a:xfrm>
          <a:off x="4546600" y="657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122915</xdr:rowOff>
    </xdr:from>
    <xdr:ext cx="599010" cy="259045"/>
    <xdr:sp macro="" textlink="">
      <xdr:nvSpPr>
        <xdr:cNvPr id="59" name="人件費最大値テキスト"/>
        <xdr:cNvSpPr txBox="1"/>
      </xdr:nvSpPr>
      <xdr:spPr>
        <a:xfrm>
          <a:off x="4686300" y="492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4788</xdr:rowOff>
    </xdr:from>
    <xdr:to>
      <xdr:col>24</xdr:col>
      <xdr:colOff>152400</xdr:colOff>
      <xdr:row>30</xdr:row>
      <xdr:rowOff>4788</xdr:rowOff>
    </xdr:to>
    <xdr:cxnSp macro="">
      <xdr:nvCxnSpPr>
        <xdr:cNvPr id="60" name="直線コネクタ 59"/>
        <xdr:cNvCxnSpPr/>
      </xdr:nvCxnSpPr>
      <xdr:spPr>
        <a:xfrm>
          <a:off x="4546600" y="51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146024</xdr:rowOff>
    </xdr:from>
    <xdr:to>
      <xdr:col>24</xdr:col>
      <xdr:colOff>63500</xdr:colOff>
      <xdr:row>32</xdr:row>
      <xdr:rowOff>1816</xdr:rowOff>
    </xdr:to>
    <xdr:cxnSp macro="">
      <xdr:nvCxnSpPr>
        <xdr:cNvPr id="61" name="直線コネクタ 60"/>
        <xdr:cNvCxnSpPr/>
      </xdr:nvCxnSpPr>
      <xdr:spPr>
        <a:xfrm flipV="1">
          <a:off x="3797300" y="5460974"/>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31970</xdr:rowOff>
    </xdr:from>
    <xdr:ext cx="599010" cy="259045"/>
    <xdr:sp macro="" textlink="">
      <xdr:nvSpPr>
        <xdr:cNvPr id="62" name="人件費平均値テキスト"/>
        <xdr:cNvSpPr txBox="1"/>
      </xdr:nvSpPr>
      <xdr:spPr>
        <a:xfrm>
          <a:off x="4686300" y="5689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53543</xdr:rowOff>
    </xdr:from>
    <xdr:to>
      <xdr:col>24</xdr:col>
      <xdr:colOff>114300</xdr:colOff>
      <xdr:row>33</xdr:row>
      <xdr:rowOff>155143</xdr:rowOff>
    </xdr:to>
    <xdr:sp macro="" textlink="">
      <xdr:nvSpPr>
        <xdr:cNvPr id="63" name="フローチャート: 判断 62"/>
        <xdr:cNvSpPr/>
      </xdr:nvSpPr>
      <xdr:spPr>
        <a:xfrm>
          <a:off x="45847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1816</xdr:rowOff>
    </xdr:from>
    <xdr:to>
      <xdr:col>19</xdr:col>
      <xdr:colOff>177800</xdr:colOff>
      <xdr:row>32</xdr:row>
      <xdr:rowOff>155854</xdr:rowOff>
    </xdr:to>
    <xdr:cxnSp macro="">
      <xdr:nvCxnSpPr>
        <xdr:cNvPr id="64" name="直線コネクタ 63"/>
        <xdr:cNvCxnSpPr/>
      </xdr:nvCxnSpPr>
      <xdr:spPr>
        <a:xfrm flipV="1">
          <a:off x="2908300" y="5488216"/>
          <a:ext cx="889000" cy="1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64592</xdr:rowOff>
    </xdr:from>
    <xdr:to>
      <xdr:col>20</xdr:col>
      <xdr:colOff>38100</xdr:colOff>
      <xdr:row>33</xdr:row>
      <xdr:rowOff>166192</xdr:rowOff>
    </xdr:to>
    <xdr:sp macro="" textlink="">
      <xdr:nvSpPr>
        <xdr:cNvPr id="65" name="フローチャート: 判断 64"/>
        <xdr:cNvSpPr/>
      </xdr:nvSpPr>
      <xdr:spPr>
        <a:xfrm>
          <a:off x="3746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157319</xdr:rowOff>
    </xdr:from>
    <xdr:ext cx="599010" cy="259045"/>
    <xdr:sp macro="" textlink="">
      <xdr:nvSpPr>
        <xdr:cNvPr id="66" name="テキスト ボックス 65"/>
        <xdr:cNvSpPr txBox="1"/>
      </xdr:nvSpPr>
      <xdr:spPr>
        <a:xfrm>
          <a:off x="3497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155854</xdr:rowOff>
    </xdr:from>
    <xdr:to>
      <xdr:col>15</xdr:col>
      <xdr:colOff>50800</xdr:colOff>
      <xdr:row>32</xdr:row>
      <xdr:rowOff>169685</xdr:rowOff>
    </xdr:to>
    <xdr:cxnSp macro="">
      <xdr:nvCxnSpPr>
        <xdr:cNvPr id="67" name="直線コネクタ 66"/>
        <xdr:cNvCxnSpPr/>
      </xdr:nvCxnSpPr>
      <xdr:spPr>
        <a:xfrm flipV="1">
          <a:off x="2019300" y="5642254"/>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136030</xdr:rowOff>
    </xdr:from>
    <xdr:to>
      <xdr:col>15</xdr:col>
      <xdr:colOff>101600</xdr:colOff>
      <xdr:row>34</xdr:row>
      <xdr:rowOff>66180</xdr:rowOff>
    </xdr:to>
    <xdr:sp macro="" textlink="">
      <xdr:nvSpPr>
        <xdr:cNvPr id="68" name="フローチャート: 判断 67"/>
        <xdr:cNvSpPr/>
      </xdr:nvSpPr>
      <xdr:spPr>
        <a:xfrm>
          <a:off x="2857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57307</xdr:rowOff>
    </xdr:from>
    <xdr:ext cx="599010" cy="259045"/>
    <xdr:sp macro="" textlink="">
      <xdr:nvSpPr>
        <xdr:cNvPr id="69" name="テキスト ボックス 68"/>
        <xdr:cNvSpPr txBox="1"/>
      </xdr:nvSpPr>
      <xdr:spPr>
        <a:xfrm>
          <a:off x="2608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165113</xdr:rowOff>
    </xdr:from>
    <xdr:to>
      <xdr:col>10</xdr:col>
      <xdr:colOff>114300</xdr:colOff>
      <xdr:row>32</xdr:row>
      <xdr:rowOff>169685</xdr:rowOff>
    </xdr:to>
    <xdr:cxnSp macro="">
      <xdr:nvCxnSpPr>
        <xdr:cNvPr id="70" name="直線コネクタ 69"/>
        <xdr:cNvCxnSpPr/>
      </xdr:nvCxnSpPr>
      <xdr:spPr>
        <a:xfrm>
          <a:off x="1130300" y="5651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141364</xdr:rowOff>
    </xdr:from>
    <xdr:to>
      <xdr:col>10</xdr:col>
      <xdr:colOff>165100</xdr:colOff>
      <xdr:row>34</xdr:row>
      <xdr:rowOff>71514</xdr:rowOff>
    </xdr:to>
    <xdr:sp macro="" textlink="">
      <xdr:nvSpPr>
        <xdr:cNvPr id="71" name="フローチャート: 判断 70"/>
        <xdr:cNvSpPr/>
      </xdr:nvSpPr>
      <xdr:spPr>
        <a:xfrm>
          <a:off x="1968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62641</xdr:rowOff>
    </xdr:from>
    <xdr:ext cx="599010" cy="259045"/>
    <xdr:sp macro="" textlink="">
      <xdr:nvSpPr>
        <xdr:cNvPr id="72" name="テキスト ボックス 71"/>
        <xdr:cNvSpPr txBox="1"/>
      </xdr:nvSpPr>
      <xdr:spPr>
        <a:xfrm>
          <a:off x="1719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136944</xdr:rowOff>
    </xdr:from>
    <xdr:to>
      <xdr:col>6</xdr:col>
      <xdr:colOff>38100</xdr:colOff>
      <xdr:row>34</xdr:row>
      <xdr:rowOff>67094</xdr:rowOff>
    </xdr:to>
    <xdr:sp macro="" textlink="">
      <xdr:nvSpPr>
        <xdr:cNvPr id="73" name="フローチャート: 判断 72"/>
        <xdr:cNvSpPr/>
      </xdr:nvSpPr>
      <xdr:spPr>
        <a:xfrm>
          <a:off x="1079500" y="579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58221</xdr:rowOff>
    </xdr:from>
    <xdr:ext cx="599010" cy="259045"/>
    <xdr:sp macro="" textlink="">
      <xdr:nvSpPr>
        <xdr:cNvPr id="74" name="テキスト ボックス 73"/>
        <xdr:cNvSpPr txBox="1"/>
      </xdr:nvSpPr>
      <xdr:spPr>
        <a:xfrm>
          <a:off x="830795" y="588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95224</xdr:rowOff>
    </xdr:from>
    <xdr:to>
      <xdr:col>24</xdr:col>
      <xdr:colOff>114300</xdr:colOff>
      <xdr:row>32</xdr:row>
      <xdr:rowOff>25374</xdr:rowOff>
    </xdr:to>
    <xdr:sp macro="" textlink="">
      <xdr:nvSpPr>
        <xdr:cNvPr id="80" name="楕円 79"/>
        <xdr:cNvSpPr/>
      </xdr:nvSpPr>
      <xdr:spPr>
        <a:xfrm>
          <a:off x="4584700" y="5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118101</xdr:rowOff>
    </xdr:from>
    <xdr:ext cx="599010" cy="259045"/>
    <xdr:sp macro="" textlink="">
      <xdr:nvSpPr>
        <xdr:cNvPr id="81" name="人件費該当値テキスト"/>
        <xdr:cNvSpPr txBox="1"/>
      </xdr:nvSpPr>
      <xdr:spPr>
        <a:xfrm>
          <a:off x="4686300" y="526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122466</xdr:rowOff>
    </xdr:from>
    <xdr:to>
      <xdr:col>20</xdr:col>
      <xdr:colOff>38100</xdr:colOff>
      <xdr:row>32</xdr:row>
      <xdr:rowOff>52616</xdr:rowOff>
    </xdr:to>
    <xdr:sp macro="" textlink="">
      <xdr:nvSpPr>
        <xdr:cNvPr id="82" name="楕円 81"/>
        <xdr:cNvSpPr/>
      </xdr:nvSpPr>
      <xdr:spPr>
        <a:xfrm>
          <a:off x="3746500" y="54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69143</xdr:rowOff>
    </xdr:from>
    <xdr:ext cx="599010" cy="259045"/>
    <xdr:sp macro="" textlink="">
      <xdr:nvSpPr>
        <xdr:cNvPr id="83" name="テキスト ボックス 82"/>
        <xdr:cNvSpPr txBox="1"/>
      </xdr:nvSpPr>
      <xdr:spPr>
        <a:xfrm>
          <a:off x="3497795" y="521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105054</xdr:rowOff>
    </xdr:from>
    <xdr:to>
      <xdr:col>15</xdr:col>
      <xdr:colOff>101600</xdr:colOff>
      <xdr:row>33</xdr:row>
      <xdr:rowOff>35204</xdr:rowOff>
    </xdr:to>
    <xdr:sp macro="" textlink="">
      <xdr:nvSpPr>
        <xdr:cNvPr id="84" name="楕円 83"/>
        <xdr:cNvSpPr/>
      </xdr:nvSpPr>
      <xdr:spPr>
        <a:xfrm>
          <a:off x="2857500" y="55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51731</xdr:rowOff>
    </xdr:from>
    <xdr:ext cx="599010" cy="259045"/>
    <xdr:sp macro="" textlink="">
      <xdr:nvSpPr>
        <xdr:cNvPr id="85" name="テキスト ボックス 84"/>
        <xdr:cNvSpPr txBox="1"/>
      </xdr:nvSpPr>
      <xdr:spPr>
        <a:xfrm>
          <a:off x="2608795" y="536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118885</xdr:rowOff>
    </xdr:from>
    <xdr:to>
      <xdr:col>10</xdr:col>
      <xdr:colOff>165100</xdr:colOff>
      <xdr:row>33</xdr:row>
      <xdr:rowOff>49035</xdr:rowOff>
    </xdr:to>
    <xdr:sp macro="" textlink="">
      <xdr:nvSpPr>
        <xdr:cNvPr id="86" name="楕円 85"/>
        <xdr:cNvSpPr/>
      </xdr:nvSpPr>
      <xdr:spPr>
        <a:xfrm>
          <a:off x="1968500" y="56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65562</xdr:rowOff>
    </xdr:from>
    <xdr:ext cx="599010" cy="259045"/>
    <xdr:sp macro="" textlink="">
      <xdr:nvSpPr>
        <xdr:cNvPr id="87" name="テキスト ボックス 86"/>
        <xdr:cNvSpPr txBox="1"/>
      </xdr:nvSpPr>
      <xdr:spPr>
        <a:xfrm>
          <a:off x="1719795" y="538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114313</xdr:rowOff>
    </xdr:from>
    <xdr:to>
      <xdr:col>6</xdr:col>
      <xdr:colOff>38100</xdr:colOff>
      <xdr:row>33</xdr:row>
      <xdr:rowOff>44463</xdr:rowOff>
    </xdr:to>
    <xdr:sp macro="" textlink="">
      <xdr:nvSpPr>
        <xdr:cNvPr id="88" name="楕円 87"/>
        <xdr:cNvSpPr/>
      </xdr:nvSpPr>
      <xdr:spPr>
        <a:xfrm>
          <a:off x="1079500" y="56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60990</xdr:rowOff>
    </xdr:from>
    <xdr:ext cx="599010" cy="259045"/>
    <xdr:sp macro="" textlink="">
      <xdr:nvSpPr>
        <xdr:cNvPr id="89" name="テキスト ボックス 88"/>
        <xdr:cNvSpPr txBox="1"/>
      </xdr:nvSpPr>
      <xdr:spPr>
        <a:xfrm>
          <a:off x="830795" y="537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2736</xdr:rowOff>
    </xdr:from>
    <xdr:to>
      <xdr:col>24</xdr:col>
      <xdr:colOff>62865</xdr:colOff>
      <xdr:row>56</xdr:row>
      <xdr:rowOff>160209</xdr:rowOff>
    </xdr:to>
    <xdr:cxnSp macro="">
      <xdr:nvCxnSpPr>
        <xdr:cNvPr id="116" name="直線コネクタ 115"/>
        <xdr:cNvCxnSpPr/>
      </xdr:nvCxnSpPr>
      <xdr:spPr>
        <a:xfrm flipV="1">
          <a:off x="4633595" y="8746686"/>
          <a:ext cx="1270" cy="1014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164036</xdr:rowOff>
    </xdr:from>
    <xdr:ext cx="534377" cy="259045"/>
    <xdr:sp macro="" textlink="">
      <xdr:nvSpPr>
        <xdr:cNvPr id="117" name="物件費最小値テキスト"/>
        <xdr:cNvSpPr txBox="1"/>
      </xdr:nvSpPr>
      <xdr:spPr>
        <a:xfrm>
          <a:off x="4686300" y="97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160209</xdr:rowOff>
    </xdr:from>
    <xdr:to>
      <xdr:col>24</xdr:col>
      <xdr:colOff>152400</xdr:colOff>
      <xdr:row>56</xdr:row>
      <xdr:rowOff>160209</xdr:rowOff>
    </xdr:to>
    <xdr:cxnSp macro="">
      <xdr:nvCxnSpPr>
        <xdr:cNvPr id="118" name="直線コネクタ 117"/>
        <xdr:cNvCxnSpPr/>
      </xdr:nvCxnSpPr>
      <xdr:spPr>
        <a:xfrm>
          <a:off x="4546600" y="976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120863</xdr:rowOff>
    </xdr:from>
    <xdr:ext cx="534377" cy="259045"/>
    <xdr:sp macro="" textlink="">
      <xdr:nvSpPr>
        <xdr:cNvPr id="119" name="物件費最大値テキスト"/>
        <xdr:cNvSpPr txBox="1"/>
      </xdr:nvSpPr>
      <xdr:spPr>
        <a:xfrm>
          <a:off x="4686300" y="852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2736</xdr:rowOff>
    </xdr:from>
    <xdr:to>
      <xdr:col>24</xdr:col>
      <xdr:colOff>152400</xdr:colOff>
      <xdr:row>51</xdr:row>
      <xdr:rowOff>2736</xdr:rowOff>
    </xdr:to>
    <xdr:cxnSp macro="">
      <xdr:nvCxnSpPr>
        <xdr:cNvPr id="120" name="直線コネクタ 119"/>
        <xdr:cNvCxnSpPr/>
      </xdr:nvCxnSpPr>
      <xdr:spPr>
        <a:xfrm>
          <a:off x="4546600" y="874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160209</xdr:rowOff>
    </xdr:from>
    <xdr:to>
      <xdr:col>24</xdr:col>
      <xdr:colOff>63500</xdr:colOff>
      <xdr:row>57</xdr:row>
      <xdr:rowOff>162920</xdr:rowOff>
    </xdr:to>
    <xdr:cxnSp macro="">
      <xdr:nvCxnSpPr>
        <xdr:cNvPr id="121" name="直線コネクタ 120"/>
        <xdr:cNvCxnSpPr/>
      </xdr:nvCxnSpPr>
      <xdr:spPr>
        <a:xfrm flipV="1">
          <a:off x="3797300" y="9761409"/>
          <a:ext cx="838200" cy="17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66220</xdr:rowOff>
    </xdr:from>
    <xdr:ext cx="534377" cy="259045"/>
    <xdr:sp macro="" textlink="">
      <xdr:nvSpPr>
        <xdr:cNvPr id="122" name="物件費平均値テキスト"/>
        <xdr:cNvSpPr txBox="1"/>
      </xdr:nvSpPr>
      <xdr:spPr>
        <a:xfrm>
          <a:off x="4686300" y="91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43343</xdr:rowOff>
    </xdr:from>
    <xdr:to>
      <xdr:col>24</xdr:col>
      <xdr:colOff>114300</xdr:colOff>
      <xdr:row>54</xdr:row>
      <xdr:rowOff>144943</xdr:rowOff>
    </xdr:to>
    <xdr:sp macro="" textlink="">
      <xdr:nvSpPr>
        <xdr:cNvPr id="123" name="フローチャート: 判断 122"/>
        <xdr:cNvSpPr/>
      </xdr:nvSpPr>
      <xdr:spPr>
        <a:xfrm>
          <a:off x="45847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162920</xdr:rowOff>
    </xdr:from>
    <xdr:to>
      <xdr:col>19</xdr:col>
      <xdr:colOff>177800</xdr:colOff>
      <xdr:row>58</xdr:row>
      <xdr:rowOff>141105</xdr:rowOff>
    </xdr:to>
    <xdr:cxnSp macro="">
      <xdr:nvCxnSpPr>
        <xdr:cNvPr id="124" name="直線コネクタ 123"/>
        <xdr:cNvCxnSpPr/>
      </xdr:nvCxnSpPr>
      <xdr:spPr>
        <a:xfrm flipV="1">
          <a:off x="2908300" y="9935570"/>
          <a:ext cx="889000" cy="14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108429</xdr:rowOff>
    </xdr:from>
    <xdr:to>
      <xdr:col>20</xdr:col>
      <xdr:colOff>38100</xdr:colOff>
      <xdr:row>57</xdr:row>
      <xdr:rowOff>38579</xdr:rowOff>
    </xdr:to>
    <xdr:sp macro="" textlink="">
      <xdr:nvSpPr>
        <xdr:cNvPr id="125" name="フローチャート: 判断 124"/>
        <xdr:cNvSpPr/>
      </xdr:nvSpPr>
      <xdr:spPr>
        <a:xfrm>
          <a:off x="3746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55106</xdr:rowOff>
    </xdr:from>
    <xdr:ext cx="534377" cy="259045"/>
    <xdr:sp macro="" textlink="">
      <xdr:nvSpPr>
        <xdr:cNvPr id="126" name="テキスト ボックス 125"/>
        <xdr:cNvSpPr txBox="1"/>
      </xdr:nvSpPr>
      <xdr:spPr>
        <a:xfrm>
          <a:off x="3530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141105</xdr:rowOff>
    </xdr:from>
    <xdr:to>
      <xdr:col>15</xdr:col>
      <xdr:colOff>50800</xdr:colOff>
      <xdr:row>58</xdr:row>
      <xdr:rowOff>162103</xdr:rowOff>
    </xdr:to>
    <xdr:cxnSp macro="">
      <xdr:nvCxnSpPr>
        <xdr:cNvPr id="127" name="直線コネクタ 126"/>
        <xdr:cNvCxnSpPr/>
      </xdr:nvCxnSpPr>
      <xdr:spPr>
        <a:xfrm flipV="1">
          <a:off x="2019300" y="10085205"/>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86353</xdr:rowOff>
    </xdr:from>
    <xdr:to>
      <xdr:col>15</xdr:col>
      <xdr:colOff>101600</xdr:colOff>
      <xdr:row>58</xdr:row>
      <xdr:rowOff>16503</xdr:rowOff>
    </xdr:to>
    <xdr:sp macro="" textlink="">
      <xdr:nvSpPr>
        <xdr:cNvPr id="128" name="フローチャート: 判断 127"/>
        <xdr:cNvSpPr/>
      </xdr:nvSpPr>
      <xdr:spPr>
        <a:xfrm>
          <a:off x="2857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33030</xdr:rowOff>
    </xdr:from>
    <xdr:ext cx="534377" cy="259045"/>
    <xdr:sp macro="" textlink="">
      <xdr:nvSpPr>
        <xdr:cNvPr id="129" name="テキスト ボックス 128"/>
        <xdr:cNvSpPr txBox="1"/>
      </xdr:nvSpPr>
      <xdr:spPr>
        <a:xfrm>
          <a:off x="2641111" y="96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162103</xdr:rowOff>
    </xdr:from>
    <xdr:to>
      <xdr:col>10</xdr:col>
      <xdr:colOff>114300</xdr:colOff>
      <xdr:row>59</xdr:row>
      <xdr:rowOff>35426</xdr:rowOff>
    </xdr:to>
    <xdr:cxnSp macro="">
      <xdr:nvCxnSpPr>
        <xdr:cNvPr id="130" name="直線コネクタ 129"/>
        <xdr:cNvCxnSpPr/>
      </xdr:nvCxnSpPr>
      <xdr:spPr>
        <a:xfrm flipV="1">
          <a:off x="1130300" y="10106203"/>
          <a:ext cx="889000" cy="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158068</xdr:rowOff>
    </xdr:from>
    <xdr:to>
      <xdr:col>10</xdr:col>
      <xdr:colOff>165100</xdr:colOff>
      <xdr:row>58</xdr:row>
      <xdr:rowOff>88218</xdr:rowOff>
    </xdr:to>
    <xdr:sp macro="" textlink="">
      <xdr:nvSpPr>
        <xdr:cNvPr id="131" name="フローチャート: 判断 130"/>
        <xdr:cNvSpPr/>
      </xdr:nvSpPr>
      <xdr:spPr>
        <a:xfrm>
          <a:off x="1968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104745</xdr:rowOff>
    </xdr:from>
    <xdr:ext cx="534377" cy="259045"/>
    <xdr:sp macro="" textlink="">
      <xdr:nvSpPr>
        <xdr:cNvPr id="132" name="テキスト ボックス 131"/>
        <xdr:cNvSpPr txBox="1"/>
      </xdr:nvSpPr>
      <xdr:spPr>
        <a:xfrm>
          <a:off x="1752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138343</xdr:rowOff>
    </xdr:from>
    <xdr:to>
      <xdr:col>6</xdr:col>
      <xdr:colOff>38100</xdr:colOff>
      <xdr:row>58</xdr:row>
      <xdr:rowOff>68493</xdr:rowOff>
    </xdr:to>
    <xdr:sp macro="" textlink="">
      <xdr:nvSpPr>
        <xdr:cNvPr id="133" name="フローチャート: 判断 132"/>
        <xdr:cNvSpPr/>
      </xdr:nvSpPr>
      <xdr:spPr>
        <a:xfrm>
          <a:off x="1079500" y="991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85020</xdr:rowOff>
    </xdr:from>
    <xdr:ext cx="534377" cy="259045"/>
    <xdr:sp macro="" textlink="">
      <xdr:nvSpPr>
        <xdr:cNvPr id="134" name="テキスト ボックス 133"/>
        <xdr:cNvSpPr txBox="1"/>
      </xdr:nvSpPr>
      <xdr:spPr>
        <a:xfrm>
          <a:off x="863111"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109409</xdr:rowOff>
    </xdr:from>
    <xdr:to>
      <xdr:col>24</xdr:col>
      <xdr:colOff>114300</xdr:colOff>
      <xdr:row>57</xdr:row>
      <xdr:rowOff>39559</xdr:rowOff>
    </xdr:to>
    <xdr:sp macro="" textlink="">
      <xdr:nvSpPr>
        <xdr:cNvPr id="140" name="楕円 139"/>
        <xdr:cNvSpPr/>
      </xdr:nvSpPr>
      <xdr:spPr>
        <a:xfrm>
          <a:off x="4584700" y="97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24336</xdr:rowOff>
    </xdr:from>
    <xdr:ext cx="534377" cy="259045"/>
    <xdr:sp macro="" textlink="">
      <xdr:nvSpPr>
        <xdr:cNvPr id="141" name="物件費該当値テキスト"/>
        <xdr:cNvSpPr txBox="1"/>
      </xdr:nvSpPr>
      <xdr:spPr>
        <a:xfrm>
          <a:off x="4686300" y="96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112120</xdr:rowOff>
    </xdr:from>
    <xdr:to>
      <xdr:col>20</xdr:col>
      <xdr:colOff>38100</xdr:colOff>
      <xdr:row>58</xdr:row>
      <xdr:rowOff>42270</xdr:rowOff>
    </xdr:to>
    <xdr:sp macro="" textlink="">
      <xdr:nvSpPr>
        <xdr:cNvPr id="142" name="楕円 141"/>
        <xdr:cNvSpPr/>
      </xdr:nvSpPr>
      <xdr:spPr>
        <a:xfrm>
          <a:off x="3746500" y="988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33397</xdr:rowOff>
    </xdr:from>
    <xdr:ext cx="534377" cy="259045"/>
    <xdr:sp macro="" textlink="">
      <xdr:nvSpPr>
        <xdr:cNvPr id="143" name="テキスト ボックス 142"/>
        <xdr:cNvSpPr txBox="1"/>
      </xdr:nvSpPr>
      <xdr:spPr>
        <a:xfrm>
          <a:off x="3530111" y="997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90305</xdr:rowOff>
    </xdr:from>
    <xdr:to>
      <xdr:col>15</xdr:col>
      <xdr:colOff>101600</xdr:colOff>
      <xdr:row>59</xdr:row>
      <xdr:rowOff>20455</xdr:rowOff>
    </xdr:to>
    <xdr:sp macro="" textlink="">
      <xdr:nvSpPr>
        <xdr:cNvPr id="144" name="楕円 143"/>
        <xdr:cNvSpPr/>
      </xdr:nvSpPr>
      <xdr:spPr>
        <a:xfrm>
          <a:off x="2857500" y="10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11582</xdr:rowOff>
    </xdr:from>
    <xdr:ext cx="534377" cy="259045"/>
    <xdr:sp macro="" textlink="">
      <xdr:nvSpPr>
        <xdr:cNvPr id="145" name="テキスト ボックス 144"/>
        <xdr:cNvSpPr txBox="1"/>
      </xdr:nvSpPr>
      <xdr:spPr>
        <a:xfrm>
          <a:off x="2641111" y="1012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111303</xdr:rowOff>
    </xdr:from>
    <xdr:to>
      <xdr:col>10</xdr:col>
      <xdr:colOff>165100</xdr:colOff>
      <xdr:row>59</xdr:row>
      <xdr:rowOff>41453</xdr:rowOff>
    </xdr:to>
    <xdr:sp macro="" textlink="">
      <xdr:nvSpPr>
        <xdr:cNvPr id="146" name="楕円 145"/>
        <xdr:cNvSpPr/>
      </xdr:nvSpPr>
      <xdr:spPr>
        <a:xfrm>
          <a:off x="1968500" y="10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32580</xdr:rowOff>
    </xdr:from>
    <xdr:ext cx="534377" cy="259045"/>
    <xdr:sp macro="" textlink="">
      <xdr:nvSpPr>
        <xdr:cNvPr id="147" name="テキスト ボックス 146"/>
        <xdr:cNvSpPr txBox="1"/>
      </xdr:nvSpPr>
      <xdr:spPr>
        <a:xfrm>
          <a:off x="1752111" y="1014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156076</xdr:rowOff>
    </xdr:from>
    <xdr:to>
      <xdr:col>6</xdr:col>
      <xdr:colOff>38100</xdr:colOff>
      <xdr:row>59</xdr:row>
      <xdr:rowOff>86226</xdr:rowOff>
    </xdr:to>
    <xdr:sp macro="" textlink="">
      <xdr:nvSpPr>
        <xdr:cNvPr id="148" name="楕円 147"/>
        <xdr:cNvSpPr/>
      </xdr:nvSpPr>
      <xdr:spPr>
        <a:xfrm>
          <a:off x="1079500" y="101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77353</xdr:rowOff>
    </xdr:from>
    <xdr:ext cx="534377" cy="259045"/>
    <xdr:sp macro="" textlink="">
      <xdr:nvSpPr>
        <xdr:cNvPr id="149" name="テキスト ボックス 148"/>
        <xdr:cNvSpPr txBox="1"/>
      </xdr:nvSpPr>
      <xdr:spPr>
        <a:xfrm>
          <a:off x="863111" y="1019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131166</xdr:rowOff>
    </xdr:from>
    <xdr:to>
      <xdr:col>24</xdr:col>
      <xdr:colOff>62865</xdr:colOff>
      <xdr:row>77</xdr:row>
      <xdr:rowOff>126061</xdr:rowOff>
    </xdr:to>
    <xdr:cxnSp macro="">
      <xdr:nvCxnSpPr>
        <xdr:cNvPr id="173" name="直線コネクタ 172"/>
        <xdr:cNvCxnSpPr/>
      </xdr:nvCxnSpPr>
      <xdr:spPr>
        <a:xfrm flipV="1">
          <a:off x="4633595" y="12132666"/>
          <a:ext cx="1270" cy="119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129888</xdr:rowOff>
    </xdr:from>
    <xdr:ext cx="469744" cy="259045"/>
    <xdr:sp macro="" textlink="">
      <xdr:nvSpPr>
        <xdr:cNvPr id="174" name="維持補修費最小値テキスト"/>
        <xdr:cNvSpPr txBox="1"/>
      </xdr:nvSpPr>
      <xdr:spPr>
        <a:xfrm>
          <a:off x="4686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126061</xdr:rowOff>
    </xdr:from>
    <xdr:to>
      <xdr:col>24</xdr:col>
      <xdr:colOff>152400</xdr:colOff>
      <xdr:row>77</xdr:row>
      <xdr:rowOff>126061</xdr:rowOff>
    </xdr:to>
    <xdr:cxnSp macro="">
      <xdr:nvCxnSpPr>
        <xdr:cNvPr id="175" name="直線コネクタ 174"/>
        <xdr:cNvCxnSpPr/>
      </xdr:nvCxnSpPr>
      <xdr:spPr>
        <a:xfrm>
          <a:off x="4546600" y="133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77843</xdr:rowOff>
    </xdr:from>
    <xdr:ext cx="534377" cy="259045"/>
    <xdr:sp macro="" textlink="">
      <xdr:nvSpPr>
        <xdr:cNvPr id="176" name="維持補修費最大値テキスト"/>
        <xdr:cNvSpPr txBox="1"/>
      </xdr:nvSpPr>
      <xdr:spPr>
        <a:xfrm>
          <a:off x="4686300" y="1190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131166</xdr:rowOff>
    </xdr:from>
    <xdr:to>
      <xdr:col>24</xdr:col>
      <xdr:colOff>152400</xdr:colOff>
      <xdr:row>70</xdr:row>
      <xdr:rowOff>131166</xdr:rowOff>
    </xdr:to>
    <xdr:cxnSp macro="">
      <xdr:nvCxnSpPr>
        <xdr:cNvPr id="177" name="直線コネクタ 176"/>
        <xdr:cNvCxnSpPr/>
      </xdr:nvCxnSpPr>
      <xdr:spPr>
        <a:xfrm>
          <a:off x="4546600" y="1213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31420</xdr:rowOff>
    </xdr:from>
    <xdr:to>
      <xdr:col>24</xdr:col>
      <xdr:colOff>63500</xdr:colOff>
      <xdr:row>76</xdr:row>
      <xdr:rowOff>45974</xdr:rowOff>
    </xdr:to>
    <xdr:cxnSp macro="">
      <xdr:nvCxnSpPr>
        <xdr:cNvPr id="178" name="直線コネクタ 177"/>
        <xdr:cNvCxnSpPr/>
      </xdr:nvCxnSpPr>
      <xdr:spPr>
        <a:xfrm flipV="1">
          <a:off x="3797300" y="13061620"/>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131818</xdr:rowOff>
    </xdr:from>
    <xdr:ext cx="469744" cy="259045"/>
    <xdr:sp macro="" textlink="">
      <xdr:nvSpPr>
        <xdr:cNvPr id="179" name="維持補修費平均値テキスト"/>
        <xdr:cNvSpPr txBox="1"/>
      </xdr:nvSpPr>
      <xdr:spPr>
        <a:xfrm>
          <a:off x="4686300" y="1281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80" name="フローチャート: 判断 179"/>
        <xdr:cNvSpPr/>
      </xdr:nvSpPr>
      <xdr:spPr>
        <a:xfrm>
          <a:off x="4584700" y="129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35382</xdr:rowOff>
    </xdr:from>
    <xdr:to>
      <xdr:col>19</xdr:col>
      <xdr:colOff>177800</xdr:colOff>
      <xdr:row>76</xdr:row>
      <xdr:rowOff>45974</xdr:rowOff>
    </xdr:to>
    <xdr:cxnSp macro="">
      <xdr:nvCxnSpPr>
        <xdr:cNvPr id="181" name="直線コネクタ 180"/>
        <xdr:cNvCxnSpPr/>
      </xdr:nvCxnSpPr>
      <xdr:spPr>
        <a:xfrm>
          <a:off x="2908300" y="13065582"/>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116027</xdr:rowOff>
    </xdr:from>
    <xdr:to>
      <xdr:col>20</xdr:col>
      <xdr:colOff>38100</xdr:colOff>
      <xdr:row>76</xdr:row>
      <xdr:rowOff>46177</xdr:rowOff>
    </xdr:to>
    <xdr:sp macro="" textlink="">
      <xdr:nvSpPr>
        <xdr:cNvPr id="182" name="フローチャート: 判断 181"/>
        <xdr:cNvSpPr/>
      </xdr:nvSpPr>
      <xdr:spPr>
        <a:xfrm>
          <a:off x="3746500" y="1297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62704</xdr:rowOff>
    </xdr:from>
    <xdr:ext cx="469744" cy="259045"/>
    <xdr:sp macro="" textlink="">
      <xdr:nvSpPr>
        <xdr:cNvPr id="183" name="テキスト ボックス 182"/>
        <xdr:cNvSpPr txBox="1"/>
      </xdr:nvSpPr>
      <xdr:spPr>
        <a:xfrm>
          <a:off x="3562428" y="1275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170408</xdr:rowOff>
    </xdr:from>
    <xdr:to>
      <xdr:col>15</xdr:col>
      <xdr:colOff>50800</xdr:colOff>
      <xdr:row>76</xdr:row>
      <xdr:rowOff>35382</xdr:rowOff>
    </xdr:to>
    <xdr:cxnSp macro="">
      <xdr:nvCxnSpPr>
        <xdr:cNvPr id="184" name="直線コネクタ 183"/>
        <xdr:cNvCxnSpPr/>
      </xdr:nvCxnSpPr>
      <xdr:spPr>
        <a:xfrm>
          <a:off x="2019300" y="13029158"/>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148183</xdr:rowOff>
    </xdr:from>
    <xdr:to>
      <xdr:col>15</xdr:col>
      <xdr:colOff>101600</xdr:colOff>
      <xdr:row>76</xdr:row>
      <xdr:rowOff>78333</xdr:rowOff>
    </xdr:to>
    <xdr:sp macro="" textlink="">
      <xdr:nvSpPr>
        <xdr:cNvPr id="185" name="フローチャート: 判断 184"/>
        <xdr:cNvSpPr/>
      </xdr:nvSpPr>
      <xdr:spPr>
        <a:xfrm>
          <a:off x="2857500" y="1300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94861</xdr:rowOff>
    </xdr:from>
    <xdr:ext cx="469744" cy="259045"/>
    <xdr:sp macro="" textlink="">
      <xdr:nvSpPr>
        <xdr:cNvPr id="186" name="テキスト ボックス 185"/>
        <xdr:cNvSpPr txBox="1"/>
      </xdr:nvSpPr>
      <xdr:spPr>
        <a:xfrm>
          <a:off x="2673428" y="127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170408</xdr:rowOff>
    </xdr:from>
    <xdr:to>
      <xdr:col>10</xdr:col>
      <xdr:colOff>114300</xdr:colOff>
      <xdr:row>76</xdr:row>
      <xdr:rowOff>76302</xdr:rowOff>
    </xdr:to>
    <xdr:cxnSp macro="">
      <xdr:nvCxnSpPr>
        <xdr:cNvPr id="187" name="直線コネクタ 186"/>
        <xdr:cNvCxnSpPr/>
      </xdr:nvCxnSpPr>
      <xdr:spPr>
        <a:xfrm flipV="1">
          <a:off x="1130300" y="13029158"/>
          <a:ext cx="889000" cy="7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139649</xdr:rowOff>
    </xdr:from>
    <xdr:to>
      <xdr:col>10</xdr:col>
      <xdr:colOff>165100</xdr:colOff>
      <xdr:row>76</xdr:row>
      <xdr:rowOff>69799</xdr:rowOff>
    </xdr:to>
    <xdr:sp macro="" textlink="">
      <xdr:nvSpPr>
        <xdr:cNvPr id="188" name="フローチャート: 判断 187"/>
        <xdr:cNvSpPr/>
      </xdr:nvSpPr>
      <xdr:spPr>
        <a:xfrm>
          <a:off x="1968500" y="129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60926</xdr:rowOff>
    </xdr:from>
    <xdr:ext cx="469744" cy="259045"/>
    <xdr:sp macro="" textlink="">
      <xdr:nvSpPr>
        <xdr:cNvPr id="189" name="テキスト ボックス 188"/>
        <xdr:cNvSpPr txBox="1"/>
      </xdr:nvSpPr>
      <xdr:spPr>
        <a:xfrm>
          <a:off x="1784428" y="130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167920</xdr:rowOff>
    </xdr:from>
    <xdr:to>
      <xdr:col>6</xdr:col>
      <xdr:colOff>38100</xdr:colOff>
      <xdr:row>76</xdr:row>
      <xdr:rowOff>98070</xdr:rowOff>
    </xdr:to>
    <xdr:sp macro="" textlink="">
      <xdr:nvSpPr>
        <xdr:cNvPr id="190" name="フローチャート: 判断 189"/>
        <xdr:cNvSpPr/>
      </xdr:nvSpPr>
      <xdr:spPr>
        <a:xfrm>
          <a:off x="1079500" y="1302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114596</xdr:rowOff>
    </xdr:from>
    <xdr:ext cx="469744" cy="259045"/>
    <xdr:sp macro="" textlink="">
      <xdr:nvSpPr>
        <xdr:cNvPr id="191" name="テキスト ボックス 190"/>
        <xdr:cNvSpPr txBox="1"/>
      </xdr:nvSpPr>
      <xdr:spPr>
        <a:xfrm>
          <a:off x="895428" y="1280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152070</xdr:rowOff>
    </xdr:from>
    <xdr:to>
      <xdr:col>24</xdr:col>
      <xdr:colOff>114300</xdr:colOff>
      <xdr:row>76</xdr:row>
      <xdr:rowOff>82220</xdr:rowOff>
    </xdr:to>
    <xdr:sp macro="" textlink="">
      <xdr:nvSpPr>
        <xdr:cNvPr id="197" name="楕円 196"/>
        <xdr:cNvSpPr/>
      </xdr:nvSpPr>
      <xdr:spPr>
        <a:xfrm>
          <a:off x="4584700" y="130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130497</xdr:rowOff>
    </xdr:from>
    <xdr:ext cx="469744" cy="259045"/>
    <xdr:sp macro="" textlink="">
      <xdr:nvSpPr>
        <xdr:cNvPr id="198" name="維持補修費該当値テキスト"/>
        <xdr:cNvSpPr txBox="1"/>
      </xdr:nvSpPr>
      <xdr:spPr>
        <a:xfrm>
          <a:off x="4686300" y="1298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166624</xdr:rowOff>
    </xdr:from>
    <xdr:to>
      <xdr:col>20</xdr:col>
      <xdr:colOff>38100</xdr:colOff>
      <xdr:row>76</xdr:row>
      <xdr:rowOff>96774</xdr:rowOff>
    </xdr:to>
    <xdr:sp macro="" textlink="">
      <xdr:nvSpPr>
        <xdr:cNvPr id="199" name="楕円 198"/>
        <xdr:cNvSpPr/>
      </xdr:nvSpPr>
      <xdr:spPr>
        <a:xfrm>
          <a:off x="3746500" y="130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87901</xdr:rowOff>
    </xdr:from>
    <xdr:ext cx="469744" cy="259045"/>
    <xdr:sp macro="" textlink="">
      <xdr:nvSpPr>
        <xdr:cNvPr id="200" name="テキスト ボックス 199"/>
        <xdr:cNvSpPr txBox="1"/>
      </xdr:nvSpPr>
      <xdr:spPr>
        <a:xfrm>
          <a:off x="3562428" y="131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156032</xdr:rowOff>
    </xdr:from>
    <xdr:to>
      <xdr:col>15</xdr:col>
      <xdr:colOff>101600</xdr:colOff>
      <xdr:row>76</xdr:row>
      <xdr:rowOff>86182</xdr:rowOff>
    </xdr:to>
    <xdr:sp macro="" textlink="">
      <xdr:nvSpPr>
        <xdr:cNvPr id="201" name="楕円 200"/>
        <xdr:cNvSpPr/>
      </xdr:nvSpPr>
      <xdr:spPr>
        <a:xfrm>
          <a:off x="2857500" y="1301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77309</xdr:rowOff>
    </xdr:from>
    <xdr:ext cx="469744" cy="259045"/>
    <xdr:sp macro="" textlink="">
      <xdr:nvSpPr>
        <xdr:cNvPr id="202" name="テキスト ボックス 201"/>
        <xdr:cNvSpPr txBox="1"/>
      </xdr:nvSpPr>
      <xdr:spPr>
        <a:xfrm>
          <a:off x="2673428" y="1310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119609</xdr:rowOff>
    </xdr:from>
    <xdr:to>
      <xdr:col>10</xdr:col>
      <xdr:colOff>165100</xdr:colOff>
      <xdr:row>76</xdr:row>
      <xdr:rowOff>49758</xdr:rowOff>
    </xdr:to>
    <xdr:sp macro="" textlink="">
      <xdr:nvSpPr>
        <xdr:cNvPr id="203" name="楕円 202"/>
        <xdr:cNvSpPr/>
      </xdr:nvSpPr>
      <xdr:spPr>
        <a:xfrm>
          <a:off x="1968500" y="12978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66286</xdr:rowOff>
    </xdr:from>
    <xdr:ext cx="469744" cy="259045"/>
    <xdr:sp macro="" textlink="">
      <xdr:nvSpPr>
        <xdr:cNvPr id="204" name="テキスト ボックス 203"/>
        <xdr:cNvSpPr txBox="1"/>
      </xdr:nvSpPr>
      <xdr:spPr>
        <a:xfrm>
          <a:off x="1784428" y="1275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25502</xdr:rowOff>
    </xdr:from>
    <xdr:to>
      <xdr:col>6</xdr:col>
      <xdr:colOff>38100</xdr:colOff>
      <xdr:row>76</xdr:row>
      <xdr:rowOff>127102</xdr:rowOff>
    </xdr:to>
    <xdr:sp macro="" textlink="">
      <xdr:nvSpPr>
        <xdr:cNvPr id="205" name="楕円 204"/>
        <xdr:cNvSpPr/>
      </xdr:nvSpPr>
      <xdr:spPr>
        <a:xfrm>
          <a:off x="1079500" y="130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118229</xdr:rowOff>
    </xdr:from>
    <xdr:ext cx="469744" cy="259045"/>
    <xdr:sp macro="" textlink="">
      <xdr:nvSpPr>
        <xdr:cNvPr id="206" name="テキスト ボックス 205"/>
        <xdr:cNvSpPr txBox="1"/>
      </xdr:nvSpPr>
      <xdr:spPr>
        <a:xfrm>
          <a:off x="895428" y="1314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102612</xdr:rowOff>
    </xdr:from>
    <xdr:to>
      <xdr:col>24</xdr:col>
      <xdr:colOff>62865</xdr:colOff>
      <xdr:row>97</xdr:row>
      <xdr:rowOff>101949</xdr:rowOff>
    </xdr:to>
    <xdr:cxnSp macro="">
      <xdr:nvCxnSpPr>
        <xdr:cNvPr id="233" name="直線コネクタ 232"/>
        <xdr:cNvCxnSpPr/>
      </xdr:nvCxnSpPr>
      <xdr:spPr>
        <a:xfrm flipV="1">
          <a:off x="4633595" y="15361662"/>
          <a:ext cx="1270" cy="137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105776</xdr:rowOff>
    </xdr:from>
    <xdr:ext cx="599010" cy="259045"/>
    <xdr:sp macro="" textlink="">
      <xdr:nvSpPr>
        <xdr:cNvPr id="234" name="扶助費最小値テキスト"/>
        <xdr:cNvSpPr txBox="1"/>
      </xdr:nvSpPr>
      <xdr:spPr>
        <a:xfrm>
          <a:off x="4686300" y="1673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101949</xdr:rowOff>
    </xdr:from>
    <xdr:to>
      <xdr:col>24</xdr:col>
      <xdr:colOff>152400</xdr:colOff>
      <xdr:row>97</xdr:row>
      <xdr:rowOff>101949</xdr:rowOff>
    </xdr:to>
    <xdr:cxnSp macro="">
      <xdr:nvCxnSpPr>
        <xdr:cNvPr id="235" name="直線コネクタ 234"/>
        <xdr:cNvCxnSpPr/>
      </xdr:nvCxnSpPr>
      <xdr:spPr>
        <a:xfrm>
          <a:off x="4546600" y="167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49289</xdr:rowOff>
    </xdr:from>
    <xdr:ext cx="599010" cy="259045"/>
    <xdr:sp macro="" textlink="">
      <xdr:nvSpPr>
        <xdr:cNvPr id="236" name="扶助費最大値テキスト"/>
        <xdr:cNvSpPr txBox="1"/>
      </xdr:nvSpPr>
      <xdr:spPr>
        <a:xfrm>
          <a:off x="4686300" y="1513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102612</xdr:rowOff>
    </xdr:from>
    <xdr:to>
      <xdr:col>24</xdr:col>
      <xdr:colOff>152400</xdr:colOff>
      <xdr:row>89</xdr:row>
      <xdr:rowOff>102612</xdr:rowOff>
    </xdr:to>
    <xdr:cxnSp macro="">
      <xdr:nvCxnSpPr>
        <xdr:cNvPr id="237" name="直線コネクタ 236"/>
        <xdr:cNvCxnSpPr/>
      </xdr:nvCxnSpPr>
      <xdr:spPr>
        <a:xfrm>
          <a:off x="4546600" y="1536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118712</xdr:rowOff>
    </xdr:from>
    <xdr:to>
      <xdr:col>24</xdr:col>
      <xdr:colOff>63500</xdr:colOff>
      <xdr:row>97</xdr:row>
      <xdr:rowOff>102253</xdr:rowOff>
    </xdr:to>
    <xdr:cxnSp macro="">
      <xdr:nvCxnSpPr>
        <xdr:cNvPr id="238" name="直線コネクタ 237"/>
        <xdr:cNvCxnSpPr/>
      </xdr:nvCxnSpPr>
      <xdr:spPr>
        <a:xfrm flipV="1">
          <a:off x="3797300" y="16406462"/>
          <a:ext cx="838200" cy="3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48999</xdr:rowOff>
    </xdr:from>
    <xdr:ext cx="599010" cy="259045"/>
    <xdr:sp macro="" textlink="">
      <xdr:nvSpPr>
        <xdr:cNvPr id="239" name="扶助費平均値テキスト"/>
        <xdr:cNvSpPr txBox="1"/>
      </xdr:nvSpPr>
      <xdr:spPr>
        <a:xfrm>
          <a:off x="4686300" y="1599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26122</xdr:rowOff>
    </xdr:from>
    <xdr:to>
      <xdr:col>24</xdr:col>
      <xdr:colOff>114300</xdr:colOff>
      <xdr:row>94</xdr:row>
      <xdr:rowOff>127722</xdr:rowOff>
    </xdr:to>
    <xdr:sp macro="" textlink="">
      <xdr:nvSpPr>
        <xdr:cNvPr id="240" name="フローチャート: 判断 239"/>
        <xdr:cNvSpPr/>
      </xdr:nvSpPr>
      <xdr:spPr>
        <a:xfrm>
          <a:off x="45847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102253</xdr:rowOff>
    </xdr:from>
    <xdr:to>
      <xdr:col>19</xdr:col>
      <xdr:colOff>177800</xdr:colOff>
      <xdr:row>97</xdr:row>
      <xdr:rowOff>146438</xdr:rowOff>
    </xdr:to>
    <xdr:cxnSp macro="">
      <xdr:nvCxnSpPr>
        <xdr:cNvPr id="241" name="直線コネクタ 240"/>
        <xdr:cNvCxnSpPr/>
      </xdr:nvCxnSpPr>
      <xdr:spPr>
        <a:xfrm flipV="1">
          <a:off x="2908300" y="16732903"/>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146724</xdr:rowOff>
    </xdr:from>
    <xdr:to>
      <xdr:col>20</xdr:col>
      <xdr:colOff>38100</xdr:colOff>
      <xdr:row>96</xdr:row>
      <xdr:rowOff>76874</xdr:rowOff>
    </xdr:to>
    <xdr:sp macro="" textlink="">
      <xdr:nvSpPr>
        <xdr:cNvPr id="242" name="フローチャート: 判断 241"/>
        <xdr:cNvSpPr/>
      </xdr:nvSpPr>
      <xdr:spPr>
        <a:xfrm>
          <a:off x="3746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93401</xdr:rowOff>
    </xdr:from>
    <xdr:ext cx="599010" cy="259045"/>
    <xdr:sp macro="" textlink="">
      <xdr:nvSpPr>
        <xdr:cNvPr id="243" name="テキスト ボックス 242"/>
        <xdr:cNvSpPr txBox="1"/>
      </xdr:nvSpPr>
      <xdr:spPr>
        <a:xfrm>
          <a:off x="3497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146438</xdr:rowOff>
    </xdr:from>
    <xdr:to>
      <xdr:col>15</xdr:col>
      <xdr:colOff>50800</xdr:colOff>
      <xdr:row>98</xdr:row>
      <xdr:rowOff>26772</xdr:rowOff>
    </xdr:to>
    <xdr:cxnSp macro="">
      <xdr:nvCxnSpPr>
        <xdr:cNvPr id="244" name="直線コネクタ 243"/>
        <xdr:cNvCxnSpPr/>
      </xdr:nvCxnSpPr>
      <xdr:spPr>
        <a:xfrm flipV="1">
          <a:off x="2019300" y="16777088"/>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32077</xdr:rowOff>
    </xdr:from>
    <xdr:to>
      <xdr:col>15</xdr:col>
      <xdr:colOff>101600</xdr:colOff>
      <xdr:row>96</xdr:row>
      <xdr:rowOff>133677</xdr:rowOff>
    </xdr:to>
    <xdr:sp macro="" textlink="">
      <xdr:nvSpPr>
        <xdr:cNvPr id="245" name="フローチャート: 判断 244"/>
        <xdr:cNvSpPr/>
      </xdr:nvSpPr>
      <xdr:spPr>
        <a:xfrm>
          <a:off x="2857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150204</xdr:rowOff>
    </xdr:from>
    <xdr:ext cx="599010" cy="259045"/>
    <xdr:sp macro="" textlink="">
      <xdr:nvSpPr>
        <xdr:cNvPr id="246" name="テキスト ボックス 245"/>
        <xdr:cNvSpPr txBox="1"/>
      </xdr:nvSpPr>
      <xdr:spPr>
        <a:xfrm>
          <a:off x="2608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26772</xdr:rowOff>
    </xdr:from>
    <xdr:to>
      <xdr:col>10</xdr:col>
      <xdr:colOff>114300</xdr:colOff>
      <xdr:row>98</xdr:row>
      <xdr:rowOff>35023</xdr:rowOff>
    </xdr:to>
    <xdr:cxnSp macro="">
      <xdr:nvCxnSpPr>
        <xdr:cNvPr id="247" name="直線コネクタ 246"/>
        <xdr:cNvCxnSpPr/>
      </xdr:nvCxnSpPr>
      <xdr:spPr>
        <a:xfrm flipV="1">
          <a:off x="1130300" y="16828872"/>
          <a:ext cx="889000" cy="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95475</xdr:rowOff>
    </xdr:from>
    <xdr:to>
      <xdr:col>10</xdr:col>
      <xdr:colOff>165100</xdr:colOff>
      <xdr:row>97</xdr:row>
      <xdr:rowOff>25625</xdr:rowOff>
    </xdr:to>
    <xdr:sp macro="" textlink="">
      <xdr:nvSpPr>
        <xdr:cNvPr id="248" name="フローチャート: 判断 247"/>
        <xdr:cNvSpPr/>
      </xdr:nvSpPr>
      <xdr:spPr>
        <a:xfrm>
          <a:off x="1968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42152</xdr:rowOff>
    </xdr:from>
    <xdr:ext cx="599010" cy="259045"/>
    <xdr:sp macro="" textlink="">
      <xdr:nvSpPr>
        <xdr:cNvPr id="249" name="テキスト ボックス 248"/>
        <xdr:cNvSpPr txBox="1"/>
      </xdr:nvSpPr>
      <xdr:spPr>
        <a:xfrm>
          <a:off x="1719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112881</xdr:rowOff>
    </xdr:from>
    <xdr:to>
      <xdr:col>6</xdr:col>
      <xdr:colOff>38100</xdr:colOff>
      <xdr:row>97</xdr:row>
      <xdr:rowOff>43031</xdr:rowOff>
    </xdr:to>
    <xdr:sp macro="" textlink="">
      <xdr:nvSpPr>
        <xdr:cNvPr id="250" name="フローチャート: 判断 249"/>
        <xdr:cNvSpPr/>
      </xdr:nvSpPr>
      <xdr:spPr>
        <a:xfrm>
          <a:off x="1079500" y="1657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59558</xdr:rowOff>
    </xdr:from>
    <xdr:ext cx="599010" cy="259045"/>
    <xdr:sp macro="" textlink="">
      <xdr:nvSpPr>
        <xdr:cNvPr id="251" name="テキスト ボックス 250"/>
        <xdr:cNvSpPr txBox="1"/>
      </xdr:nvSpPr>
      <xdr:spPr>
        <a:xfrm>
          <a:off x="830795" y="163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67912</xdr:rowOff>
    </xdr:from>
    <xdr:to>
      <xdr:col>24</xdr:col>
      <xdr:colOff>114300</xdr:colOff>
      <xdr:row>95</xdr:row>
      <xdr:rowOff>169512</xdr:rowOff>
    </xdr:to>
    <xdr:sp macro="" textlink="">
      <xdr:nvSpPr>
        <xdr:cNvPr id="257" name="楕円 256"/>
        <xdr:cNvSpPr/>
      </xdr:nvSpPr>
      <xdr:spPr>
        <a:xfrm>
          <a:off x="4584700" y="163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46339</xdr:rowOff>
    </xdr:from>
    <xdr:ext cx="599010" cy="259045"/>
    <xdr:sp macro="" textlink="">
      <xdr:nvSpPr>
        <xdr:cNvPr id="258" name="扶助費該当値テキスト"/>
        <xdr:cNvSpPr txBox="1"/>
      </xdr:nvSpPr>
      <xdr:spPr>
        <a:xfrm>
          <a:off x="4686300" y="1633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51453</xdr:rowOff>
    </xdr:from>
    <xdr:to>
      <xdr:col>20</xdr:col>
      <xdr:colOff>38100</xdr:colOff>
      <xdr:row>97</xdr:row>
      <xdr:rowOff>153053</xdr:rowOff>
    </xdr:to>
    <xdr:sp macro="" textlink="">
      <xdr:nvSpPr>
        <xdr:cNvPr id="259" name="楕円 258"/>
        <xdr:cNvSpPr/>
      </xdr:nvSpPr>
      <xdr:spPr>
        <a:xfrm>
          <a:off x="3746500" y="166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144180</xdr:rowOff>
    </xdr:from>
    <xdr:ext cx="599010" cy="259045"/>
    <xdr:sp macro="" textlink="">
      <xdr:nvSpPr>
        <xdr:cNvPr id="260" name="テキスト ボックス 259"/>
        <xdr:cNvSpPr txBox="1"/>
      </xdr:nvSpPr>
      <xdr:spPr>
        <a:xfrm>
          <a:off x="3497795" y="1677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95638</xdr:rowOff>
    </xdr:from>
    <xdr:to>
      <xdr:col>15</xdr:col>
      <xdr:colOff>101600</xdr:colOff>
      <xdr:row>98</xdr:row>
      <xdr:rowOff>25788</xdr:rowOff>
    </xdr:to>
    <xdr:sp macro="" textlink="">
      <xdr:nvSpPr>
        <xdr:cNvPr id="261" name="楕円 260"/>
        <xdr:cNvSpPr/>
      </xdr:nvSpPr>
      <xdr:spPr>
        <a:xfrm>
          <a:off x="2857500" y="167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16915</xdr:rowOff>
    </xdr:from>
    <xdr:ext cx="599010" cy="259045"/>
    <xdr:sp macro="" textlink="">
      <xdr:nvSpPr>
        <xdr:cNvPr id="262" name="テキスト ボックス 261"/>
        <xdr:cNvSpPr txBox="1"/>
      </xdr:nvSpPr>
      <xdr:spPr>
        <a:xfrm>
          <a:off x="2608795" y="1681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147422</xdr:rowOff>
    </xdr:from>
    <xdr:to>
      <xdr:col>10</xdr:col>
      <xdr:colOff>165100</xdr:colOff>
      <xdr:row>98</xdr:row>
      <xdr:rowOff>77572</xdr:rowOff>
    </xdr:to>
    <xdr:sp macro="" textlink="">
      <xdr:nvSpPr>
        <xdr:cNvPr id="263" name="楕円 262"/>
        <xdr:cNvSpPr/>
      </xdr:nvSpPr>
      <xdr:spPr>
        <a:xfrm>
          <a:off x="1968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68699</xdr:rowOff>
    </xdr:from>
    <xdr:ext cx="599010" cy="259045"/>
    <xdr:sp macro="" textlink="">
      <xdr:nvSpPr>
        <xdr:cNvPr id="264" name="テキスト ボックス 263"/>
        <xdr:cNvSpPr txBox="1"/>
      </xdr:nvSpPr>
      <xdr:spPr>
        <a:xfrm>
          <a:off x="1719795" y="1687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155673</xdr:rowOff>
    </xdr:from>
    <xdr:to>
      <xdr:col>6</xdr:col>
      <xdr:colOff>38100</xdr:colOff>
      <xdr:row>98</xdr:row>
      <xdr:rowOff>85823</xdr:rowOff>
    </xdr:to>
    <xdr:sp macro="" textlink="">
      <xdr:nvSpPr>
        <xdr:cNvPr id="265" name="楕円 264"/>
        <xdr:cNvSpPr/>
      </xdr:nvSpPr>
      <xdr:spPr>
        <a:xfrm>
          <a:off x="1079500" y="167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76950</xdr:rowOff>
    </xdr:from>
    <xdr:ext cx="599010" cy="259045"/>
    <xdr:sp macro="" textlink="">
      <xdr:nvSpPr>
        <xdr:cNvPr id="266" name="テキスト ボックス 265"/>
        <xdr:cNvSpPr txBox="1"/>
      </xdr:nvSpPr>
      <xdr:spPr>
        <a:xfrm>
          <a:off x="830795" y="1687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167983</xdr:rowOff>
    </xdr:from>
    <xdr:to>
      <xdr:col>54</xdr:col>
      <xdr:colOff>189865</xdr:colOff>
      <xdr:row>39</xdr:row>
      <xdr:rowOff>135051</xdr:rowOff>
    </xdr:to>
    <xdr:cxnSp macro="">
      <xdr:nvCxnSpPr>
        <xdr:cNvPr id="291" name="直線コネクタ 290"/>
        <xdr:cNvCxnSpPr/>
      </xdr:nvCxnSpPr>
      <xdr:spPr>
        <a:xfrm flipV="1">
          <a:off x="10475595" y="6168733"/>
          <a:ext cx="1270" cy="65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138878</xdr:rowOff>
    </xdr:from>
    <xdr:ext cx="534377" cy="259045"/>
    <xdr:sp macro="" textlink="">
      <xdr:nvSpPr>
        <xdr:cNvPr id="292" name="補助費等最小値テキスト"/>
        <xdr:cNvSpPr txBox="1"/>
      </xdr:nvSpPr>
      <xdr:spPr>
        <a:xfrm>
          <a:off x="10528300" y="682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135051</xdr:rowOff>
    </xdr:from>
    <xdr:to>
      <xdr:col>55</xdr:col>
      <xdr:colOff>88900</xdr:colOff>
      <xdr:row>39</xdr:row>
      <xdr:rowOff>135051</xdr:rowOff>
    </xdr:to>
    <xdr:cxnSp macro="">
      <xdr:nvCxnSpPr>
        <xdr:cNvPr id="293" name="直線コネクタ 292"/>
        <xdr:cNvCxnSpPr/>
      </xdr:nvCxnSpPr>
      <xdr:spPr>
        <a:xfrm>
          <a:off x="10388600" y="682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114660</xdr:rowOff>
    </xdr:from>
    <xdr:ext cx="534377" cy="259045"/>
    <xdr:sp macro="" textlink="">
      <xdr:nvSpPr>
        <xdr:cNvPr id="294" name="補助費等最大値テキスト"/>
        <xdr:cNvSpPr txBox="1"/>
      </xdr:nvSpPr>
      <xdr:spPr>
        <a:xfrm>
          <a:off x="10528300" y="594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167983</xdr:rowOff>
    </xdr:from>
    <xdr:to>
      <xdr:col>55</xdr:col>
      <xdr:colOff>88900</xdr:colOff>
      <xdr:row>35</xdr:row>
      <xdr:rowOff>167983</xdr:rowOff>
    </xdr:to>
    <xdr:cxnSp macro="">
      <xdr:nvCxnSpPr>
        <xdr:cNvPr id="295" name="直線コネクタ 294"/>
        <xdr:cNvCxnSpPr/>
      </xdr:nvCxnSpPr>
      <xdr:spPr>
        <a:xfrm>
          <a:off x="10388600" y="616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53658</xdr:rowOff>
    </xdr:from>
    <xdr:to>
      <xdr:col>55</xdr:col>
      <xdr:colOff>0</xdr:colOff>
      <xdr:row>39</xdr:row>
      <xdr:rowOff>35154</xdr:rowOff>
    </xdr:to>
    <xdr:cxnSp macro="">
      <xdr:nvCxnSpPr>
        <xdr:cNvPr id="296" name="直線コネクタ 295"/>
        <xdr:cNvCxnSpPr/>
      </xdr:nvCxnSpPr>
      <xdr:spPr>
        <a:xfrm>
          <a:off x="9639300" y="5368608"/>
          <a:ext cx="838200" cy="135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158030</xdr:rowOff>
    </xdr:from>
    <xdr:ext cx="534377" cy="259045"/>
    <xdr:sp macro="" textlink="">
      <xdr:nvSpPr>
        <xdr:cNvPr id="297" name="補助費等平均値テキスト"/>
        <xdr:cNvSpPr txBox="1"/>
      </xdr:nvSpPr>
      <xdr:spPr>
        <a:xfrm>
          <a:off x="10528300" y="633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135153</xdr:rowOff>
    </xdr:from>
    <xdr:to>
      <xdr:col>55</xdr:col>
      <xdr:colOff>50800</xdr:colOff>
      <xdr:row>38</xdr:row>
      <xdr:rowOff>65303</xdr:rowOff>
    </xdr:to>
    <xdr:sp macro="" textlink="">
      <xdr:nvSpPr>
        <xdr:cNvPr id="298" name="フローチャート: 判断 297"/>
        <xdr:cNvSpPr/>
      </xdr:nvSpPr>
      <xdr:spPr>
        <a:xfrm>
          <a:off x="104267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53658</xdr:rowOff>
    </xdr:from>
    <xdr:to>
      <xdr:col>50</xdr:col>
      <xdr:colOff>114300</xdr:colOff>
      <xdr:row>39</xdr:row>
      <xdr:rowOff>81331</xdr:rowOff>
    </xdr:to>
    <xdr:cxnSp macro="">
      <xdr:nvCxnSpPr>
        <xdr:cNvPr id="299" name="直線コネクタ 298"/>
        <xdr:cNvCxnSpPr/>
      </xdr:nvCxnSpPr>
      <xdr:spPr>
        <a:xfrm flipV="1">
          <a:off x="8750300" y="5368608"/>
          <a:ext cx="889000" cy="13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113246</xdr:rowOff>
    </xdr:from>
    <xdr:to>
      <xdr:col>50</xdr:col>
      <xdr:colOff>165100</xdr:colOff>
      <xdr:row>31</xdr:row>
      <xdr:rowOff>43396</xdr:rowOff>
    </xdr:to>
    <xdr:sp macro="" textlink="">
      <xdr:nvSpPr>
        <xdr:cNvPr id="300" name="フローチャート: 判断 299"/>
        <xdr:cNvSpPr/>
      </xdr:nvSpPr>
      <xdr:spPr>
        <a:xfrm>
          <a:off x="9588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59923</xdr:rowOff>
    </xdr:from>
    <xdr:ext cx="599010" cy="259045"/>
    <xdr:sp macro="" textlink="">
      <xdr:nvSpPr>
        <xdr:cNvPr id="301" name="テキスト ボックス 300"/>
        <xdr:cNvSpPr txBox="1"/>
      </xdr:nvSpPr>
      <xdr:spPr>
        <a:xfrm>
          <a:off x="9339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79616</xdr:rowOff>
    </xdr:from>
    <xdr:to>
      <xdr:col>45</xdr:col>
      <xdr:colOff>177800</xdr:colOff>
      <xdr:row>39</xdr:row>
      <xdr:rowOff>81331</xdr:rowOff>
    </xdr:to>
    <xdr:cxnSp macro="">
      <xdr:nvCxnSpPr>
        <xdr:cNvPr id="302" name="直線コネクタ 301"/>
        <xdr:cNvCxnSpPr/>
      </xdr:nvCxnSpPr>
      <xdr:spPr>
        <a:xfrm>
          <a:off x="7861300" y="676616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91072</xdr:rowOff>
    </xdr:from>
    <xdr:to>
      <xdr:col>46</xdr:col>
      <xdr:colOff>38100</xdr:colOff>
      <xdr:row>39</xdr:row>
      <xdr:rowOff>21222</xdr:rowOff>
    </xdr:to>
    <xdr:sp macro="" textlink="">
      <xdr:nvSpPr>
        <xdr:cNvPr id="303" name="フローチャート: 判断 302"/>
        <xdr:cNvSpPr/>
      </xdr:nvSpPr>
      <xdr:spPr>
        <a:xfrm>
          <a:off x="8699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37749</xdr:rowOff>
    </xdr:from>
    <xdr:ext cx="534377" cy="259045"/>
    <xdr:sp macro="" textlink="">
      <xdr:nvSpPr>
        <xdr:cNvPr id="304" name="テキスト ボックス 303"/>
        <xdr:cNvSpPr txBox="1"/>
      </xdr:nvSpPr>
      <xdr:spPr>
        <a:xfrm>
          <a:off x="8483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72390</xdr:rowOff>
    </xdr:from>
    <xdr:to>
      <xdr:col>41</xdr:col>
      <xdr:colOff>50800</xdr:colOff>
      <xdr:row>39</xdr:row>
      <xdr:rowOff>79616</xdr:rowOff>
    </xdr:to>
    <xdr:cxnSp macro="">
      <xdr:nvCxnSpPr>
        <xdr:cNvPr id="305" name="直線コネクタ 304"/>
        <xdr:cNvCxnSpPr/>
      </xdr:nvCxnSpPr>
      <xdr:spPr>
        <a:xfrm>
          <a:off x="6972300" y="6758940"/>
          <a:ext cx="8890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97015</xdr:rowOff>
    </xdr:from>
    <xdr:to>
      <xdr:col>41</xdr:col>
      <xdr:colOff>101600</xdr:colOff>
      <xdr:row>39</xdr:row>
      <xdr:rowOff>27165</xdr:rowOff>
    </xdr:to>
    <xdr:sp macro="" textlink="">
      <xdr:nvSpPr>
        <xdr:cNvPr id="306" name="フローチャート: 判断 305"/>
        <xdr:cNvSpPr/>
      </xdr:nvSpPr>
      <xdr:spPr>
        <a:xfrm>
          <a:off x="7810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43692</xdr:rowOff>
    </xdr:from>
    <xdr:ext cx="534377" cy="259045"/>
    <xdr:sp macro="" textlink="">
      <xdr:nvSpPr>
        <xdr:cNvPr id="307" name="テキスト ボックス 306"/>
        <xdr:cNvSpPr txBox="1"/>
      </xdr:nvSpPr>
      <xdr:spPr>
        <a:xfrm>
          <a:off x="7594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101968</xdr:rowOff>
    </xdr:from>
    <xdr:to>
      <xdr:col>36</xdr:col>
      <xdr:colOff>165100</xdr:colOff>
      <xdr:row>39</xdr:row>
      <xdr:rowOff>32118</xdr:rowOff>
    </xdr:to>
    <xdr:sp macro="" textlink="">
      <xdr:nvSpPr>
        <xdr:cNvPr id="308" name="フローチャート: 判断 307"/>
        <xdr:cNvSpPr/>
      </xdr:nvSpPr>
      <xdr:spPr>
        <a:xfrm>
          <a:off x="69215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48645</xdr:rowOff>
    </xdr:from>
    <xdr:ext cx="534377" cy="259045"/>
    <xdr:sp macro="" textlink="">
      <xdr:nvSpPr>
        <xdr:cNvPr id="309" name="テキスト ボックス 308"/>
        <xdr:cNvSpPr txBox="1"/>
      </xdr:nvSpPr>
      <xdr:spPr>
        <a:xfrm>
          <a:off x="6705111" y="639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155804</xdr:rowOff>
    </xdr:from>
    <xdr:to>
      <xdr:col>55</xdr:col>
      <xdr:colOff>50800</xdr:colOff>
      <xdr:row>39</xdr:row>
      <xdr:rowOff>85954</xdr:rowOff>
    </xdr:to>
    <xdr:sp macro="" textlink="">
      <xdr:nvSpPr>
        <xdr:cNvPr id="315" name="楕円 314"/>
        <xdr:cNvSpPr/>
      </xdr:nvSpPr>
      <xdr:spPr>
        <a:xfrm>
          <a:off x="104267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70731</xdr:rowOff>
    </xdr:from>
    <xdr:ext cx="534377" cy="259045"/>
    <xdr:sp macro="" textlink="">
      <xdr:nvSpPr>
        <xdr:cNvPr id="316" name="補助費等該当値テキスト"/>
        <xdr:cNvSpPr txBox="1"/>
      </xdr:nvSpPr>
      <xdr:spPr>
        <a:xfrm>
          <a:off x="10528300" y="65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2858</xdr:rowOff>
    </xdr:from>
    <xdr:to>
      <xdr:col>50</xdr:col>
      <xdr:colOff>165100</xdr:colOff>
      <xdr:row>31</xdr:row>
      <xdr:rowOff>104458</xdr:rowOff>
    </xdr:to>
    <xdr:sp macro="" textlink="">
      <xdr:nvSpPr>
        <xdr:cNvPr id="317" name="楕円 316"/>
        <xdr:cNvSpPr/>
      </xdr:nvSpPr>
      <xdr:spPr>
        <a:xfrm>
          <a:off x="9588500" y="53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95585</xdr:rowOff>
    </xdr:from>
    <xdr:ext cx="599010" cy="259045"/>
    <xdr:sp macro="" textlink="">
      <xdr:nvSpPr>
        <xdr:cNvPr id="318" name="テキスト ボックス 317"/>
        <xdr:cNvSpPr txBox="1"/>
      </xdr:nvSpPr>
      <xdr:spPr>
        <a:xfrm>
          <a:off x="9339795" y="541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30531</xdr:rowOff>
    </xdr:from>
    <xdr:to>
      <xdr:col>46</xdr:col>
      <xdr:colOff>38100</xdr:colOff>
      <xdr:row>39</xdr:row>
      <xdr:rowOff>132131</xdr:rowOff>
    </xdr:to>
    <xdr:sp macro="" textlink="">
      <xdr:nvSpPr>
        <xdr:cNvPr id="319" name="楕円 318"/>
        <xdr:cNvSpPr/>
      </xdr:nvSpPr>
      <xdr:spPr>
        <a:xfrm>
          <a:off x="8699500" y="67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123258</xdr:rowOff>
    </xdr:from>
    <xdr:ext cx="534377" cy="259045"/>
    <xdr:sp macro="" textlink="">
      <xdr:nvSpPr>
        <xdr:cNvPr id="320" name="テキスト ボックス 319"/>
        <xdr:cNvSpPr txBox="1"/>
      </xdr:nvSpPr>
      <xdr:spPr>
        <a:xfrm>
          <a:off x="8483111" y="680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28816</xdr:rowOff>
    </xdr:from>
    <xdr:to>
      <xdr:col>41</xdr:col>
      <xdr:colOff>101600</xdr:colOff>
      <xdr:row>39</xdr:row>
      <xdr:rowOff>130416</xdr:rowOff>
    </xdr:to>
    <xdr:sp macro="" textlink="">
      <xdr:nvSpPr>
        <xdr:cNvPr id="321" name="楕円 320"/>
        <xdr:cNvSpPr/>
      </xdr:nvSpPr>
      <xdr:spPr>
        <a:xfrm>
          <a:off x="7810500" y="67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121543</xdr:rowOff>
    </xdr:from>
    <xdr:ext cx="534377" cy="259045"/>
    <xdr:sp macro="" textlink="">
      <xdr:nvSpPr>
        <xdr:cNvPr id="322" name="テキスト ボックス 321"/>
        <xdr:cNvSpPr txBox="1"/>
      </xdr:nvSpPr>
      <xdr:spPr>
        <a:xfrm>
          <a:off x="7594111" y="68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21590</xdr:rowOff>
    </xdr:from>
    <xdr:to>
      <xdr:col>36</xdr:col>
      <xdr:colOff>165100</xdr:colOff>
      <xdr:row>39</xdr:row>
      <xdr:rowOff>123190</xdr:rowOff>
    </xdr:to>
    <xdr:sp macro="" textlink="">
      <xdr:nvSpPr>
        <xdr:cNvPr id="323" name="楕円 322"/>
        <xdr:cNvSpPr/>
      </xdr:nvSpPr>
      <xdr:spPr>
        <a:xfrm>
          <a:off x="692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114317</xdr:rowOff>
    </xdr:from>
    <xdr:ext cx="534377" cy="259045"/>
    <xdr:sp macro="" textlink="">
      <xdr:nvSpPr>
        <xdr:cNvPr id="324" name="テキスト ボックス 323"/>
        <xdr:cNvSpPr txBox="1"/>
      </xdr:nvSpPr>
      <xdr:spPr>
        <a:xfrm>
          <a:off x="6705111" y="680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45745</xdr:rowOff>
    </xdr:from>
    <xdr:to>
      <xdr:col>54</xdr:col>
      <xdr:colOff>189865</xdr:colOff>
      <xdr:row>58</xdr:row>
      <xdr:rowOff>40670</xdr:rowOff>
    </xdr:to>
    <xdr:cxnSp macro="">
      <xdr:nvCxnSpPr>
        <xdr:cNvPr id="347" name="直線コネクタ 346"/>
        <xdr:cNvCxnSpPr/>
      </xdr:nvCxnSpPr>
      <xdr:spPr>
        <a:xfrm flipV="1">
          <a:off x="10475595" y="8618245"/>
          <a:ext cx="1270" cy="136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44497</xdr:rowOff>
    </xdr:from>
    <xdr:ext cx="534377" cy="259045"/>
    <xdr:sp macro="" textlink="">
      <xdr:nvSpPr>
        <xdr:cNvPr id="348" name="普通建設事業費最小値テキスト"/>
        <xdr:cNvSpPr txBox="1"/>
      </xdr:nvSpPr>
      <xdr:spPr>
        <a:xfrm>
          <a:off x="10528300" y="998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40670</xdr:rowOff>
    </xdr:from>
    <xdr:to>
      <xdr:col>55</xdr:col>
      <xdr:colOff>88900</xdr:colOff>
      <xdr:row>58</xdr:row>
      <xdr:rowOff>40670</xdr:rowOff>
    </xdr:to>
    <xdr:cxnSp macro="">
      <xdr:nvCxnSpPr>
        <xdr:cNvPr id="349" name="直線コネクタ 348"/>
        <xdr:cNvCxnSpPr/>
      </xdr:nvCxnSpPr>
      <xdr:spPr>
        <a:xfrm>
          <a:off x="10388600" y="99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163872</xdr:rowOff>
    </xdr:from>
    <xdr:ext cx="534377" cy="259045"/>
    <xdr:sp macro="" textlink="">
      <xdr:nvSpPr>
        <xdr:cNvPr id="350" name="普通建設事業費最大値テキスト"/>
        <xdr:cNvSpPr txBox="1"/>
      </xdr:nvSpPr>
      <xdr:spPr>
        <a:xfrm>
          <a:off x="10528300" y="83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45745</xdr:rowOff>
    </xdr:from>
    <xdr:to>
      <xdr:col>55</xdr:col>
      <xdr:colOff>88900</xdr:colOff>
      <xdr:row>50</xdr:row>
      <xdr:rowOff>45745</xdr:rowOff>
    </xdr:to>
    <xdr:cxnSp macro="">
      <xdr:nvCxnSpPr>
        <xdr:cNvPr id="351" name="直線コネクタ 350"/>
        <xdr:cNvCxnSpPr/>
      </xdr:nvCxnSpPr>
      <xdr:spPr>
        <a:xfrm>
          <a:off x="10388600" y="861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149644</xdr:rowOff>
    </xdr:from>
    <xdr:to>
      <xdr:col>55</xdr:col>
      <xdr:colOff>0</xdr:colOff>
      <xdr:row>53</xdr:row>
      <xdr:rowOff>44283</xdr:rowOff>
    </xdr:to>
    <xdr:cxnSp macro="">
      <xdr:nvCxnSpPr>
        <xdr:cNvPr id="352" name="直線コネクタ 351"/>
        <xdr:cNvCxnSpPr/>
      </xdr:nvCxnSpPr>
      <xdr:spPr>
        <a:xfrm flipV="1">
          <a:off x="9639300" y="8893594"/>
          <a:ext cx="838200" cy="23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124889</xdr:rowOff>
    </xdr:from>
    <xdr:ext cx="534377" cy="259045"/>
    <xdr:sp macro="" textlink="">
      <xdr:nvSpPr>
        <xdr:cNvPr id="353" name="普通建設事業費平均値テキスト"/>
        <xdr:cNvSpPr txBox="1"/>
      </xdr:nvSpPr>
      <xdr:spPr>
        <a:xfrm>
          <a:off x="10528300" y="9040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146462</xdr:rowOff>
    </xdr:from>
    <xdr:to>
      <xdr:col>55</xdr:col>
      <xdr:colOff>50800</xdr:colOff>
      <xdr:row>53</xdr:row>
      <xdr:rowOff>76612</xdr:rowOff>
    </xdr:to>
    <xdr:sp macro="" textlink="">
      <xdr:nvSpPr>
        <xdr:cNvPr id="354" name="フローチャート: 判断 353"/>
        <xdr:cNvSpPr/>
      </xdr:nvSpPr>
      <xdr:spPr>
        <a:xfrm>
          <a:off x="104267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44283</xdr:rowOff>
    </xdr:from>
    <xdr:to>
      <xdr:col>50</xdr:col>
      <xdr:colOff>114300</xdr:colOff>
      <xdr:row>54</xdr:row>
      <xdr:rowOff>10816</xdr:rowOff>
    </xdr:to>
    <xdr:cxnSp macro="">
      <xdr:nvCxnSpPr>
        <xdr:cNvPr id="355" name="直線コネクタ 354"/>
        <xdr:cNvCxnSpPr/>
      </xdr:nvCxnSpPr>
      <xdr:spPr>
        <a:xfrm flipV="1">
          <a:off x="8750300" y="9131133"/>
          <a:ext cx="889000" cy="13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59959</xdr:rowOff>
    </xdr:from>
    <xdr:to>
      <xdr:col>50</xdr:col>
      <xdr:colOff>165100</xdr:colOff>
      <xdr:row>53</xdr:row>
      <xdr:rowOff>161559</xdr:rowOff>
    </xdr:to>
    <xdr:sp macro="" textlink="">
      <xdr:nvSpPr>
        <xdr:cNvPr id="356" name="フローチャート: 判断 355"/>
        <xdr:cNvSpPr/>
      </xdr:nvSpPr>
      <xdr:spPr>
        <a:xfrm>
          <a:off x="9588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152686</xdr:rowOff>
    </xdr:from>
    <xdr:ext cx="534377" cy="259045"/>
    <xdr:sp macro="" textlink="">
      <xdr:nvSpPr>
        <xdr:cNvPr id="357" name="テキスト ボックス 356"/>
        <xdr:cNvSpPr txBox="1"/>
      </xdr:nvSpPr>
      <xdr:spPr>
        <a:xfrm>
          <a:off x="9372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10816</xdr:rowOff>
    </xdr:from>
    <xdr:to>
      <xdr:col>45</xdr:col>
      <xdr:colOff>177800</xdr:colOff>
      <xdr:row>54</xdr:row>
      <xdr:rowOff>44945</xdr:rowOff>
    </xdr:to>
    <xdr:cxnSp macro="">
      <xdr:nvCxnSpPr>
        <xdr:cNvPr id="358" name="直線コネクタ 357"/>
        <xdr:cNvCxnSpPr/>
      </xdr:nvCxnSpPr>
      <xdr:spPr>
        <a:xfrm flipV="1">
          <a:off x="7861300" y="9269116"/>
          <a:ext cx="889000" cy="3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97313</xdr:rowOff>
    </xdr:from>
    <xdr:to>
      <xdr:col>46</xdr:col>
      <xdr:colOff>38100</xdr:colOff>
      <xdr:row>54</xdr:row>
      <xdr:rowOff>27463</xdr:rowOff>
    </xdr:to>
    <xdr:sp macro="" textlink="">
      <xdr:nvSpPr>
        <xdr:cNvPr id="359" name="フローチャート: 判断 358"/>
        <xdr:cNvSpPr/>
      </xdr:nvSpPr>
      <xdr:spPr>
        <a:xfrm>
          <a:off x="8699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43990</xdr:rowOff>
    </xdr:from>
    <xdr:ext cx="534377" cy="259045"/>
    <xdr:sp macro="" textlink="">
      <xdr:nvSpPr>
        <xdr:cNvPr id="360" name="テキスト ボックス 359"/>
        <xdr:cNvSpPr txBox="1"/>
      </xdr:nvSpPr>
      <xdr:spPr>
        <a:xfrm>
          <a:off x="8483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34224</xdr:rowOff>
    </xdr:from>
    <xdr:to>
      <xdr:col>41</xdr:col>
      <xdr:colOff>50800</xdr:colOff>
      <xdr:row>54</xdr:row>
      <xdr:rowOff>44945</xdr:rowOff>
    </xdr:to>
    <xdr:cxnSp macro="">
      <xdr:nvCxnSpPr>
        <xdr:cNvPr id="361" name="直線コネクタ 360"/>
        <xdr:cNvCxnSpPr/>
      </xdr:nvCxnSpPr>
      <xdr:spPr>
        <a:xfrm>
          <a:off x="6972300" y="9292524"/>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147307</xdr:rowOff>
    </xdr:from>
    <xdr:to>
      <xdr:col>41</xdr:col>
      <xdr:colOff>101600</xdr:colOff>
      <xdr:row>54</xdr:row>
      <xdr:rowOff>77457</xdr:rowOff>
    </xdr:to>
    <xdr:sp macro="" textlink="">
      <xdr:nvSpPr>
        <xdr:cNvPr id="362" name="フローチャート: 判断 361"/>
        <xdr:cNvSpPr/>
      </xdr:nvSpPr>
      <xdr:spPr>
        <a:xfrm>
          <a:off x="7810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93984</xdr:rowOff>
    </xdr:from>
    <xdr:ext cx="534377" cy="259045"/>
    <xdr:sp macro="" textlink="">
      <xdr:nvSpPr>
        <xdr:cNvPr id="363" name="テキスト ボックス 362"/>
        <xdr:cNvSpPr txBox="1"/>
      </xdr:nvSpPr>
      <xdr:spPr>
        <a:xfrm>
          <a:off x="7594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22675</xdr:rowOff>
    </xdr:from>
    <xdr:to>
      <xdr:col>36</xdr:col>
      <xdr:colOff>165100</xdr:colOff>
      <xdr:row>54</xdr:row>
      <xdr:rowOff>124275</xdr:rowOff>
    </xdr:to>
    <xdr:sp macro="" textlink="">
      <xdr:nvSpPr>
        <xdr:cNvPr id="364" name="フローチャート: 判断 363"/>
        <xdr:cNvSpPr/>
      </xdr:nvSpPr>
      <xdr:spPr>
        <a:xfrm>
          <a:off x="6921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115402</xdr:rowOff>
    </xdr:from>
    <xdr:ext cx="534377" cy="259045"/>
    <xdr:sp macro="" textlink="">
      <xdr:nvSpPr>
        <xdr:cNvPr id="365" name="テキスト ボックス 364"/>
        <xdr:cNvSpPr txBox="1"/>
      </xdr:nvSpPr>
      <xdr:spPr>
        <a:xfrm>
          <a:off x="6705111"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98844</xdr:rowOff>
    </xdr:from>
    <xdr:to>
      <xdr:col>55</xdr:col>
      <xdr:colOff>50800</xdr:colOff>
      <xdr:row>52</xdr:row>
      <xdr:rowOff>28994</xdr:rowOff>
    </xdr:to>
    <xdr:sp macro="" textlink="">
      <xdr:nvSpPr>
        <xdr:cNvPr id="371" name="楕円 370"/>
        <xdr:cNvSpPr/>
      </xdr:nvSpPr>
      <xdr:spPr>
        <a:xfrm>
          <a:off x="10426700" y="884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121721</xdr:rowOff>
    </xdr:from>
    <xdr:ext cx="534377" cy="259045"/>
    <xdr:sp macro="" textlink="">
      <xdr:nvSpPr>
        <xdr:cNvPr id="372" name="普通建設事業費該当値テキスト"/>
        <xdr:cNvSpPr txBox="1"/>
      </xdr:nvSpPr>
      <xdr:spPr>
        <a:xfrm>
          <a:off x="10528300" y="869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164933</xdr:rowOff>
    </xdr:from>
    <xdr:to>
      <xdr:col>50</xdr:col>
      <xdr:colOff>165100</xdr:colOff>
      <xdr:row>53</xdr:row>
      <xdr:rowOff>95083</xdr:rowOff>
    </xdr:to>
    <xdr:sp macro="" textlink="">
      <xdr:nvSpPr>
        <xdr:cNvPr id="373" name="楕円 372"/>
        <xdr:cNvSpPr/>
      </xdr:nvSpPr>
      <xdr:spPr>
        <a:xfrm>
          <a:off x="9588500" y="90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111610</xdr:rowOff>
    </xdr:from>
    <xdr:ext cx="534377" cy="259045"/>
    <xdr:sp macro="" textlink="">
      <xdr:nvSpPr>
        <xdr:cNvPr id="374" name="テキスト ボックス 373"/>
        <xdr:cNvSpPr txBox="1"/>
      </xdr:nvSpPr>
      <xdr:spPr>
        <a:xfrm>
          <a:off x="9372111" y="8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131466</xdr:rowOff>
    </xdr:from>
    <xdr:to>
      <xdr:col>46</xdr:col>
      <xdr:colOff>38100</xdr:colOff>
      <xdr:row>54</xdr:row>
      <xdr:rowOff>61616</xdr:rowOff>
    </xdr:to>
    <xdr:sp macro="" textlink="">
      <xdr:nvSpPr>
        <xdr:cNvPr id="375" name="楕円 374"/>
        <xdr:cNvSpPr/>
      </xdr:nvSpPr>
      <xdr:spPr>
        <a:xfrm>
          <a:off x="8699500" y="92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52743</xdr:rowOff>
    </xdr:from>
    <xdr:ext cx="534377" cy="259045"/>
    <xdr:sp macro="" textlink="">
      <xdr:nvSpPr>
        <xdr:cNvPr id="376" name="テキスト ボックス 375"/>
        <xdr:cNvSpPr txBox="1"/>
      </xdr:nvSpPr>
      <xdr:spPr>
        <a:xfrm>
          <a:off x="8483111" y="931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165595</xdr:rowOff>
    </xdr:from>
    <xdr:to>
      <xdr:col>41</xdr:col>
      <xdr:colOff>101600</xdr:colOff>
      <xdr:row>54</xdr:row>
      <xdr:rowOff>95745</xdr:rowOff>
    </xdr:to>
    <xdr:sp macro="" textlink="">
      <xdr:nvSpPr>
        <xdr:cNvPr id="377" name="楕円 376"/>
        <xdr:cNvSpPr/>
      </xdr:nvSpPr>
      <xdr:spPr>
        <a:xfrm>
          <a:off x="7810500" y="92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86872</xdr:rowOff>
    </xdr:from>
    <xdr:ext cx="534377" cy="259045"/>
    <xdr:sp macro="" textlink="">
      <xdr:nvSpPr>
        <xdr:cNvPr id="378" name="テキスト ボックス 377"/>
        <xdr:cNvSpPr txBox="1"/>
      </xdr:nvSpPr>
      <xdr:spPr>
        <a:xfrm>
          <a:off x="7594111" y="93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154874</xdr:rowOff>
    </xdr:from>
    <xdr:to>
      <xdr:col>36</xdr:col>
      <xdr:colOff>165100</xdr:colOff>
      <xdr:row>54</xdr:row>
      <xdr:rowOff>85024</xdr:rowOff>
    </xdr:to>
    <xdr:sp macro="" textlink="">
      <xdr:nvSpPr>
        <xdr:cNvPr id="379" name="楕円 378"/>
        <xdr:cNvSpPr/>
      </xdr:nvSpPr>
      <xdr:spPr>
        <a:xfrm>
          <a:off x="6921500" y="92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101551</xdr:rowOff>
    </xdr:from>
    <xdr:ext cx="534377" cy="259045"/>
    <xdr:sp macro="" textlink="">
      <xdr:nvSpPr>
        <xdr:cNvPr id="380" name="テキスト ボックス 379"/>
        <xdr:cNvSpPr txBox="1"/>
      </xdr:nvSpPr>
      <xdr:spPr>
        <a:xfrm>
          <a:off x="6705111" y="9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125207</xdr:rowOff>
    </xdr:from>
    <xdr:to>
      <xdr:col>54</xdr:col>
      <xdr:colOff>189865</xdr:colOff>
      <xdr:row>77</xdr:row>
      <xdr:rowOff>105821</xdr:rowOff>
    </xdr:to>
    <xdr:cxnSp macro="">
      <xdr:nvCxnSpPr>
        <xdr:cNvPr id="402" name="直線コネクタ 401"/>
        <xdr:cNvCxnSpPr/>
      </xdr:nvCxnSpPr>
      <xdr:spPr>
        <a:xfrm flipV="1">
          <a:off x="10475595" y="12126707"/>
          <a:ext cx="1270" cy="118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109648</xdr:rowOff>
    </xdr:from>
    <xdr:ext cx="469744" cy="259045"/>
    <xdr:sp macro="" textlink="">
      <xdr:nvSpPr>
        <xdr:cNvPr id="403" name="普通建設事業費 （ うち新規整備　）最小値テキスト"/>
        <xdr:cNvSpPr txBox="1"/>
      </xdr:nvSpPr>
      <xdr:spPr>
        <a:xfrm>
          <a:off x="10528300" y="133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105821</xdr:rowOff>
    </xdr:from>
    <xdr:to>
      <xdr:col>55</xdr:col>
      <xdr:colOff>88900</xdr:colOff>
      <xdr:row>77</xdr:row>
      <xdr:rowOff>105821</xdr:rowOff>
    </xdr:to>
    <xdr:cxnSp macro="">
      <xdr:nvCxnSpPr>
        <xdr:cNvPr id="404" name="直線コネクタ 403"/>
        <xdr:cNvCxnSpPr/>
      </xdr:nvCxnSpPr>
      <xdr:spPr>
        <a:xfrm>
          <a:off x="10388600" y="1330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71884</xdr:rowOff>
    </xdr:from>
    <xdr:ext cx="534377" cy="259045"/>
    <xdr:sp macro="" textlink="">
      <xdr:nvSpPr>
        <xdr:cNvPr id="405" name="普通建設事業費 （ うち新規整備　）最大値テキスト"/>
        <xdr:cNvSpPr txBox="1"/>
      </xdr:nvSpPr>
      <xdr:spPr>
        <a:xfrm>
          <a:off x="10528300" y="119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125207</xdr:rowOff>
    </xdr:from>
    <xdr:to>
      <xdr:col>55</xdr:col>
      <xdr:colOff>88900</xdr:colOff>
      <xdr:row>70</xdr:row>
      <xdr:rowOff>125207</xdr:rowOff>
    </xdr:to>
    <xdr:cxnSp macro="">
      <xdr:nvCxnSpPr>
        <xdr:cNvPr id="406" name="直線コネクタ 405"/>
        <xdr:cNvCxnSpPr/>
      </xdr:nvCxnSpPr>
      <xdr:spPr>
        <a:xfrm>
          <a:off x="10388600" y="1212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41036</xdr:rowOff>
    </xdr:from>
    <xdr:to>
      <xdr:col>55</xdr:col>
      <xdr:colOff>0</xdr:colOff>
      <xdr:row>73</xdr:row>
      <xdr:rowOff>18176</xdr:rowOff>
    </xdr:to>
    <xdr:cxnSp macro="">
      <xdr:nvCxnSpPr>
        <xdr:cNvPr id="407" name="直線コネクタ 406"/>
        <xdr:cNvCxnSpPr/>
      </xdr:nvCxnSpPr>
      <xdr:spPr>
        <a:xfrm flipV="1">
          <a:off x="9639300" y="12385436"/>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31940</xdr:rowOff>
    </xdr:from>
    <xdr:ext cx="534377" cy="259045"/>
    <xdr:sp macro="" textlink="">
      <xdr:nvSpPr>
        <xdr:cNvPr id="408" name="普通建設事業費 （ うち新規整備　）平均値テキスト"/>
        <xdr:cNvSpPr txBox="1"/>
      </xdr:nvSpPr>
      <xdr:spPr>
        <a:xfrm>
          <a:off x="10528300" y="1271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53513</xdr:rowOff>
    </xdr:from>
    <xdr:to>
      <xdr:col>55</xdr:col>
      <xdr:colOff>50800</xdr:colOff>
      <xdr:row>74</xdr:row>
      <xdr:rowOff>155113</xdr:rowOff>
    </xdr:to>
    <xdr:sp macro="" textlink="">
      <xdr:nvSpPr>
        <xdr:cNvPr id="409" name="フローチャート: 判断 408"/>
        <xdr:cNvSpPr/>
      </xdr:nvSpPr>
      <xdr:spPr>
        <a:xfrm>
          <a:off x="104267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18176</xdr:rowOff>
    </xdr:from>
    <xdr:to>
      <xdr:col>50</xdr:col>
      <xdr:colOff>114300</xdr:colOff>
      <xdr:row>73</xdr:row>
      <xdr:rowOff>45471</xdr:rowOff>
    </xdr:to>
    <xdr:cxnSp macro="">
      <xdr:nvCxnSpPr>
        <xdr:cNvPr id="410" name="直線コネクタ 409"/>
        <xdr:cNvCxnSpPr/>
      </xdr:nvCxnSpPr>
      <xdr:spPr>
        <a:xfrm flipV="1">
          <a:off x="8750300" y="12534026"/>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42037</xdr:rowOff>
    </xdr:from>
    <xdr:to>
      <xdr:col>50</xdr:col>
      <xdr:colOff>165100</xdr:colOff>
      <xdr:row>74</xdr:row>
      <xdr:rowOff>143637</xdr:rowOff>
    </xdr:to>
    <xdr:sp macro="" textlink="">
      <xdr:nvSpPr>
        <xdr:cNvPr id="411" name="フローチャート: 判断 410"/>
        <xdr:cNvSpPr/>
      </xdr:nvSpPr>
      <xdr:spPr>
        <a:xfrm>
          <a:off x="9588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134764</xdr:rowOff>
    </xdr:from>
    <xdr:ext cx="534377" cy="259045"/>
    <xdr:sp macro="" textlink="">
      <xdr:nvSpPr>
        <xdr:cNvPr id="412" name="テキスト ボックス 411"/>
        <xdr:cNvSpPr txBox="1"/>
      </xdr:nvSpPr>
      <xdr:spPr>
        <a:xfrm>
          <a:off x="9372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45471</xdr:rowOff>
    </xdr:from>
    <xdr:to>
      <xdr:col>45</xdr:col>
      <xdr:colOff>177800</xdr:colOff>
      <xdr:row>74</xdr:row>
      <xdr:rowOff>146741</xdr:rowOff>
    </xdr:to>
    <xdr:cxnSp macro="">
      <xdr:nvCxnSpPr>
        <xdr:cNvPr id="413" name="直線コネクタ 412"/>
        <xdr:cNvCxnSpPr/>
      </xdr:nvCxnSpPr>
      <xdr:spPr>
        <a:xfrm flipV="1">
          <a:off x="7861300" y="12561321"/>
          <a:ext cx="889000" cy="2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156017</xdr:rowOff>
    </xdr:from>
    <xdr:to>
      <xdr:col>46</xdr:col>
      <xdr:colOff>38100</xdr:colOff>
      <xdr:row>74</xdr:row>
      <xdr:rowOff>86167</xdr:rowOff>
    </xdr:to>
    <xdr:sp macro="" textlink="">
      <xdr:nvSpPr>
        <xdr:cNvPr id="414" name="フローチャート: 判断 413"/>
        <xdr:cNvSpPr/>
      </xdr:nvSpPr>
      <xdr:spPr>
        <a:xfrm>
          <a:off x="8699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77294</xdr:rowOff>
    </xdr:from>
    <xdr:ext cx="534377" cy="259045"/>
    <xdr:sp macro="" textlink="">
      <xdr:nvSpPr>
        <xdr:cNvPr id="415" name="テキスト ボックス 414"/>
        <xdr:cNvSpPr txBox="1"/>
      </xdr:nvSpPr>
      <xdr:spPr>
        <a:xfrm>
          <a:off x="8483111" y="127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146741</xdr:rowOff>
    </xdr:from>
    <xdr:to>
      <xdr:col>41</xdr:col>
      <xdr:colOff>50800</xdr:colOff>
      <xdr:row>75</xdr:row>
      <xdr:rowOff>57313</xdr:rowOff>
    </xdr:to>
    <xdr:cxnSp macro="">
      <xdr:nvCxnSpPr>
        <xdr:cNvPr id="416" name="直線コネクタ 415"/>
        <xdr:cNvCxnSpPr/>
      </xdr:nvCxnSpPr>
      <xdr:spPr>
        <a:xfrm flipV="1">
          <a:off x="6972300" y="12834041"/>
          <a:ext cx="889000" cy="8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109748</xdr:rowOff>
    </xdr:from>
    <xdr:to>
      <xdr:col>41</xdr:col>
      <xdr:colOff>101600</xdr:colOff>
      <xdr:row>74</xdr:row>
      <xdr:rowOff>39898</xdr:rowOff>
    </xdr:to>
    <xdr:sp macro="" textlink="">
      <xdr:nvSpPr>
        <xdr:cNvPr id="417" name="フローチャート: 判断 416"/>
        <xdr:cNvSpPr/>
      </xdr:nvSpPr>
      <xdr:spPr>
        <a:xfrm>
          <a:off x="7810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56425</xdr:rowOff>
    </xdr:from>
    <xdr:ext cx="534377" cy="259045"/>
    <xdr:sp macro="" textlink="">
      <xdr:nvSpPr>
        <xdr:cNvPr id="418" name="テキスト ボックス 417"/>
        <xdr:cNvSpPr txBox="1"/>
      </xdr:nvSpPr>
      <xdr:spPr>
        <a:xfrm>
          <a:off x="7594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166395</xdr:rowOff>
    </xdr:from>
    <xdr:to>
      <xdr:col>36</xdr:col>
      <xdr:colOff>165100</xdr:colOff>
      <xdr:row>74</xdr:row>
      <xdr:rowOff>96545</xdr:rowOff>
    </xdr:to>
    <xdr:sp macro="" textlink="">
      <xdr:nvSpPr>
        <xdr:cNvPr id="419" name="フローチャート: 判断 418"/>
        <xdr:cNvSpPr/>
      </xdr:nvSpPr>
      <xdr:spPr>
        <a:xfrm>
          <a:off x="6921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113072</xdr:rowOff>
    </xdr:from>
    <xdr:ext cx="534377" cy="259045"/>
    <xdr:sp macro="" textlink="">
      <xdr:nvSpPr>
        <xdr:cNvPr id="420" name="テキスト ボックス 419"/>
        <xdr:cNvSpPr txBox="1"/>
      </xdr:nvSpPr>
      <xdr:spPr>
        <a:xfrm>
          <a:off x="6705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161686</xdr:rowOff>
    </xdr:from>
    <xdr:to>
      <xdr:col>55</xdr:col>
      <xdr:colOff>50800</xdr:colOff>
      <xdr:row>72</xdr:row>
      <xdr:rowOff>91836</xdr:rowOff>
    </xdr:to>
    <xdr:sp macro="" textlink="">
      <xdr:nvSpPr>
        <xdr:cNvPr id="426" name="楕円 425"/>
        <xdr:cNvSpPr/>
      </xdr:nvSpPr>
      <xdr:spPr>
        <a:xfrm>
          <a:off x="10426700" y="1233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13113</xdr:rowOff>
    </xdr:from>
    <xdr:ext cx="534377" cy="259045"/>
    <xdr:sp macro="" textlink="">
      <xdr:nvSpPr>
        <xdr:cNvPr id="427" name="普通建設事業費 （ うち新規整備　）該当値テキスト"/>
        <xdr:cNvSpPr txBox="1"/>
      </xdr:nvSpPr>
      <xdr:spPr>
        <a:xfrm>
          <a:off x="10528300" y="1218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138826</xdr:rowOff>
    </xdr:from>
    <xdr:to>
      <xdr:col>50</xdr:col>
      <xdr:colOff>165100</xdr:colOff>
      <xdr:row>73</xdr:row>
      <xdr:rowOff>68976</xdr:rowOff>
    </xdr:to>
    <xdr:sp macro="" textlink="">
      <xdr:nvSpPr>
        <xdr:cNvPr id="428" name="楕円 427"/>
        <xdr:cNvSpPr/>
      </xdr:nvSpPr>
      <xdr:spPr>
        <a:xfrm>
          <a:off x="9588500" y="124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85503</xdr:rowOff>
    </xdr:from>
    <xdr:ext cx="534377" cy="259045"/>
    <xdr:sp macro="" textlink="">
      <xdr:nvSpPr>
        <xdr:cNvPr id="429" name="テキスト ボックス 428"/>
        <xdr:cNvSpPr txBox="1"/>
      </xdr:nvSpPr>
      <xdr:spPr>
        <a:xfrm>
          <a:off x="9372111" y="1225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166121</xdr:rowOff>
    </xdr:from>
    <xdr:to>
      <xdr:col>46</xdr:col>
      <xdr:colOff>38100</xdr:colOff>
      <xdr:row>73</xdr:row>
      <xdr:rowOff>96271</xdr:rowOff>
    </xdr:to>
    <xdr:sp macro="" textlink="">
      <xdr:nvSpPr>
        <xdr:cNvPr id="430" name="楕円 429"/>
        <xdr:cNvSpPr/>
      </xdr:nvSpPr>
      <xdr:spPr>
        <a:xfrm>
          <a:off x="8699500" y="125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112798</xdr:rowOff>
    </xdr:from>
    <xdr:ext cx="534377" cy="259045"/>
    <xdr:sp macro="" textlink="">
      <xdr:nvSpPr>
        <xdr:cNvPr id="431" name="テキスト ボックス 430"/>
        <xdr:cNvSpPr txBox="1"/>
      </xdr:nvSpPr>
      <xdr:spPr>
        <a:xfrm>
          <a:off x="8483111" y="122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95941</xdr:rowOff>
    </xdr:from>
    <xdr:to>
      <xdr:col>41</xdr:col>
      <xdr:colOff>101600</xdr:colOff>
      <xdr:row>75</xdr:row>
      <xdr:rowOff>26091</xdr:rowOff>
    </xdr:to>
    <xdr:sp macro="" textlink="">
      <xdr:nvSpPr>
        <xdr:cNvPr id="432" name="楕円 431"/>
        <xdr:cNvSpPr/>
      </xdr:nvSpPr>
      <xdr:spPr>
        <a:xfrm>
          <a:off x="7810500" y="127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17218</xdr:rowOff>
    </xdr:from>
    <xdr:ext cx="534377" cy="259045"/>
    <xdr:sp macro="" textlink="">
      <xdr:nvSpPr>
        <xdr:cNvPr id="433" name="テキスト ボックス 432"/>
        <xdr:cNvSpPr txBox="1"/>
      </xdr:nvSpPr>
      <xdr:spPr>
        <a:xfrm>
          <a:off x="7594111" y="1287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6513</xdr:rowOff>
    </xdr:from>
    <xdr:to>
      <xdr:col>36</xdr:col>
      <xdr:colOff>165100</xdr:colOff>
      <xdr:row>75</xdr:row>
      <xdr:rowOff>108113</xdr:rowOff>
    </xdr:to>
    <xdr:sp macro="" textlink="">
      <xdr:nvSpPr>
        <xdr:cNvPr id="434" name="楕円 433"/>
        <xdr:cNvSpPr/>
      </xdr:nvSpPr>
      <xdr:spPr>
        <a:xfrm>
          <a:off x="6921500" y="128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99240</xdr:rowOff>
    </xdr:from>
    <xdr:ext cx="534377" cy="259045"/>
    <xdr:sp macro="" textlink="">
      <xdr:nvSpPr>
        <xdr:cNvPr id="435" name="テキスト ボックス 434"/>
        <xdr:cNvSpPr txBox="1"/>
      </xdr:nvSpPr>
      <xdr:spPr>
        <a:xfrm>
          <a:off x="6705111" y="1295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47299</xdr:rowOff>
    </xdr:from>
    <xdr:to>
      <xdr:col>54</xdr:col>
      <xdr:colOff>189865</xdr:colOff>
      <xdr:row>98</xdr:row>
      <xdr:rowOff>4528</xdr:rowOff>
    </xdr:to>
    <xdr:cxnSp macro="">
      <xdr:nvCxnSpPr>
        <xdr:cNvPr id="457" name="直線コネクタ 456"/>
        <xdr:cNvCxnSpPr/>
      </xdr:nvCxnSpPr>
      <xdr:spPr>
        <a:xfrm flipV="1">
          <a:off x="10475595" y="15649249"/>
          <a:ext cx="1270" cy="115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8355</xdr:rowOff>
    </xdr:from>
    <xdr:ext cx="469744" cy="259045"/>
    <xdr:sp macro="" textlink="">
      <xdr:nvSpPr>
        <xdr:cNvPr id="458" name="普通建設事業費 （ うち更新整備　）最小値テキスト"/>
        <xdr:cNvSpPr txBox="1"/>
      </xdr:nvSpPr>
      <xdr:spPr>
        <a:xfrm>
          <a:off x="10528300" y="168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4528</xdr:rowOff>
    </xdr:from>
    <xdr:to>
      <xdr:col>55</xdr:col>
      <xdr:colOff>88900</xdr:colOff>
      <xdr:row>98</xdr:row>
      <xdr:rowOff>4528</xdr:rowOff>
    </xdr:to>
    <xdr:cxnSp macro="">
      <xdr:nvCxnSpPr>
        <xdr:cNvPr id="459" name="直線コネクタ 458"/>
        <xdr:cNvCxnSpPr/>
      </xdr:nvCxnSpPr>
      <xdr:spPr>
        <a:xfrm>
          <a:off x="10388600" y="168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165426</xdr:rowOff>
    </xdr:from>
    <xdr:ext cx="534377" cy="259045"/>
    <xdr:sp macro="" textlink="">
      <xdr:nvSpPr>
        <xdr:cNvPr id="460" name="普通建設事業費 （ うち更新整備　）最大値テキスト"/>
        <xdr:cNvSpPr txBox="1"/>
      </xdr:nvSpPr>
      <xdr:spPr>
        <a:xfrm>
          <a:off x="10528300" y="154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47299</xdr:rowOff>
    </xdr:from>
    <xdr:to>
      <xdr:col>55</xdr:col>
      <xdr:colOff>88900</xdr:colOff>
      <xdr:row>91</xdr:row>
      <xdr:rowOff>47299</xdr:rowOff>
    </xdr:to>
    <xdr:cxnSp macro="">
      <xdr:nvCxnSpPr>
        <xdr:cNvPr id="461" name="直線コネクタ 460"/>
        <xdr:cNvCxnSpPr/>
      </xdr:nvCxnSpPr>
      <xdr:spPr>
        <a:xfrm>
          <a:off x="10388600" y="156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80080</xdr:rowOff>
    </xdr:from>
    <xdr:to>
      <xdr:col>55</xdr:col>
      <xdr:colOff>0</xdr:colOff>
      <xdr:row>95</xdr:row>
      <xdr:rowOff>40236</xdr:rowOff>
    </xdr:to>
    <xdr:cxnSp macro="">
      <xdr:nvCxnSpPr>
        <xdr:cNvPr id="462" name="直線コネクタ 461"/>
        <xdr:cNvCxnSpPr/>
      </xdr:nvCxnSpPr>
      <xdr:spPr>
        <a:xfrm flipV="1">
          <a:off x="9639300" y="16196380"/>
          <a:ext cx="838200" cy="13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39141</xdr:rowOff>
    </xdr:from>
    <xdr:ext cx="534377" cy="259045"/>
    <xdr:sp macro="" textlink="">
      <xdr:nvSpPr>
        <xdr:cNvPr id="463" name="普通建設事業費 （ うち更新整備　）平均値テキスト"/>
        <xdr:cNvSpPr txBox="1"/>
      </xdr:nvSpPr>
      <xdr:spPr>
        <a:xfrm>
          <a:off x="10528300" y="1615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60714</xdr:rowOff>
    </xdr:from>
    <xdr:to>
      <xdr:col>55</xdr:col>
      <xdr:colOff>50800</xdr:colOff>
      <xdr:row>94</xdr:row>
      <xdr:rowOff>162314</xdr:rowOff>
    </xdr:to>
    <xdr:sp macro="" textlink="">
      <xdr:nvSpPr>
        <xdr:cNvPr id="464" name="フローチャート: 判断 463"/>
        <xdr:cNvSpPr/>
      </xdr:nvSpPr>
      <xdr:spPr>
        <a:xfrm>
          <a:off x="10426700" y="1617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40236</xdr:rowOff>
    </xdr:from>
    <xdr:to>
      <xdr:col>50</xdr:col>
      <xdr:colOff>114300</xdr:colOff>
      <xdr:row>96</xdr:row>
      <xdr:rowOff>29263</xdr:rowOff>
    </xdr:to>
    <xdr:cxnSp macro="">
      <xdr:nvCxnSpPr>
        <xdr:cNvPr id="465" name="直線コネクタ 464"/>
        <xdr:cNvCxnSpPr/>
      </xdr:nvCxnSpPr>
      <xdr:spPr>
        <a:xfrm flipV="1">
          <a:off x="8750300" y="16327986"/>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77082</xdr:rowOff>
    </xdr:from>
    <xdr:to>
      <xdr:col>50</xdr:col>
      <xdr:colOff>165100</xdr:colOff>
      <xdr:row>95</xdr:row>
      <xdr:rowOff>7232</xdr:rowOff>
    </xdr:to>
    <xdr:sp macro="" textlink="">
      <xdr:nvSpPr>
        <xdr:cNvPr id="466" name="フローチャート: 判断 465"/>
        <xdr:cNvSpPr/>
      </xdr:nvSpPr>
      <xdr:spPr>
        <a:xfrm>
          <a:off x="9588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23759</xdr:rowOff>
    </xdr:from>
    <xdr:ext cx="534377" cy="259045"/>
    <xdr:sp macro="" textlink="">
      <xdr:nvSpPr>
        <xdr:cNvPr id="467" name="テキスト ボックス 466"/>
        <xdr:cNvSpPr txBox="1"/>
      </xdr:nvSpPr>
      <xdr:spPr>
        <a:xfrm>
          <a:off x="9372111" y="159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131173</xdr:rowOff>
    </xdr:from>
    <xdr:to>
      <xdr:col>45</xdr:col>
      <xdr:colOff>177800</xdr:colOff>
      <xdr:row>96</xdr:row>
      <xdr:rowOff>29263</xdr:rowOff>
    </xdr:to>
    <xdr:cxnSp macro="">
      <xdr:nvCxnSpPr>
        <xdr:cNvPr id="468" name="直線コネクタ 467"/>
        <xdr:cNvCxnSpPr/>
      </xdr:nvCxnSpPr>
      <xdr:spPr>
        <a:xfrm>
          <a:off x="7861300" y="16418923"/>
          <a:ext cx="889000" cy="6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129408</xdr:rowOff>
    </xdr:from>
    <xdr:to>
      <xdr:col>46</xdr:col>
      <xdr:colOff>38100</xdr:colOff>
      <xdr:row>95</xdr:row>
      <xdr:rowOff>59558</xdr:rowOff>
    </xdr:to>
    <xdr:sp macro="" textlink="">
      <xdr:nvSpPr>
        <xdr:cNvPr id="469" name="フローチャート: 判断 468"/>
        <xdr:cNvSpPr/>
      </xdr:nvSpPr>
      <xdr:spPr>
        <a:xfrm>
          <a:off x="8699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76085</xdr:rowOff>
    </xdr:from>
    <xdr:ext cx="534377" cy="259045"/>
    <xdr:sp macro="" textlink="">
      <xdr:nvSpPr>
        <xdr:cNvPr id="470" name="テキスト ボックス 469"/>
        <xdr:cNvSpPr txBox="1"/>
      </xdr:nvSpPr>
      <xdr:spPr>
        <a:xfrm>
          <a:off x="8483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61748</xdr:rowOff>
    </xdr:from>
    <xdr:to>
      <xdr:col>41</xdr:col>
      <xdr:colOff>50800</xdr:colOff>
      <xdr:row>95</xdr:row>
      <xdr:rowOff>131173</xdr:rowOff>
    </xdr:to>
    <xdr:cxnSp macro="">
      <xdr:nvCxnSpPr>
        <xdr:cNvPr id="471" name="直線コネクタ 470"/>
        <xdr:cNvCxnSpPr/>
      </xdr:nvCxnSpPr>
      <xdr:spPr>
        <a:xfrm>
          <a:off x="6972300" y="16349498"/>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26446</xdr:rowOff>
    </xdr:from>
    <xdr:to>
      <xdr:col>41</xdr:col>
      <xdr:colOff>101600</xdr:colOff>
      <xdr:row>95</xdr:row>
      <xdr:rowOff>128046</xdr:rowOff>
    </xdr:to>
    <xdr:sp macro="" textlink="">
      <xdr:nvSpPr>
        <xdr:cNvPr id="472" name="フローチャート: 判断 471"/>
        <xdr:cNvSpPr/>
      </xdr:nvSpPr>
      <xdr:spPr>
        <a:xfrm>
          <a:off x="7810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144573</xdr:rowOff>
    </xdr:from>
    <xdr:ext cx="534377" cy="259045"/>
    <xdr:sp macro="" textlink="">
      <xdr:nvSpPr>
        <xdr:cNvPr id="473" name="テキスト ボックス 472"/>
        <xdr:cNvSpPr txBox="1"/>
      </xdr:nvSpPr>
      <xdr:spPr>
        <a:xfrm>
          <a:off x="7594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66680</xdr:rowOff>
    </xdr:from>
    <xdr:to>
      <xdr:col>36</xdr:col>
      <xdr:colOff>165100</xdr:colOff>
      <xdr:row>95</xdr:row>
      <xdr:rowOff>168280</xdr:rowOff>
    </xdr:to>
    <xdr:sp macro="" textlink="">
      <xdr:nvSpPr>
        <xdr:cNvPr id="474" name="フローチャート: 判断 473"/>
        <xdr:cNvSpPr/>
      </xdr:nvSpPr>
      <xdr:spPr>
        <a:xfrm>
          <a:off x="6921500" y="1635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159407</xdr:rowOff>
    </xdr:from>
    <xdr:ext cx="534377" cy="259045"/>
    <xdr:sp macro="" textlink="">
      <xdr:nvSpPr>
        <xdr:cNvPr id="475" name="テキスト ボックス 474"/>
        <xdr:cNvSpPr txBox="1"/>
      </xdr:nvSpPr>
      <xdr:spPr>
        <a:xfrm>
          <a:off x="6705111" y="164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29280</xdr:rowOff>
    </xdr:from>
    <xdr:to>
      <xdr:col>55</xdr:col>
      <xdr:colOff>50800</xdr:colOff>
      <xdr:row>94</xdr:row>
      <xdr:rowOff>130880</xdr:rowOff>
    </xdr:to>
    <xdr:sp macro="" textlink="">
      <xdr:nvSpPr>
        <xdr:cNvPr id="481" name="楕円 480"/>
        <xdr:cNvSpPr/>
      </xdr:nvSpPr>
      <xdr:spPr>
        <a:xfrm>
          <a:off x="10426700" y="161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52157</xdr:rowOff>
    </xdr:from>
    <xdr:ext cx="534377" cy="259045"/>
    <xdr:sp macro="" textlink="">
      <xdr:nvSpPr>
        <xdr:cNvPr id="482" name="普通建設事業費 （ うち更新整備　）該当値テキスト"/>
        <xdr:cNvSpPr txBox="1"/>
      </xdr:nvSpPr>
      <xdr:spPr>
        <a:xfrm>
          <a:off x="10528300" y="159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160886</xdr:rowOff>
    </xdr:from>
    <xdr:to>
      <xdr:col>50</xdr:col>
      <xdr:colOff>165100</xdr:colOff>
      <xdr:row>95</xdr:row>
      <xdr:rowOff>91036</xdr:rowOff>
    </xdr:to>
    <xdr:sp macro="" textlink="">
      <xdr:nvSpPr>
        <xdr:cNvPr id="483" name="楕円 482"/>
        <xdr:cNvSpPr/>
      </xdr:nvSpPr>
      <xdr:spPr>
        <a:xfrm>
          <a:off x="9588500" y="162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82163</xdr:rowOff>
    </xdr:from>
    <xdr:ext cx="534377" cy="259045"/>
    <xdr:sp macro="" textlink="">
      <xdr:nvSpPr>
        <xdr:cNvPr id="484" name="テキスト ボックス 483"/>
        <xdr:cNvSpPr txBox="1"/>
      </xdr:nvSpPr>
      <xdr:spPr>
        <a:xfrm>
          <a:off x="9372111" y="1636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149913</xdr:rowOff>
    </xdr:from>
    <xdr:to>
      <xdr:col>46</xdr:col>
      <xdr:colOff>38100</xdr:colOff>
      <xdr:row>96</xdr:row>
      <xdr:rowOff>80063</xdr:rowOff>
    </xdr:to>
    <xdr:sp macro="" textlink="">
      <xdr:nvSpPr>
        <xdr:cNvPr id="485" name="楕円 484"/>
        <xdr:cNvSpPr/>
      </xdr:nvSpPr>
      <xdr:spPr>
        <a:xfrm>
          <a:off x="8699500" y="1643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71190</xdr:rowOff>
    </xdr:from>
    <xdr:ext cx="534377" cy="259045"/>
    <xdr:sp macro="" textlink="">
      <xdr:nvSpPr>
        <xdr:cNvPr id="486" name="テキスト ボックス 485"/>
        <xdr:cNvSpPr txBox="1"/>
      </xdr:nvSpPr>
      <xdr:spPr>
        <a:xfrm>
          <a:off x="8483111" y="165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80373</xdr:rowOff>
    </xdr:from>
    <xdr:to>
      <xdr:col>41</xdr:col>
      <xdr:colOff>101600</xdr:colOff>
      <xdr:row>96</xdr:row>
      <xdr:rowOff>10523</xdr:rowOff>
    </xdr:to>
    <xdr:sp macro="" textlink="">
      <xdr:nvSpPr>
        <xdr:cNvPr id="487" name="楕円 486"/>
        <xdr:cNvSpPr/>
      </xdr:nvSpPr>
      <xdr:spPr>
        <a:xfrm>
          <a:off x="7810500" y="1636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1650</xdr:rowOff>
    </xdr:from>
    <xdr:ext cx="534377" cy="259045"/>
    <xdr:sp macro="" textlink="">
      <xdr:nvSpPr>
        <xdr:cNvPr id="488" name="テキスト ボックス 487"/>
        <xdr:cNvSpPr txBox="1"/>
      </xdr:nvSpPr>
      <xdr:spPr>
        <a:xfrm>
          <a:off x="7594111" y="164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10948</xdr:rowOff>
    </xdr:from>
    <xdr:to>
      <xdr:col>36</xdr:col>
      <xdr:colOff>165100</xdr:colOff>
      <xdr:row>95</xdr:row>
      <xdr:rowOff>112548</xdr:rowOff>
    </xdr:to>
    <xdr:sp macro="" textlink="">
      <xdr:nvSpPr>
        <xdr:cNvPr id="489" name="楕円 488"/>
        <xdr:cNvSpPr/>
      </xdr:nvSpPr>
      <xdr:spPr>
        <a:xfrm>
          <a:off x="6921500" y="162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129075</xdr:rowOff>
    </xdr:from>
    <xdr:ext cx="534377" cy="259045"/>
    <xdr:sp macro="" textlink="">
      <xdr:nvSpPr>
        <xdr:cNvPr id="490" name="テキスト ボックス 489"/>
        <xdr:cNvSpPr txBox="1"/>
      </xdr:nvSpPr>
      <xdr:spPr>
        <a:xfrm>
          <a:off x="6705111" y="160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136499</xdr:rowOff>
    </xdr:from>
    <xdr:to>
      <xdr:col>85</xdr:col>
      <xdr:colOff>126364</xdr:colOff>
      <xdr:row>38</xdr:row>
      <xdr:rowOff>139700</xdr:rowOff>
    </xdr:to>
    <xdr:cxnSp macro="">
      <xdr:nvCxnSpPr>
        <xdr:cNvPr id="512" name="直線コネクタ 511"/>
        <xdr:cNvCxnSpPr/>
      </xdr:nvCxnSpPr>
      <xdr:spPr>
        <a:xfrm flipV="1">
          <a:off x="16317595" y="5279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83176</xdr:rowOff>
    </xdr:from>
    <xdr:ext cx="469744" cy="259045"/>
    <xdr:sp macro="" textlink="">
      <xdr:nvSpPr>
        <xdr:cNvPr id="515" name="災害復旧事業費最大値テキスト"/>
        <xdr:cNvSpPr txBox="1"/>
      </xdr:nvSpPr>
      <xdr:spPr>
        <a:xfrm>
          <a:off x="16370300" y="50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136499</xdr:rowOff>
    </xdr:from>
    <xdr:to>
      <xdr:col>86</xdr:col>
      <xdr:colOff>25400</xdr:colOff>
      <xdr:row>30</xdr:row>
      <xdr:rowOff>136499</xdr:rowOff>
    </xdr:to>
    <xdr:cxnSp macro="">
      <xdr:nvCxnSpPr>
        <xdr:cNvPr id="516" name="直線コネクタ 515"/>
        <xdr:cNvCxnSpPr/>
      </xdr:nvCxnSpPr>
      <xdr:spPr>
        <a:xfrm>
          <a:off x="16230600" y="5279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31572</xdr:rowOff>
    </xdr:from>
    <xdr:to>
      <xdr:col>85</xdr:col>
      <xdr:colOff>127000</xdr:colOff>
      <xdr:row>38</xdr:row>
      <xdr:rowOff>50774</xdr:rowOff>
    </xdr:to>
    <xdr:cxnSp macro="">
      <xdr:nvCxnSpPr>
        <xdr:cNvPr id="517" name="直線コネクタ 516"/>
        <xdr:cNvCxnSpPr/>
      </xdr:nvCxnSpPr>
      <xdr:spPr>
        <a:xfrm>
          <a:off x="15481300" y="6375222"/>
          <a:ext cx="838200" cy="19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74972</xdr:rowOff>
    </xdr:from>
    <xdr:ext cx="378565" cy="259045"/>
    <xdr:sp macro="" textlink="">
      <xdr:nvSpPr>
        <xdr:cNvPr id="518" name="災害復旧事業費平均値テキスト"/>
        <xdr:cNvSpPr txBox="1"/>
      </xdr:nvSpPr>
      <xdr:spPr>
        <a:xfrm>
          <a:off x="16370300" y="62471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52095</xdr:rowOff>
    </xdr:from>
    <xdr:to>
      <xdr:col>85</xdr:col>
      <xdr:colOff>177800</xdr:colOff>
      <xdr:row>37</xdr:row>
      <xdr:rowOff>153695</xdr:rowOff>
    </xdr:to>
    <xdr:sp macro="" textlink="">
      <xdr:nvSpPr>
        <xdr:cNvPr id="519" name="フローチャート: 判断 518"/>
        <xdr:cNvSpPr/>
      </xdr:nvSpPr>
      <xdr:spPr>
        <a:xfrm>
          <a:off x="16268700" y="63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8484</xdr:rowOff>
    </xdr:from>
    <xdr:to>
      <xdr:col>81</xdr:col>
      <xdr:colOff>50800</xdr:colOff>
      <xdr:row>37</xdr:row>
      <xdr:rowOff>31572</xdr:rowOff>
    </xdr:to>
    <xdr:cxnSp macro="">
      <xdr:nvCxnSpPr>
        <xdr:cNvPr id="520" name="直線コネクタ 519"/>
        <xdr:cNvCxnSpPr/>
      </xdr:nvCxnSpPr>
      <xdr:spPr>
        <a:xfrm>
          <a:off x="14592300" y="6180684"/>
          <a:ext cx="889000" cy="19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125247</xdr:rowOff>
    </xdr:from>
    <xdr:to>
      <xdr:col>81</xdr:col>
      <xdr:colOff>101600</xdr:colOff>
      <xdr:row>37</xdr:row>
      <xdr:rowOff>55397</xdr:rowOff>
    </xdr:to>
    <xdr:sp macro="" textlink="">
      <xdr:nvSpPr>
        <xdr:cNvPr id="521" name="フローチャート: 判断 520"/>
        <xdr:cNvSpPr/>
      </xdr:nvSpPr>
      <xdr:spPr>
        <a:xfrm>
          <a:off x="15430500" y="62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71924</xdr:rowOff>
    </xdr:from>
    <xdr:ext cx="469744" cy="259045"/>
    <xdr:sp macro="" textlink="">
      <xdr:nvSpPr>
        <xdr:cNvPr id="522" name="テキスト ボックス 521"/>
        <xdr:cNvSpPr txBox="1"/>
      </xdr:nvSpPr>
      <xdr:spPr>
        <a:xfrm>
          <a:off x="15246428" y="60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8484</xdr:rowOff>
    </xdr:from>
    <xdr:to>
      <xdr:col>76</xdr:col>
      <xdr:colOff>114300</xdr:colOff>
      <xdr:row>36</xdr:row>
      <xdr:rowOff>136499</xdr:rowOff>
    </xdr:to>
    <xdr:cxnSp macro="">
      <xdr:nvCxnSpPr>
        <xdr:cNvPr id="523" name="直線コネクタ 522"/>
        <xdr:cNvCxnSpPr/>
      </xdr:nvCxnSpPr>
      <xdr:spPr>
        <a:xfrm flipV="1">
          <a:off x="13703300" y="6180684"/>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50267</xdr:rowOff>
    </xdr:from>
    <xdr:to>
      <xdr:col>76</xdr:col>
      <xdr:colOff>165100</xdr:colOff>
      <xdr:row>36</xdr:row>
      <xdr:rowOff>151867</xdr:rowOff>
    </xdr:to>
    <xdr:sp macro="" textlink="">
      <xdr:nvSpPr>
        <xdr:cNvPr id="524" name="フローチャート: 判断 523"/>
        <xdr:cNvSpPr/>
      </xdr:nvSpPr>
      <xdr:spPr>
        <a:xfrm>
          <a:off x="14541500" y="6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142994</xdr:rowOff>
    </xdr:from>
    <xdr:ext cx="469744" cy="259045"/>
    <xdr:sp macro="" textlink="">
      <xdr:nvSpPr>
        <xdr:cNvPr id="525" name="テキスト ボックス 524"/>
        <xdr:cNvSpPr txBox="1"/>
      </xdr:nvSpPr>
      <xdr:spPr>
        <a:xfrm>
          <a:off x="14357428" y="63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136499</xdr:rowOff>
    </xdr:from>
    <xdr:to>
      <xdr:col>71</xdr:col>
      <xdr:colOff>177800</xdr:colOff>
      <xdr:row>38</xdr:row>
      <xdr:rowOff>115697</xdr:rowOff>
    </xdr:to>
    <xdr:cxnSp macro="">
      <xdr:nvCxnSpPr>
        <xdr:cNvPr id="526" name="直線コネクタ 525"/>
        <xdr:cNvCxnSpPr/>
      </xdr:nvCxnSpPr>
      <xdr:spPr>
        <a:xfrm flipV="1">
          <a:off x="12814300" y="6308699"/>
          <a:ext cx="889000" cy="3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100787</xdr:rowOff>
    </xdr:from>
    <xdr:to>
      <xdr:col>72</xdr:col>
      <xdr:colOff>38100</xdr:colOff>
      <xdr:row>37</xdr:row>
      <xdr:rowOff>30937</xdr:rowOff>
    </xdr:to>
    <xdr:sp macro="" textlink="">
      <xdr:nvSpPr>
        <xdr:cNvPr id="527" name="フローチャート: 判断 526"/>
        <xdr:cNvSpPr/>
      </xdr:nvSpPr>
      <xdr:spPr>
        <a:xfrm>
          <a:off x="13652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22064</xdr:rowOff>
    </xdr:from>
    <xdr:ext cx="469744" cy="259045"/>
    <xdr:sp macro="" textlink="">
      <xdr:nvSpPr>
        <xdr:cNvPr id="528" name="テキスト ボックス 527"/>
        <xdr:cNvSpPr txBox="1"/>
      </xdr:nvSpPr>
      <xdr:spPr>
        <a:xfrm>
          <a:off x="13468428" y="63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74498</xdr:rowOff>
    </xdr:from>
    <xdr:to>
      <xdr:col>67</xdr:col>
      <xdr:colOff>101600</xdr:colOff>
      <xdr:row>38</xdr:row>
      <xdr:rowOff>4648</xdr:rowOff>
    </xdr:to>
    <xdr:sp macro="" textlink="">
      <xdr:nvSpPr>
        <xdr:cNvPr id="529" name="フローチャート: 判断 528"/>
        <xdr:cNvSpPr/>
      </xdr:nvSpPr>
      <xdr:spPr>
        <a:xfrm>
          <a:off x="12763500" y="64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21175</xdr:rowOff>
    </xdr:from>
    <xdr:ext cx="378565" cy="259045"/>
    <xdr:sp macro="" textlink="">
      <xdr:nvSpPr>
        <xdr:cNvPr id="530" name="テキスト ボックス 529"/>
        <xdr:cNvSpPr txBox="1"/>
      </xdr:nvSpPr>
      <xdr:spPr>
        <a:xfrm>
          <a:off x="12625017" y="6193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171424</xdr:rowOff>
    </xdr:from>
    <xdr:to>
      <xdr:col>85</xdr:col>
      <xdr:colOff>177800</xdr:colOff>
      <xdr:row>38</xdr:row>
      <xdr:rowOff>101574</xdr:rowOff>
    </xdr:to>
    <xdr:sp macro="" textlink="">
      <xdr:nvSpPr>
        <xdr:cNvPr id="536" name="楕円 535"/>
        <xdr:cNvSpPr/>
      </xdr:nvSpPr>
      <xdr:spPr>
        <a:xfrm>
          <a:off x="16268700" y="65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86351</xdr:rowOff>
    </xdr:from>
    <xdr:ext cx="378565" cy="259045"/>
    <xdr:sp macro="" textlink="">
      <xdr:nvSpPr>
        <xdr:cNvPr id="537" name="災害復旧事業費該当値テキスト"/>
        <xdr:cNvSpPr txBox="1"/>
      </xdr:nvSpPr>
      <xdr:spPr>
        <a:xfrm>
          <a:off x="16370300" y="643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152222</xdr:rowOff>
    </xdr:from>
    <xdr:to>
      <xdr:col>81</xdr:col>
      <xdr:colOff>101600</xdr:colOff>
      <xdr:row>37</xdr:row>
      <xdr:rowOff>82372</xdr:rowOff>
    </xdr:to>
    <xdr:sp macro="" textlink="">
      <xdr:nvSpPr>
        <xdr:cNvPr id="538" name="楕円 537"/>
        <xdr:cNvSpPr/>
      </xdr:nvSpPr>
      <xdr:spPr>
        <a:xfrm>
          <a:off x="15430500" y="63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73499</xdr:rowOff>
    </xdr:from>
    <xdr:ext cx="469744" cy="259045"/>
    <xdr:sp macro="" textlink="">
      <xdr:nvSpPr>
        <xdr:cNvPr id="539" name="テキスト ボックス 538"/>
        <xdr:cNvSpPr txBox="1"/>
      </xdr:nvSpPr>
      <xdr:spPr>
        <a:xfrm>
          <a:off x="15246428" y="641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129134</xdr:rowOff>
    </xdr:from>
    <xdr:to>
      <xdr:col>76</xdr:col>
      <xdr:colOff>165100</xdr:colOff>
      <xdr:row>36</xdr:row>
      <xdr:rowOff>59284</xdr:rowOff>
    </xdr:to>
    <xdr:sp macro="" textlink="">
      <xdr:nvSpPr>
        <xdr:cNvPr id="540" name="楕円 539"/>
        <xdr:cNvSpPr/>
      </xdr:nvSpPr>
      <xdr:spPr>
        <a:xfrm>
          <a:off x="14541500" y="61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75811</xdr:rowOff>
    </xdr:from>
    <xdr:ext cx="469744" cy="259045"/>
    <xdr:sp macro="" textlink="">
      <xdr:nvSpPr>
        <xdr:cNvPr id="541" name="テキスト ボックス 540"/>
        <xdr:cNvSpPr txBox="1"/>
      </xdr:nvSpPr>
      <xdr:spPr>
        <a:xfrm>
          <a:off x="14357428" y="590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85699</xdr:rowOff>
    </xdr:from>
    <xdr:to>
      <xdr:col>72</xdr:col>
      <xdr:colOff>38100</xdr:colOff>
      <xdr:row>37</xdr:row>
      <xdr:rowOff>15849</xdr:rowOff>
    </xdr:to>
    <xdr:sp macro="" textlink="">
      <xdr:nvSpPr>
        <xdr:cNvPr id="542" name="楕円 541"/>
        <xdr:cNvSpPr/>
      </xdr:nvSpPr>
      <xdr:spPr>
        <a:xfrm>
          <a:off x="13652500" y="62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32376</xdr:rowOff>
    </xdr:from>
    <xdr:ext cx="469744" cy="259045"/>
    <xdr:sp macro="" textlink="">
      <xdr:nvSpPr>
        <xdr:cNvPr id="543" name="テキスト ボックス 542"/>
        <xdr:cNvSpPr txBox="1"/>
      </xdr:nvSpPr>
      <xdr:spPr>
        <a:xfrm>
          <a:off x="13468428" y="603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64897</xdr:rowOff>
    </xdr:from>
    <xdr:to>
      <xdr:col>67</xdr:col>
      <xdr:colOff>101600</xdr:colOff>
      <xdr:row>38</xdr:row>
      <xdr:rowOff>166497</xdr:rowOff>
    </xdr:to>
    <xdr:sp macro="" textlink="">
      <xdr:nvSpPr>
        <xdr:cNvPr id="544" name="楕円 543"/>
        <xdr:cNvSpPr/>
      </xdr:nvSpPr>
      <xdr:spPr>
        <a:xfrm>
          <a:off x="12763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157624</xdr:rowOff>
    </xdr:from>
    <xdr:ext cx="378565" cy="259045"/>
    <xdr:sp macro="" textlink="">
      <xdr:nvSpPr>
        <xdr:cNvPr id="545" name="テキスト ボックス 544"/>
        <xdr:cNvSpPr txBox="1"/>
      </xdr:nvSpPr>
      <xdr:spPr>
        <a:xfrm>
          <a:off x="12625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5" name="テキスト ボックス 60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86589</xdr:rowOff>
    </xdr:from>
    <xdr:to>
      <xdr:col>85</xdr:col>
      <xdr:colOff>126364</xdr:colOff>
      <xdr:row>79</xdr:row>
      <xdr:rowOff>123470</xdr:rowOff>
    </xdr:to>
    <xdr:cxnSp macro="">
      <xdr:nvCxnSpPr>
        <xdr:cNvPr id="619" name="直線コネクタ 618"/>
        <xdr:cNvCxnSpPr/>
      </xdr:nvCxnSpPr>
      <xdr:spPr>
        <a:xfrm flipV="1">
          <a:off x="16317595" y="1225953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127297</xdr:rowOff>
    </xdr:from>
    <xdr:ext cx="534377" cy="259045"/>
    <xdr:sp macro="" textlink="">
      <xdr:nvSpPr>
        <xdr:cNvPr id="620" name="公債費最小値テキスト"/>
        <xdr:cNvSpPr txBox="1"/>
      </xdr:nvSpPr>
      <xdr:spPr>
        <a:xfrm>
          <a:off x="16370300" y="136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123470</xdr:rowOff>
    </xdr:from>
    <xdr:to>
      <xdr:col>86</xdr:col>
      <xdr:colOff>25400</xdr:colOff>
      <xdr:row>79</xdr:row>
      <xdr:rowOff>123470</xdr:rowOff>
    </xdr:to>
    <xdr:cxnSp macro="">
      <xdr:nvCxnSpPr>
        <xdr:cNvPr id="621" name="直線コネクタ 620"/>
        <xdr:cNvCxnSpPr/>
      </xdr:nvCxnSpPr>
      <xdr:spPr>
        <a:xfrm>
          <a:off x="16230600" y="136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33266</xdr:rowOff>
    </xdr:from>
    <xdr:ext cx="534377" cy="259045"/>
    <xdr:sp macro="" textlink="">
      <xdr:nvSpPr>
        <xdr:cNvPr id="622" name="公債費最大値テキスト"/>
        <xdr:cNvSpPr txBox="1"/>
      </xdr:nvSpPr>
      <xdr:spPr>
        <a:xfrm>
          <a:off x="16370300" y="120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86589</xdr:rowOff>
    </xdr:from>
    <xdr:to>
      <xdr:col>86</xdr:col>
      <xdr:colOff>25400</xdr:colOff>
      <xdr:row>71</xdr:row>
      <xdr:rowOff>86589</xdr:rowOff>
    </xdr:to>
    <xdr:cxnSp macro="">
      <xdr:nvCxnSpPr>
        <xdr:cNvPr id="623" name="直線コネクタ 622"/>
        <xdr:cNvCxnSpPr/>
      </xdr:nvCxnSpPr>
      <xdr:spPr>
        <a:xfrm>
          <a:off x="16230600" y="12259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16523</xdr:rowOff>
    </xdr:from>
    <xdr:to>
      <xdr:col>85</xdr:col>
      <xdr:colOff>127000</xdr:colOff>
      <xdr:row>77</xdr:row>
      <xdr:rowOff>100609</xdr:rowOff>
    </xdr:to>
    <xdr:cxnSp macro="">
      <xdr:nvCxnSpPr>
        <xdr:cNvPr id="624" name="直線コネクタ 623"/>
        <xdr:cNvCxnSpPr/>
      </xdr:nvCxnSpPr>
      <xdr:spPr>
        <a:xfrm flipV="1">
          <a:off x="15481300" y="12532373"/>
          <a:ext cx="838200" cy="7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146880</xdr:rowOff>
    </xdr:from>
    <xdr:ext cx="534377" cy="259045"/>
    <xdr:sp macro="" textlink="">
      <xdr:nvSpPr>
        <xdr:cNvPr id="625" name="公債費平均値テキスト"/>
        <xdr:cNvSpPr txBox="1"/>
      </xdr:nvSpPr>
      <xdr:spPr>
        <a:xfrm>
          <a:off x="16370300" y="12834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168453</xdr:rowOff>
    </xdr:from>
    <xdr:to>
      <xdr:col>85</xdr:col>
      <xdr:colOff>177800</xdr:colOff>
      <xdr:row>75</xdr:row>
      <xdr:rowOff>98603</xdr:rowOff>
    </xdr:to>
    <xdr:sp macro="" textlink="">
      <xdr:nvSpPr>
        <xdr:cNvPr id="626" name="フローチャート: 判断 625"/>
        <xdr:cNvSpPr/>
      </xdr:nvSpPr>
      <xdr:spPr>
        <a:xfrm>
          <a:off x="162687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135243</xdr:rowOff>
    </xdr:from>
    <xdr:to>
      <xdr:col>81</xdr:col>
      <xdr:colOff>50800</xdr:colOff>
      <xdr:row>77</xdr:row>
      <xdr:rowOff>100609</xdr:rowOff>
    </xdr:to>
    <xdr:cxnSp macro="">
      <xdr:nvCxnSpPr>
        <xdr:cNvPr id="627" name="直線コネクタ 626"/>
        <xdr:cNvCxnSpPr/>
      </xdr:nvCxnSpPr>
      <xdr:spPr>
        <a:xfrm>
          <a:off x="14592300" y="13165443"/>
          <a:ext cx="889000" cy="1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88595</xdr:rowOff>
    </xdr:from>
    <xdr:to>
      <xdr:col>81</xdr:col>
      <xdr:colOff>101600</xdr:colOff>
      <xdr:row>76</xdr:row>
      <xdr:rowOff>18746</xdr:rowOff>
    </xdr:to>
    <xdr:sp macro="" textlink="">
      <xdr:nvSpPr>
        <xdr:cNvPr id="628" name="フローチャート: 判断 627"/>
        <xdr:cNvSpPr/>
      </xdr:nvSpPr>
      <xdr:spPr>
        <a:xfrm>
          <a:off x="15430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35272</xdr:rowOff>
    </xdr:from>
    <xdr:ext cx="534377" cy="259045"/>
    <xdr:sp macro="" textlink="">
      <xdr:nvSpPr>
        <xdr:cNvPr id="629" name="テキスト ボックス 628"/>
        <xdr:cNvSpPr txBox="1"/>
      </xdr:nvSpPr>
      <xdr:spPr>
        <a:xfrm>
          <a:off x="15214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135243</xdr:rowOff>
    </xdr:from>
    <xdr:to>
      <xdr:col>76</xdr:col>
      <xdr:colOff>114300</xdr:colOff>
      <xdr:row>77</xdr:row>
      <xdr:rowOff>145644</xdr:rowOff>
    </xdr:to>
    <xdr:cxnSp macro="">
      <xdr:nvCxnSpPr>
        <xdr:cNvPr id="630" name="直線コネクタ 629"/>
        <xdr:cNvCxnSpPr/>
      </xdr:nvCxnSpPr>
      <xdr:spPr>
        <a:xfrm flipV="1">
          <a:off x="13703300" y="13165443"/>
          <a:ext cx="889000" cy="18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28131</xdr:rowOff>
    </xdr:from>
    <xdr:to>
      <xdr:col>76</xdr:col>
      <xdr:colOff>165100</xdr:colOff>
      <xdr:row>75</xdr:row>
      <xdr:rowOff>129731</xdr:rowOff>
    </xdr:to>
    <xdr:sp macro="" textlink="">
      <xdr:nvSpPr>
        <xdr:cNvPr id="631" name="フローチャート: 判断 630"/>
        <xdr:cNvSpPr/>
      </xdr:nvSpPr>
      <xdr:spPr>
        <a:xfrm>
          <a:off x="14541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146258</xdr:rowOff>
    </xdr:from>
    <xdr:ext cx="534377" cy="259045"/>
    <xdr:sp macro="" textlink="">
      <xdr:nvSpPr>
        <xdr:cNvPr id="632" name="テキスト ボックス 631"/>
        <xdr:cNvSpPr txBox="1"/>
      </xdr:nvSpPr>
      <xdr:spPr>
        <a:xfrm>
          <a:off x="14325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145644</xdr:rowOff>
    </xdr:from>
    <xdr:to>
      <xdr:col>71</xdr:col>
      <xdr:colOff>177800</xdr:colOff>
      <xdr:row>78</xdr:row>
      <xdr:rowOff>39269</xdr:rowOff>
    </xdr:to>
    <xdr:cxnSp macro="">
      <xdr:nvCxnSpPr>
        <xdr:cNvPr id="633" name="直線コネクタ 632"/>
        <xdr:cNvCxnSpPr/>
      </xdr:nvCxnSpPr>
      <xdr:spPr>
        <a:xfrm flipV="1">
          <a:off x="12814300" y="13347294"/>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143611</xdr:rowOff>
    </xdr:from>
    <xdr:to>
      <xdr:col>72</xdr:col>
      <xdr:colOff>38100</xdr:colOff>
      <xdr:row>75</xdr:row>
      <xdr:rowOff>73761</xdr:rowOff>
    </xdr:to>
    <xdr:sp macro="" textlink="">
      <xdr:nvSpPr>
        <xdr:cNvPr id="634" name="フローチャート: 判断 633"/>
        <xdr:cNvSpPr/>
      </xdr:nvSpPr>
      <xdr:spPr>
        <a:xfrm>
          <a:off x="13652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90288</xdr:rowOff>
    </xdr:from>
    <xdr:ext cx="534377" cy="259045"/>
    <xdr:sp macro="" textlink="">
      <xdr:nvSpPr>
        <xdr:cNvPr id="635" name="テキスト ボックス 634"/>
        <xdr:cNvSpPr txBox="1"/>
      </xdr:nvSpPr>
      <xdr:spPr>
        <a:xfrm>
          <a:off x="13436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165557</xdr:rowOff>
    </xdr:from>
    <xdr:to>
      <xdr:col>67</xdr:col>
      <xdr:colOff>101600</xdr:colOff>
      <xdr:row>75</xdr:row>
      <xdr:rowOff>95707</xdr:rowOff>
    </xdr:to>
    <xdr:sp macro="" textlink="">
      <xdr:nvSpPr>
        <xdr:cNvPr id="636" name="フローチャート: 判断 635"/>
        <xdr:cNvSpPr/>
      </xdr:nvSpPr>
      <xdr:spPr>
        <a:xfrm>
          <a:off x="12763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112234</xdr:rowOff>
    </xdr:from>
    <xdr:ext cx="534377" cy="259045"/>
    <xdr:sp macro="" textlink="">
      <xdr:nvSpPr>
        <xdr:cNvPr id="637" name="テキスト ボックス 636"/>
        <xdr:cNvSpPr txBox="1"/>
      </xdr:nvSpPr>
      <xdr:spPr>
        <a:xfrm>
          <a:off x="12547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137173</xdr:rowOff>
    </xdr:from>
    <xdr:to>
      <xdr:col>85</xdr:col>
      <xdr:colOff>177800</xdr:colOff>
      <xdr:row>73</xdr:row>
      <xdr:rowOff>67323</xdr:rowOff>
    </xdr:to>
    <xdr:sp macro="" textlink="">
      <xdr:nvSpPr>
        <xdr:cNvPr id="643" name="楕円 642"/>
        <xdr:cNvSpPr/>
      </xdr:nvSpPr>
      <xdr:spPr>
        <a:xfrm>
          <a:off x="16268700" y="124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160050</xdr:rowOff>
    </xdr:from>
    <xdr:ext cx="534377" cy="259045"/>
    <xdr:sp macro="" textlink="">
      <xdr:nvSpPr>
        <xdr:cNvPr id="644" name="公債費該当値テキスト"/>
        <xdr:cNvSpPr txBox="1"/>
      </xdr:nvSpPr>
      <xdr:spPr>
        <a:xfrm>
          <a:off x="16370300" y="123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49809</xdr:rowOff>
    </xdr:from>
    <xdr:to>
      <xdr:col>81</xdr:col>
      <xdr:colOff>101600</xdr:colOff>
      <xdr:row>77</xdr:row>
      <xdr:rowOff>151409</xdr:rowOff>
    </xdr:to>
    <xdr:sp macro="" textlink="">
      <xdr:nvSpPr>
        <xdr:cNvPr id="645" name="楕円 644"/>
        <xdr:cNvSpPr/>
      </xdr:nvSpPr>
      <xdr:spPr>
        <a:xfrm>
          <a:off x="15430500" y="132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142536</xdr:rowOff>
    </xdr:from>
    <xdr:ext cx="534377" cy="259045"/>
    <xdr:sp macro="" textlink="">
      <xdr:nvSpPr>
        <xdr:cNvPr id="646" name="テキスト ボックス 645"/>
        <xdr:cNvSpPr txBox="1"/>
      </xdr:nvSpPr>
      <xdr:spPr>
        <a:xfrm>
          <a:off x="15214111" y="1334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84443</xdr:rowOff>
    </xdr:from>
    <xdr:to>
      <xdr:col>76</xdr:col>
      <xdr:colOff>165100</xdr:colOff>
      <xdr:row>77</xdr:row>
      <xdr:rowOff>14593</xdr:rowOff>
    </xdr:to>
    <xdr:sp macro="" textlink="">
      <xdr:nvSpPr>
        <xdr:cNvPr id="647" name="楕円 646"/>
        <xdr:cNvSpPr/>
      </xdr:nvSpPr>
      <xdr:spPr>
        <a:xfrm>
          <a:off x="145415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5720</xdr:rowOff>
    </xdr:from>
    <xdr:ext cx="534377" cy="259045"/>
    <xdr:sp macro="" textlink="">
      <xdr:nvSpPr>
        <xdr:cNvPr id="648" name="テキスト ボックス 647"/>
        <xdr:cNvSpPr txBox="1"/>
      </xdr:nvSpPr>
      <xdr:spPr>
        <a:xfrm>
          <a:off x="14325111" y="13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94844</xdr:rowOff>
    </xdr:from>
    <xdr:to>
      <xdr:col>72</xdr:col>
      <xdr:colOff>38100</xdr:colOff>
      <xdr:row>78</xdr:row>
      <xdr:rowOff>24994</xdr:rowOff>
    </xdr:to>
    <xdr:sp macro="" textlink="">
      <xdr:nvSpPr>
        <xdr:cNvPr id="649" name="楕円 648"/>
        <xdr:cNvSpPr/>
      </xdr:nvSpPr>
      <xdr:spPr>
        <a:xfrm>
          <a:off x="13652500" y="13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16121</xdr:rowOff>
    </xdr:from>
    <xdr:ext cx="534377" cy="259045"/>
    <xdr:sp macro="" textlink="">
      <xdr:nvSpPr>
        <xdr:cNvPr id="650" name="テキスト ボックス 649"/>
        <xdr:cNvSpPr txBox="1"/>
      </xdr:nvSpPr>
      <xdr:spPr>
        <a:xfrm>
          <a:off x="13436111" y="133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159919</xdr:rowOff>
    </xdr:from>
    <xdr:to>
      <xdr:col>67</xdr:col>
      <xdr:colOff>101600</xdr:colOff>
      <xdr:row>78</xdr:row>
      <xdr:rowOff>90069</xdr:rowOff>
    </xdr:to>
    <xdr:sp macro="" textlink="">
      <xdr:nvSpPr>
        <xdr:cNvPr id="651" name="楕円 650"/>
        <xdr:cNvSpPr/>
      </xdr:nvSpPr>
      <xdr:spPr>
        <a:xfrm>
          <a:off x="12763500" y="133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81196</xdr:rowOff>
    </xdr:from>
    <xdr:ext cx="534377" cy="259045"/>
    <xdr:sp macro="" textlink="">
      <xdr:nvSpPr>
        <xdr:cNvPr id="652" name="テキスト ボックス 651"/>
        <xdr:cNvSpPr txBox="1"/>
      </xdr:nvSpPr>
      <xdr:spPr>
        <a:xfrm>
          <a:off x="12547111" y="134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96769</xdr:rowOff>
    </xdr:from>
    <xdr:to>
      <xdr:col>85</xdr:col>
      <xdr:colOff>126364</xdr:colOff>
      <xdr:row>98</xdr:row>
      <xdr:rowOff>45608</xdr:rowOff>
    </xdr:to>
    <xdr:cxnSp macro="">
      <xdr:nvCxnSpPr>
        <xdr:cNvPr id="674" name="直線コネクタ 673"/>
        <xdr:cNvCxnSpPr/>
      </xdr:nvCxnSpPr>
      <xdr:spPr>
        <a:xfrm flipV="1">
          <a:off x="16317595" y="15527269"/>
          <a:ext cx="1269" cy="1320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49435</xdr:rowOff>
    </xdr:from>
    <xdr:ext cx="469744" cy="259045"/>
    <xdr:sp macro="" textlink="">
      <xdr:nvSpPr>
        <xdr:cNvPr id="675" name="積立金最小値テキスト"/>
        <xdr:cNvSpPr txBox="1"/>
      </xdr:nvSpPr>
      <xdr:spPr>
        <a:xfrm>
          <a:off x="16370300" y="1685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45608</xdr:rowOff>
    </xdr:from>
    <xdr:to>
      <xdr:col>86</xdr:col>
      <xdr:colOff>25400</xdr:colOff>
      <xdr:row>98</xdr:row>
      <xdr:rowOff>45608</xdr:rowOff>
    </xdr:to>
    <xdr:cxnSp macro="">
      <xdr:nvCxnSpPr>
        <xdr:cNvPr id="676" name="直線コネクタ 675"/>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43446</xdr:rowOff>
    </xdr:from>
    <xdr:ext cx="534377" cy="259045"/>
    <xdr:sp macro="" textlink="">
      <xdr:nvSpPr>
        <xdr:cNvPr id="677" name="積立金最大値テキスト"/>
        <xdr:cNvSpPr txBox="1"/>
      </xdr:nvSpPr>
      <xdr:spPr>
        <a:xfrm>
          <a:off x="16370300" y="153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96769</xdr:rowOff>
    </xdr:from>
    <xdr:to>
      <xdr:col>86</xdr:col>
      <xdr:colOff>25400</xdr:colOff>
      <xdr:row>90</xdr:row>
      <xdr:rowOff>96769</xdr:rowOff>
    </xdr:to>
    <xdr:cxnSp macro="">
      <xdr:nvCxnSpPr>
        <xdr:cNvPr id="678" name="直線コネクタ 677"/>
        <xdr:cNvCxnSpPr/>
      </xdr:nvCxnSpPr>
      <xdr:spPr>
        <a:xfrm>
          <a:off x="16230600" y="155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113365</xdr:rowOff>
    </xdr:from>
    <xdr:to>
      <xdr:col>85</xdr:col>
      <xdr:colOff>127000</xdr:colOff>
      <xdr:row>97</xdr:row>
      <xdr:rowOff>126304</xdr:rowOff>
    </xdr:to>
    <xdr:cxnSp macro="">
      <xdr:nvCxnSpPr>
        <xdr:cNvPr id="679" name="直線コネクタ 678"/>
        <xdr:cNvCxnSpPr/>
      </xdr:nvCxnSpPr>
      <xdr:spPr>
        <a:xfrm flipV="1">
          <a:off x="15481300" y="16572565"/>
          <a:ext cx="838200" cy="1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90792</xdr:rowOff>
    </xdr:from>
    <xdr:ext cx="534377" cy="259045"/>
    <xdr:sp macro="" textlink="">
      <xdr:nvSpPr>
        <xdr:cNvPr id="680" name="積立金平均値テキスト"/>
        <xdr:cNvSpPr txBox="1"/>
      </xdr:nvSpPr>
      <xdr:spPr>
        <a:xfrm>
          <a:off x="16370300" y="16207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67915</xdr:rowOff>
    </xdr:from>
    <xdr:to>
      <xdr:col>85</xdr:col>
      <xdr:colOff>177800</xdr:colOff>
      <xdr:row>95</xdr:row>
      <xdr:rowOff>169515</xdr:rowOff>
    </xdr:to>
    <xdr:sp macro="" textlink="">
      <xdr:nvSpPr>
        <xdr:cNvPr id="681" name="フローチャート: 判断 680"/>
        <xdr:cNvSpPr/>
      </xdr:nvSpPr>
      <xdr:spPr>
        <a:xfrm>
          <a:off x="16268700" y="163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148067</xdr:rowOff>
    </xdr:from>
    <xdr:to>
      <xdr:col>81</xdr:col>
      <xdr:colOff>50800</xdr:colOff>
      <xdr:row>97</xdr:row>
      <xdr:rowOff>126304</xdr:rowOff>
    </xdr:to>
    <xdr:cxnSp macro="">
      <xdr:nvCxnSpPr>
        <xdr:cNvPr id="682" name="直線コネクタ 681"/>
        <xdr:cNvCxnSpPr/>
      </xdr:nvCxnSpPr>
      <xdr:spPr>
        <a:xfrm>
          <a:off x="14592300" y="16607267"/>
          <a:ext cx="889000" cy="14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79344</xdr:rowOff>
    </xdr:from>
    <xdr:to>
      <xdr:col>81</xdr:col>
      <xdr:colOff>101600</xdr:colOff>
      <xdr:row>98</xdr:row>
      <xdr:rowOff>9494</xdr:rowOff>
    </xdr:to>
    <xdr:sp macro="" textlink="">
      <xdr:nvSpPr>
        <xdr:cNvPr id="683" name="フローチャート: 判断 682"/>
        <xdr:cNvSpPr/>
      </xdr:nvSpPr>
      <xdr:spPr>
        <a:xfrm>
          <a:off x="15430500" y="167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xdr:rowOff>
    </xdr:from>
    <xdr:ext cx="469744" cy="259045"/>
    <xdr:sp macro="" textlink="">
      <xdr:nvSpPr>
        <xdr:cNvPr id="684" name="テキスト ボックス 683"/>
        <xdr:cNvSpPr txBox="1"/>
      </xdr:nvSpPr>
      <xdr:spPr>
        <a:xfrm>
          <a:off x="15246428" y="168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109982</xdr:rowOff>
    </xdr:from>
    <xdr:to>
      <xdr:col>76</xdr:col>
      <xdr:colOff>114300</xdr:colOff>
      <xdr:row>96</xdr:row>
      <xdr:rowOff>148067</xdr:rowOff>
    </xdr:to>
    <xdr:cxnSp macro="">
      <xdr:nvCxnSpPr>
        <xdr:cNvPr id="685" name="直線コネクタ 684"/>
        <xdr:cNvCxnSpPr/>
      </xdr:nvCxnSpPr>
      <xdr:spPr>
        <a:xfrm>
          <a:off x="13703300" y="16569182"/>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25440</xdr:rowOff>
    </xdr:from>
    <xdr:to>
      <xdr:col>76</xdr:col>
      <xdr:colOff>165100</xdr:colOff>
      <xdr:row>97</xdr:row>
      <xdr:rowOff>127040</xdr:rowOff>
    </xdr:to>
    <xdr:sp macro="" textlink="">
      <xdr:nvSpPr>
        <xdr:cNvPr id="686" name="フローチャート: 判断 685"/>
        <xdr:cNvSpPr/>
      </xdr:nvSpPr>
      <xdr:spPr>
        <a:xfrm>
          <a:off x="14541500" y="166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118167</xdr:rowOff>
    </xdr:from>
    <xdr:ext cx="469744" cy="259045"/>
    <xdr:sp macro="" textlink="">
      <xdr:nvSpPr>
        <xdr:cNvPr id="687" name="テキスト ボックス 686"/>
        <xdr:cNvSpPr txBox="1"/>
      </xdr:nvSpPr>
      <xdr:spPr>
        <a:xfrm>
          <a:off x="14357428" y="167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18542</xdr:rowOff>
    </xdr:from>
    <xdr:to>
      <xdr:col>71</xdr:col>
      <xdr:colOff>177800</xdr:colOff>
      <xdr:row>96</xdr:row>
      <xdr:rowOff>109982</xdr:rowOff>
    </xdr:to>
    <xdr:cxnSp macro="">
      <xdr:nvCxnSpPr>
        <xdr:cNvPr id="688" name="直線コネクタ 687"/>
        <xdr:cNvCxnSpPr/>
      </xdr:nvCxnSpPr>
      <xdr:spPr>
        <a:xfrm>
          <a:off x="12814300" y="1647774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60691</xdr:rowOff>
    </xdr:from>
    <xdr:to>
      <xdr:col>72</xdr:col>
      <xdr:colOff>38100</xdr:colOff>
      <xdr:row>97</xdr:row>
      <xdr:rowOff>162291</xdr:rowOff>
    </xdr:to>
    <xdr:sp macro="" textlink="">
      <xdr:nvSpPr>
        <xdr:cNvPr id="689" name="フローチャート: 判断 688"/>
        <xdr:cNvSpPr/>
      </xdr:nvSpPr>
      <xdr:spPr>
        <a:xfrm>
          <a:off x="13652500" y="1669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153418</xdr:rowOff>
    </xdr:from>
    <xdr:ext cx="469744" cy="259045"/>
    <xdr:sp macro="" textlink="">
      <xdr:nvSpPr>
        <xdr:cNvPr id="690" name="テキスト ボックス 689"/>
        <xdr:cNvSpPr txBox="1"/>
      </xdr:nvSpPr>
      <xdr:spPr>
        <a:xfrm>
          <a:off x="13468428" y="1678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168590</xdr:rowOff>
    </xdr:from>
    <xdr:to>
      <xdr:col>67</xdr:col>
      <xdr:colOff>101600</xdr:colOff>
      <xdr:row>97</xdr:row>
      <xdr:rowOff>98740</xdr:rowOff>
    </xdr:to>
    <xdr:sp macro="" textlink="">
      <xdr:nvSpPr>
        <xdr:cNvPr id="691" name="フローチャート: 判断 690"/>
        <xdr:cNvSpPr/>
      </xdr:nvSpPr>
      <xdr:spPr>
        <a:xfrm>
          <a:off x="12763500" y="1662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89867</xdr:rowOff>
    </xdr:from>
    <xdr:ext cx="469744" cy="259045"/>
    <xdr:sp macro="" textlink="">
      <xdr:nvSpPr>
        <xdr:cNvPr id="692" name="テキスト ボックス 691"/>
        <xdr:cNvSpPr txBox="1"/>
      </xdr:nvSpPr>
      <xdr:spPr>
        <a:xfrm>
          <a:off x="12579428" y="167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62565</xdr:rowOff>
    </xdr:from>
    <xdr:to>
      <xdr:col>85</xdr:col>
      <xdr:colOff>177800</xdr:colOff>
      <xdr:row>96</xdr:row>
      <xdr:rowOff>164165</xdr:rowOff>
    </xdr:to>
    <xdr:sp macro="" textlink="">
      <xdr:nvSpPr>
        <xdr:cNvPr id="698" name="楕円 697"/>
        <xdr:cNvSpPr/>
      </xdr:nvSpPr>
      <xdr:spPr>
        <a:xfrm>
          <a:off x="16268700" y="165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40992</xdr:rowOff>
    </xdr:from>
    <xdr:ext cx="469744" cy="259045"/>
    <xdr:sp macro="" textlink="">
      <xdr:nvSpPr>
        <xdr:cNvPr id="699" name="積立金該当値テキスト"/>
        <xdr:cNvSpPr txBox="1"/>
      </xdr:nvSpPr>
      <xdr:spPr>
        <a:xfrm>
          <a:off x="16370300" y="165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75504</xdr:rowOff>
    </xdr:from>
    <xdr:to>
      <xdr:col>81</xdr:col>
      <xdr:colOff>101600</xdr:colOff>
      <xdr:row>98</xdr:row>
      <xdr:rowOff>5654</xdr:rowOff>
    </xdr:to>
    <xdr:sp macro="" textlink="">
      <xdr:nvSpPr>
        <xdr:cNvPr id="700" name="楕円 699"/>
        <xdr:cNvSpPr/>
      </xdr:nvSpPr>
      <xdr:spPr>
        <a:xfrm>
          <a:off x="15430500" y="1670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22181</xdr:rowOff>
    </xdr:from>
    <xdr:ext cx="469744" cy="259045"/>
    <xdr:sp macro="" textlink="">
      <xdr:nvSpPr>
        <xdr:cNvPr id="701" name="テキスト ボックス 700"/>
        <xdr:cNvSpPr txBox="1"/>
      </xdr:nvSpPr>
      <xdr:spPr>
        <a:xfrm>
          <a:off x="15246428" y="1648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97267</xdr:rowOff>
    </xdr:from>
    <xdr:to>
      <xdr:col>76</xdr:col>
      <xdr:colOff>165100</xdr:colOff>
      <xdr:row>97</xdr:row>
      <xdr:rowOff>27417</xdr:rowOff>
    </xdr:to>
    <xdr:sp macro="" textlink="">
      <xdr:nvSpPr>
        <xdr:cNvPr id="702" name="楕円 701"/>
        <xdr:cNvSpPr/>
      </xdr:nvSpPr>
      <xdr:spPr>
        <a:xfrm>
          <a:off x="14541500" y="165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43944</xdr:rowOff>
    </xdr:from>
    <xdr:ext cx="469744" cy="259045"/>
    <xdr:sp macro="" textlink="">
      <xdr:nvSpPr>
        <xdr:cNvPr id="703" name="テキスト ボックス 702"/>
        <xdr:cNvSpPr txBox="1"/>
      </xdr:nvSpPr>
      <xdr:spPr>
        <a:xfrm>
          <a:off x="14357428" y="1633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59182</xdr:rowOff>
    </xdr:from>
    <xdr:to>
      <xdr:col>72</xdr:col>
      <xdr:colOff>38100</xdr:colOff>
      <xdr:row>96</xdr:row>
      <xdr:rowOff>160782</xdr:rowOff>
    </xdr:to>
    <xdr:sp macro="" textlink="">
      <xdr:nvSpPr>
        <xdr:cNvPr id="704" name="楕円 703"/>
        <xdr:cNvSpPr/>
      </xdr:nvSpPr>
      <xdr:spPr>
        <a:xfrm>
          <a:off x="13652500" y="165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5859</xdr:rowOff>
    </xdr:from>
    <xdr:ext cx="469744" cy="259045"/>
    <xdr:sp macro="" textlink="">
      <xdr:nvSpPr>
        <xdr:cNvPr id="705" name="テキスト ボックス 704"/>
        <xdr:cNvSpPr txBox="1"/>
      </xdr:nvSpPr>
      <xdr:spPr>
        <a:xfrm>
          <a:off x="13468428" y="1629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139192</xdr:rowOff>
    </xdr:from>
    <xdr:to>
      <xdr:col>67</xdr:col>
      <xdr:colOff>101600</xdr:colOff>
      <xdr:row>96</xdr:row>
      <xdr:rowOff>69342</xdr:rowOff>
    </xdr:to>
    <xdr:sp macro="" textlink="">
      <xdr:nvSpPr>
        <xdr:cNvPr id="706" name="楕円 705"/>
        <xdr:cNvSpPr/>
      </xdr:nvSpPr>
      <xdr:spPr>
        <a:xfrm>
          <a:off x="12763500" y="164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85869</xdr:rowOff>
    </xdr:from>
    <xdr:ext cx="534377" cy="259045"/>
    <xdr:sp macro="" textlink="">
      <xdr:nvSpPr>
        <xdr:cNvPr id="707" name="テキスト ボックス 706"/>
        <xdr:cNvSpPr txBox="1"/>
      </xdr:nvSpPr>
      <xdr:spPr>
        <a:xfrm>
          <a:off x="12547111" y="162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7" name="テキスト ボックス 72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90932</xdr:rowOff>
    </xdr:from>
    <xdr:to>
      <xdr:col>116</xdr:col>
      <xdr:colOff>62864</xdr:colOff>
      <xdr:row>39</xdr:row>
      <xdr:rowOff>44450</xdr:rowOff>
    </xdr:to>
    <xdr:cxnSp macro="">
      <xdr:nvCxnSpPr>
        <xdr:cNvPr id="731" name="直線コネクタ 730"/>
        <xdr:cNvCxnSpPr/>
      </xdr:nvCxnSpPr>
      <xdr:spPr>
        <a:xfrm flipV="1">
          <a:off x="22159595" y="5234432"/>
          <a:ext cx="1269"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37609</xdr:rowOff>
    </xdr:from>
    <xdr:ext cx="469744" cy="259045"/>
    <xdr:sp macro="" textlink="">
      <xdr:nvSpPr>
        <xdr:cNvPr id="734" name="投資及び出資金最大値テキスト"/>
        <xdr:cNvSpPr txBox="1"/>
      </xdr:nvSpPr>
      <xdr:spPr>
        <a:xfrm>
          <a:off x="22212300" y="50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90932</xdr:rowOff>
    </xdr:from>
    <xdr:to>
      <xdr:col>116</xdr:col>
      <xdr:colOff>152400</xdr:colOff>
      <xdr:row>30</xdr:row>
      <xdr:rowOff>90932</xdr:rowOff>
    </xdr:to>
    <xdr:cxnSp macro="">
      <xdr:nvCxnSpPr>
        <xdr:cNvPr id="735" name="直線コネクタ 734"/>
        <xdr:cNvCxnSpPr/>
      </xdr:nvCxnSpPr>
      <xdr:spPr>
        <a:xfrm>
          <a:off x="22072600" y="523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90932</xdr:rowOff>
    </xdr:from>
    <xdr:to>
      <xdr:col>116</xdr:col>
      <xdr:colOff>63500</xdr:colOff>
      <xdr:row>32</xdr:row>
      <xdr:rowOff>7112</xdr:rowOff>
    </xdr:to>
    <xdr:cxnSp macro="">
      <xdr:nvCxnSpPr>
        <xdr:cNvPr id="736" name="直線コネクタ 735"/>
        <xdr:cNvCxnSpPr/>
      </xdr:nvCxnSpPr>
      <xdr:spPr>
        <a:xfrm flipV="1">
          <a:off x="21323300" y="5234432"/>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59707</xdr:rowOff>
    </xdr:from>
    <xdr:ext cx="469744" cy="259045"/>
    <xdr:sp macro="" textlink="">
      <xdr:nvSpPr>
        <xdr:cNvPr id="737" name="投資及び出資金平均値テキスト"/>
        <xdr:cNvSpPr txBox="1"/>
      </xdr:nvSpPr>
      <xdr:spPr>
        <a:xfrm>
          <a:off x="22212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81280</xdr:rowOff>
    </xdr:from>
    <xdr:to>
      <xdr:col>116</xdr:col>
      <xdr:colOff>114300</xdr:colOff>
      <xdr:row>36</xdr:row>
      <xdr:rowOff>11430</xdr:rowOff>
    </xdr:to>
    <xdr:sp macro="" textlink="">
      <xdr:nvSpPr>
        <xdr:cNvPr id="738" name="フローチャート: 判断 737"/>
        <xdr:cNvSpPr/>
      </xdr:nvSpPr>
      <xdr:spPr>
        <a:xfrm>
          <a:off x="22110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93218</xdr:rowOff>
    </xdr:from>
    <xdr:to>
      <xdr:col>111</xdr:col>
      <xdr:colOff>177800</xdr:colOff>
      <xdr:row>32</xdr:row>
      <xdr:rowOff>7112</xdr:rowOff>
    </xdr:to>
    <xdr:cxnSp macro="">
      <xdr:nvCxnSpPr>
        <xdr:cNvPr id="739" name="直線コネクタ 738"/>
        <xdr:cNvCxnSpPr/>
      </xdr:nvCxnSpPr>
      <xdr:spPr>
        <a:xfrm>
          <a:off x="20434300" y="5408168"/>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147574</xdr:rowOff>
    </xdr:from>
    <xdr:to>
      <xdr:col>112</xdr:col>
      <xdr:colOff>38100</xdr:colOff>
      <xdr:row>35</xdr:row>
      <xdr:rowOff>77724</xdr:rowOff>
    </xdr:to>
    <xdr:sp macro="" textlink="">
      <xdr:nvSpPr>
        <xdr:cNvPr id="740" name="フローチャート: 判断 739"/>
        <xdr:cNvSpPr/>
      </xdr:nvSpPr>
      <xdr:spPr>
        <a:xfrm>
          <a:off x="212725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68851</xdr:rowOff>
    </xdr:from>
    <xdr:ext cx="469744" cy="259045"/>
    <xdr:sp macro="" textlink="">
      <xdr:nvSpPr>
        <xdr:cNvPr id="741" name="テキスト ボックス 740"/>
        <xdr:cNvSpPr txBox="1"/>
      </xdr:nvSpPr>
      <xdr:spPr>
        <a:xfrm>
          <a:off x="21088428" y="606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142367</xdr:rowOff>
    </xdr:from>
    <xdr:to>
      <xdr:col>107</xdr:col>
      <xdr:colOff>50800</xdr:colOff>
      <xdr:row>31</xdr:row>
      <xdr:rowOff>93218</xdr:rowOff>
    </xdr:to>
    <xdr:cxnSp macro="">
      <xdr:nvCxnSpPr>
        <xdr:cNvPr id="742" name="直線コネクタ 741"/>
        <xdr:cNvCxnSpPr/>
      </xdr:nvCxnSpPr>
      <xdr:spPr>
        <a:xfrm>
          <a:off x="19545300" y="5285867"/>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80899</xdr:rowOff>
    </xdr:from>
    <xdr:to>
      <xdr:col>107</xdr:col>
      <xdr:colOff>101600</xdr:colOff>
      <xdr:row>35</xdr:row>
      <xdr:rowOff>11049</xdr:rowOff>
    </xdr:to>
    <xdr:sp macro="" textlink="">
      <xdr:nvSpPr>
        <xdr:cNvPr id="743" name="フローチャート: 判断 742"/>
        <xdr:cNvSpPr/>
      </xdr:nvSpPr>
      <xdr:spPr>
        <a:xfrm>
          <a:off x="20383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2176</xdr:rowOff>
    </xdr:from>
    <xdr:ext cx="469744" cy="259045"/>
    <xdr:sp macro="" textlink="">
      <xdr:nvSpPr>
        <xdr:cNvPr id="744" name="テキスト ボックス 743"/>
        <xdr:cNvSpPr txBox="1"/>
      </xdr:nvSpPr>
      <xdr:spPr>
        <a:xfrm>
          <a:off x="20199428" y="600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142367</xdr:rowOff>
    </xdr:from>
    <xdr:to>
      <xdr:col>102</xdr:col>
      <xdr:colOff>114300</xdr:colOff>
      <xdr:row>31</xdr:row>
      <xdr:rowOff>108077</xdr:rowOff>
    </xdr:to>
    <xdr:cxnSp macro="">
      <xdr:nvCxnSpPr>
        <xdr:cNvPr id="745" name="直線コネクタ 744"/>
        <xdr:cNvCxnSpPr/>
      </xdr:nvCxnSpPr>
      <xdr:spPr>
        <a:xfrm flipV="1">
          <a:off x="18656300" y="528586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80518</xdr:rowOff>
    </xdr:from>
    <xdr:to>
      <xdr:col>102</xdr:col>
      <xdr:colOff>165100</xdr:colOff>
      <xdr:row>35</xdr:row>
      <xdr:rowOff>10668</xdr:rowOff>
    </xdr:to>
    <xdr:sp macro="" textlink="">
      <xdr:nvSpPr>
        <xdr:cNvPr id="746" name="フローチャート: 判断 745"/>
        <xdr:cNvSpPr/>
      </xdr:nvSpPr>
      <xdr:spPr>
        <a:xfrm>
          <a:off x="19494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1795</xdr:rowOff>
    </xdr:from>
    <xdr:ext cx="469744" cy="259045"/>
    <xdr:sp macro="" textlink="">
      <xdr:nvSpPr>
        <xdr:cNvPr id="747" name="テキスト ボックス 746"/>
        <xdr:cNvSpPr txBox="1"/>
      </xdr:nvSpPr>
      <xdr:spPr>
        <a:xfrm>
          <a:off x="19310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xdr:rowOff>
    </xdr:from>
    <xdr:to>
      <xdr:col>98</xdr:col>
      <xdr:colOff>38100</xdr:colOff>
      <xdr:row>34</xdr:row>
      <xdr:rowOff>103251</xdr:rowOff>
    </xdr:to>
    <xdr:sp macro="" textlink="">
      <xdr:nvSpPr>
        <xdr:cNvPr id="748" name="フローチャート: 判断 747"/>
        <xdr:cNvSpPr/>
      </xdr:nvSpPr>
      <xdr:spPr>
        <a:xfrm>
          <a:off x="18605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94378</xdr:rowOff>
    </xdr:from>
    <xdr:ext cx="469744" cy="259045"/>
    <xdr:sp macro="" textlink="">
      <xdr:nvSpPr>
        <xdr:cNvPr id="749" name="テキスト ボックス 748"/>
        <xdr:cNvSpPr txBox="1"/>
      </xdr:nvSpPr>
      <xdr:spPr>
        <a:xfrm>
          <a:off x="18421428"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40132</xdr:rowOff>
    </xdr:from>
    <xdr:to>
      <xdr:col>116</xdr:col>
      <xdr:colOff>114300</xdr:colOff>
      <xdr:row>30</xdr:row>
      <xdr:rowOff>141732</xdr:rowOff>
    </xdr:to>
    <xdr:sp macro="" textlink="">
      <xdr:nvSpPr>
        <xdr:cNvPr id="755" name="楕円 754"/>
        <xdr:cNvSpPr/>
      </xdr:nvSpPr>
      <xdr:spPr>
        <a:xfrm>
          <a:off x="22110700" y="51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164609</xdr:rowOff>
    </xdr:from>
    <xdr:ext cx="469744" cy="259045"/>
    <xdr:sp macro="" textlink="">
      <xdr:nvSpPr>
        <xdr:cNvPr id="756" name="投資及び出資金該当値テキスト"/>
        <xdr:cNvSpPr txBox="1"/>
      </xdr:nvSpPr>
      <xdr:spPr>
        <a:xfrm>
          <a:off x="22212300" y="513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127762</xdr:rowOff>
    </xdr:from>
    <xdr:to>
      <xdr:col>112</xdr:col>
      <xdr:colOff>38100</xdr:colOff>
      <xdr:row>32</xdr:row>
      <xdr:rowOff>57912</xdr:rowOff>
    </xdr:to>
    <xdr:sp macro="" textlink="">
      <xdr:nvSpPr>
        <xdr:cNvPr id="757" name="楕円 756"/>
        <xdr:cNvSpPr/>
      </xdr:nvSpPr>
      <xdr:spPr>
        <a:xfrm>
          <a:off x="21272500" y="54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74439</xdr:rowOff>
    </xdr:from>
    <xdr:ext cx="469744" cy="259045"/>
    <xdr:sp macro="" textlink="">
      <xdr:nvSpPr>
        <xdr:cNvPr id="758" name="テキスト ボックス 757"/>
        <xdr:cNvSpPr txBox="1"/>
      </xdr:nvSpPr>
      <xdr:spPr>
        <a:xfrm>
          <a:off x="21088428" y="521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42418</xdr:rowOff>
    </xdr:from>
    <xdr:to>
      <xdr:col>107</xdr:col>
      <xdr:colOff>101600</xdr:colOff>
      <xdr:row>31</xdr:row>
      <xdr:rowOff>144018</xdr:rowOff>
    </xdr:to>
    <xdr:sp macro="" textlink="">
      <xdr:nvSpPr>
        <xdr:cNvPr id="759" name="楕円 758"/>
        <xdr:cNvSpPr/>
      </xdr:nvSpPr>
      <xdr:spPr>
        <a:xfrm>
          <a:off x="20383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160545</xdr:rowOff>
    </xdr:from>
    <xdr:ext cx="469744" cy="259045"/>
    <xdr:sp macro="" textlink="">
      <xdr:nvSpPr>
        <xdr:cNvPr id="760" name="テキスト ボックス 759"/>
        <xdr:cNvSpPr txBox="1"/>
      </xdr:nvSpPr>
      <xdr:spPr>
        <a:xfrm>
          <a:off x="20199428" y="51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91567</xdr:rowOff>
    </xdr:from>
    <xdr:to>
      <xdr:col>102</xdr:col>
      <xdr:colOff>165100</xdr:colOff>
      <xdr:row>31</xdr:row>
      <xdr:rowOff>21717</xdr:rowOff>
    </xdr:to>
    <xdr:sp macro="" textlink="">
      <xdr:nvSpPr>
        <xdr:cNvPr id="761" name="楕円 760"/>
        <xdr:cNvSpPr/>
      </xdr:nvSpPr>
      <xdr:spPr>
        <a:xfrm>
          <a:off x="194945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38244</xdr:rowOff>
    </xdr:from>
    <xdr:ext cx="469744" cy="259045"/>
    <xdr:sp macro="" textlink="">
      <xdr:nvSpPr>
        <xdr:cNvPr id="762" name="テキスト ボックス 761"/>
        <xdr:cNvSpPr txBox="1"/>
      </xdr:nvSpPr>
      <xdr:spPr>
        <a:xfrm>
          <a:off x="19310428" y="501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57277</xdr:rowOff>
    </xdr:from>
    <xdr:to>
      <xdr:col>98</xdr:col>
      <xdr:colOff>38100</xdr:colOff>
      <xdr:row>31</xdr:row>
      <xdr:rowOff>158877</xdr:rowOff>
    </xdr:to>
    <xdr:sp macro="" textlink="">
      <xdr:nvSpPr>
        <xdr:cNvPr id="763" name="楕円 762"/>
        <xdr:cNvSpPr/>
      </xdr:nvSpPr>
      <xdr:spPr>
        <a:xfrm>
          <a:off x="18605500" y="53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3954</xdr:rowOff>
    </xdr:from>
    <xdr:ext cx="469744" cy="259045"/>
    <xdr:sp macro="" textlink="">
      <xdr:nvSpPr>
        <xdr:cNvPr id="764" name="テキスト ボックス 763"/>
        <xdr:cNvSpPr txBox="1"/>
      </xdr:nvSpPr>
      <xdr:spPr>
        <a:xfrm>
          <a:off x="18421428" y="514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28564</xdr:rowOff>
    </xdr:from>
    <xdr:to>
      <xdr:col>116</xdr:col>
      <xdr:colOff>62864</xdr:colOff>
      <xdr:row>58</xdr:row>
      <xdr:rowOff>136947</xdr:rowOff>
    </xdr:to>
    <xdr:cxnSp macro="">
      <xdr:nvCxnSpPr>
        <xdr:cNvPr id="786" name="直線コネクタ 785"/>
        <xdr:cNvCxnSpPr/>
      </xdr:nvCxnSpPr>
      <xdr:spPr>
        <a:xfrm flipV="1">
          <a:off x="22159595" y="8601064"/>
          <a:ext cx="1269" cy="14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140774</xdr:rowOff>
    </xdr:from>
    <xdr:ext cx="378565" cy="259045"/>
    <xdr:sp macro="" textlink="">
      <xdr:nvSpPr>
        <xdr:cNvPr id="787" name="貸付金最小値テキスト"/>
        <xdr:cNvSpPr txBox="1"/>
      </xdr:nvSpPr>
      <xdr:spPr>
        <a:xfrm>
          <a:off x="22212300" y="1008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136947</xdr:rowOff>
    </xdr:from>
    <xdr:to>
      <xdr:col>116</xdr:col>
      <xdr:colOff>152400</xdr:colOff>
      <xdr:row>58</xdr:row>
      <xdr:rowOff>136947</xdr:rowOff>
    </xdr:to>
    <xdr:cxnSp macro="">
      <xdr:nvCxnSpPr>
        <xdr:cNvPr id="788" name="直線コネクタ 787"/>
        <xdr:cNvCxnSpPr/>
      </xdr:nvCxnSpPr>
      <xdr:spPr>
        <a:xfrm>
          <a:off x="22072600" y="1008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146691</xdr:rowOff>
    </xdr:from>
    <xdr:ext cx="599010" cy="259045"/>
    <xdr:sp macro="" textlink="">
      <xdr:nvSpPr>
        <xdr:cNvPr id="789" name="貸付金最大値テキスト"/>
        <xdr:cNvSpPr txBox="1"/>
      </xdr:nvSpPr>
      <xdr:spPr>
        <a:xfrm>
          <a:off x="22212300" y="837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28564</xdr:rowOff>
    </xdr:from>
    <xdr:to>
      <xdr:col>116</xdr:col>
      <xdr:colOff>152400</xdr:colOff>
      <xdr:row>50</xdr:row>
      <xdr:rowOff>28564</xdr:rowOff>
    </xdr:to>
    <xdr:cxnSp macro="">
      <xdr:nvCxnSpPr>
        <xdr:cNvPr id="790" name="直線コネクタ 789"/>
        <xdr:cNvCxnSpPr/>
      </xdr:nvCxnSpPr>
      <xdr:spPr>
        <a:xfrm>
          <a:off x="22072600" y="860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81014</xdr:rowOff>
    </xdr:from>
    <xdr:to>
      <xdr:col>116</xdr:col>
      <xdr:colOff>63500</xdr:colOff>
      <xdr:row>58</xdr:row>
      <xdr:rowOff>130977</xdr:rowOff>
    </xdr:to>
    <xdr:cxnSp macro="">
      <xdr:nvCxnSpPr>
        <xdr:cNvPr id="791" name="直線コネクタ 790"/>
        <xdr:cNvCxnSpPr/>
      </xdr:nvCxnSpPr>
      <xdr:spPr>
        <a:xfrm>
          <a:off x="21323300" y="10025114"/>
          <a:ext cx="838200" cy="4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95592</xdr:rowOff>
    </xdr:from>
    <xdr:ext cx="534377" cy="259045"/>
    <xdr:sp macro="" textlink="">
      <xdr:nvSpPr>
        <xdr:cNvPr id="792" name="貸付金平均値テキスト"/>
        <xdr:cNvSpPr txBox="1"/>
      </xdr:nvSpPr>
      <xdr:spPr>
        <a:xfrm>
          <a:off x="22212300" y="952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72715</xdr:rowOff>
    </xdr:from>
    <xdr:to>
      <xdr:col>116</xdr:col>
      <xdr:colOff>114300</xdr:colOff>
      <xdr:row>57</xdr:row>
      <xdr:rowOff>2865</xdr:rowOff>
    </xdr:to>
    <xdr:sp macro="" textlink="">
      <xdr:nvSpPr>
        <xdr:cNvPr id="793" name="フローチャート: 判断 792"/>
        <xdr:cNvSpPr/>
      </xdr:nvSpPr>
      <xdr:spPr>
        <a:xfrm>
          <a:off x="22110700" y="967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81014</xdr:rowOff>
    </xdr:from>
    <xdr:to>
      <xdr:col>111</xdr:col>
      <xdr:colOff>177800</xdr:colOff>
      <xdr:row>58</xdr:row>
      <xdr:rowOff>132751</xdr:rowOff>
    </xdr:to>
    <xdr:cxnSp macro="">
      <xdr:nvCxnSpPr>
        <xdr:cNvPr id="794" name="直線コネクタ 793"/>
        <xdr:cNvCxnSpPr/>
      </xdr:nvCxnSpPr>
      <xdr:spPr>
        <a:xfrm flipV="1">
          <a:off x="20434300" y="10025114"/>
          <a:ext cx="889000" cy="5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75897</xdr:rowOff>
    </xdr:from>
    <xdr:to>
      <xdr:col>112</xdr:col>
      <xdr:colOff>38100</xdr:colOff>
      <xdr:row>57</xdr:row>
      <xdr:rowOff>6047</xdr:rowOff>
    </xdr:to>
    <xdr:sp macro="" textlink="">
      <xdr:nvSpPr>
        <xdr:cNvPr id="795" name="フローチャート: 判断 794"/>
        <xdr:cNvSpPr/>
      </xdr:nvSpPr>
      <xdr:spPr>
        <a:xfrm>
          <a:off x="21272500" y="96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22574</xdr:rowOff>
    </xdr:from>
    <xdr:ext cx="534377" cy="259045"/>
    <xdr:sp macro="" textlink="">
      <xdr:nvSpPr>
        <xdr:cNvPr id="796" name="テキスト ボックス 795"/>
        <xdr:cNvSpPr txBox="1"/>
      </xdr:nvSpPr>
      <xdr:spPr>
        <a:xfrm>
          <a:off x="21056111" y="945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129806</xdr:rowOff>
    </xdr:from>
    <xdr:to>
      <xdr:col>107</xdr:col>
      <xdr:colOff>50800</xdr:colOff>
      <xdr:row>58</xdr:row>
      <xdr:rowOff>132751</xdr:rowOff>
    </xdr:to>
    <xdr:cxnSp macro="">
      <xdr:nvCxnSpPr>
        <xdr:cNvPr id="797" name="直線コネクタ 796"/>
        <xdr:cNvCxnSpPr/>
      </xdr:nvCxnSpPr>
      <xdr:spPr>
        <a:xfrm>
          <a:off x="19545300" y="10073906"/>
          <a:ext cx="8890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74078</xdr:rowOff>
    </xdr:from>
    <xdr:to>
      <xdr:col>107</xdr:col>
      <xdr:colOff>101600</xdr:colOff>
      <xdr:row>58</xdr:row>
      <xdr:rowOff>4228</xdr:rowOff>
    </xdr:to>
    <xdr:sp macro="" textlink="">
      <xdr:nvSpPr>
        <xdr:cNvPr id="798" name="フローチャート: 判断 797"/>
        <xdr:cNvSpPr/>
      </xdr:nvSpPr>
      <xdr:spPr>
        <a:xfrm>
          <a:off x="20383500" y="98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20755</xdr:rowOff>
    </xdr:from>
    <xdr:ext cx="534377" cy="259045"/>
    <xdr:sp macro="" textlink="">
      <xdr:nvSpPr>
        <xdr:cNvPr id="799" name="テキスト ボックス 798"/>
        <xdr:cNvSpPr txBox="1"/>
      </xdr:nvSpPr>
      <xdr:spPr>
        <a:xfrm>
          <a:off x="20167111" y="96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77923</xdr:rowOff>
    </xdr:from>
    <xdr:to>
      <xdr:col>102</xdr:col>
      <xdr:colOff>114300</xdr:colOff>
      <xdr:row>58</xdr:row>
      <xdr:rowOff>129806</xdr:rowOff>
    </xdr:to>
    <xdr:cxnSp macro="">
      <xdr:nvCxnSpPr>
        <xdr:cNvPr id="800" name="直線コネクタ 799"/>
        <xdr:cNvCxnSpPr/>
      </xdr:nvCxnSpPr>
      <xdr:spPr>
        <a:xfrm>
          <a:off x="18656300" y="10022023"/>
          <a:ext cx="889000" cy="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69295</xdr:rowOff>
    </xdr:from>
    <xdr:to>
      <xdr:col>102</xdr:col>
      <xdr:colOff>165100</xdr:colOff>
      <xdr:row>57</xdr:row>
      <xdr:rowOff>170895</xdr:rowOff>
    </xdr:to>
    <xdr:sp macro="" textlink="">
      <xdr:nvSpPr>
        <xdr:cNvPr id="801" name="フローチャート: 判断 800"/>
        <xdr:cNvSpPr/>
      </xdr:nvSpPr>
      <xdr:spPr>
        <a:xfrm>
          <a:off x="19494500" y="984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15972</xdr:rowOff>
    </xdr:from>
    <xdr:ext cx="534377" cy="259045"/>
    <xdr:sp macro="" textlink="">
      <xdr:nvSpPr>
        <xdr:cNvPr id="802" name="テキスト ボックス 801"/>
        <xdr:cNvSpPr txBox="1"/>
      </xdr:nvSpPr>
      <xdr:spPr>
        <a:xfrm>
          <a:off x="19278111" y="961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48995</xdr:rowOff>
    </xdr:from>
    <xdr:to>
      <xdr:col>98</xdr:col>
      <xdr:colOff>38100</xdr:colOff>
      <xdr:row>57</xdr:row>
      <xdr:rowOff>150595</xdr:rowOff>
    </xdr:to>
    <xdr:sp macro="" textlink="">
      <xdr:nvSpPr>
        <xdr:cNvPr id="803" name="フローチャート: 判断 802"/>
        <xdr:cNvSpPr/>
      </xdr:nvSpPr>
      <xdr:spPr>
        <a:xfrm>
          <a:off x="18605500" y="982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167122</xdr:rowOff>
    </xdr:from>
    <xdr:ext cx="534377" cy="259045"/>
    <xdr:sp macro="" textlink="">
      <xdr:nvSpPr>
        <xdr:cNvPr id="804" name="テキスト ボックス 803"/>
        <xdr:cNvSpPr txBox="1"/>
      </xdr:nvSpPr>
      <xdr:spPr>
        <a:xfrm>
          <a:off x="18389111" y="95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80177</xdr:rowOff>
    </xdr:from>
    <xdr:to>
      <xdr:col>116</xdr:col>
      <xdr:colOff>114300</xdr:colOff>
      <xdr:row>59</xdr:row>
      <xdr:rowOff>10327</xdr:rowOff>
    </xdr:to>
    <xdr:sp macro="" textlink="">
      <xdr:nvSpPr>
        <xdr:cNvPr id="810" name="楕円 809"/>
        <xdr:cNvSpPr/>
      </xdr:nvSpPr>
      <xdr:spPr>
        <a:xfrm>
          <a:off x="22110700" y="100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166554</xdr:rowOff>
    </xdr:from>
    <xdr:ext cx="378565" cy="259045"/>
    <xdr:sp macro="" textlink="">
      <xdr:nvSpPr>
        <xdr:cNvPr id="811" name="貸付金該当値テキスト"/>
        <xdr:cNvSpPr txBox="1"/>
      </xdr:nvSpPr>
      <xdr:spPr>
        <a:xfrm>
          <a:off x="22212300" y="9939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30214</xdr:rowOff>
    </xdr:from>
    <xdr:to>
      <xdr:col>112</xdr:col>
      <xdr:colOff>38100</xdr:colOff>
      <xdr:row>58</xdr:row>
      <xdr:rowOff>131814</xdr:rowOff>
    </xdr:to>
    <xdr:sp macro="" textlink="">
      <xdr:nvSpPr>
        <xdr:cNvPr id="812" name="楕円 811"/>
        <xdr:cNvSpPr/>
      </xdr:nvSpPr>
      <xdr:spPr>
        <a:xfrm>
          <a:off x="21272500" y="99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122941</xdr:rowOff>
    </xdr:from>
    <xdr:ext cx="469744" cy="259045"/>
    <xdr:sp macro="" textlink="">
      <xdr:nvSpPr>
        <xdr:cNvPr id="813" name="テキスト ボックス 812"/>
        <xdr:cNvSpPr txBox="1"/>
      </xdr:nvSpPr>
      <xdr:spPr>
        <a:xfrm>
          <a:off x="21088428" y="1006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81951</xdr:rowOff>
    </xdr:from>
    <xdr:to>
      <xdr:col>107</xdr:col>
      <xdr:colOff>101600</xdr:colOff>
      <xdr:row>59</xdr:row>
      <xdr:rowOff>12101</xdr:rowOff>
    </xdr:to>
    <xdr:sp macro="" textlink="">
      <xdr:nvSpPr>
        <xdr:cNvPr id="814" name="楕円 813"/>
        <xdr:cNvSpPr/>
      </xdr:nvSpPr>
      <xdr:spPr>
        <a:xfrm>
          <a:off x="20383500" y="100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3228</xdr:rowOff>
    </xdr:from>
    <xdr:ext cx="378565" cy="259045"/>
    <xdr:sp macro="" textlink="">
      <xdr:nvSpPr>
        <xdr:cNvPr id="815" name="テキスト ボックス 814"/>
        <xdr:cNvSpPr txBox="1"/>
      </xdr:nvSpPr>
      <xdr:spPr>
        <a:xfrm>
          <a:off x="20245017" y="10118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79006</xdr:rowOff>
    </xdr:from>
    <xdr:to>
      <xdr:col>102</xdr:col>
      <xdr:colOff>165100</xdr:colOff>
      <xdr:row>59</xdr:row>
      <xdr:rowOff>9156</xdr:rowOff>
    </xdr:to>
    <xdr:sp macro="" textlink="">
      <xdr:nvSpPr>
        <xdr:cNvPr id="816" name="楕円 815"/>
        <xdr:cNvSpPr/>
      </xdr:nvSpPr>
      <xdr:spPr>
        <a:xfrm>
          <a:off x="19494500" y="100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283</xdr:rowOff>
    </xdr:from>
    <xdr:ext cx="469744" cy="259045"/>
    <xdr:sp macro="" textlink="">
      <xdr:nvSpPr>
        <xdr:cNvPr id="817" name="テキスト ボックス 816"/>
        <xdr:cNvSpPr txBox="1"/>
      </xdr:nvSpPr>
      <xdr:spPr>
        <a:xfrm>
          <a:off x="19310428" y="101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27123</xdr:rowOff>
    </xdr:from>
    <xdr:to>
      <xdr:col>98</xdr:col>
      <xdr:colOff>38100</xdr:colOff>
      <xdr:row>58</xdr:row>
      <xdr:rowOff>128723</xdr:rowOff>
    </xdr:to>
    <xdr:sp macro="" textlink="">
      <xdr:nvSpPr>
        <xdr:cNvPr id="818" name="楕円 817"/>
        <xdr:cNvSpPr/>
      </xdr:nvSpPr>
      <xdr:spPr>
        <a:xfrm>
          <a:off x="18605500" y="997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119850</xdr:rowOff>
    </xdr:from>
    <xdr:ext cx="469744" cy="259045"/>
    <xdr:sp macro="" textlink="">
      <xdr:nvSpPr>
        <xdr:cNvPr id="819" name="テキスト ボックス 818"/>
        <xdr:cNvSpPr txBox="1"/>
      </xdr:nvSpPr>
      <xdr:spPr>
        <a:xfrm>
          <a:off x="18421428" y="1006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0" name="テキスト ボックス 83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114783</xdr:rowOff>
    </xdr:from>
    <xdr:to>
      <xdr:col>116</xdr:col>
      <xdr:colOff>62864</xdr:colOff>
      <xdr:row>78</xdr:row>
      <xdr:rowOff>330</xdr:rowOff>
    </xdr:to>
    <xdr:cxnSp macro="">
      <xdr:nvCxnSpPr>
        <xdr:cNvPr id="844" name="直線コネクタ 843"/>
        <xdr:cNvCxnSpPr/>
      </xdr:nvCxnSpPr>
      <xdr:spPr>
        <a:xfrm flipV="1">
          <a:off x="22159595" y="12116283"/>
          <a:ext cx="1269" cy="12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4157</xdr:rowOff>
    </xdr:from>
    <xdr:ext cx="534377" cy="259045"/>
    <xdr:sp macro="" textlink="">
      <xdr:nvSpPr>
        <xdr:cNvPr id="845" name="繰出金最小値テキスト"/>
        <xdr:cNvSpPr txBox="1"/>
      </xdr:nvSpPr>
      <xdr:spPr>
        <a:xfrm>
          <a:off x="22212300" y="1337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330</xdr:rowOff>
    </xdr:from>
    <xdr:to>
      <xdr:col>116</xdr:col>
      <xdr:colOff>152400</xdr:colOff>
      <xdr:row>78</xdr:row>
      <xdr:rowOff>330</xdr:rowOff>
    </xdr:to>
    <xdr:cxnSp macro="">
      <xdr:nvCxnSpPr>
        <xdr:cNvPr id="846" name="直線コネクタ 845"/>
        <xdr:cNvCxnSpPr/>
      </xdr:nvCxnSpPr>
      <xdr:spPr>
        <a:xfrm>
          <a:off x="22072600" y="1337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61460</xdr:rowOff>
    </xdr:from>
    <xdr:ext cx="534377" cy="259045"/>
    <xdr:sp macro="" textlink="">
      <xdr:nvSpPr>
        <xdr:cNvPr id="847" name="繰出金最大値テキスト"/>
        <xdr:cNvSpPr txBox="1"/>
      </xdr:nvSpPr>
      <xdr:spPr>
        <a:xfrm>
          <a:off x="22212300" y="1189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114783</xdr:rowOff>
    </xdr:from>
    <xdr:to>
      <xdr:col>116</xdr:col>
      <xdr:colOff>152400</xdr:colOff>
      <xdr:row>70</xdr:row>
      <xdr:rowOff>114783</xdr:rowOff>
    </xdr:to>
    <xdr:cxnSp macro="">
      <xdr:nvCxnSpPr>
        <xdr:cNvPr id="848" name="直線コネクタ 847"/>
        <xdr:cNvCxnSpPr/>
      </xdr:nvCxnSpPr>
      <xdr:spPr>
        <a:xfrm>
          <a:off x="22072600" y="1211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143167</xdr:rowOff>
    </xdr:from>
    <xdr:to>
      <xdr:col>116</xdr:col>
      <xdr:colOff>63500</xdr:colOff>
      <xdr:row>75</xdr:row>
      <xdr:rowOff>164809</xdr:rowOff>
    </xdr:to>
    <xdr:cxnSp macro="">
      <xdr:nvCxnSpPr>
        <xdr:cNvPr id="849" name="直線コネクタ 848"/>
        <xdr:cNvCxnSpPr/>
      </xdr:nvCxnSpPr>
      <xdr:spPr>
        <a:xfrm flipV="1">
          <a:off x="21323300" y="13001917"/>
          <a:ext cx="8382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50702</xdr:rowOff>
    </xdr:from>
    <xdr:ext cx="534377" cy="259045"/>
    <xdr:sp macro="" textlink="">
      <xdr:nvSpPr>
        <xdr:cNvPr id="850" name="繰出金平均値テキスト"/>
        <xdr:cNvSpPr txBox="1"/>
      </xdr:nvSpPr>
      <xdr:spPr>
        <a:xfrm>
          <a:off x="22212300" y="1273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27825</xdr:rowOff>
    </xdr:from>
    <xdr:to>
      <xdr:col>116</xdr:col>
      <xdr:colOff>114300</xdr:colOff>
      <xdr:row>75</xdr:row>
      <xdr:rowOff>129425</xdr:rowOff>
    </xdr:to>
    <xdr:sp macro="" textlink="">
      <xdr:nvSpPr>
        <xdr:cNvPr id="851" name="フローチャート: 判断 850"/>
        <xdr:cNvSpPr/>
      </xdr:nvSpPr>
      <xdr:spPr>
        <a:xfrm>
          <a:off x="221107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139891</xdr:rowOff>
    </xdr:from>
    <xdr:to>
      <xdr:col>111</xdr:col>
      <xdr:colOff>177800</xdr:colOff>
      <xdr:row>75</xdr:row>
      <xdr:rowOff>164809</xdr:rowOff>
    </xdr:to>
    <xdr:cxnSp macro="">
      <xdr:nvCxnSpPr>
        <xdr:cNvPr id="852" name="直線コネクタ 851"/>
        <xdr:cNvCxnSpPr/>
      </xdr:nvCxnSpPr>
      <xdr:spPr>
        <a:xfrm>
          <a:off x="20434300" y="12998641"/>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68935</xdr:rowOff>
    </xdr:from>
    <xdr:to>
      <xdr:col>112</xdr:col>
      <xdr:colOff>38100</xdr:colOff>
      <xdr:row>75</xdr:row>
      <xdr:rowOff>170535</xdr:rowOff>
    </xdr:to>
    <xdr:sp macro="" textlink="">
      <xdr:nvSpPr>
        <xdr:cNvPr id="853" name="フローチャート: 判断 852"/>
        <xdr:cNvSpPr/>
      </xdr:nvSpPr>
      <xdr:spPr>
        <a:xfrm>
          <a:off x="21272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15612</xdr:rowOff>
    </xdr:from>
    <xdr:ext cx="534377" cy="259045"/>
    <xdr:sp macro="" textlink="">
      <xdr:nvSpPr>
        <xdr:cNvPr id="854" name="テキスト ボックス 853"/>
        <xdr:cNvSpPr txBox="1"/>
      </xdr:nvSpPr>
      <xdr:spPr>
        <a:xfrm>
          <a:off x="21056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139891</xdr:rowOff>
    </xdr:from>
    <xdr:to>
      <xdr:col>107</xdr:col>
      <xdr:colOff>50800</xdr:colOff>
      <xdr:row>76</xdr:row>
      <xdr:rowOff>48031</xdr:rowOff>
    </xdr:to>
    <xdr:cxnSp macro="">
      <xdr:nvCxnSpPr>
        <xdr:cNvPr id="855" name="直線コネクタ 854"/>
        <xdr:cNvCxnSpPr/>
      </xdr:nvCxnSpPr>
      <xdr:spPr>
        <a:xfrm flipV="1">
          <a:off x="19545300" y="12998641"/>
          <a:ext cx="889000" cy="7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61735</xdr:rowOff>
    </xdr:from>
    <xdr:to>
      <xdr:col>107</xdr:col>
      <xdr:colOff>101600</xdr:colOff>
      <xdr:row>75</xdr:row>
      <xdr:rowOff>163336</xdr:rowOff>
    </xdr:to>
    <xdr:sp macro="" textlink="">
      <xdr:nvSpPr>
        <xdr:cNvPr id="856" name="フローチャート: 判断 855"/>
        <xdr:cNvSpPr/>
      </xdr:nvSpPr>
      <xdr:spPr>
        <a:xfrm>
          <a:off x="20383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8412</xdr:rowOff>
    </xdr:from>
    <xdr:ext cx="534377" cy="259045"/>
    <xdr:sp macro="" textlink="">
      <xdr:nvSpPr>
        <xdr:cNvPr id="857" name="テキスト ボックス 856"/>
        <xdr:cNvSpPr txBox="1"/>
      </xdr:nvSpPr>
      <xdr:spPr>
        <a:xfrm>
          <a:off x="20167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48031</xdr:rowOff>
    </xdr:from>
    <xdr:to>
      <xdr:col>102</xdr:col>
      <xdr:colOff>114300</xdr:colOff>
      <xdr:row>76</xdr:row>
      <xdr:rowOff>56375</xdr:rowOff>
    </xdr:to>
    <xdr:cxnSp macro="">
      <xdr:nvCxnSpPr>
        <xdr:cNvPr id="858" name="直線コネクタ 857"/>
        <xdr:cNvCxnSpPr/>
      </xdr:nvCxnSpPr>
      <xdr:spPr>
        <a:xfrm flipV="1">
          <a:off x="18656300" y="13078231"/>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104940</xdr:rowOff>
    </xdr:from>
    <xdr:to>
      <xdr:col>102</xdr:col>
      <xdr:colOff>165100</xdr:colOff>
      <xdr:row>76</xdr:row>
      <xdr:rowOff>35089</xdr:rowOff>
    </xdr:to>
    <xdr:sp macro="" textlink="">
      <xdr:nvSpPr>
        <xdr:cNvPr id="859" name="フローチャート: 判断 858"/>
        <xdr:cNvSpPr/>
      </xdr:nvSpPr>
      <xdr:spPr>
        <a:xfrm>
          <a:off x="19494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51617</xdr:rowOff>
    </xdr:from>
    <xdr:ext cx="534377" cy="259045"/>
    <xdr:sp macro="" textlink="">
      <xdr:nvSpPr>
        <xdr:cNvPr id="860" name="テキスト ボックス 859"/>
        <xdr:cNvSpPr txBox="1"/>
      </xdr:nvSpPr>
      <xdr:spPr>
        <a:xfrm>
          <a:off x="19278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117246</xdr:rowOff>
    </xdr:from>
    <xdr:to>
      <xdr:col>98</xdr:col>
      <xdr:colOff>38100</xdr:colOff>
      <xdr:row>76</xdr:row>
      <xdr:rowOff>47396</xdr:rowOff>
    </xdr:to>
    <xdr:sp macro="" textlink="">
      <xdr:nvSpPr>
        <xdr:cNvPr id="861" name="フローチャート: 判断 860"/>
        <xdr:cNvSpPr/>
      </xdr:nvSpPr>
      <xdr:spPr>
        <a:xfrm>
          <a:off x="18605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63923</xdr:rowOff>
    </xdr:from>
    <xdr:ext cx="534377" cy="259045"/>
    <xdr:sp macro="" textlink="">
      <xdr:nvSpPr>
        <xdr:cNvPr id="862" name="テキスト ボックス 861"/>
        <xdr:cNvSpPr txBox="1"/>
      </xdr:nvSpPr>
      <xdr:spPr>
        <a:xfrm>
          <a:off x="18389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92367</xdr:rowOff>
    </xdr:from>
    <xdr:to>
      <xdr:col>116</xdr:col>
      <xdr:colOff>114300</xdr:colOff>
      <xdr:row>76</xdr:row>
      <xdr:rowOff>22516</xdr:rowOff>
    </xdr:to>
    <xdr:sp macro="" textlink="">
      <xdr:nvSpPr>
        <xdr:cNvPr id="868" name="楕円 867"/>
        <xdr:cNvSpPr/>
      </xdr:nvSpPr>
      <xdr:spPr>
        <a:xfrm>
          <a:off x="22110700" y="129511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70794</xdr:rowOff>
    </xdr:from>
    <xdr:ext cx="534377" cy="259045"/>
    <xdr:sp macro="" textlink="">
      <xdr:nvSpPr>
        <xdr:cNvPr id="869" name="繰出金該当値テキスト"/>
        <xdr:cNvSpPr txBox="1"/>
      </xdr:nvSpPr>
      <xdr:spPr>
        <a:xfrm>
          <a:off x="22212300" y="1292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114008</xdr:rowOff>
    </xdr:from>
    <xdr:to>
      <xdr:col>112</xdr:col>
      <xdr:colOff>38100</xdr:colOff>
      <xdr:row>76</xdr:row>
      <xdr:rowOff>44159</xdr:rowOff>
    </xdr:to>
    <xdr:sp macro="" textlink="">
      <xdr:nvSpPr>
        <xdr:cNvPr id="870" name="楕円 869"/>
        <xdr:cNvSpPr/>
      </xdr:nvSpPr>
      <xdr:spPr>
        <a:xfrm>
          <a:off x="21272500" y="129727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35286</xdr:rowOff>
    </xdr:from>
    <xdr:ext cx="534377" cy="259045"/>
    <xdr:sp macro="" textlink="">
      <xdr:nvSpPr>
        <xdr:cNvPr id="871" name="テキスト ボックス 870"/>
        <xdr:cNvSpPr txBox="1"/>
      </xdr:nvSpPr>
      <xdr:spPr>
        <a:xfrm>
          <a:off x="21056111" y="13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89091</xdr:rowOff>
    </xdr:from>
    <xdr:to>
      <xdr:col>107</xdr:col>
      <xdr:colOff>101600</xdr:colOff>
      <xdr:row>76</xdr:row>
      <xdr:rowOff>19241</xdr:rowOff>
    </xdr:to>
    <xdr:sp macro="" textlink="">
      <xdr:nvSpPr>
        <xdr:cNvPr id="872" name="楕円 871"/>
        <xdr:cNvSpPr/>
      </xdr:nvSpPr>
      <xdr:spPr>
        <a:xfrm>
          <a:off x="20383500" y="129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10368</xdr:rowOff>
    </xdr:from>
    <xdr:ext cx="534377" cy="259045"/>
    <xdr:sp macro="" textlink="">
      <xdr:nvSpPr>
        <xdr:cNvPr id="873" name="テキスト ボックス 872"/>
        <xdr:cNvSpPr txBox="1"/>
      </xdr:nvSpPr>
      <xdr:spPr>
        <a:xfrm>
          <a:off x="20167111" y="130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168681</xdr:rowOff>
    </xdr:from>
    <xdr:to>
      <xdr:col>102</xdr:col>
      <xdr:colOff>165100</xdr:colOff>
      <xdr:row>76</xdr:row>
      <xdr:rowOff>98831</xdr:rowOff>
    </xdr:to>
    <xdr:sp macro="" textlink="">
      <xdr:nvSpPr>
        <xdr:cNvPr id="874" name="楕円 873"/>
        <xdr:cNvSpPr/>
      </xdr:nvSpPr>
      <xdr:spPr>
        <a:xfrm>
          <a:off x="19494500" y="130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89958</xdr:rowOff>
    </xdr:from>
    <xdr:ext cx="534377" cy="259045"/>
    <xdr:sp macro="" textlink="">
      <xdr:nvSpPr>
        <xdr:cNvPr id="875" name="テキスト ボックス 874"/>
        <xdr:cNvSpPr txBox="1"/>
      </xdr:nvSpPr>
      <xdr:spPr>
        <a:xfrm>
          <a:off x="19278111" y="131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5575</xdr:rowOff>
    </xdr:from>
    <xdr:to>
      <xdr:col>98</xdr:col>
      <xdr:colOff>38100</xdr:colOff>
      <xdr:row>76</xdr:row>
      <xdr:rowOff>107175</xdr:rowOff>
    </xdr:to>
    <xdr:sp macro="" textlink="">
      <xdr:nvSpPr>
        <xdr:cNvPr id="876" name="楕円 875"/>
        <xdr:cNvSpPr/>
      </xdr:nvSpPr>
      <xdr:spPr>
        <a:xfrm>
          <a:off x="18605500" y="130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98302</xdr:rowOff>
    </xdr:from>
    <xdr:ext cx="534377" cy="259045"/>
    <xdr:sp macro="" textlink="">
      <xdr:nvSpPr>
        <xdr:cNvPr id="877" name="テキスト ボックス 876"/>
        <xdr:cNvSpPr txBox="1"/>
      </xdr:nvSpPr>
      <xdr:spPr>
        <a:xfrm>
          <a:off x="18389111" y="1312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物件費は、新型コロナウイルスワクチンの接種対策に係る事業費の増加等により</a:t>
          </a:r>
          <a:r>
            <a:rPr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程度</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上昇していますが、類似団体内平均値も上昇しており、同値を下回っています。</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扶助費は、施設型給付費の増加等、社会保障関係経費の増に加え、令和３年度は子育て世帯臨時特別給付金の増加や住民税非課税世帯等に対する臨時特別給付金の皆増により、</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上昇しています。</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補助費等は、令和２年度の特別定額給付金</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や事業継続支援金給付事業負担金の</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皆減</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大幅な</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低下となり</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ましたが</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、類似団体平均を下回っています。</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普通建設事業費（新規整備）は、</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スクール構想に伴う</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LAN</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整備費が</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皆減となった</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一方で、岡山芸術創造劇場整備や斎場施設関連整備により増加しています。普通建設事業費（更新整備）は市街地再開発事業により増加しており、類似団体平均を上回っています。</a:t>
          </a:r>
          <a:endPar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50">
              <a:effectLst/>
              <a:latin typeface="ＭＳ ゴシック" panose="020B0609070205080204" pitchFamily="49" charset="-128"/>
              <a:ea typeface="ＭＳ ゴシック" panose="020B0609070205080204" pitchFamily="49" charset="-128"/>
            </a:rPr>
            <a:t>　公債費は、令和２年度まで類似団体平均値を下回る水準で推移していましたが、令和３年度は</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臨時財政対策債などの償還額の増に伴い元金償還額</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が増加したことにより、同値を上回っています。</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積立金は、一般廃棄物処理施設整備基金への積立額の増加等により</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増加しましたが、類似団体内平均を下回っています。</a:t>
          </a:r>
          <a:endPar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　投資及び出資金は、下水道事業会計出資金の増等により</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％程度上昇し、類似団体平均値を上回っています。</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704,487
691,603
789.95
402,822,136
383,657,449
13,383,797
211,842,919
337,676,285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53158</xdr:rowOff>
    </xdr:from>
    <xdr:to>
      <xdr:col>24</xdr:col>
      <xdr:colOff>62865</xdr:colOff>
      <xdr:row>39</xdr:row>
      <xdr:rowOff>123372</xdr:rowOff>
    </xdr:to>
    <xdr:cxnSp macro="">
      <xdr:nvCxnSpPr>
        <xdr:cNvPr id="58" name="直線コネクタ 57"/>
        <xdr:cNvCxnSpPr/>
      </xdr:nvCxnSpPr>
      <xdr:spPr>
        <a:xfrm flipV="1">
          <a:off x="4633595" y="5368108"/>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127199</xdr:rowOff>
    </xdr:from>
    <xdr:ext cx="378565" cy="259045"/>
    <xdr:sp macro="" textlink="">
      <xdr:nvSpPr>
        <xdr:cNvPr id="59" name="議会費最小値テキスト"/>
        <xdr:cNvSpPr txBox="1"/>
      </xdr:nvSpPr>
      <xdr:spPr>
        <a:xfrm>
          <a:off x="4686300" y="6813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123372</xdr:rowOff>
    </xdr:from>
    <xdr:to>
      <xdr:col>24</xdr:col>
      <xdr:colOff>152400</xdr:colOff>
      <xdr:row>39</xdr:row>
      <xdr:rowOff>123372</xdr:rowOff>
    </xdr:to>
    <xdr:cxnSp macro="">
      <xdr:nvCxnSpPr>
        <xdr:cNvPr id="60" name="直線コネクタ 59"/>
        <xdr:cNvCxnSpPr/>
      </xdr:nvCxnSpPr>
      <xdr:spPr>
        <a:xfrm>
          <a:off x="4546600" y="680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171285</xdr:rowOff>
    </xdr:from>
    <xdr:ext cx="469744" cy="259045"/>
    <xdr:sp macro="" textlink="">
      <xdr:nvSpPr>
        <xdr:cNvPr id="61" name="議会費最大値テキスト"/>
        <xdr:cNvSpPr txBox="1"/>
      </xdr:nvSpPr>
      <xdr:spPr>
        <a:xfrm>
          <a:off x="4686300" y="51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53158</xdr:rowOff>
    </xdr:from>
    <xdr:to>
      <xdr:col>24</xdr:col>
      <xdr:colOff>152400</xdr:colOff>
      <xdr:row>31</xdr:row>
      <xdr:rowOff>53158</xdr:rowOff>
    </xdr:to>
    <xdr:cxnSp macro="">
      <xdr:nvCxnSpPr>
        <xdr:cNvPr id="62" name="直線コネクタ 61"/>
        <xdr:cNvCxnSpPr/>
      </xdr:nvCxnSpPr>
      <xdr:spPr>
        <a:xfrm>
          <a:off x="4546600" y="53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149497</xdr:rowOff>
    </xdr:from>
    <xdr:to>
      <xdr:col>24</xdr:col>
      <xdr:colOff>63500</xdr:colOff>
      <xdr:row>32</xdr:row>
      <xdr:rowOff>170724</xdr:rowOff>
    </xdr:to>
    <xdr:cxnSp macro="">
      <xdr:nvCxnSpPr>
        <xdr:cNvPr id="63" name="直線コネクタ 62"/>
        <xdr:cNvCxnSpPr/>
      </xdr:nvCxnSpPr>
      <xdr:spPr>
        <a:xfrm flipV="1">
          <a:off x="3797300" y="563589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2013</xdr:rowOff>
    </xdr:from>
    <xdr:ext cx="469744" cy="259045"/>
    <xdr:sp macro="" textlink="">
      <xdr:nvSpPr>
        <xdr:cNvPr id="64" name="議会費平均値テキスト"/>
        <xdr:cNvSpPr txBox="1"/>
      </xdr:nvSpPr>
      <xdr:spPr>
        <a:xfrm>
          <a:off x="4686300" y="617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23586</xdr:rowOff>
    </xdr:from>
    <xdr:to>
      <xdr:col>24</xdr:col>
      <xdr:colOff>114300</xdr:colOff>
      <xdr:row>36</xdr:row>
      <xdr:rowOff>125186</xdr:rowOff>
    </xdr:to>
    <xdr:sp macro="" textlink="">
      <xdr:nvSpPr>
        <xdr:cNvPr id="65" name="フローチャート: 判断 64"/>
        <xdr:cNvSpPr/>
      </xdr:nvSpPr>
      <xdr:spPr>
        <a:xfrm>
          <a:off x="45847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46627</xdr:rowOff>
    </xdr:from>
    <xdr:to>
      <xdr:col>19</xdr:col>
      <xdr:colOff>177800</xdr:colOff>
      <xdr:row>32</xdr:row>
      <xdr:rowOff>170724</xdr:rowOff>
    </xdr:to>
    <xdr:cxnSp macro="">
      <xdr:nvCxnSpPr>
        <xdr:cNvPr id="66" name="直線コネクタ 65"/>
        <xdr:cNvCxnSpPr/>
      </xdr:nvCxnSpPr>
      <xdr:spPr>
        <a:xfrm>
          <a:off x="2908300" y="553302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31750</xdr:rowOff>
    </xdr:from>
    <xdr:to>
      <xdr:col>20</xdr:col>
      <xdr:colOff>38100</xdr:colOff>
      <xdr:row>36</xdr:row>
      <xdr:rowOff>133350</xdr:rowOff>
    </xdr:to>
    <xdr:sp macro="" textlink="">
      <xdr:nvSpPr>
        <xdr:cNvPr id="67" name="フローチャート: 判断 66"/>
        <xdr:cNvSpPr/>
      </xdr:nvSpPr>
      <xdr:spPr>
        <a:xfrm>
          <a:off x="3746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68" name="テキスト ボックス 67"/>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30299</xdr:rowOff>
    </xdr:from>
    <xdr:to>
      <xdr:col>15</xdr:col>
      <xdr:colOff>50800</xdr:colOff>
      <xdr:row>32</xdr:row>
      <xdr:rowOff>46627</xdr:rowOff>
    </xdr:to>
    <xdr:cxnSp macro="">
      <xdr:nvCxnSpPr>
        <xdr:cNvPr id="69" name="直線コネクタ 68"/>
        <xdr:cNvCxnSpPr/>
      </xdr:nvCxnSpPr>
      <xdr:spPr>
        <a:xfrm>
          <a:off x="2019300" y="55166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162378</xdr:rowOff>
    </xdr:from>
    <xdr:to>
      <xdr:col>15</xdr:col>
      <xdr:colOff>101600</xdr:colOff>
      <xdr:row>36</xdr:row>
      <xdr:rowOff>92528</xdr:rowOff>
    </xdr:to>
    <xdr:sp macro="" textlink="">
      <xdr:nvSpPr>
        <xdr:cNvPr id="70" name="フローチャート: 判断 69"/>
        <xdr:cNvSpPr/>
      </xdr:nvSpPr>
      <xdr:spPr>
        <a:xfrm>
          <a:off x="2857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83655</xdr:rowOff>
    </xdr:from>
    <xdr:ext cx="469744" cy="259045"/>
    <xdr:sp macro="" textlink="">
      <xdr:nvSpPr>
        <xdr:cNvPr id="71" name="テキスト ボックス 70"/>
        <xdr:cNvSpPr txBox="1"/>
      </xdr:nvSpPr>
      <xdr:spPr>
        <a:xfrm>
          <a:off x="2673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27033</xdr:rowOff>
    </xdr:from>
    <xdr:to>
      <xdr:col>10</xdr:col>
      <xdr:colOff>114300</xdr:colOff>
      <xdr:row>32</xdr:row>
      <xdr:rowOff>30299</xdr:rowOff>
    </xdr:to>
    <xdr:cxnSp macro="">
      <xdr:nvCxnSpPr>
        <xdr:cNvPr id="72" name="直線コネクタ 71"/>
        <xdr:cNvCxnSpPr/>
      </xdr:nvCxnSpPr>
      <xdr:spPr>
        <a:xfrm>
          <a:off x="1130300" y="55134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141151</xdr:rowOff>
    </xdr:from>
    <xdr:to>
      <xdr:col>10</xdr:col>
      <xdr:colOff>165100</xdr:colOff>
      <xdr:row>36</xdr:row>
      <xdr:rowOff>71301</xdr:rowOff>
    </xdr:to>
    <xdr:sp macro="" textlink="">
      <xdr:nvSpPr>
        <xdr:cNvPr id="73" name="フローチャート: 判断 72"/>
        <xdr:cNvSpPr/>
      </xdr:nvSpPr>
      <xdr:spPr>
        <a:xfrm>
          <a:off x="1968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62428</xdr:rowOff>
    </xdr:from>
    <xdr:ext cx="469744" cy="259045"/>
    <xdr:sp macro="" textlink="">
      <xdr:nvSpPr>
        <xdr:cNvPr id="74" name="テキスト ボックス 73"/>
        <xdr:cNvSpPr txBox="1"/>
      </xdr:nvSpPr>
      <xdr:spPr>
        <a:xfrm>
          <a:off x="1784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128089</xdr:rowOff>
    </xdr:from>
    <xdr:to>
      <xdr:col>6</xdr:col>
      <xdr:colOff>38100</xdr:colOff>
      <xdr:row>36</xdr:row>
      <xdr:rowOff>58239</xdr:rowOff>
    </xdr:to>
    <xdr:sp macro="" textlink="">
      <xdr:nvSpPr>
        <xdr:cNvPr id="75" name="フローチャート: 判断 74"/>
        <xdr:cNvSpPr/>
      </xdr:nvSpPr>
      <xdr:spPr>
        <a:xfrm>
          <a:off x="1079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49366</xdr:rowOff>
    </xdr:from>
    <xdr:ext cx="469744" cy="259045"/>
    <xdr:sp macro="" textlink="">
      <xdr:nvSpPr>
        <xdr:cNvPr id="76" name="テキスト ボックス 75"/>
        <xdr:cNvSpPr txBox="1"/>
      </xdr:nvSpPr>
      <xdr:spPr>
        <a:xfrm>
          <a:off x="895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98697</xdr:rowOff>
    </xdr:from>
    <xdr:to>
      <xdr:col>24</xdr:col>
      <xdr:colOff>114300</xdr:colOff>
      <xdr:row>33</xdr:row>
      <xdr:rowOff>28847</xdr:rowOff>
    </xdr:to>
    <xdr:sp macro="" textlink="">
      <xdr:nvSpPr>
        <xdr:cNvPr id="82" name="楕円 81"/>
        <xdr:cNvSpPr/>
      </xdr:nvSpPr>
      <xdr:spPr>
        <a:xfrm>
          <a:off x="45847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121574</xdr:rowOff>
    </xdr:from>
    <xdr:ext cx="469744" cy="259045"/>
    <xdr:sp macro="" textlink="">
      <xdr:nvSpPr>
        <xdr:cNvPr id="83" name="議会費該当値テキスト"/>
        <xdr:cNvSpPr txBox="1"/>
      </xdr:nvSpPr>
      <xdr:spPr>
        <a:xfrm>
          <a:off x="4686300" y="543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119924</xdr:rowOff>
    </xdr:from>
    <xdr:to>
      <xdr:col>20</xdr:col>
      <xdr:colOff>38100</xdr:colOff>
      <xdr:row>33</xdr:row>
      <xdr:rowOff>50074</xdr:rowOff>
    </xdr:to>
    <xdr:sp macro="" textlink="">
      <xdr:nvSpPr>
        <xdr:cNvPr id="84" name="楕円 83"/>
        <xdr:cNvSpPr/>
      </xdr:nvSpPr>
      <xdr:spPr>
        <a:xfrm>
          <a:off x="3746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66601</xdr:rowOff>
    </xdr:from>
    <xdr:ext cx="469744" cy="259045"/>
    <xdr:sp macro="" textlink="">
      <xdr:nvSpPr>
        <xdr:cNvPr id="85" name="テキスト ボックス 84"/>
        <xdr:cNvSpPr txBox="1"/>
      </xdr:nvSpPr>
      <xdr:spPr>
        <a:xfrm>
          <a:off x="3562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167277</xdr:rowOff>
    </xdr:from>
    <xdr:to>
      <xdr:col>15</xdr:col>
      <xdr:colOff>101600</xdr:colOff>
      <xdr:row>32</xdr:row>
      <xdr:rowOff>97427</xdr:rowOff>
    </xdr:to>
    <xdr:sp macro="" textlink="">
      <xdr:nvSpPr>
        <xdr:cNvPr id="86" name="楕円 85"/>
        <xdr:cNvSpPr/>
      </xdr:nvSpPr>
      <xdr:spPr>
        <a:xfrm>
          <a:off x="28575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113954</xdr:rowOff>
    </xdr:from>
    <xdr:ext cx="469744" cy="259045"/>
    <xdr:sp macro="" textlink="">
      <xdr:nvSpPr>
        <xdr:cNvPr id="87" name="テキスト ボックス 86"/>
        <xdr:cNvSpPr txBox="1"/>
      </xdr:nvSpPr>
      <xdr:spPr>
        <a:xfrm>
          <a:off x="2673428" y="52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150949</xdr:rowOff>
    </xdr:from>
    <xdr:to>
      <xdr:col>10</xdr:col>
      <xdr:colOff>165100</xdr:colOff>
      <xdr:row>32</xdr:row>
      <xdr:rowOff>81099</xdr:rowOff>
    </xdr:to>
    <xdr:sp macro="" textlink="">
      <xdr:nvSpPr>
        <xdr:cNvPr id="88" name="楕円 87"/>
        <xdr:cNvSpPr/>
      </xdr:nvSpPr>
      <xdr:spPr>
        <a:xfrm>
          <a:off x="1968500" y="546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97626</xdr:rowOff>
    </xdr:from>
    <xdr:ext cx="469744" cy="259045"/>
    <xdr:sp macro="" textlink="">
      <xdr:nvSpPr>
        <xdr:cNvPr id="89" name="テキスト ボックス 88"/>
        <xdr:cNvSpPr txBox="1"/>
      </xdr:nvSpPr>
      <xdr:spPr>
        <a:xfrm>
          <a:off x="1784428" y="524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147683</xdr:rowOff>
    </xdr:from>
    <xdr:to>
      <xdr:col>6</xdr:col>
      <xdr:colOff>38100</xdr:colOff>
      <xdr:row>32</xdr:row>
      <xdr:rowOff>77833</xdr:rowOff>
    </xdr:to>
    <xdr:sp macro="" textlink="">
      <xdr:nvSpPr>
        <xdr:cNvPr id="90" name="楕円 89"/>
        <xdr:cNvSpPr/>
      </xdr:nvSpPr>
      <xdr:spPr>
        <a:xfrm>
          <a:off x="1079500" y="54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94360</xdr:rowOff>
    </xdr:from>
    <xdr:ext cx="469744" cy="259045"/>
    <xdr:sp macro="" textlink="">
      <xdr:nvSpPr>
        <xdr:cNvPr id="91" name="テキスト ボックス 90"/>
        <xdr:cNvSpPr txBox="1"/>
      </xdr:nvSpPr>
      <xdr:spPr>
        <a:xfrm>
          <a:off x="895428" y="52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2184</xdr:rowOff>
    </xdr:from>
    <xdr:to>
      <xdr:col>24</xdr:col>
      <xdr:colOff>62865</xdr:colOff>
      <xdr:row>59</xdr:row>
      <xdr:rowOff>33604</xdr:rowOff>
    </xdr:to>
    <xdr:cxnSp macro="">
      <xdr:nvCxnSpPr>
        <xdr:cNvPr id="116" name="直線コネクタ 115"/>
        <xdr:cNvCxnSpPr/>
      </xdr:nvCxnSpPr>
      <xdr:spPr>
        <a:xfrm flipV="1">
          <a:off x="4633595" y="9774834"/>
          <a:ext cx="1270" cy="37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37431</xdr:rowOff>
    </xdr:from>
    <xdr:ext cx="534377" cy="259045"/>
    <xdr:sp macro="" textlink="">
      <xdr:nvSpPr>
        <xdr:cNvPr id="117" name="総務費最小値テキスト"/>
        <xdr:cNvSpPr txBox="1"/>
      </xdr:nvSpPr>
      <xdr:spPr>
        <a:xfrm>
          <a:off x="4686300" y="101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33604</xdr:rowOff>
    </xdr:from>
    <xdr:to>
      <xdr:col>24</xdr:col>
      <xdr:colOff>152400</xdr:colOff>
      <xdr:row>59</xdr:row>
      <xdr:rowOff>33604</xdr:rowOff>
    </xdr:to>
    <xdr:cxnSp macro="">
      <xdr:nvCxnSpPr>
        <xdr:cNvPr id="118" name="直線コネクタ 117"/>
        <xdr:cNvCxnSpPr/>
      </xdr:nvCxnSpPr>
      <xdr:spPr>
        <a:xfrm>
          <a:off x="4546600" y="1014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120311</xdr:rowOff>
    </xdr:from>
    <xdr:ext cx="534377" cy="259045"/>
    <xdr:sp macro="" textlink="">
      <xdr:nvSpPr>
        <xdr:cNvPr id="119" name="総務費最大値テキスト"/>
        <xdr:cNvSpPr txBox="1"/>
      </xdr:nvSpPr>
      <xdr:spPr>
        <a:xfrm>
          <a:off x="4686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2184</xdr:rowOff>
    </xdr:from>
    <xdr:to>
      <xdr:col>24</xdr:col>
      <xdr:colOff>152400</xdr:colOff>
      <xdr:row>57</xdr:row>
      <xdr:rowOff>2184</xdr:rowOff>
    </xdr:to>
    <xdr:cxnSp macro="">
      <xdr:nvCxnSpPr>
        <xdr:cNvPr id="120" name="直線コネクタ 119"/>
        <xdr:cNvCxnSpPr/>
      </xdr:nvCxnSpPr>
      <xdr:spPr>
        <a:xfrm>
          <a:off x="4546600" y="977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49733</xdr:rowOff>
    </xdr:from>
    <xdr:to>
      <xdr:col>24</xdr:col>
      <xdr:colOff>63500</xdr:colOff>
      <xdr:row>58</xdr:row>
      <xdr:rowOff>91377</xdr:rowOff>
    </xdr:to>
    <xdr:cxnSp macro="">
      <xdr:nvCxnSpPr>
        <xdr:cNvPr id="121" name="直線コネクタ 120"/>
        <xdr:cNvCxnSpPr/>
      </xdr:nvCxnSpPr>
      <xdr:spPr>
        <a:xfrm>
          <a:off x="3797300" y="8793683"/>
          <a:ext cx="838200" cy="124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50131</xdr:rowOff>
    </xdr:from>
    <xdr:ext cx="534377" cy="259045"/>
    <xdr:sp macro="" textlink="">
      <xdr:nvSpPr>
        <xdr:cNvPr id="122" name="総務費平均値テキスト"/>
        <xdr:cNvSpPr txBox="1"/>
      </xdr:nvSpPr>
      <xdr:spPr>
        <a:xfrm>
          <a:off x="4686300" y="982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27254</xdr:rowOff>
    </xdr:from>
    <xdr:to>
      <xdr:col>24</xdr:col>
      <xdr:colOff>114300</xdr:colOff>
      <xdr:row>58</xdr:row>
      <xdr:rowOff>128854</xdr:rowOff>
    </xdr:to>
    <xdr:sp macro="" textlink="">
      <xdr:nvSpPr>
        <xdr:cNvPr id="123" name="フローチャート: 判断 122"/>
        <xdr:cNvSpPr/>
      </xdr:nvSpPr>
      <xdr:spPr>
        <a:xfrm>
          <a:off x="45847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49733</xdr:rowOff>
    </xdr:from>
    <xdr:to>
      <xdr:col>19</xdr:col>
      <xdr:colOff>177800</xdr:colOff>
      <xdr:row>59</xdr:row>
      <xdr:rowOff>35052</xdr:rowOff>
    </xdr:to>
    <xdr:cxnSp macro="">
      <xdr:nvCxnSpPr>
        <xdr:cNvPr id="124" name="直線コネクタ 123"/>
        <xdr:cNvCxnSpPr/>
      </xdr:nvCxnSpPr>
      <xdr:spPr>
        <a:xfrm flipV="1">
          <a:off x="2908300" y="8793683"/>
          <a:ext cx="889000" cy="13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63462</xdr:rowOff>
    </xdr:from>
    <xdr:to>
      <xdr:col>20</xdr:col>
      <xdr:colOff>38100</xdr:colOff>
      <xdr:row>51</xdr:row>
      <xdr:rowOff>165062</xdr:rowOff>
    </xdr:to>
    <xdr:sp macro="" textlink="">
      <xdr:nvSpPr>
        <xdr:cNvPr id="125" name="フローチャート: 判断 124"/>
        <xdr:cNvSpPr/>
      </xdr:nvSpPr>
      <xdr:spPr>
        <a:xfrm>
          <a:off x="3746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156189</xdr:rowOff>
    </xdr:from>
    <xdr:ext cx="599010" cy="259045"/>
    <xdr:sp macro="" textlink="">
      <xdr:nvSpPr>
        <xdr:cNvPr id="126" name="テキスト ボックス 125"/>
        <xdr:cNvSpPr txBox="1"/>
      </xdr:nvSpPr>
      <xdr:spPr>
        <a:xfrm>
          <a:off x="3497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145758</xdr:rowOff>
    </xdr:from>
    <xdr:to>
      <xdr:col>15</xdr:col>
      <xdr:colOff>50800</xdr:colOff>
      <xdr:row>59</xdr:row>
      <xdr:rowOff>35052</xdr:rowOff>
    </xdr:to>
    <xdr:cxnSp macro="">
      <xdr:nvCxnSpPr>
        <xdr:cNvPr id="127" name="直線コネクタ 126"/>
        <xdr:cNvCxnSpPr/>
      </xdr:nvCxnSpPr>
      <xdr:spPr>
        <a:xfrm>
          <a:off x="2019300" y="10089858"/>
          <a:ext cx="889000" cy="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109639</xdr:rowOff>
    </xdr:from>
    <xdr:to>
      <xdr:col>15</xdr:col>
      <xdr:colOff>101600</xdr:colOff>
      <xdr:row>59</xdr:row>
      <xdr:rowOff>39789</xdr:rowOff>
    </xdr:to>
    <xdr:sp macro="" textlink="">
      <xdr:nvSpPr>
        <xdr:cNvPr id="128" name="フローチャート: 判断 127"/>
        <xdr:cNvSpPr/>
      </xdr:nvSpPr>
      <xdr:spPr>
        <a:xfrm>
          <a:off x="2857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56316</xdr:rowOff>
    </xdr:from>
    <xdr:ext cx="534377" cy="259045"/>
    <xdr:sp macro="" textlink="">
      <xdr:nvSpPr>
        <xdr:cNvPr id="129" name="テキスト ボックス 128"/>
        <xdr:cNvSpPr txBox="1"/>
      </xdr:nvSpPr>
      <xdr:spPr>
        <a:xfrm>
          <a:off x="2641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106718</xdr:rowOff>
    </xdr:from>
    <xdr:to>
      <xdr:col>10</xdr:col>
      <xdr:colOff>114300</xdr:colOff>
      <xdr:row>58</xdr:row>
      <xdr:rowOff>145758</xdr:rowOff>
    </xdr:to>
    <xdr:cxnSp macro="">
      <xdr:nvCxnSpPr>
        <xdr:cNvPr id="130" name="直線コネクタ 129"/>
        <xdr:cNvCxnSpPr/>
      </xdr:nvCxnSpPr>
      <xdr:spPr>
        <a:xfrm>
          <a:off x="1130300" y="10050818"/>
          <a:ext cx="889000" cy="3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124841</xdr:rowOff>
    </xdr:from>
    <xdr:to>
      <xdr:col>10</xdr:col>
      <xdr:colOff>165100</xdr:colOff>
      <xdr:row>59</xdr:row>
      <xdr:rowOff>54991</xdr:rowOff>
    </xdr:to>
    <xdr:sp macro="" textlink="">
      <xdr:nvSpPr>
        <xdr:cNvPr id="131" name="フローチャート: 判断 130"/>
        <xdr:cNvSpPr/>
      </xdr:nvSpPr>
      <xdr:spPr>
        <a:xfrm>
          <a:off x="1968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46118</xdr:rowOff>
    </xdr:from>
    <xdr:ext cx="534377" cy="259045"/>
    <xdr:sp macro="" textlink="">
      <xdr:nvSpPr>
        <xdr:cNvPr id="132" name="テキスト ボックス 131"/>
        <xdr:cNvSpPr txBox="1"/>
      </xdr:nvSpPr>
      <xdr:spPr>
        <a:xfrm>
          <a:off x="1752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149555</xdr:rowOff>
    </xdr:from>
    <xdr:to>
      <xdr:col>6</xdr:col>
      <xdr:colOff>38100</xdr:colOff>
      <xdr:row>59</xdr:row>
      <xdr:rowOff>79705</xdr:rowOff>
    </xdr:to>
    <xdr:sp macro="" textlink="">
      <xdr:nvSpPr>
        <xdr:cNvPr id="133" name="フローチャート: 判断 132"/>
        <xdr:cNvSpPr/>
      </xdr:nvSpPr>
      <xdr:spPr>
        <a:xfrm>
          <a:off x="1079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70832</xdr:rowOff>
    </xdr:from>
    <xdr:ext cx="534377" cy="259045"/>
    <xdr:sp macro="" textlink="">
      <xdr:nvSpPr>
        <xdr:cNvPr id="134" name="テキスト ボックス 133"/>
        <xdr:cNvSpPr txBox="1"/>
      </xdr:nvSpPr>
      <xdr:spPr>
        <a:xfrm>
          <a:off x="863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40577</xdr:rowOff>
    </xdr:from>
    <xdr:to>
      <xdr:col>24</xdr:col>
      <xdr:colOff>114300</xdr:colOff>
      <xdr:row>58</xdr:row>
      <xdr:rowOff>142177</xdr:rowOff>
    </xdr:to>
    <xdr:sp macro="" textlink="">
      <xdr:nvSpPr>
        <xdr:cNvPr id="140" name="楕円 139"/>
        <xdr:cNvSpPr/>
      </xdr:nvSpPr>
      <xdr:spPr>
        <a:xfrm>
          <a:off x="4584700" y="99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5682</xdr:rowOff>
    </xdr:from>
    <xdr:ext cx="534377" cy="259045"/>
    <xdr:sp macro="" textlink="">
      <xdr:nvSpPr>
        <xdr:cNvPr id="141" name="総務費該当値テキスト"/>
        <xdr:cNvSpPr txBox="1"/>
      </xdr:nvSpPr>
      <xdr:spPr>
        <a:xfrm>
          <a:off x="4686300" y="99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170383</xdr:rowOff>
    </xdr:from>
    <xdr:to>
      <xdr:col>20</xdr:col>
      <xdr:colOff>38100</xdr:colOff>
      <xdr:row>51</xdr:row>
      <xdr:rowOff>100533</xdr:rowOff>
    </xdr:to>
    <xdr:sp macro="" textlink="">
      <xdr:nvSpPr>
        <xdr:cNvPr id="142" name="楕円 141"/>
        <xdr:cNvSpPr/>
      </xdr:nvSpPr>
      <xdr:spPr>
        <a:xfrm>
          <a:off x="3746500" y="87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117060</xdr:rowOff>
    </xdr:from>
    <xdr:ext cx="599010" cy="259045"/>
    <xdr:sp macro="" textlink="">
      <xdr:nvSpPr>
        <xdr:cNvPr id="143" name="テキスト ボックス 142"/>
        <xdr:cNvSpPr txBox="1"/>
      </xdr:nvSpPr>
      <xdr:spPr>
        <a:xfrm>
          <a:off x="3497795" y="851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155702</xdr:rowOff>
    </xdr:from>
    <xdr:to>
      <xdr:col>15</xdr:col>
      <xdr:colOff>101600</xdr:colOff>
      <xdr:row>59</xdr:row>
      <xdr:rowOff>85852</xdr:rowOff>
    </xdr:to>
    <xdr:sp macro="" textlink="">
      <xdr:nvSpPr>
        <xdr:cNvPr id="144" name="楕円 143"/>
        <xdr:cNvSpPr/>
      </xdr:nvSpPr>
      <xdr:spPr>
        <a:xfrm>
          <a:off x="2857500" y="100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76979</xdr:rowOff>
    </xdr:from>
    <xdr:ext cx="534377" cy="259045"/>
    <xdr:sp macro="" textlink="">
      <xdr:nvSpPr>
        <xdr:cNvPr id="145" name="テキスト ボックス 144"/>
        <xdr:cNvSpPr txBox="1"/>
      </xdr:nvSpPr>
      <xdr:spPr>
        <a:xfrm>
          <a:off x="2641111" y="101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94958</xdr:rowOff>
    </xdr:from>
    <xdr:to>
      <xdr:col>10</xdr:col>
      <xdr:colOff>165100</xdr:colOff>
      <xdr:row>59</xdr:row>
      <xdr:rowOff>25108</xdr:rowOff>
    </xdr:to>
    <xdr:sp macro="" textlink="">
      <xdr:nvSpPr>
        <xdr:cNvPr id="146" name="楕円 145"/>
        <xdr:cNvSpPr/>
      </xdr:nvSpPr>
      <xdr:spPr>
        <a:xfrm>
          <a:off x="1968500" y="100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41635</xdr:rowOff>
    </xdr:from>
    <xdr:ext cx="534377" cy="259045"/>
    <xdr:sp macro="" textlink="">
      <xdr:nvSpPr>
        <xdr:cNvPr id="147" name="テキスト ボックス 146"/>
        <xdr:cNvSpPr txBox="1"/>
      </xdr:nvSpPr>
      <xdr:spPr>
        <a:xfrm>
          <a:off x="1752111" y="98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55918</xdr:rowOff>
    </xdr:from>
    <xdr:to>
      <xdr:col>6</xdr:col>
      <xdr:colOff>38100</xdr:colOff>
      <xdr:row>58</xdr:row>
      <xdr:rowOff>157518</xdr:rowOff>
    </xdr:to>
    <xdr:sp macro="" textlink="">
      <xdr:nvSpPr>
        <xdr:cNvPr id="148" name="楕円 147"/>
        <xdr:cNvSpPr/>
      </xdr:nvSpPr>
      <xdr:spPr>
        <a:xfrm>
          <a:off x="1079500" y="100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2595</xdr:rowOff>
    </xdr:from>
    <xdr:ext cx="534377" cy="259045"/>
    <xdr:sp macro="" textlink="">
      <xdr:nvSpPr>
        <xdr:cNvPr id="149" name="テキスト ボックス 148"/>
        <xdr:cNvSpPr txBox="1"/>
      </xdr:nvSpPr>
      <xdr:spPr>
        <a:xfrm>
          <a:off x="863111" y="97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130499</xdr:rowOff>
    </xdr:from>
    <xdr:to>
      <xdr:col>24</xdr:col>
      <xdr:colOff>62865</xdr:colOff>
      <xdr:row>78</xdr:row>
      <xdr:rowOff>168247</xdr:rowOff>
    </xdr:to>
    <xdr:cxnSp macro="">
      <xdr:nvCxnSpPr>
        <xdr:cNvPr id="178" name="直線コネクタ 177"/>
        <xdr:cNvCxnSpPr/>
      </xdr:nvCxnSpPr>
      <xdr:spPr>
        <a:xfrm flipV="1">
          <a:off x="4633595" y="12131999"/>
          <a:ext cx="1270" cy="14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624</xdr:rowOff>
    </xdr:from>
    <xdr:ext cx="599010" cy="259045"/>
    <xdr:sp macro="" textlink="">
      <xdr:nvSpPr>
        <xdr:cNvPr id="179" name="民生費最小値テキスト"/>
        <xdr:cNvSpPr txBox="1"/>
      </xdr:nvSpPr>
      <xdr:spPr>
        <a:xfrm>
          <a:off x="4686300" y="1354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168247</xdr:rowOff>
    </xdr:from>
    <xdr:to>
      <xdr:col>24</xdr:col>
      <xdr:colOff>152400</xdr:colOff>
      <xdr:row>78</xdr:row>
      <xdr:rowOff>168247</xdr:rowOff>
    </xdr:to>
    <xdr:cxnSp macro="">
      <xdr:nvCxnSpPr>
        <xdr:cNvPr id="180" name="直線コネクタ 179"/>
        <xdr:cNvCxnSpPr/>
      </xdr:nvCxnSpPr>
      <xdr:spPr>
        <a:xfrm>
          <a:off x="4546600" y="13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77176</xdr:rowOff>
    </xdr:from>
    <xdr:ext cx="599010" cy="259045"/>
    <xdr:sp macro="" textlink="">
      <xdr:nvSpPr>
        <xdr:cNvPr id="181" name="民生費最大値テキスト"/>
        <xdr:cNvSpPr txBox="1"/>
      </xdr:nvSpPr>
      <xdr:spPr>
        <a:xfrm>
          <a:off x="4686300" y="119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130499</xdr:rowOff>
    </xdr:from>
    <xdr:to>
      <xdr:col>24</xdr:col>
      <xdr:colOff>152400</xdr:colOff>
      <xdr:row>70</xdr:row>
      <xdr:rowOff>130499</xdr:rowOff>
    </xdr:to>
    <xdr:cxnSp macro="">
      <xdr:nvCxnSpPr>
        <xdr:cNvPr id="182" name="直線コネクタ 181"/>
        <xdr:cNvCxnSpPr/>
      </xdr:nvCxnSpPr>
      <xdr:spPr>
        <a:xfrm>
          <a:off x="4546600" y="1213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92808</xdr:rowOff>
    </xdr:from>
    <xdr:to>
      <xdr:col>24</xdr:col>
      <xdr:colOff>63500</xdr:colOff>
      <xdr:row>78</xdr:row>
      <xdr:rowOff>8093</xdr:rowOff>
    </xdr:to>
    <xdr:cxnSp macro="">
      <xdr:nvCxnSpPr>
        <xdr:cNvPr id="183" name="直線コネクタ 182"/>
        <xdr:cNvCxnSpPr/>
      </xdr:nvCxnSpPr>
      <xdr:spPr>
        <a:xfrm flipV="1">
          <a:off x="3797300" y="13123008"/>
          <a:ext cx="838200" cy="25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74877</xdr:rowOff>
    </xdr:from>
    <xdr:ext cx="599010" cy="259045"/>
    <xdr:sp macro="" textlink="">
      <xdr:nvSpPr>
        <xdr:cNvPr id="184" name="民生費平均値テキスト"/>
        <xdr:cNvSpPr txBox="1"/>
      </xdr:nvSpPr>
      <xdr:spPr>
        <a:xfrm>
          <a:off x="4686300" y="12762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52000</xdr:rowOff>
    </xdr:from>
    <xdr:to>
      <xdr:col>24</xdr:col>
      <xdr:colOff>114300</xdr:colOff>
      <xdr:row>75</xdr:row>
      <xdr:rowOff>153600</xdr:rowOff>
    </xdr:to>
    <xdr:sp macro="" textlink="">
      <xdr:nvSpPr>
        <xdr:cNvPr id="185" name="フローチャート: 判断 184"/>
        <xdr:cNvSpPr/>
      </xdr:nvSpPr>
      <xdr:spPr>
        <a:xfrm>
          <a:off x="4584700" y="129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8093</xdr:rowOff>
    </xdr:from>
    <xdr:to>
      <xdr:col>19</xdr:col>
      <xdr:colOff>177800</xdr:colOff>
      <xdr:row>78</xdr:row>
      <xdr:rowOff>66729</xdr:rowOff>
    </xdr:to>
    <xdr:cxnSp macro="">
      <xdr:nvCxnSpPr>
        <xdr:cNvPr id="186" name="直線コネクタ 185"/>
        <xdr:cNvCxnSpPr/>
      </xdr:nvCxnSpPr>
      <xdr:spPr>
        <a:xfrm flipV="1">
          <a:off x="2908300" y="13381193"/>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131657</xdr:rowOff>
    </xdr:from>
    <xdr:to>
      <xdr:col>20</xdr:col>
      <xdr:colOff>38100</xdr:colOff>
      <xdr:row>77</xdr:row>
      <xdr:rowOff>61807</xdr:rowOff>
    </xdr:to>
    <xdr:sp macro="" textlink="">
      <xdr:nvSpPr>
        <xdr:cNvPr id="187" name="フローチャート: 判断 186"/>
        <xdr:cNvSpPr/>
      </xdr:nvSpPr>
      <xdr:spPr>
        <a:xfrm>
          <a:off x="3746500" y="131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78335</xdr:rowOff>
    </xdr:from>
    <xdr:ext cx="599010" cy="259045"/>
    <xdr:sp macro="" textlink="">
      <xdr:nvSpPr>
        <xdr:cNvPr id="188" name="テキスト ボックス 187"/>
        <xdr:cNvSpPr txBox="1"/>
      </xdr:nvSpPr>
      <xdr:spPr>
        <a:xfrm>
          <a:off x="3497795" y="1293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66729</xdr:rowOff>
    </xdr:from>
    <xdr:to>
      <xdr:col>15</xdr:col>
      <xdr:colOff>50800</xdr:colOff>
      <xdr:row>78</xdr:row>
      <xdr:rowOff>118687</xdr:rowOff>
    </xdr:to>
    <xdr:cxnSp macro="">
      <xdr:nvCxnSpPr>
        <xdr:cNvPr id="189" name="直線コネクタ 188"/>
        <xdr:cNvCxnSpPr/>
      </xdr:nvCxnSpPr>
      <xdr:spPr>
        <a:xfrm flipV="1">
          <a:off x="2019300" y="13439829"/>
          <a:ext cx="889000" cy="5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24330</xdr:rowOff>
    </xdr:from>
    <xdr:to>
      <xdr:col>15</xdr:col>
      <xdr:colOff>101600</xdr:colOff>
      <xdr:row>77</xdr:row>
      <xdr:rowOff>125930</xdr:rowOff>
    </xdr:to>
    <xdr:sp macro="" textlink="">
      <xdr:nvSpPr>
        <xdr:cNvPr id="190" name="フローチャート: 判断 189"/>
        <xdr:cNvSpPr/>
      </xdr:nvSpPr>
      <xdr:spPr>
        <a:xfrm>
          <a:off x="2857500" y="1322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142457</xdr:rowOff>
    </xdr:from>
    <xdr:ext cx="599010" cy="259045"/>
    <xdr:sp macro="" textlink="">
      <xdr:nvSpPr>
        <xdr:cNvPr id="191" name="テキスト ボックス 190"/>
        <xdr:cNvSpPr txBox="1"/>
      </xdr:nvSpPr>
      <xdr:spPr>
        <a:xfrm>
          <a:off x="2608795" y="1300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118687</xdr:rowOff>
    </xdr:from>
    <xdr:to>
      <xdr:col>10</xdr:col>
      <xdr:colOff>114300</xdr:colOff>
      <xdr:row>78</xdr:row>
      <xdr:rowOff>127155</xdr:rowOff>
    </xdr:to>
    <xdr:cxnSp macro="">
      <xdr:nvCxnSpPr>
        <xdr:cNvPr id="192" name="直線コネクタ 191"/>
        <xdr:cNvCxnSpPr/>
      </xdr:nvCxnSpPr>
      <xdr:spPr>
        <a:xfrm flipV="1">
          <a:off x="1130300" y="13491787"/>
          <a:ext cx="8890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81147</xdr:rowOff>
    </xdr:from>
    <xdr:to>
      <xdr:col>10</xdr:col>
      <xdr:colOff>165100</xdr:colOff>
      <xdr:row>78</xdr:row>
      <xdr:rowOff>11297</xdr:rowOff>
    </xdr:to>
    <xdr:sp macro="" textlink="">
      <xdr:nvSpPr>
        <xdr:cNvPr id="193" name="フローチャート: 判断 192"/>
        <xdr:cNvSpPr/>
      </xdr:nvSpPr>
      <xdr:spPr>
        <a:xfrm>
          <a:off x="1968500" y="1328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27824</xdr:rowOff>
    </xdr:from>
    <xdr:ext cx="599010" cy="259045"/>
    <xdr:sp macro="" textlink="">
      <xdr:nvSpPr>
        <xdr:cNvPr id="194" name="テキスト ボックス 193"/>
        <xdr:cNvSpPr txBox="1"/>
      </xdr:nvSpPr>
      <xdr:spPr>
        <a:xfrm>
          <a:off x="1719795" y="1305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72574</xdr:rowOff>
    </xdr:from>
    <xdr:to>
      <xdr:col>6</xdr:col>
      <xdr:colOff>38100</xdr:colOff>
      <xdr:row>78</xdr:row>
      <xdr:rowOff>2724</xdr:rowOff>
    </xdr:to>
    <xdr:sp macro="" textlink="">
      <xdr:nvSpPr>
        <xdr:cNvPr id="195" name="フローチャート: 判断 194"/>
        <xdr:cNvSpPr/>
      </xdr:nvSpPr>
      <xdr:spPr>
        <a:xfrm>
          <a:off x="1079500" y="1327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19251</xdr:rowOff>
    </xdr:from>
    <xdr:ext cx="599010" cy="259045"/>
    <xdr:sp macro="" textlink="">
      <xdr:nvSpPr>
        <xdr:cNvPr id="196" name="テキスト ボックス 195"/>
        <xdr:cNvSpPr txBox="1"/>
      </xdr:nvSpPr>
      <xdr:spPr>
        <a:xfrm>
          <a:off x="830795" y="130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42008</xdr:rowOff>
    </xdr:from>
    <xdr:to>
      <xdr:col>24</xdr:col>
      <xdr:colOff>114300</xdr:colOff>
      <xdr:row>76</xdr:row>
      <xdr:rowOff>143608</xdr:rowOff>
    </xdr:to>
    <xdr:sp macro="" textlink="">
      <xdr:nvSpPr>
        <xdr:cNvPr id="202" name="楕円 201"/>
        <xdr:cNvSpPr/>
      </xdr:nvSpPr>
      <xdr:spPr>
        <a:xfrm>
          <a:off x="4584700" y="1307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20435</xdr:rowOff>
    </xdr:from>
    <xdr:ext cx="599010" cy="259045"/>
    <xdr:sp macro="" textlink="">
      <xdr:nvSpPr>
        <xdr:cNvPr id="203" name="民生費該当値テキスト"/>
        <xdr:cNvSpPr txBox="1"/>
      </xdr:nvSpPr>
      <xdr:spPr>
        <a:xfrm>
          <a:off x="4686300" y="130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128743</xdr:rowOff>
    </xdr:from>
    <xdr:to>
      <xdr:col>20</xdr:col>
      <xdr:colOff>38100</xdr:colOff>
      <xdr:row>78</xdr:row>
      <xdr:rowOff>58893</xdr:rowOff>
    </xdr:to>
    <xdr:sp macro="" textlink="">
      <xdr:nvSpPr>
        <xdr:cNvPr id="204" name="楕円 203"/>
        <xdr:cNvSpPr/>
      </xdr:nvSpPr>
      <xdr:spPr>
        <a:xfrm>
          <a:off x="3746500" y="1333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50020</xdr:rowOff>
    </xdr:from>
    <xdr:ext cx="599010" cy="259045"/>
    <xdr:sp macro="" textlink="">
      <xdr:nvSpPr>
        <xdr:cNvPr id="205" name="テキスト ボックス 204"/>
        <xdr:cNvSpPr txBox="1"/>
      </xdr:nvSpPr>
      <xdr:spPr>
        <a:xfrm>
          <a:off x="3497795" y="1342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15929</xdr:rowOff>
    </xdr:from>
    <xdr:to>
      <xdr:col>15</xdr:col>
      <xdr:colOff>101600</xdr:colOff>
      <xdr:row>78</xdr:row>
      <xdr:rowOff>117529</xdr:rowOff>
    </xdr:to>
    <xdr:sp macro="" textlink="">
      <xdr:nvSpPr>
        <xdr:cNvPr id="206" name="楕円 205"/>
        <xdr:cNvSpPr/>
      </xdr:nvSpPr>
      <xdr:spPr>
        <a:xfrm>
          <a:off x="2857500" y="133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108656</xdr:rowOff>
    </xdr:from>
    <xdr:ext cx="599010" cy="259045"/>
    <xdr:sp macro="" textlink="">
      <xdr:nvSpPr>
        <xdr:cNvPr id="207" name="テキスト ボックス 206"/>
        <xdr:cNvSpPr txBox="1"/>
      </xdr:nvSpPr>
      <xdr:spPr>
        <a:xfrm>
          <a:off x="2608795" y="1348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67887</xdr:rowOff>
    </xdr:from>
    <xdr:to>
      <xdr:col>10</xdr:col>
      <xdr:colOff>165100</xdr:colOff>
      <xdr:row>78</xdr:row>
      <xdr:rowOff>169487</xdr:rowOff>
    </xdr:to>
    <xdr:sp macro="" textlink="">
      <xdr:nvSpPr>
        <xdr:cNvPr id="208" name="楕円 207"/>
        <xdr:cNvSpPr/>
      </xdr:nvSpPr>
      <xdr:spPr>
        <a:xfrm>
          <a:off x="1968500" y="134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160614</xdr:rowOff>
    </xdr:from>
    <xdr:ext cx="599010" cy="259045"/>
    <xdr:sp macro="" textlink="">
      <xdr:nvSpPr>
        <xdr:cNvPr id="209" name="テキスト ボックス 208"/>
        <xdr:cNvSpPr txBox="1"/>
      </xdr:nvSpPr>
      <xdr:spPr>
        <a:xfrm>
          <a:off x="1719795" y="13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76355</xdr:rowOff>
    </xdr:from>
    <xdr:to>
      <xdr:col>6</xdr:col>
      <xdr:colOff>38100</xdr:colOff>
      <xdr:row>79</xdr:row>
      <xdr:rowOff>6505</xdr:rowOff>
    </xdr:to>
    <xdr:sp macro="" textlink="">
      <xdr:nvSpPr>
        <xdr:cNvPr id="210" name="楕円 209"/>
        <xdr:cNvSpPr/>
      </xdr:nvSpPr>
      <xdr:spPr>
        <a:xfrm>
          <a:off x="1079500" y="134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169082</xdr:rowOff>
    </xdr:from>
    <xdr:ext cx="599010" cy="259045"/>
    <xdr:sp macro="" textlink="">
      <xdr:nvSpPr>
        <xdr:cNvPr id="211" name="テキスト ボックス 210"/>
        <xdr:cNvSpPr txBox="1"/>
      </xdr:nvSpPr>
      <xdr:spPr>
        <a:xfrm>
          <a:off x="830795" y="1354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29939</xdr:rowOff>
    </xdr:from>
    <xdr:to>
      <xdr:col>24</xdr:col>
      <xdr:colOff>62865</xdr:colOff>
      <xdr:row>97</xdr:row>
      <xdr:rowOff>25825</xdr:rowOff>
    </xdr:to>
    <xdr:cxnSp macro="">
      <xdr:nvCxnSpPr>
        <xdr:cNvPr id="238" name="直線コネクタ 237"/>
        <xdr:cNvCxnSpPr/>
      </xdr:nvCxnSpPr>
      <xdr:spPr>
        <a:xfrm flipV="1">
          <a:off x="4633595" y="15460439"/>
          <a:ext cx="1270" cy="119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29652</xdr:rowOff>
    </xdr:from>
    <xdr:ext cx="534377" cy="259045"/>
    <xdr:sp macro="" textlink="">
      <xdr:nvSpPr>
        <xdr:cNvPr id="239" name="衛生費最小値テキスト"/>
        <xdr:cNvSpPr txBox="1"/>
      </xdr:nvSpPr>
      <xdr:spPr>
        <a:xfrm>
          <a:off x="4686300" y="1666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25825</xdr:rowOff>
    </xdr:from>
    <xdr:to>
      <xdr:col>24</xdr:col>
      <xdr:colOff>152400</xdr:colOff>
      <xdr:row>97</xdr:row>
      <xdr:rowOff>25825</xdr:rowOff>
    </xdr:to>
    <xdr:cxnSp macro="">
      <xdr:nvCxnSpPr>
        <xdr:cNvPr id="240" name="直線コネクタ 239"/>
        <xdr:cNvCxnSpPr/>
      </xdr:nvCxnSpPr>
      <xdr:spPr>
        <a:xfrm>
          <a:off x="4546600" y="1665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148066</xdr:rowOff>
    </xdr:from>
    <xdr:ext cx="534377" cy="259045"/>
    <xdr:sp macro="" textlink="">
      <xdr:nvSpPr>
        <xdr:cNvPr id="241" name="衛生費最大値テキスト"/>
        <xdr:cNvSpPr txBox="1"/>
      </xdr:nvSpPr>
      <xdr:spPr>
        <a:xfrm>
          <a:off x="4686300" y="152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29939</xdr:rowOff>
    </xdr:from>
    <xdr:to>
      <xdr:col>24</xdr:col>
      <xdr:colOff>152400</xdr:colOff>
      <xdr:row>90</xdr:row>
      <xdr:rowOff>29939</xdr:rowOff>
    </xdr:to>
    <xdr:cxnSp macro="">
      <xdr:nvCxnSpPr>
        <xdr:cNvPr id="242" name="直線コネクタ 241"/>
        <xdr:cNvCxnSpPr/>
      </xdr:nvCxnSpPr>
      <xdr:spPr>
        <a:xfrm>
          <a:off x="4546600" y="154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10933</xdr:rowOff>
    </xdr:from>
    <xdr:to>
      <xdr:col>24</xdr:col>
      <xdr:colOff>63500</xdr:colOff>
      <xdr:row>97</xdr:row>
      <xdr:rowOff>97050</xdr:rowOff>
    </xdr:to>
    <xdr:cxnSp macro="">
      <xdr:nvCxnSpPr>
        <xdr:cNvPr id="243" name="直線コネクタ 242"/>
        <xdr:cNvCxnSpPr/>
      </xdr:nvCxnSpPr>
      <xdr:spPr>
        <a:xfrm flipV="1">
          <a:off x="3797300" y="16298683"/>
          <a:ext cx="838200" cy="4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114516</xdr:rowOff>
    </xdr:from>
    <xdr:ext cx="534377" cy="259045"/>
    <xdr:sp macro="" textlink="">
      <xdr:nvSpPr>
        <xdr:cNvPr id="244" name="衛生費平均値テキスト"/>
        <xdr:cNvSpPr txBox="1"/>
      </xdr:nvSpPr>
      <xdr:spPr>
        <a:xfrm>
          <a:off x="4686300" y="1623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136089</xdr:rowOff>
    </xdr:from>
    <xdr:to>
      <xdr:col>24</xdr:col>
      <xdr:colOff>114300</xdr:colOff>
      <xdr:row>95</xdr:row>
      <xdr:rowOff>66239</xdr:rowOff>
    </xdr:to>
    <xdr:sp macro="" textlink="">
      <xdr:nvSpPr>
        <xdr:cNvPr id="245" name="フローチャート: 判断 244"/>
        <xdr:cNvSpPr/>
      </xdr:nvSpPr>
      <xdr:spPr>
        <a:xfrm>
          <a:off x="45847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97050</xdr:rowOff>
    </xdr:from>
    <xdr:to>
      <xdr:col>19</xdr:col>
      <xdr:colOff>177800</xdr:colOff>
      <xdr:row>98</xdr:row>
      <xdr:rowOff>95842</xdr:rowOff>
    </xdr:to>
    <xdr:cxnSp macro="">
      <xdr:nvCxnSpPr>
        <xdr:cNvPr id="246" name="直線コネクタ 245"/>
        <xdr:cNvCxnSpPr/>
      </xdr:nvCxnSpPr>
      <xdr:spPr>
        <a:xfrm flipV="1">
          <a:off x="2908300" y="16727700"/>
          <a:ext cx="889000" cy="1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133640</xdr:rowOff>
    </xdr:from>
    <xdr:to>
      <xdr:col>20</xdr:col>
      <xdr:colOff>38100</xdr:colOff>
      <xdr:row>98</xdr:row>
      <xdr:rowOff>63790</xdr:rowOff>
    </xdr:to>
    <xdr:sp macro="" textlink="">
      <xdr:nvSpPr>
        <xdr:cNvPr id="247" name="フローチャート: 判断 246"/>
        <xdr:cNvSpPr/>
      </xdr:nvSpPr>
      <xdr:spPr>
        <a:xfrm>
          <a:off x="3746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54917</xdr:rowOff>
    </xdr:from>
    <xdr:ext cx="534377" cy="259045"/>
    <xdr:sp macro="" textlink="">
      <xdr:nvSpPr>
        <xdr:cNvPr id="248" name="テキスト ボックス 247"/>
        <xdr:cNvSpPr txBox="1"/>
      </xdr:nvSpPr>
      <xdr:spPr>
        <a:xfrm>
          <a:off x="3530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135911</xdr:rowOff>
    </xdr:from>
    <xdr:to>
      <xdr:col>15</xdr:col>
      <xdr:colOff>50800</xdr:colOff>
      <xdr:row>98</xdr:row>
      <xdr:rowOff>95842</xdr:rowOff>
    </xdr:to>
    <xdr:cxnSp macro="">
      <xdr:nvCxnSpPr>
        <xdr:cNvPr id="249" name="直線コネクタ 248"/>
        <xdr:cNvCxnSpPr/>
      </xdr:nvCxnSpPr>
      <xdr:spPr>
        <a:xfrm>
          <a:off x="2019300" y="16766561"/>
          <a:ext cx="889000" cy="1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38119</xdr:rowOff>
    </xdr:from>
    <xdr:to>
      <xdr:col>15</xdr:col>
      <xdr:colOff>101600</xdr:colOff>
      <xdr:row>98</xdr:row>
      <xdr:rowOff>139719</xdr:rowOff>
    </xdr:to>
    <xdr:sp macro="" textlink="">
      <xdr:nvSpPr>
        <xdr:cNvPr id="250" name="フローチャート: 判断 249"/>
        <xdr:cNvSpPr/>
      </xdr:nvSpPr>
      <xdr:spPr>
        <a:xfrm>
          <a:off x="2857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156246</xdr:rowOff>
    </xdr:from>
    <xdr:ext cx="534377" cy="259045"/>
    <xdr:sp macro="" textlink="">
      <xdr:nvSpPr>
        <xdr:cNvPr id="251" name="テキスト ボックス 250"/>
        <xdr:cNvSpPr txBox="1"/>
      </xdr:nvSpPr>
      <xdr:spPr>
        <a:xfrm>
          <a:off x="2641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135911</xdr:rowOff>
    </xdr:from>
    <xdr:to>
      <xdr:col>10</xdr:col>
      <xdr:colOff>114300</xdr:colOff>
      <xdr:row>98</xdr:row>
      <xdr:rowOff>140843</xdr:rowOff>
    </xdr:to>
    <xdr:cxnSp macro="">
      <xdr:nvCxnSpPr>
        <xdr:cNvPr id="252" name="直線コネクタ 251"/>
        <xdr:cNvCxnSpPr/>
      </xdr:nvCxnSpPr>
      <xdr:spPr>
        <a:xfrm flipV="1">
          <a:off x="1130300" y="16766561"/>
          <a:ext cx="889000" cy="17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68751</xdr:rowOff>
    </xdr:from>
    <xdr:to>
      <xdr:col>10</xdr:col>
      <xdr:colOff>165100</xdr:colOff>
      <xdr:row>98</xdr:row>
      <xdr:rowOff>170351</xdr:rowOff>
    </xdr:to>
    <xdr:sp macro="" textlink="">
      <xdr:nvSpPr>
        <xdr:cNvPr id="253" name="フローチャート: 判断 252"/>
        <xdr:cNvSpPr/>
      </xdr:nvSpPr>
      <xdr:spPr>
        <a:xfrm>
          <a:off x="1968500" y="1687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161478</xdr:rowOff>
    </xdr:from>
    <xdr:ext cx="534377" cy="259045"/>
    <xdr:sp macro="" textlink="">
      <xdr:nvSpPr>
        <xdr:cNvPr id="254" name="テキスト ボックス 253"/>
        <xdr:cNvSpPr txBox="1"/>
      </xdr:nvSpPr>
      <xdr:spPr>
        <a:xfrm>
          <a:off x="1752111" y="169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101343</xdr:rowOff>
    </xdr:from>
    <xdr:to>
      <xdr:col>6</xdr:col>
      <xdr:colOff>38100</xdr:colOff>
      <xdr:row>99</xdr:row>
      <xdr:rowOff>31493</xdr:rowOff>
    </xdr:to>
    <xdr:sp macro="" textlink="">
      <xdr:nvSpPr>
        <xdr:cNvPr id="255" name="フローチャート: 判断 254"/>
        <xdr:cNvSpPr/>
      </xdr:nvSpPr>
      <xdr:spPr>
        <a:xfrm>
          <a:off x="1079500" y="1690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22620</xdr:rowOff>
    </xdr:from>
    <xdr:ext cx="534377" cy="259045"/>
    <xdr:sp macro="" textlink="">
      <xdr:nvSpPr>
        <xdr:cNvPr id="256" name="テキスト ボックス 255"/>
        <xdr:cNvSpPr txBox="1"/>
      </xdr:nvSpPr>
      <xdr:spPr>
        <a:xfrm>
          <a:off x="863111" y="1699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131583</xdr:rowOff>
    </xdr:from>
    <xdr:to>
      <xdr:col>24</xdr:col>
      <xdr:colOff>114300</xdr:colOff>
      <xdr:row>95</xdr:row>
      <xdr:rowOff>61733</xdr:rowOff>
    </xdr:to>
    <xdr:sp macro="" textlink="">
      <xdr:nvSpPr>
        <xdr:cNvPr id="262" name="楕円 261"/>
        <xdr:cNvSpPr/>
      </xdr:nvSpPr>
      <xdr:spPr>
        <a:xfrm>
          <a:off x="4584700" y="162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154460</xdr:rowOff>
    </xdr:from>
    <xdr:ext cx="534377" cy="259045"/>
    <xdr:sp macro="" textlink="">
      <xdr:nvSpPr>
        <xdr:cNvPr id="263" name="衛生費該当値テキスト"/>
        <xdr:cNvSpPr txBox="1"/>
      </xdr:nvSpPr>
      <xdr:spPr>
        <a:xfrm>
          <a:off x="4686300" y="1609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46250</xdr:rowOff>
    </xdr:from>
    <xdr:to>
      <xdr:col>20</xdr:col>
      <xdr:colOff>38100</xdr:colOff>
      <xdr:row>97</xdr:row>
      <xdr:rowOff>147850</xdr:rowOff>
    </xdr:to>
    <xdr:sp macro="" textlink="">
      <xdr:nvSpPr>
        <xdr:cNvPr id="264" name="楕円 263"/>
        <xdr:cNvSpPr/>
      </xdr:nvSpPr>
      <xdr:spPr>
        <a:xfrm>
          <a:off x="3746500" y="16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164377</xdr:rowOff>
    </xdr:from>
    <xdr:ext cx="534377" cy="259045"/>
    <xdr:sp macro="" textlink="">
      <xdr:nvSpPr>
        <xdr:cNvPr id="265" name="テキスト ボックス 264"/>
        <xdr:cNvSpPr txBox="1"/>
      </xdr:nvSpPr>
      <xdr:spPr>
        <a:xfrm>
          <a:off x="3530111" y="164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45042</xdr:rowOff>
    </xdr:from>
    <xdr:to>
      <xdr:col>15</xdr:col>
      <xdr:colOff>101600</xdr:colOff>
      <xdr:row>98</xdr:row>
      <xdr:rowOff>146642</xdr:rowOff>
    </xdr:to>
    <xdr:sp macro="" textlink="">
      <xdr:nvSpPr>
        <xdr:cNvPr id="266" name="楕円 265"/>
        <xdr:cNvSpPr/>
      </xdr:nvSpPr>
      <xdr:spPr>
        <a:xfrm>
          <a:off x="2857500" y="168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137769</xdr:rowOff>
    </xdr:from>
    <xdr:ext cx="534377" cy="259045"/>
    <xdr:sp macro="" textlink="">
      <xdr:nvSpPr>
        <xdr:cNvPr id="267" name="テキスト ボックス 266"/>
        <xdr:cNvSpPr txBox="1"/>
      </xdr:nvSpPr>
      <xdr:spPr>
        <a:xfrm>
          <a:off x="2641111" y="169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85111</xdr:rowOff>
    </xdr:from>
    <xdr:to>
      <xdr:col>10</xdr:col>
      <xdr:colOff>165100</xdr:colOff>
      <xdr:row>98</xdr:row>
      <xdr:rowOff>15261</xdr:rowOff>
    </xdr:to>
    <xdr:sp macro="" textlink="">
      <xdr:nvSpPr>
        <xdr:cNvPr id="268" name="楕円 267"/>
        <xdr:cNvSpPr/>
      </xdr:nvSpPr>
      <xdr:spPr>
        <a:xfrm>
          <a:off x="1968500" y="167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31788</xdr:rowOff>
    </xdr:from>
    <xdr:ext cx="534377" cy="259045"/>
    <xdr:sp macro="" textlink="">
      <xdr:nvSpPr>
        <xdr:cNvPr id="269" name="テキスト ボックス 268"/>
        <xdr:cNvSpPr txBox="1"/>
      </xdr:nvSpPr>
      <xdr:spPr>
        <a:xfrm>
          <a:off x="1752111" y="164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90043</xdr:rowOff>
    </xdr:from>
    <xdr:to>
      <xdr:col>6</xdr:col>
      <xdr:colOff>38100</xdr:colOff>
      <xdr:row>99</xdr:row>
      <xdr:rowOff>20193</xdr:rowOff>
    </xdr:to>
    <xdr:sp macro="" textlink="">
      <xdr:nvSpPr>
        <xdr:cNvPr id="270" name="楕円 269"/>
        <xdr:cNvSpPr/>
      </xdr:nvSpPr>
      <xdr:spPr>
        <a:xfrm>
          <a:off x="1079500" y="168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36720</xdr:rowOff>
    </xdr:from>
    <xdr:ext cx="534377" cy="259045"/>
    <xdr:sp macro="" textlink="">
      <xdr:nvSpPr>
        <xdr:cNvPr id="271" name="テキスト ボックス 270"/>
        <xdr:cNvSpPr txBox="1"/>
      </xdr:nvSpPr>
      <xdr:spPr>
        <a:xfrm>
          <a:off x="863111" y="16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7" name="テキスト ボックス 28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9" name="テキスト ボックス 28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149606</xdr:rowOff>
    </xdr:from>
    <xdr:to>
      <xdr:col>54</xdr:col>
      <xdr:colOff>189865</xdr:colOff>
      <xdr:row>39</xdr:row>
      <xdr:rowOff>27686</xdr:rowOff>
    </xdr:to>
    <xdr:cxnSp macro="">
      <xdr:nvCxnSpPr>
        <xdr:cNvPr id="295" name="直線コネクタ 294"/>
        <xdr:cNvCxnSpPr/>
      </xdr:nvCxnSpPr>
      <xdr:spPr>
        <a:xfrm flipV="1">
          <a:off x="10475595" y="5293106"/>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31513</xdr:rowOff>
    </xdr:from>
    <xdr:ext cx="313932" cy="259045"/>
    <xdr:sp macro="" textlink="">
      <xdr:nvSpPr>
        <xdr:cNvPr id="296" name="労働費最小値テキスト"/>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27686</xdr:rowOff>
    </xdr:from>
    <xdr:to>
      <xdr:col>55</xdr:col>
      <xdr:colOff>88900</xdr:colOff>
      <xdr:row>39</xdr:row>
      <xdr:rowOff>27686</xdr:rowOff>
    </xdr:to>
    <xdr:cxnSp macro="">
      <xdr:nvCxnSpPr>
        <xdr:cNvPr id="297" name="直線コネクタ 296"/>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96283</xdr:rowOff>
    </xdr:from>
    <xdr:ext cx="469744" cy="259045"/>
    <xdr:sp macro="" textlink="">
      <xdr:nvSpPr>
        <xdr:cNvPr id="298" name="労働費最大値テキスト"/>
        <xdr:cNvSpPr txBox="1"/>
      </xdr:nvSpPr>
      <xdr:spPr>
        <a:xfrm>
          <a:off x="10528300" y="506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149606</xdr:rowOff>
    </xdr:from>
    <xdr:to>
      <xdr:col>55</xdr:col>
      <xdr:colOff>88900</xdr:colOff>
      <xdr:row>30</xdr:row>
      <xdr:rowOff>149606</xdr:rowOff>
    </xdr:to>
    <xdr:cxnSp macro="">
      <xdr:nvCxnSpPr>
        <xdr:cNvPr id="299" name="直線コネクタ 298"/>
        <xdr:cNvCxnSpPr/>
      </xdr:nvCxnSpPr>
      <xdr:spPr>
        <a:xfrm>
          <a:off x="10388600" y="529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83312</xdr:rowOff>
    </xdr:from>
    <xdr:to>
      <xdr:col>55</xdr:col>
      <xdr:colOff>0</xdr:colOff>
      <xdr:row>37</xdr:row>
      <xdr:rowOff>97790</xdr:rowOff>
    </xdr:to>
    <xdr:cxnSp macro="">
      <xdr:nvCxnSpPr>
        <xdr:cNvPr id="300" name="直線コネクタ 299"/>
        <xdr:cNvCxnSpPr/>
      </xdr:nvCxnSpPr>
      <xdr:spPr>
        <a:xfrm flipV="1">
          <a:off x="9639300" y="642696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11701</xdr:rowOff>
    </xdr:from>
    <xdr:ext cx="378565" cy="259045"/>
    <xdr:sp macro="" textlink="">
      <xdr:nvSpPr>
        <xdr:cNvPr id="301" name="労働費平均値テキスト"/>
        <xdr:cNvSpPr txBox="1"/>
      </xdr:nvSpPr>
      <xdr:spPr>
        <a:xfrm>
          <a:off x="10528300" y="6355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33274</xdr:rowOff>
    </xdr:from>
    <xdr:to>
      <xdr:col>55</xdr:col>
      <xdr:colOff>50800</xdr:colOff>
      <xdr:row>37</xdr:row>
      <xdr:rowOff>134874</xdr:rowOff>
    </xdr:to>
    <xdr:sp macro="" textlink="">
      <xdr:nvSpPr>
        <xdr:cNvPr id="302" name="フローチャート: 判断 301"/>
        <xdr:cNvSpPr/>
      </xdr:nvSpPr>
      <xdr:spPr>
        <a:xfrm>
          <a:off x="10426700" y="637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97790</xdr:rowOff>
    </xdr:from>
    <xdr:to>
      <xdr:col>50</xdr:col>
      <xdr:colOff>114300</xdr:colOff>
      <xdr:row>37</xdr:row>
      <xdr:rowOff>100838</xdr:rowOff>
    </xdr:to>
    <xdr:cxnSp macro="">
      <xdr:nvCxnSpPr>
        <xdr:cNvPr id="303" name="直線コネクタ 302"/>
        <xdr:cNvCxnSpPr/>
      </xdr:nvCxnSpPr>
      <xdr:spPr>
        <a:xfrm flipV="1">
          <a:off x="8750300" y="644144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304" name="フローチャート: 判断 303"/>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305" name="テキスト ボックス 304"/>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100076</xdr:rowOff>
    </xdr:from>
    <xdr:to>
      <xdr:col>45</xdr:col>
      <xdr:colOff>177800</xdr:colOff>
      <xdr:row>37</xdr:row>
      <xdr:rowOff>100838</xdr:rowOff>
    </xdr:to>
    <xdr:cxnSp macro="">
      <xdr:nvCxnSpPr>
        <xdr:cNvPr id="306" name="直線コネクタ 305"/>
        <xdr:cNvCxnSpPr/>
      </xdr:nvCxnSpPr>
      <xdr:spPr>
        <a:xfrm>
          <a:off x="7861300" y="644372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307" name="フローチャート: 判断 306"/>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308" name="テキスト ボックス 307"/>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100076</xdr:rowOff>
    </xdr:from>
    <xdr:to>
      <xdr:col>41</xdr:col>
      <xdr:colOff>50800</xdr:colOff>
      <xdr:row>37</xdr:row>
      <xdr:rowOff>122174</xdr:rowOff>
    </xdr:to>
    <xdr:cxnSp macro="">
      <xdr:nvCxnSpPr>
        <xdr:cNvPr id="309" name="直線コネクタ 308"/>
        <xdr:cNvCxnSpPr/>
      </xdr:nvCxnSpPr>
      <xdr:spPr>
        <a:xfrm flipV="1">
          <a:off x="6972300" y="644372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62992</xdr:rowOff>
    </xdr:from>
    <xdr:to>
      <xdr:col>41</xdr:col>
      <xdr:colOff>101600</xdr:colOff>
      <xdr:row>37</xdr:row>
      <xdr:rowOff>164592</xdr:rowOff>
    </xdr:to>
    <xdr:sp macro="" textlink="">
      <xdr:nvSpPr>
        <xdr:cNvPr id="310" name="フローチャート: 判断 309"/>
        <xdr:cNvSpPr/>
      </xdr:nvSpPr>
      <xdr:spPr>
        <a:xfrm>
          <a:off x="7810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155719</xdr:rowOff>
    </xdr:from>
    <xdr:ext cx="378565" cy="259045"/>
    <xdr:sp macro="" textlink="">
      <xdr:nvSpPr>
        <xdr:cNvPr id="311" name="テキスト ボックス 310"/>
        <xdr:cNvSpPr txBox="1"/>
      </xdr:nvSpPr>
      <xdr:spPr>
        <a:xfrm>
          <a:off x="7672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32512</xdr:rowOff>
    </xdr:from>
    <xdr:to>
      <xdr:col>36</xdr:col>
      <xdr:colOff>165100</xdr:colOff>
      <xdr:row>37</xdr:row>
      <xdr:rowOff>134112</xdr:rowOff>
    </xdr:to>
    <xdr:sp macro="" textlink="">
      <xdr:nvSpPr>
        <xdr:cNvPr id="312" name="フローチャート: 判断 311"/>
        <xdr:cNvSpPr/>
      </xdr:nvSpPr>
      <xdr:spPr>
        <a:xfrm>
          <a:off x="6921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150639</xdr:rowOff>
    </xdr:from>
    <xdr:ext cx="378565" cy="259045"/>
    <xdr:sp macro="" textlink="">
      <xdr:nvSpPr>
        <xdr:cNvPr id="313" name="テキスト ボックス 312"/>
        <xdr:cNvSpPr txBox="1"/>
      </xdr:nvSpPr>
      <xdr:spPr>
        <a:xfrm>
          <a:off x="6783017" y="615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319" name="楕円 318"/>
        <xdr:cNvSpPr/>
      </xdr:nvSpPr>
      <xdr:spPr>
        <a:xfrm>
          <a:off x="10426700" y="63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55389</xdr:rowOff>
    </xdr:from>
    <xdr:ext cx="378565" cy="259045"/>
    <xdr:sp macro="" textlink="">
      <xdr:nvSpPr>
        <xdr:cNvPr id="320" name="労働費該当値テキスト"/>
        <xdr:cNvSpPr txBox="1"/>
      </xdr:nvSpPr>
      <xdr:spPr>
        <a:xfrm>
          <a:off x="10528300" y="6227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46990</xdr:rowOff>
    </xdr:from>
    <xdr:to>
      <xdr:col>50</xdr:col>
      <xdr:colOff>165100</xdr:colOff>
      <xdr:row>37</xdr:row>
      <xdr:rowOff>148590</xdr:rowOff>
    </xdr:to>
    <xdr:sp macro="" textlink="">
      <xdr:nvSpPr>
        <xdr:cNvPr id="321" name="楕円 320"/>
        <xdr:cNvSpPr/>
      </xdr:nvSpPr>
      <xdr:spPr>
        <a:xfrm>
          <a:off x="9588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139717</xdr:rowOff>
    </xdr:from>
    <xdr:ext cx="378565" cy="259045"/>
    <xdr:sp macro="" textlink="">
      <xdr:nvSpPr>
        <xdr:cNvPr id="322" name="テキスト ボックス 321"/>
        <xdr:cNvSpPr txBox="1"/>
      </xdr:nvSpPr>
      <xdr:spPr>
        <a:xfrm>
          <a:off x="9450017" y="648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50038</xdr:rowOff>
    </xdr:from>
    <xdr:to>
      <xdr:col>46</xdr:col>
      <xdr:colOff>38100</xdr:colOff>
      <xdr:row>37</xdr:row>
      <xdr:rowOff>151638</xdr:rowOff>
    </xdr:to>
    <xdr:sp macro="" textlink="">
      <xdr:nvSpPr>
        <xdr:cNvPr id="323" name="楕円 322"/>
        <xdr:cNvSpPr/>
      </xdr:nvSpPr>
      <xdr:spPr>
        <a:xfrm>
          <a:off x="8699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324" name="テキスト ボックス 323"/>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49276</xdr:rowOff>
    </xdr:from>
    <xdr:to>
      <xdr:col>41</xdr:col>
      <xdr:colOff>101600</xdr:colOff>
      <xdr:row>37</xdr:row>
      <xdr:rowOff>150876</xdr:rowOff>
    </xdr:to>
    <xdr:sp macro="" textlink="">
      <xdr:nvSpPr>
        <xdr:cNvPr id="325" name="楕円 324"/>
        <xdr:cNvSpPr/>
      </xdr:nvSpPr>
      <xdr:spPr>
        <a:xfrm>
          <a:off x="7810500" y="63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167403</xdr:rowOff>
    </xdr:from>
    <xdr:ext cx="378565" cy="259045"/>
    <xdr:sp macro="" textlink="">
      <xdr:nvSpPr>
        <xdr:cNvPr id="326" name="テキスト ボックス 325"/>
        <xdr:cNvSpPr txBox="1"/>
      </xdr:nvSpPr>
      <xdr:spPr>
        <a:xfrm>
          <a:off x="7672017" y="616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71374</xdr:rowOff>
    </xdr:from>
    <xdr:to>
      <xdr:col>36</xdr:col>
      <xdr:colOff>165100</xdr:colOff>
      <xdr:row>38</xdr:row>
      <xdr:rowOff>1524</xdr:rowOff>
    </xdr:to>
    <xdr:sp macro="" textlink="">
      <xdr:nvSpPr>
        <xdr:cNvPr id="327" name="楕円 326"/>
        <xdr:cNvSpPr/>
      </xdr:nvSpPr>
      <xdr:spPr>
        <a:xfrm>
          <a:off x="6921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164101</xdr:rowOff>
    </xdr:from>
    <xdr:ext cx="378565" cy="259045"/>
    <xdr:sp macro="" textlink="">
      <xdr:nvSpPr>
        <xdr:cNvPr id="328" name="テキスト ボックス 327"/>
        <xdr:cNvSpPr txBox="1"/>
      </xdr:nvSpPr>
      <xdr:spPr>
        <a:xfrm>
          <a:off x="6783017" y="6507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42" name="テキスト ボックス 34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4" name="テキスト ボックス 343"/>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6" name="テキスト ボックス 345"/>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8" name="テキスト ボックス 34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147955</xdr:rowOff>
    </xdr:from>
    <xdr:to>
      <xdr:col>54</xdr:col>
      <xdr:colOff>189865</xdr:colOff>
      <xdr:row>59</xdr:row>
      <xdr:rowOff>39878</xdr:rowOff>
    </xdr:to>
    <xdr:cxnSp macro="">
      <xdr:nvCxnSpPr>
        <xdr:cNvPr id="352" name="直線コネクタ 351"/>
        <xdr:cNvCxnSpPr/>
      </xdr:nvCxnSpPr>
      <xdr:spPr>
        <a:xfrm flipV="1">
          <a:off x="10475595" y="8720455"/>
          <a:ext cx="1270" cy="143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43705</xdr:rowOff>
    </xdr:from>
    <xdr:ext cx="313932" cy="259045"/>
    <xdr:sp macro="" textlink="">
      <xdr:nvSpPr>
        <xdr:cNvPr id="353" name="農林水産業費最小値テキスト"/>
        <xdr:cNvSpPr txBox="1"/>
      </xdr:nvSpPr>
      <xdr:spPr>
        <a:xfrm>
          <a:off x="10528300" y="1015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39878</xdr:rowOff>
    </xdr:from>
    <xdr:to>
      <xdr:col>55</xdr:col>
      <xdr:colOff>88900</xdr:colOff>
      <xdr:row>59</xdr:row>
      <xdr:rowOff>39878</xdr:rowOff>
    </xdr:to>
    <xdr:cxnSp macro="">
      <xdr:nvCxnSpPr>
        <xdr:cNvPr id="354" name="直線コネクタ 353"/>
        <xdr:cNvCxnSpPr/>
      </xdr:nvCxnSpPr>
      <xdr:spPr>
        <a:xfrm>
          <a:off x="10388600" y="1015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94632</xdr:rowOff>
    </xdr:from>
    <xdr:ext cx="534377" cy="259045"/>
    <xdr:sp macro="" textlink="">
      <xdr:nvSpPr>
        <xdr:cNvPr id="355" name="農林水産業費最大値テキスト"/>
        <xdr:cNvSpPr txBox="1"/>
      </xdr:nvSpPr>
      <xdr:spPr>
        <a:xfrm>
          <a:off x="10528300" y="84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147955</xdr:rowOff>
    </xdr:from>
    <xdr:to>
      <xdr:col>55</xdr:col>
      <xdr:colOff>88900</xdr:colOff>
      <xdr:row>50</xdr:row>
      <xdr:rowOff>147955</xdr:rowOff>
    </xdr:to>
    <xdr:cxnSp macro="">
      <xdr:nvCxnSpPr>
        <xdr:cNvPr id="356" name="直線コネクタ 355"/>
        <xdr:cNvCxnSpPr/>
      </xdr:nvCxnSpPr>
      <xdr:spPr>
        <a:xfrm>
          <a:off x="10388600" y="872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38862</xdr:rowOff>
    </xdr:from>
    <xdr:to>
      <xdr:col>55</xdr:col>
      <xdr:colOff>0</xdr:colOff>
      <xdr:row>52</xdr:row>
      <xdr:rowOff>85217</xdr:rowOff>
    </xdr:to>
    <xdr:cxnSp macro="">
      <xdr:nvCxnSpPr>
        <xdr:cNvPr id="357" name="直線コネクタ 356"/>
        <xdr:cNvCxnSpPr/>
      </xdr:nvCxnSpPr>
      <xdr:spPr>
        <a:xfrm>
          <a:off x="9639300" y="8954262"/>
          <a:ext cx="8382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30878</xdr:rowOff>
    </xdr:from>
    <xdr:ext cx="469744" cy="259045"/>
    <xdr:sp macro="" textlink="">
      <xdr:nvSpPr>
        <xdr:cNvPr id="358" name="農林水産業費平均値テキスト"/>
        <xdr:cNvSpPr txBox="1"/>
      </xdr:nvSpPr>
      <xdr:spPr>
        <a:xfrm>
          <a:off x="10528300" y="980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52451</xdr:rowOff>
    </xdr:from>
    <xdr:to>
      <xdr:col>55</xdr:col>
      <xdr:colOff>50800</xdr:colOff>
      <xdr:row>57</xdr:row>
      <xdr:rowOff>154051</xdr:rowOff>
    </xdr:to>
    <xdr:sp macro="" textlink="">
      <xdr:nvSpPr>
        <xdr:cNvPr id="359" name="フローチャート: 判断 358"/>
        <xdr:cNvSpPr/>
      </xdr:nvSpPr>
      <xdr:spPr>
        <a:xfrm>
          <a:off x="104267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15113</xdr:rowOff>
    </xdr:from>
    <xdr:to>
      <xdr:col>50</xdr:col>
      <xdr:colOff>114300</xdr:colOff>
      <xdr:row>52</xdr:row>
      <xdr:rowOff>38862</xdr:rowOff>
    </xdr:to>
    <xdr:cxnSp macro="">
      <xdr:nvCxnSpPr>
        <xdr:cNvPr id="360" name="直線コネクタ 359"/>
        <xdr:cNvCxnSpPr/>
      </xdr:nvCxnSpPr>
      <xdr:spPr>
        <a:xfrm>
          <a:off x="8750300" y="8759063"/>
          <a:ext cx="889000" cy="1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58547</xdr:rowOff>
    </xdr:from>
    <xdr:to>
      <xdr:col>50</xdr:col>
      <xdr:colOff>165100</xdr:colOff>
      <xdr:row>57</xdr:row>
      <xdr:rowOff>160147</xdr:rowOff>
    </xdr:to>
    <xdr:sp macro="" textlink="">
      <xdr:nvSpPr>
        <xdr:cNvPr id="361" name="フローチャート: 判断 360"/>
        <xdr:cNvSpPr/>
      </xdr:nvSpPr>
      <xdr:spPr>
        <a:xfrm>
          <a:off x="9588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151274</xdr:rowOff>
    </xdr:from>
    <xdr:ext cx="469744" cy="259045"/>
    <xdr:sp macro="" textlink="">
      <xdr:nvSpPr>
        <xdr:cNvPr id="362" name="テキスト ボックス 361"/>
        <xdr:cNvSpPr txBox="1"/>
      </xdr:nvSpPr>
      <xdr:spPr>
        <a:xfrm>
          <a:off x="9404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15113</xdr:rowOff>
    </xdr:from>
    <xdr:to>
      <xdr:col>45</xdr:col>
      <xdr:colOff>177800</xdr:colOff>
      <xdr:row>52</xdr:row>
      <xdr:rowOff>11557</xdr:rowOff>
    </xdr:to>
    <xdr:cxnSp macro="">
      <xdr:nvCxnSpPr>
        <xdr:cNvPr id="363" name="直線コネクタ 362"/>
        <xdr:cNvCxnSpPr/>
      </xdr:nvCxnSpPr>
      <xdr:spPr>
        <a:xfrm flipV="1">
          <a:off x="7861300" y="8759063"/>
          <a:ext cx="889000" cy="1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4" name="フローチャート: 判断 363"/>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5" name="テキスト ボックス 364"/>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11557</xdr:rowOff>
    </xdr:from>
    <xdr:to>
      <xdr:col>41</xdr:col>
      <xdr:colOff>50800</xdr:colOff>
      <xdr:row>52</xdr:row>
      <xdr:rowOff>68453</xdr:rowOff>
    </xdr:to>
    <xdr:cxnSp macro="">
      <xdr:nvCxnSpPr>
        <xdr:cNvPr id="366" name="直線コネクタ 365"/>
        <xdr:cNvCxnSpPr/>
      </xdr:nvCxnSpPr>
      <xdr:spPr>
        <a:xfrm flipV="1">
          <a:off x="6972300" y="8926957"/>
          <a:ext cx="8890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71628</xdr:rowOff>
    </xdr:from>
    <xdr:to>
      <xdr:col>41</xdr:col>
      <xdr:colOff>101600</xdr:colOff>
      <xdr:row>58</xdr:row>
      <xdr:rowOff>1778</xdr:rowOff>
    </xdr:to>
    <xdr:sp macro="" textlink="">
      <xdr:nvSpPr>
        <xdr:cNvPr id="367" name="フローチャート: 判断 366"/>
        <xdr:cNvSpPr/>
      </xdr:nvSpPr>
      <xdr:spPr>
        <a:xfrm>
          <a:off x="7810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164355</xdr:rowOff>
    </xdr:from>
    <xdr:ext cx="469744" cy="259045"/>
    <xdr:sp macro="" textlink="">
      <xdr:nvSpPr>
        <xdr:cNvPr id="368" name="テキスト ボックス 367"/>
        <xdr:cNvSpPr txBox="1"/>
      </xdr:nvSpPr>
      <xdr:spPr>
        <a:xfrm>
          <a:off x="7626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49657</xdr:rowOff>
    </xdr:from>
    <xdr:to>
      <xdr:col>36</xdr:col>
      <xdr:colOff>165100</xdr:colOff>
      <xdr:row>57</xdr:row>
      <xdr:rowOff>151257</xdr:rowOff>
    </xdr:to>
    <xdr:sp macro="" textlink="">
      <xdr:nvSpPr>
        <xdr:cNvPr id="369" name="フローチャート: 判断 368"/>
        <xdr:cNvSpPr/>
      </xdr:nvSpPr>
      <xdr:spPr>
        <a:xfrm>
          <a:off x="6921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142384</xdr:rowOff>
    </xdr:from>
    <xdr:ext cx="469744" cy="259045"/>
    <xdr:sp macro="" textlink="">
      <xdr:nvSpPr>
        <xdr:cNvPr id="370" name="テキスト ボックス 369"/>
        <xdr:cNvSpPr txBox="1"/>
      </xdr:nvSpPr>
      <xdr:spPr>
        <a:xfrm>
          <a:off x="6737428" y="991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34417</xdr:rowOff>
    </xdr:from>
    <xdr:to>
      <xdr:col>55</xdr:col>
      <xdr:colOff>50800</xdr:colOff>
      <xdr:row>52</xdr:row>
      <xdr:rowOff>136017</xdr:rowOff>
    </xdr:to>
    <xdr:sp macro="" textlink="">
      <xdr:nvSpPr>
        <xdr:cNvPr id="376" name="楕円 375"/>
        <xdr:cNvSpPr/>
      </xdr:nvSpPr>
      <xdr:spPr>
        <a:xfrm>
          <a:off x="10426700" y="89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57294</xdr:rowOff>
    </xdr:from>
    <xdr:ext cx="469744" cy="259045"/>
    <xdr:sp macro="" textlink="">
      <xdr:nvSpPr>
        <xdr:cNvPr id="377" name="農林水産業費該当値テキスト"/>
        <xdr:cNvSpPr txBox="1"/>
      </xdr:nvSpPr>
      <xdr:spPr>
        <a:xfrm>
          <a:off x="10528300" y="880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159512</xdr:rowOff>
    </xdr:from>
    <xdr:to>
      <xdr:col>50</xdr:col>
      <xdr:colOff>165100</xdr:colOff>
      <xdr:row>52</xdr:row>
      <xdr:rowOff>89662</xdr:rowOff>
    </xdr:to>
    <xdr:sp macro="" textlink="">
      <xdr:nvSpPr>
        <xdr:cNvPr id="378" name="楕円 377"/>
        <xdr:cNvSpPr/>
      </xdr:nvSpPr>
      <xdr:spPr>
        <a:xfrm>
          <a:off x="9588500" y="89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106189</xdr:rowOff>
    </xdr:from>
    <xdr:ext cx="469744" cy="259045"/>
    <xdr:sp macro="" textlink="">
      <xdr:nvSpPr>
        <xdr:cNvPr id="379" name="テキスト ボックス 378"/>
        <xdr:cNvSpPr txBox="1"/>
      </xdr:nvSpPr>
      <xdr:spPr>
        <a:xfrm>
          <a:off x="9404428" y="867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135763</xdr:rowOff>
    </xdr:from>
    <xdr:to>
      <xdr:col>46</xdr:col>
      <xdr:colOff>38100</xdr:colOff>
      <xdr:row>51</xdr:row>
      <xdr:rowOff>65913</xdr:rowOff>
    </xdr:to>
    <xdr:sp macro="" textlink="">
      <xdr:nvSpPr>
        <xdr:cNvPr id="380" name="楕円 379"/>
        <xdr:cNvSpPr/>
      </xdr:nvSpPr>
      <xdr:spPr>
        <a:xfrm>
          <a:off x="8699500" y="87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82440</xdr:rowOff>
    </xdr:from>
    <xdr:ext cx="534377" cy="259045"/>
    <xdr:sp macro="" textlink="">
      <xdr:nvSpPr>
        <xdr:cNvPr id="381" name="テキスト ボックス 380"/>
        <xdr:cNvSpPr txBox="1"/>
      </xdr:nvSpPr>
      <xdr:spPr>
        <a:xfrm>
          <a:off x="8483111" y="848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132207</xdr:rowOff>
    </xdr:from>
    <xdr:to>
      <xdr:col>41</xdr:col>
      <xdr:colOff>101600</xdr:colOff>
      <xdr:row>52</xdr:row>
      <xdr:rowOff>62357</xdr:rowOff>
    </xdr:to>
    <xdr:sp macro="" textlink="">
      <xdr:nvSpPr>
        <xdr:cNvPr id="382" name="楕円 381"/>
        <xdr:cNvSpPr/>
      </xdr:nvSpPr>
      <xdr:spPr>
        <a:xfrm>
          <a:off x="7810500" y="88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78884</xdr:rowOff>
    </xdr:from>
    <xdr:ext cx="469744" cy="259045"/>
    <xdr:sp macro="" textlink="">
      <xdr:nvSpPr>
        <xdr:cNvPr id="383" name="テキスト ボックス 382"/>
        <xdr:cNvSpPr txBox="1"/>
      </xdr:nvSpPr>
      <xdr:spPr>
        <a:xfrm>
          <a:off x="7626428" y="865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17653</xdr:rowOff>
    </xdr:from>
    <xdr:to>
      <xdr:col>36</xdr:col>
      <xdr:colOff>165100</xdr:colOff>
      <xdr:row>52</xdr:row>
      <xdr:rowOff>119253</xdr:rowOff>
    </xdr:to>
    <xdr:sp macro="" textlink="">
      <xdr:nvSpPr>
        <xdr:cNvPr id="384" name="楕円 383"/>
        <xdr:cNvSpPr/>
      </xdr:nvSpPr>
      <xdr:spPr>
        <a:xfrm>
          <a:off x="6921500" y="89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50</xdr:row>
      <xdr:rowOff>135780</xdr:rowOff>
    </xdr:from>
    <xdr:ext cx="469744" cy="259045"/>
    <xdr:sp macro="" textlink="">
      <xdr:nvSpPr>
        <xdr:cNvPr id="385" name="テキスト ボックス 384"/>
        <xdr:cNvSpPr txBox="1"/>
      </xdr:nvSpPr>
      <xdr:spPr>
        <a:xfrm>
          <a:off x="6737428" y="870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90315</xdr:rowOff>
    </xdr:from>
    <xdr:to>
      <xdr:col>54</xdr:col>
      <xdr:colOff>189865</xdr:colOff>
      <xdr:row>79</xdr:row>
      <xdr:rowOff>15891</xdr:rowOff>
    </xdr:to>
    <xdr:cxnSp macro="">
      <xdr:nvCxnSpPr>
        <xdr:cNvPr id="409" name="直線コネクタ 408"/>
        <xdr:cNvCxnSpPr/>
      </xdr:nvCxnSpPr>
      <xdr:spPr>
        <a:xfrm flipV="1">
          <a:off x="10475595" y="12263265"/>
          <a:ext cx="1270" cy="129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19718</xdr:rowOff>
    </xdr:from>
    <xdr:ext cx="469744" cy="259045"/>
    <xdr:sp macro="" textlink="">
      <xdr:nvSpPr>
        <xdr:cNvPr id="410" name="商工費最小値テキスト"/>
        <xdr:cNvSpPr txBox="1"/>
      </xdr:nvSpPr>
      <xdr:spPr>
        <a:xfrm>
          <a:off x="10528300" y="13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15891</xdr:rowOff>
    </xdr:from>
    <xdr:to>
      <xdr:col>55</xdr:col>
      <xdr:colOff>88900</xdr:colOff>
      <xdr:row>79</xdr:row>
      <xdr:rowOff>15891</xdr:rowOff>
    </xdr:to>
    <xdr:cxnSp macro="">
      <xdr:nvCxnSpPr>
        <xdr:cNvPr id="411" name="直線コネクタ 410"/>
        <xdr:cNvCxnSpPr/>
      </xdr:nvCxnSpPr>
      <xdr:spPr>
        <a:xfrm>
          <a:off x="10388600" y="1356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36992</xdr:rowOff>
    </xdr:from>
    <xdr:ext cx="599010" cy="259045"/>
    <xdr:sp macro="" textlink="">
      <xdr:nvSpPr>
        <xdr:cNvPr id="412" name="商工費最大値テキスト"/>
        <xdr:cNvSpPr txBox="1"/>
      </xdr:nvSpPr>
      <xdr:spPr>
        <a:xfrm>
          <a:off x="10528300" y="1203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90315</xdr:rowOff>
    </xdr:from>
    <xdr:to>
      <xdr:col>55</xdr:col>
      <xdr:colOff>88900</xdr:colOff>
      <xdr:row>71</xdr:row>
      <xdr:rowOff>90315</xdr:rowOff>
    </xdr:to>
    <xdr:cxnSp macro="">
      <xdr:nvCxnSpPr>
        <xdr:cNvPr id="413" name="直線コネクタ 412"/>
        <xdr:cNvCxnSpPr/>
      </xdr:nvCxnSpPr>
      <xdr:spPr>
        <a:xfrm>
          <a:off x="10388600" y="1226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125177</xdr:rowOff>
    </xdr:from>
    <xdr:to>
      <xdr:col>55</xdr:col>
      <xdr:colOff>0</xdr:colOff>
      <xdr:row>78</xdr:row>
      <xdr:rowOff>169875</xdr:rowOff>
    </xdr:to>
    <xdr:cxnSp macro="">
      <xdr:nvCxnSpPr>
        <xdr:cNvPr id="414" name="直線コネクタ 413"/>
        <xdr:cNvCxnSpPr/>
      </xdr:nvCxnSpPr>
      <xdr:spPr>
        <a:xfrm>
          <a:off x="9639300" y="13498277"/>
          <a:ext cx="838200" cy="4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149023</xdr:rowOff>
    </xdr:from>
    <xdr:ext cx="534377" cy="259045"/>
    <xdr:sp macro="" textlink="">
      <xdr:nvSpPr>
        <xdr:cNvPr id="415" name="商工費平均値テキスト"/>
        <xdr:cNvSpPr txBox="1"/>
      </xdr:nvSpPr>
      <xdr:spPr>
        <a:xfrm>
          <a:off x="10528300" y="1300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126146</xdr:rowOff>
    </xdr:from>
    <xdr:to>
      <xdr:col>55</xdr:col>
      <xdr:colOff>50800</xdr:colOff>
      <xdr:row>77</xdr:row>
      <xdr:rowOff>56296</xdr:rowOff>
    </xdr:to>
    <xdr:sp macro="" textlink="">
      <xdr:nvSpPr>
        <xdr:cNvPr id="416" name="フローチャート: 判断 415"/>
        <xdr:cNvSpPr/>
      </xdr:nvSpPr>
      <xdr:spPr>
        <a:xfrm>
          <a:off x="10426700" y="131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125177</xdr:rowOff>
    </xdr:from>
    <xdr:to>
      <xdr:col>50</xdr:col>
      <xdr:colOff>114300</xdr:colOff>
      <xdr:row>79</xdr:row>
      <xdr:rowOff>17718</xdr:rowOff>
    </xdr:to>
    <xdr:cxnSp macro="">
      <xdr:nvCxnSpPr>
        <xdr:cNvPr id="417" name="直線コネクタ 416"/>
        <xdr:cNvCxnSpPr/>
      </xdr:nvCxnSpPr>
      <xdr:spPr>
        <a:xfrm flipV="1">
          <a:off x="8750300" y="13498277"/>
          <a:ext cx="889000" cy="6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146340</xdr:rowOff>
    </xdr:from>
    <xdr:to>
      <xdr:col>50</xdr:col>
      <xdr:colOff>165100</xdr:colOff>
      <xdr:row>77</xdr:row>
      <xdr:rowOff>76490</xdr:rowOff>
    </xdr:to>
    <xdr:sp macro="" textlink="">
      <xdr:nvSpPr>
        <xdr:cNvPr id="418" name="フローチャート: 判断 417"/>
        <xdr:cNvSpPr/>
      </xdr:nvSpPr>
      <xdr:spPr>
        <a:xfrm>
          <a:off x="95885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93017</xdr:rowOff>
    </xdr:from>
    <xdr:ext cx="534377" cy="259045"/>
    <xdr:sp macro="" textlink="">
      <xdr:nvSpPr>
        <xdr:cNvPr id="419" name="テキスト ボックス 418"/>
        <xdr:cNvSpPr txBox="1"/>
      </xdr:nvSpPr>
      <xdr:spPr>
        <a:xfrm>
          <a:off x="9372111" y="129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17718</xdr:rowOff>
    </xdr:from>
    <xdr:to>
      <xdr:col>45</xdr:col>
      <xdr:colOff>177800</xdr:colOff>
      <xdr:row>79</xdr:row>
      <xdr:rowOff>22695</xdr:rowOff>
    </xdr:to>
    <xdr:cxnSp macro="">
      <xdr:nvCxnSpPr>
        <xdr:cNvPr id="420" name="直線コネクタ 419"/>
        <xdr:cNvCxnSpPr/>
      </xdr:nvCxnSpPr>
      <xdr:spPr>
        <a:xfrm flipV="1">
          <a:off x="7861300" y="13562268"/>
          <a:ext cx="889000" cy="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155910</xdr:rowOff>
    </xdr:from>
    <xdr:to>
      <xdr:col>46</xdr:col>
      <xdr:colOff>38100</xdr:colOff>
      <xdr:row>78</xdr:row>
      <xdr:rowOff>86060</xdr:rowOff>
    </xdr:to>
    <xdr:sp macro="" textlink="">
      <xdr:nvSpPr>
        <xdr:cNvPr id="421" name="フローチャート: 判断 420"/>
        <xdr:cNvSpPr/>
      </xdr:nvSpPr>
      <xdr:spPr>
        <a:xfrm>
          <a:off x="8699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102587</xdr:rowOff>
    </xdr:from>
    <xdr:ext cx="534377" cy="259045"/>
    <xdr:sp macro="" textlink="">
      <xdr:nvSpPr>
        <xdr:cNvPr id="422" name="テキスト ボックス 421"/>
        <xdr:cNvSpPr txBox="1"/>
      </xdr:nvSpPr>
      <xdr:spPr>
        <a:xfrm>
          <a:off x="8483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22695</xdr:rowOff>
    </xdr:from>
    <xdr:to>
      <xdr:col>41</xdr:col>
      <xdr:colOff>50800</xdr:colOff>
      <xdr:row>79</xdr:row>
      <xdr:rowOff>26856</xdr:rowOff>
    </xdr:to>
    <xdr:cxnSp macro="">
      <xdr:nvCxnSpPr>
        <xdr:cNvPr id="423" name="直線コネクタ 422"/>
        <xdr:cNvCxnSpPr/>
      </xdr:nvCxnSpPr>
      <xdr:spPr>
        <a:xfrm flipV="1">
          <a:off x="6972300" y="13567245"/>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163362</xdr:rowOff>
    </xdr:from>
    <xdr:to>
      <xdr:col>41</xdr:col>
      <xdr:colOff>101600</xdr:colOff>
      <xdr:row>78</xdr:row>
      <xdr:rowOff>93512</xdr:rowOff>
    </xdr:to>
    <xdr:sp macro="" textlink="">
      <xdr:nvSpPr>
        <xdr:cNvPr id="424" name="フローチャート: 判断 423"/>
        <xdr:cNvSpPr/>
      </xdr:nvSpPr>
      <xdr:spPr>
        <a:xfrm>
          <a:off x="7810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110039</xdr:rowOff>
    </xdr:from>
    <xdr:ext cx="534377" cy="259045"/>
    <xdr:sp macro="" textlink="">
      <xdr:nvSpPr>
        <xdr:cNvPr id="425" name="テキスト ボックス 424"/>
        <xdr:cNvSpPr txBox="1"/>
      </xdr:nvSpPr>
      <xdr:spPr>
        <a:xfrm>
          <a:off x="7594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156451</xdr:rowOff>
    </xdr:from>
    <xdr:to>
      <xdr:col>36</xdr:col>
      <xdr:colOff>165100</xdr:colOff>
      <xdr:row>78</xdr:row>
      <xdr:rowOff>86601</xdr:rowOff>
    </xdr:to>
    <xdr:sp macro="" textlink="">
      <xdr:nvSpPr>
        <xdr:cNvPr id="426" name="フローチャート: 判断 425"/>
        <xdr:cNvSpPr/>
      </xdr:nvSpPr>
      <xdr:spPr>
        <a:xfrm>
          <a:off x="6921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103128</xdr:rowOff>
    </xdr:from>
    <xdr:ext cx="534377" cy="259045"/>
    <xdr:sp macro="" textlink="">
      <xdr:nvSpPr>
        <xdr:cNvPr id="427" name="テキスト ボックス 426"/>
        <xdr:cNvSpPr txBox="1"/>
      </xdr:nvSpPr>
      <xdr:spPr>
        <a:xfrm>
          <a:off x="6705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119075</xdr:rowOff>
    </xdr:from>
    <xdr:to>
      <xdr:col>55</xdr:col>
      <xdr:colOff>50800</xdr:colOff>
      <xdr:row>79</xdr:row>
      <xdr:rowOff>49225</xdr:rowOff>
    </xdr:to>
    <xdr:sp macro="" textlink="">
      <xdr:nvSpPr>
        <xdr:cNvPr id="433" name="楕円 432"/>
        <xdr:cNvSpPr/>
      </xdr:nvSpPr>
      <xdr:spPr>
        <a:xfrm>
          <a:off x="10426700" y="134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34002</xdr:rowOff>
    </xdr:from>
    <xdr:ext cx="469744" cy="259045"/>
    <xdr:sp macro="" textlink="">
      <xdr:nvSpPr>
        <xdr:cNvPr id="434" name="商工費該当値テキスト"/>
        <xdr:cNvSpPr txBox="1"/>
      </xdr:nvSpPr>
      <xdr:spPr>
        <a:xfrm>
          <a:off x="10528300" y="134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74377</xdr:rowOff>
    </xdr:from>
    <xdr:to>
      <xdr:col>50</xdr:col>
      <xdr:colOff>165100</xdr:colOff>
      <xdr:row>79</xdr:row>
      <xdr:rowOff>4527</xdr:rowOff>
    </xdr:to>
    <xdr:sp macro="" textlink="">
      <xdr:nvSpPr>
        <xdr:cNvPr id="435" name="楕円 434"/>
        <xdr:cNvSpPr/>
      </xdr:nvSpPr>
      <xdr:spPr>
        <a:xfrm>
          <a:off x="9588500" y="134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167104</xdr:rowOff>
    </xdr:from>
    <xdr:ext cx="534377" cy="259045"/>
    <xdr:sp macro="" textlink="">
      <xdr:nvSpPr>
        <xdr:cNvPr id="436" name="テキスト ボックス 435"/>
        <xdr:cNvSpPr txBox="1"/>
      </xdr:nvSpPr>
      <xdr:spPr>
        <a:xfrm>
          <a:off x="9372111" y="1354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138368</xdr:rowOff>
    </xdr:from>
    <xdr:to>
      <xdr:col>46</xdr:col>
      <xdr:colOff>38100</xdr:colOff>
      <xdr:row>79</xdr:row>
      <xdr:rowOff>68518</xdr:rowOff>
    </xdr:to>
    <xdr:sp macro="" textlink="">
      <xdr:nvSpPr>
        <xdr:cNvPr id="437" name="楕円 436"/>
        <xdr:cNvSpPr/>
      </xdr:nvSpPr>
      <xdr:spPr>
        <a:xfrm>
          <a:off x="8699500" y="135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59645</xdr:rowOff>
    </xdr:from>
    <xdr:ext cx="469744" cy="259045"/>
    <xdr:sp macro="" textlink="">
      <xdr:nvSpPr>
        <xdr:cNvPr id="438" name="テキスト ボックス 437"/>
        <xdr:cNvSpPr txBox="1"/>
      </xdr:nvSpPr>
      <xdr:spPr>
        <a:xfrm>
          <a:off x="8515428" y="136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143345</xdr:rowOff>
    </xdr:from>
    <xdr:to>
      <xdr:col>41</xdr:col>
      <xdr:colOff>101600</xdr:colOff>
      <xdr:row>79</xdr:row>
      <xdr:rowOff>73495</xdr:rowOff>
    </xdr:to>
    <xdr:sp macro="" textlink="">
      <xdr:nvSpPr>
        <xdr:cNvPr id="439" name="楕円 438"/>
        <xdr:cNvSpPr/>
      </xdr:nvSpPr>
      <xdr:spPr>
        <a:xfrm>
          <a:off x="7810500" y="135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64622</xdr:rowOff>
    </xdr:from>
    <xdr:ext cx="469744" cy="259045"/>
    <xdr:sp macro="" textlink="">
      <xdr:nvSpPr>
        <xdr:cNvPr id="440" name="テキスト ボックス 439"/>
        <xdr:cNvSpPr txBox="1"/>
      </xdr:nvSpPr>
      <xdr:spPr>
        <a:xfrm>
          <a:off x="7626428" y="13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147506</xdr:rowOff>
    </xdr:from>
    <xdr:to>
      <xdr:col>36</xdr:col>
      <xdr:colOff>165100</xdr:colOff>
      <xdr:row>79</xdr:row>
      <xdr:rowOff>77656</xdr:rowOff>
    </xdr:to>
    <xdr:sp macro="" textlink="">
      <xdr:nvSpPr>
        <xdr:cNvPr id="441" name="楕円 440"/>
        <xdr:cNvSpPr/>
      </xdr:nvSpPr>
      <xdr:spPr>
        <a:xfrm>
          <a:off x="6921500" y="135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68783</xdr:rowOff>
    </xdr:from>
    <xdr:ext cx="469744" cy="259045"/>
    <xdr:sp macro="" textlink="">
      <xdr:nvSpPr>
        <xdr:cNvPr id="442" name="テキスト ボックス 441"/>
        <xdr:cNvSpPr txBox="1"/>
      </xdr:nvSpPr>
      <xdr:spPr>
        <a:xfrm>
          <a:off x="6737428" y="1361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162331</xdr:rowOff>
    </xdr:from>
    <xdr:to>
      <xdr:col>54</xdr:col>
      <xdr:colOff>189865</xdr:colOff>
      <xdr:row>97</xdr:row>
      <xdr:rowOff>138976</xdr:rowOff>
    </xdr:to>
    <xdr:cxnSp macro="">
      <xdr:nvCxnSpPr>
        <xdr:cNvPr id="467" name="直線コネクタ 466"/>
        <xdr:cNvCxnSpPr/>
      </xdr:nvCxnSpPr>
      <xdr:spPr>
        <a:xfrm flipV="1">
          <a:off x="10475595" y="15592831"/>
          <a:ext cx="1270" cy="117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142803</xdr:rowOff>
    </xdr:from>
    <xdr:ext cx="534377" cy="259045"/>
    <xdr:sp macro="" textlink="">
      <xdr:nvSpPr>
        <xdr:cNvPr id="468" name="土木費最小値テキスト"/>
        <xdr:cNvSpPr txBox="1"/>
      </xdr:nvSpPr>
      <xdr:spPr>
        <a:xfrm>
          <a:off x="10528300" y="167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138976</xdr:rowOff>
    </xdr:from>
    <xdr:to>
      <xdr:col>55</xdr:col>
      <xdr:colOff>88900</xdr:colOff>
      <xdr:row>97</xdr:row>
      <xdr:rowOff>138976</xdr:rowOff>
    </xdr:to>
    <xdr:cxnSp macro="">
      <xdr:nvCxnSpPr>
        <xdr:cNvPr id="469" name="直線コネクタ 468"/>
        <xdr:cNvCxnSpPr/>
      </xdr:nvCxnSpPr>
      <xdr:spPr>
        <a:xfrm>
          <a:off x="10388600" y="16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109008</xdr:rowOff>
    </xdr:from>
    <xdr:ext cx="534377" cy="259045"/>
    <xdr:sp macro="" textlink="">
      <xdr:nvSpPr>
        <xdr:cNvPr id="470" name="土木費最大値テキスト"/>
        <xdr:cNvSpPr txBox="1"/>
      </xdr:nvSpPr>
      <xdr:spPr>
        <a:xfrm>
          <a:off x="10528300" y="153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162331</xdr:rowOff>
    </xdr:from>
    <xdr:to>
      <xdr:col>55</xdr:col>
      <xdr:colOff>88900</xdr:colOff>
      <xdr:row>90</xdr:row>
      <xdr:rowOff>162331</xdr:rowOff>
    </xdr:to>
    <xdr:cxnSp macro="">
      <xdr:nvCxnSpPr>
        <xdr:cNvPr id="471" name="直線コネクタ 470"/>
        <xdr:cNvCxnSpPr/>
      </xdr:nvCxnSpPr>
      <xdr:spPr>
        <a:xfrm>
          <a:off x="10388600" y="15592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142520</xdr:rowOff>
    </xdr:from>
    <xdr:to>
      <xdr:col>55</xdr:col>
      <xdr:colOff>0</xdr:colOff>
      <xdr:row>95</xdr:row>
      <xdr:rowOff>65976</xdr:rowOff>
    </xdr:to>
    <xdr:cxnSp macro="">
      <xdr:nvCxnSpPr>
        <xdr:cNvPr id="472" name="直線コネクタ 471"/>
        <xdr:cNvCxnSpPr/>
      </xdr:nvCxnSpPr>
      <xdr:spPr>
        <a:xfrm flipV="1">
          <a:off x="9639300" y="16258820"/>
          <a:ext cx="838200" cy="9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118502</xdr:rowOff>
    </xdr:from>
    <xdr:ext cx="534377" cy="259045"/>
    <xdr:sp macro="" textlink="">
      <xdr:nvSpPr>
        <xdr:cNvPr id="473" name="土木費平均値テキスト"/>
        <xdr:cNvSpPr txBox="1"/>
      </xdr:nvSpPr>
      <xdr:spPr>
        <a:xfrm>
          <a:off x="10528300" y="1589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95625</xdr:rowOff>
    </xdr:from>
    <xdr:to>
      <xdr:col>55</xdr:col>
      <xdr:colOff>50800</xdr:colOff>
      <xdr:row>94</xdr:row>
      <xdr:rowOff>25775</xdr:rowOff>
    </xdr:to>
    <xdr:sp macro="" textlink="">
      <xdr:nvSpPr>
        <xdr:cNvPr id="474" name="フローチャート: 判断 473"/>
        <xdr:cNvSpPr/>
      </xdr:nvSpPr>
      <xdr:spPr>
        <a:xfrm>
          <a:off x="10426700" y="160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65976</xdr:rowOff>
    </xdr:from>
    <xdr:to>
      <xdr:col>50</xdr:col>
      <xdr:colOff>114300</xdr:colOff>
      <xdr:row>95</xdr:row>
      <xdr:rowOff>96247</xdr:rowOff>
    </xdr:to>
    <xdr:cxnSp macro="">
      <xdr:nvCxnSpPr>
        <xdr:cNvPr id="475" name="直線コネクタ 474"/>
        <xdr:cNvCxnSpPr/>
      </xdr:nvCxnSpPr>
      <xdr:spPr>
        <a:xfrm flipV="1">
          <a:off x="8750300" y="16353726"/>
          <a:ext cx="889000" cy="3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19483</xdr:rowOff>
    </xdr:from>
    <xdr:to>
      <xdr:col>50</xdr:col>
      <xdr:colOff>165100</xdr:colOff>
      <xdr:row>94</xdr:row>
      <xdr:rowOff>121083</xdr:rowOff>
    </xdr:to>
    <xdr:sp macro="" textlink="">
      <xdr:nvSpPr>
        <xdr:cNvPr id="476" name="フローチャート: 判断 475"/>
        <xdr:cNvSpPr/>
      </xdr:nvSpPr>
      <xdr:spPr>
        <a:xfrm>
          <a:off x="95885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137610</xdr:rowOff>
    </xdr:from>
    <xdr:ext cx="534377" cy="259045"/>
    <xdr:sp macro="" textlink="">
      <xdr:nvSpPr>
        <xdr:cNvPr id="477" name="テキスト ボックス 476"/>
        <xdr:cNvSpPr txBox="1"/>
      </xdr:nvSpPr>
      <xdr:spPr>
        <a:xfrm>
          <a:off x="9372111" y="159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80874</xdr:rowOff>
    </xdr:from>
    <xdr:to>
      <xdr:col>45</xdr:col>
      <xdr:colOff>177800</xdr:colOff>
      <xdr:row>95</xdr:row>
      <xdr:rowOff>96247</xdr:rowOff>
    </xdr:to>
    <xdr:cxnSp macro="">
      <xdr:nvCxnSpPr>
        <xdr:cNvPr id="478" name="直線コネクタ 477"/>
        <xdr:cNvCxnSpPr/>
      </xdr:nvCxnSpPr>
      <xdr:spPr>
        <a:xfrm>
          <a:off x="7861300" y="16368624"/>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38608</xdr:rowOff>
    </xdr:from>
    <xdr:to>
      <xdr:col>46</xdr:col>
      <xdr:colOff>38100</xdr:colOff>
      <xdr:row>94</xdr:row>
      <xdr:rowOff>140208</xdr:rowOff>
    </xdr:to>
    <xdr:sp macro="" textlink="">
      <xdr:nvSpPr>
        <xdr:cNvPr id="479" name="フローチャート: 判断 478"/>
        <xdr:cNvSpPr/>
      </xdr:nvSpPr>
      <xdr:spPr>
        <a:xfrm>
          <a:off x="8699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156735</xdr:rowOff>
    </xdr:from>
    <xdr:ext cx="534377" cy="259045"/>
    <xdr:sp macro="" textlink="">
      <xdr:nvSpPr>
        <xdr:cNvPr id="480" name="テキスト ボックス 479"/>
        <xdr:cNvSpPr txBox="1"/>
      </xdr:nvSpPr>
      <xdr:spPr>
        <a:xfrm>
          <a:off x="8483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80874</xdr:rowOff>
    </xdr:from>
    <xdr:to>
      <xdr:col>41</xdr:col>
      <xdr:colOff>50800</xdr:colOff>
      <xdr:row>95</xdr:row>
      <xdr:rowOff>100991</xdr:rowOff>
    </xdr:to>
    <xdr:cxnSp macro="">
      <xdr:nvCxnSpPr>
        <xdr:cNvPr id="481" name="直線コネクタ 480"/>
        <xdr:cNvCxnSpPr/>
      </xdr:nvCxnSpPr>
      <xdr:spPr>
        <a:xfrm flipV="1">
          <a:off x="6972300" y="1636862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31235</xdr:rowOff>
    </xdr:from>
    <xdr:to>
      <xdr:col>41</xdr:col>
      <xdr:colOff>101600</xdr:colOff>
      <xdr:row>94</xdr:row>
      <xdr:rowOff>132835</xdr:rowOff>
    </xdr:to>
    <xdr:sp macro="" textlink="">
      <xdr:nvSpPr>
        <xdr:cNvPr id="482" name="フローチャート: 判断 481"/>
        <xdr:cNvSpPr/>
      </xdr:nvSpPr>
      <xdr:spPr>
        <a:xfrm>
          <a:off x="7810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149362</xdr:rowOff>
    </xdr:from>
    <xdr:ext cx="534377" cy="259045"/>
    <xdr:sp macro="" textlink="">
      <xdr:nvSpPr>
        <xdr:cNvPr id="483" name="テキスト ボックス 482"/>
        <xdr:cNvSpPr txBox="1"/>
      </xdr:nvSpPr>
      <xdr:spPr>
        <a:xfrm>
          <a:off x="7594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28397</xdr:rowOff>
    </xdr:from>
    <xdr:to>
      <xdr:col>36</xdr:col>
      <xdr:colOff>165100</xdr:colOff>
      <xdr:row>94</xdr:row>
      <xdr:rowOff>129997</xdr:rowOff>
    </xdr:to>
    <xdr:sp macro="" textlink="">
      <xdr:nvSpPr>
        <xdr:cNvPr id="484" name="フローチャート: 判断 483"/>
        <xdr:cNvSpPr/>
      </xdr:nvSpPr>
      <xdr:spPr>
        <a:xfrm>
          <a:off x="6921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146524</xdr:rowOff>
    </xdr:from>
    <xdr:ext cx="534377" cy="259045"/>
    <xdr:sp macro="" textlink="">
      <xdr:nvSpPr>
        <xdr:cNvPr id="485" name="テキスト ボックス 484"/>
        <xdr:cNvSpPr txBox="1"/>
      </xdr:nvSpPr>
      <xdr:spPr>
        <a:xfrm>
          <a:off x="6705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91720</xdr:rowOff>
    </xdr:from>
    <xdr:to>
      <xdr:col>55</xdr:col>
      <xdr:colOff>50800</xdr:colOff>
      <xdr:row>95</xdr:row>
      <xdr:rowOff>21870</xdr:rowOff>
    </xdr:to>
    <xdr:sp macro="" textlink="">
      <xdr:nvSpPr>
        <xdr:cNvPr id="491" name="楕円 490"/>
        <xdr:cNvSpPr/>
      </xdr:nvSpPr>
      <xdr:spPr>
        <a:xfrm>
          <a:off x="10426700" y="16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70147</xdr:rowOff>
    </xdr:from>
    <xdr:ext cx="534377" cy="259045"/>
    <xdr:sp macro="" textlink="">
      <xdr:nvSpPr>
        <xdr:cNvPr id="492" name="土木費該当値テキスト"/>
        <xdr:cNvSpPr txBox="1"/>
      </xdr:nvSpPr>
      <xdr:spPr>
        <a:xfrm>
          <a:off x="10528300" y="161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15176</xdr:rowOff>
    </xdr:from>
    <xdr:to>
      <xdr:col>50</xdr:col>
      <xdr:colOff>165100</xdr:colOff>
      <xdr:row>95</xdr:row>
      <xdr:rowOff>116776</xdr:rowOff>
    </xdr:to>
    <xdr:sp macro="" textlink="">
      <xdr:nvSpPr>
        <xdr:cNvPr id="493" name="楕円 492"/>
        <xdr:cNvSpPr/>
      </xdr:nvSpPr>
      <xdr:spPr>
        <a:xfrm>
          <a:off x="9588500" y="163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107903</xdr:rowOff>
    </xdr:from>
    <xdr:ext cx="534377" cy="259045"/>
    <xdr:sp macro="" textlink="">
      <xdr:nvSpPr>
        <xdr:cNvPr id="494" name="テキスト ボックス 493"/>
        <xdr:cNvSpPr txBox="1"/>
      </xdr:nvSpPr>
      <xdr:spPr>
        <a:xfrm>
          <a:off x="9372111" y="1639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45447</xdr:rowOff>
    </xdr:from>
    <xdr:to>
      <xdr:col>46</xdr:col>
      <xdr:colOff>38100</xdr:colOff>
      <xdr:row>95</xdr:row>
      <xdr:rowOff>147047</xdr:rowOff>
    </xdr:to>
    <xdr:sp macro="" textlink="">
      <xdr:nvSpPr>
        <xdr:cNvPr id="495" name="楕円 494"/>
        <xdr:cNvSpPr/>
      </xdr:nvSpPr>
      <xdr:spPr>
        <a:xfrm>
          <a:off x="8699500" y="163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138174</xdr:rowOff>
    </xdr:from>
    <xdr:ext cx="534377" cy="259045"/>
    <xdr:sp macro="" textlink="">
      <xdr:nvSpPr>
        <xdr:cNvPr id="496" name="テキスト ボックス 495"/>
        <xdr:cNvSpPr txBox="1"/>
      </xdr:nvSpPr>
      <xdr:spPr>
        <a:xfrm>
          <a:off x="8483111" y="16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30074</xdr:rowOff>
    </xdr:from>
    <xdr:to>
      <xdr:col>41</xdr:col>
      <xdr:colOff>101600</xdr:colOff>
      <xdr:row>95</xdr:row>
      <xdr:rowOff>131674</xdr:rowOff>
    </xdr:to>
    <xdr:sp macro="" textlink="">
      <xdr:nvSpPr>
        <xdr:cNvPr id="497" name="楕円 496"/>
        <xdr:cNvSpPr/>
      </xdr:nvSpPr>
      <xdr:spPr>
        <a:xfrm>
          <a:off x="7810500" y="163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122801</xdr:rowOff>
    </xdr:from>
    <xdr:ext cx="534377" cy="259045"/>
    <xdr:sp macro="" textlink="">
      <xdr:nvSpPr>
        <xdr:cNvPr id="498" name="テキスト ボックス 497"/>
        <xdr:cNvSpPr txBox="1"/>
      </xdr:nvSpPr>
      <xdr:spPr>
        <a:xfrm>
          <a:off x="7594111" y="164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50191</xdr:rowOff>
    </xdr:from>
    <xdr:to>
      <xdr:col>36</xdr:col>
      <xdr:colOff>165100</xdr:colOff>
      <xdr:row>95</xdr:row>
      <xdr:rowOff>151791</xdr:rowOff>
    </xdr:to>
    <xdr:sp macro="" textlink="">
      <xdr:nvSpPr>
        <xdr:cNvPr id="499" name="楕円 498"/>
        <xdr:cNvSpPr/>
      </xdr:nvSpPr>
      <xdr:spPr>
        <a:xfrm>
          <a:off x="6921500" y="163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142918</xdr:rowOff>
    </xdr:from>
    <xdr:ext cx="534377" cy="259045"/>
    <xdr:sp macro="" textlink="">
      <xdr:nvSpPr>
        <xdr:cNvPr id="500" name="テキスト ボックス 499"/>
        <xdr:cNvSpPr txBox="1"/>
      </xdr:nvSpPr>
      <xdr:spPr>
        <a:xfrm>
          <a:off x="6705111" y="164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58710</xdr:rowOff>
    </xdr:from>
    <xdr:to>
      <xdr:col>85</xdr:col>
      <xdr:colOff>126364</xdr:colOff>
      <xdr:row>38</xdr:row>
      <xdr:rowOff>169091</xdr:rowOff>
    </xdr:to>
    <xdr:cxnSp macro="">
      <xdr:nvCxnSpPr>
        <xdr:cNvPr id="527" name="直線コネクタ 526"/>
        <xdr:cNvCxnSpPr/>
      </xdr:nvCxnSpPr>
      <xdr:spPr>
        <a:xfrm flipV="1">
          <a:off x="16317595" y="5202210"/>
          <a:ext cx="1269" cy="148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1468</xdr:rowOff>
    </xdr:from>
    <xdr:ext cx="469744" cy="259045"/>
    <xdr:sp macro="" textlink="">
      <xdr:nvSpPr>
        <xdr:cNvPr id="528" name="消防費最小値テキスト"/>
        <xdr:cNvSpPr txBox="1"/>
      </xdr:nvSpPr>
      <xdr:spPr>
        <a:xfrm>
          <a:off x="16370300" y="66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169091</xdr:rowOff>
    </xdr:from>
    <xdr:to>
      <xdr:col>86</xdr:col>
      <xdr:colOff>25400</xdr:colOff>
      <xdr:row>38</xdr:row>
      <xdr:rowOff>169091</xdr:rowOff>
    </xdr:to>
    <xdr:cxnSp macro="">
      <xdr:nvCxnSpPr>
        <xdr:cNvPr id="529" name="直線コネクタ 528"/>
        <xdr:cNvCxnSpPr/>
      </xdr:nvCxnSpPr>
      <xdr:spPr>
        <a:xfrm>
          <a:off x="16230600" y="66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5387</xdr:rowOff>
    </xdr:from>
    <xdr:ext cx="534377" cy="259045"/>
    <xdr:sp macro="" textlink="">
      <xdr:nvSpPr>
        <xdr:cNvPr id="530" name="消防費最大値テキスト"/>
        <xdr:cNvSpPr txBox="1"/>
      </xdr:nvSpPr>
      <xdr:spPr>
        <a:xfrm>
          <a:off x="16370300" y="49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58710</xdr:rowOff>
    </xdr:from>
    <xdr:to>
      <xdr:col>86</xdr:col>
      <xdr:colOff>25400</xdr:colOff>
      <xdr:row>30</xdr:row>
      <xdr:rowOff>58710</xdr:rowOff>
    </xdr:to>
    <xdr:cxnSp macro="">
      <xdr:nvCxnSpPr>
        <xdr:cNvPr id="531" name="直線コネクタ 530"/>
        <xdr:cNvCxnSpPr/>
      </xdr:nvCxnSpPr>
      <xdr:spPr>
        <a:xfrm>
          <a:off x="16230600" y="520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87449</xdr:rowOff>
    </xdr:from>
    <xdr:to>
      <xdr:col>85</xdr:col>
      <xdr:colOff>127000</xdr:colOff>
      <xdr:row>34</xdr:row>
      <xdr:rowOff>158315</xdr:rowOff>
    </xdr:to>
    <xdr:cxnSp macro="">
      <xdr:nvCxnSpPr>
        <xdr:cNvPr id="532" name="直線コネクタ 531"/>
        <xdr:cNvCxnSpPr/>
      </xdr:nvCxnSpPr>
      <xdr:spPr>
        <a:xfrm flipV="1">
          <a:off x="15481300" y="5916749"/>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149296</xdr:rowOff>
    </xdr:from>
    <xdr:ext cx="534377" cy="259045"/>
    <xdr:sp macro="" textlink="">
      <xdr:nvSpPr>
        <xdr:cNvPr id="533" name="消防費平均値テキスト"/>
        <xdr:cNvSpPr txBox="1"/>
      </xdr:nvSpPr>
      <xdr:spPr>
        <a:xfrm>
          <a:off x="16370300" y="5978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170869</xdr:rowOff>
    </xdr:from>
    <xdr:to>
      <xdr:col>85</xdr:col>
      <xdr:colOff>177800</xdr:colOff>
      <xdr:row>35</xdr:row>
      <xdr:rowOff>101019</xdr:rowOff>
    </xdr:to>
    <xdr:sp macro="" textlink="">
      <xdr:nvSpPr>
        <xdr:cNvPr id="534" name="フローチャート: 判断 533"/>
        <xdr:cNvSpPr/>
      </xdr:nvSpPr>
      <xdr:spPr>
        <a:xfrm>
          <a:off x="162687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158315</xdr:rowOff>
    </xdr:from>
    <xdr:to>
      <xdr:col>81</xdr:col>
      <xdr:colOff>50800</xdr:colOff>
      <xdr:row>35</xdr:row>
      <xdr:rowOff>105573</xdr:rowOff>
    </xdr:to>
    <xdr:cxnSp macro="">
      <xdr:nvCxnSpPr>
        <xdr:cNvPr id="535" name="直線コネクタ 534"/>
        <xdr:cNvCxnSpPr/>
      </xdr:nvCxnSpPr>
      <xdr:spPr>
        <a:xfrm flipV="1">
          <a:off x="14592300" y="5987615"/>
          <a:ext cx="889000" cy="1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29137</xdr:rowOff>
    </xdr:from>
    <xdr:to>
      <xdr:col>81</xdr:col>
      <xdr:colOff>101600</xdr:colOff>
      <xdr:row>35</xdr:row>
      <xdr:rowOff>130737</xdr:rowOff>
    </xdr:to>
    <xdr:sp macro="" textlink="">
      <xdr:nvSpPr>
        <xdr:cNvPr id="536" name="フローチャート: 判断 535"/>
        <xdr:cNvSpPr/>
      </xdr:nvSpPr>
      <xdr:spPr>
        <a:xfrm>
          <a:off x="15430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121864</xdr:rowOff>
    </xdr:from>
    <xdr:ext cx="534377" cy="259045"/>
    <xdr:sp macro="" textlink="">
      <xdr:nvSpPr>
        <xdr:cNvPr id="537" name="テキスト ボックス 536"/>
        <xdr:cNvSpPr txBox="1"/>
      </xdr:nvSpPr>
      <xdr:spPr>
        <a:xfrm>
          <a:off x="15214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105573</xdr:rowOff>
    </xdr:from>
    <xdr:to>
      <xdr:col>76</xdr:col>
      <xdr:colOff>114300</xdr:colOff>
      <xdr:row>36</xdr:row>
      <xdr:rowOff>31278</xdr:rowOff>
    </xdr:to>
    <xdr:cxnSp macro="">
      <xdr:nvCxnSpPr>
        <xdr:cNvPr id="538" name="直線コネクタ 537"/>
        <xdr:cNvCxnSpPr/>
      </xdr:nvCxnSpPr>
      <xdr:spPr>
        <a:xfrm flipV="1">
          <a:off x="13703300" y="6106323"/>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105555</xdr:rowOff>
    </xdr:from>
    <xdr:to>
      <xdr:col>76</xdr:col>
      <xdr:colOff>165100</xdr:colOff>
      <xdr:row>35</xdr:row>
      <xdr:rowOff>35705</xdr:rowOff>
    </xdr:to>
    <xdr:sp macro="" textlink="">
      <xdr:nvSpPr>
        <xdr:cNvPr id="539" name="フローチャート: 判断 538"/>
        <xdr:cNvSpPr/>
      </xdr:nvSpPr>
      <xdr:spPr>
        <a:xfrm>
          <a:off x="14541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52232</xdr:rowOff>
    </xdr:from>
    <xdr:ext cx="534377" cy="259045"/>
    <xdr:sp macro="" textlink="">
      <xdr:nvSpPr>
        <xdr:cNvPr id="540" name="テキスト ボックス 539"/>
        <xdr:cNvSpPr txBox="1"/>
      </xdr:nvSpPr>
      <xdr:spPr>
        <a:xfrm>
          <a:off x="14325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8092</xdr:rowOff>
    </xdr:from>
    <xdr:to>
      <xdr:col>71</xdr:col>
      <xdr:colOff>177800</xdr:colOff>
      <xdr:row>36</xdr:row>
      <xdr:rowOff>31278</xdr:rowOff>
    </xdr:to>
    <xdr:cxnSp macro="">
      <xdr:nvCxnSpPr>
        <xdr:cNvPr id="541" name="直線コネクタ 540"/>
        <xdr:cNvCxnSpPr/>
      </xdr:nvCxnSpPr>
      <xdr:spPr>
        <a:xfrm>
          <a:off x="12814300" y="6180292"/>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48895</xdr:rowOff>
    </xdr:from>
    <xdr:to>
      <xdr:col>72</xdr:col>
      <xdr:colOff>38100</xdr:colOff>
      <xdr:row>35</xdr:row>
      <xdr:rowOff>150495</xdr:rowOff>
    </xdr:to>
    <xdr:sp macro="" textlink="">
      <xdr:nvSpPr>
        <xdr:cNvPr id="542" name="フローチャート: 判断 541"/>
        <xdr:cNvSpPr/>
      </xdr:nvSpPr>
      <xdr:spPr>
        <a:xfrm>
          <a:off x="13652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167022</xdr:rowOff>
    </xdr:from>
    <xdr:ext cx="534377" cy="259045"/>
    <xdr:sp macro="" textlink="">
      <xdr:nvSpPr>
        <xdr:cNvPr id="543" name="テキスト ボックス 542"/>
        <xdr:cNvSpPr txBox="1"/>
      </xdr:nvSpPr>
      <xdr:spPr>
        <a:xfrm>
          <a:off x="13436111" y="58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33710</xdr:rowOff>
    </xdr:from>
    <xdr:to>
      <xdr:col>67</xdr:col>
      <xdr:colOff>101600</xdr:colOff>
      <xdr:row>35</xdr:row>
      <xdr:rowOff>135310</xdr:rowOff>
    </xdr:to>
    <xdr:sp macro="" textlink="">
      <xdr:nvSpPr>
        <xdr:cNvPr id="544" name="フローチャート: 判断 543"/>
        <xdr:cNvSpPr/>
      </xdr:nvSpPr>
      <xdr:spPr>
        <a:xfrm>
          <a:off x="12763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151837</xdr:rowOff>
    </xdr:from>
    <xdr:ext cx="534377" cy="259045"/>
    <xdr:sp macro="" textlink="">
      <xdr:nvSpPr>
        <xdr:cNvPr id="545" name="テキスト ボックス 544"/>
        <xdr:cNvSpPr txBox="1"/>
      </xdr:nvSpPr>
      <xdr:spPr>
        <a:xfrm>
          <a:off x="12547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36649</xdr:rowOff>
    </xdr:from>
    <xdr:to>
      <xdr:col>85</xdr:col>
      <xdr:colOff>177800</xdr:colOff>
      <xdr:row>34</xdr:row>
      <xdr:rowOff>138249</xdr:rowOff>
    </xdr:to>
    <xdr:sp macro="" textlink="">
      <xdr:nvSpPr>
        <xdr:cNvPr id="551" name="楕円 550"/>
        <xdr:cNvSpPr/>
      </xdr:nvSpPr>
      <xdr:spPr>
        <a:xfrm>
          <a:off x="16268700" y="58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59526</xdr:rowOff>
    </xdr:from>
    <xdr:ext cx="534377" cy="259045"/>
    <xdr:sp macro="" textlink="">
      <xdr:nvSpPr>
        <xdr:cNvPr id="552" name="消防費該当値テキスト"/>
        <xdr:cNvSpPr txBox="1"/>
      </xdr:nvSpPr>
      <xdr:spPr>
        <a:xfrm>
          <a:off x="16370300" y="571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107515</xdr:rowOff>
    </xdr:from>
    <xdr:to>
      <xdr:col>81</xdr:col>
      <xdr:colOff>101600</xdr:colOff>
      <xdr:row>35</xdr:row>
      <xdr:rowOff>37665</xdr:rowOff>
    </xdr:to>
    <xdr:sp macro="" textlink="">
      <xdr:nvSpPr>
        <xdr:cNvPr id="553" name="楕円 552"/>
        <xdr:cNvSpPr/>
      </xdr:nvSpPr>
      <xdr:spPr>
        <a:xfrm>
          <a:off x="15430500" y="593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54192</xdr:rowOff>
    </xdr:from>
    <xdr:ext cx="534377" cy="259045"/>
    <xdr:sp macro="" textlink="">
      <xdr:nvSpPr>
        <xdr:cNvPr id="554" name="テキスト ボックス 553"/>
        <xdr:cNvSpPr txBox="1"/>
      </xdr:nvSpPr>
      <xdr:spPr>
        <a:xfrm>
          <a:off x="15214111" y="571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54773</xdr:rowOff>
    </xdr:from>
    <xdr:to>
      <xdr:col>76</xdr:col>
      <xdr:colOff>165100</xdr:colOff>
      <xdr:row>35</xdr:row>
      <xdr:rowOff>156373</xdr:rowOff>
    </xdr:to>
    <xdr:sp macro="" textlink="">
      <xdr:nvSpPr>
        <xdr:cNvPr id="555" name="楕円 554"/>
        <xdr:cNvSpPr/>
      </xdr:nvSpPr>
      <xdr:spPr>
        <a:xfrm>
          <a:off x="14541500" y="60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147500</xdr:rowOff>
    </xdr:from>
    <xdr:ext cx="534377" cy="259045"/>
    <xdr:sp macro="" textlink="">
      <xdr:nvSpPr>
        <xdr:cNvPr id="556" name="テキスト ボックス 555"/>
        <xdr:cNvSpPr txBox="1"/>
      </xdr:nvSpPr>
      <xdr:spPr>
        <a:xfrm>
          <a:off x="14325111" y="61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151928</xdr:rowOff>
    </xdr:from>
    <xdr:to>
      <xdr:col>72</xdr:col>
      <xdr:colOff>38100</xdr:colOff>
      <xdr:row>36</xdr:row>
      <xdr:rowOff>82078</xdr:rowOff>
    </xdr:to>
    <xdr:sp macro="" textlink="">
      <xdr:nvSpPr>
        <xdr:cNvPr id="557" name="楕円 556"/>
        <xdr:cNvSpPr/>
      </xdr:nvSpPr>
      <xdr:spPr>
        <a:xfrm>
          <a:off x="13652500" y="61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73205</xdr:rowOff>
    </xdr:from>
    <xdr:ext cx="534377" cy="259045"/>
    <xdr:sp macro="" textlink="">
      <xdr:nvSpPr>
        <xdr:cNvPr id="558" name="テキスト ボックス 557"/>
        <xdr:cNvSpPr txBox="1"/>
      </xdr:nvSpPr>
      <xdr:spPr>
        <a:xfrm>
          <a:off x="13436111" y="624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128742</xdr:rowOff>
    </xdr:from>
    <xdr:to>
      <xdr:col>67</xdr:col>
      <xdr:colOff>101600</xdr:colOff>
      <xdr:row>36</xdr:row>
      <xdr:rowOff>58892</xdr:rowOff>
    </xdr:to>
    <xdr:sp macro="" textlink="">
      <xdr:nvSpPr>
        <xdr:cNvPr id="559" name="楕円 558"/>
        <xdr:cNvSpPr/>
      </xdr:nvSpPr>
      <xdr:spPr>
        <a:xfrm>
          <a:off x="127635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50019</xdr:rowOff>
    </xdr:from>
    <xdr:ext cx="534377" cy="259045"/>
    <xdr:sp macro="" textlink="">
      <xdr:nvSpPr>
        <xdr:cNvPr id="560" name="テキスト ボックス 559"/>
        <xdr:cNvSpPr txBox="1"/>
      </xdr:nvSpPr>
      <xdr:spPr>
        <a:xfrm>
          <a:off x="12547111" y="62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9" name="テキスト ボックス 57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114783</xdr:rowOff>
    </xdr:from>
    <xdr:to>
      <xdr:col>85</xdr:col>
      <xdr:colOff>126364</xdr:colOff>
      <xdr:row>59</xdr:row>
      <xdr:rowOff>115963</xdr:rowOff>
    </xdr:to>
    <xdr:cxnSp macro="">
      <xdr:nvCxnSpPr>
        <xdr:cNvPr id="585" name="直線コネクタ 584"/>
        <xdr:cNvCxnSpPr/>
      </xdr:nvCxnSpPr>
      <xdr:spPr>
        <a:xfrm flipV="1">
          <a:off x="16317595" y="8687283"/>
          <a:ext cx="1269" cy="154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119790</xdr:rowOff>
    </xdr:from>
    <xdr:ext cx="534377" cy="259045"/>
    <xdr:sp macro="" textlink="">
      <xdr:nvSpPr>
        <xdr:cNvPr id="586" name="教育費最小値テキスト"/>
        <xdr:cNvSpPr txBox="1"/>
      </xdr:nvSpPr>
      <xdr:spPr>
        <a:xfrm>
          <a:off x="16370300" y="102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115963</xdr:rowOff>
    </xdr:from>
    <xdr:to>
      <xdr:col>86</xdr:col>
      <xdr:colOff>25400</xdr:colOff>
      <xdr:row>59</xdr:row>
      <xdr:rowOff>115963</xdr:rowOff>
    </xdr:to>
    <xdr:cxnSp macro="">
      <xdr:nvCxnSpPr>
        <xdr:cNvPr id="587" name="直線コネクタ 586"/>
        <xdr:cNvCxnSpPr/>
      </xdr:nvCxnSpPr>
      <xdr:spPr>
        <a:xfrm>
          <a:off x="16230600" y="102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61460</xdr:rowOff>
    </xdr:from>
    <xdr:ext cx="599010" cy="259045"/>
    <xdr:sp macro="" textlink="">
      <xdr:nvSpPr>
        <xdr:cNvPr id="588" name="教育費最大値テキスト"/>
        <xdr:cNvSpPr txBox="1"/>
      </xdr:nvSpPr>
      <xdr:spPr>
        <a:xfrm>
          <a:off x="16370300" y="846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114783</xdr:rowOff>
    </xdr:from>
    <xdr:to>
      <xdr:col>86</xdr:col>
      <xdr:colOff>25400</xdr:colOff>
      <xdr:row>50</xdr:row>
      <xdr:rowOff>114783</xdr:rowOff>
    </xdr:to>
    <xdr:cxnSp macro="">
      <xdr:nvCxnSpPr>
        <xdr:cNvPr id="589" name="直線コネクタ 588"/>
        <xdr:cNvCxnSpPr/>
      </xdr:nvCxnSpPr>
      <xdr:spPr>
        <a:xfrm>
          <a:off x="16230600" y="868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140767</xdr:rowOff>
    </xdr:from>
    <xdr:to>
      <xdr:col>85</xdr:col>
      <xdr:colOff>127000</xdr:colOff>
      <xdr:row>56</xdr:row>
      <xdr:rowOff>37821</xdr:rowOff>
    </xdr:to>
    <xdr:cxnSp macro="">
      <xdr:nvCxnSpPr>
        <xdr:cNvPr id="590" name="直線コネクタ 589"/>
        <xdr:cNvCxnSpPr/>
      </xdr:nvCxnSpPr>
      <xdr:spPr>
        <a:xfrm>
          <a:off x="15481300" y="9570517"/>
          <a:ext cx="8382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132808</xdr:rowOff>
    </xdr:from>
    <xdr:ext cx="534377" cy="259045"/>
    <xdr:sp macro="" textlink="">
      <xdr:nvSpPr>
        <xdr:cNvPr id="591" name="教育費平均値テキスト"/>
        <xdr:cNvSpPr txBox="1"/>
      </xdr:nvSpPr>
      <xdr:spPr>
        <a:xfrm>
          <a:off x="16370300" y="9219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109931</xdr:rowOff>
    </xdr:from>
    <xdr:to>
      <xdr:col>85</xdr:col>
      <xdr:colOff>177800</xdr:colOff>
      <xdr:row>55</xdr:row>
      <xdr:rowOff>40081</xdr:rowOff>
    </xdr:to>
    <xdr:sp macro="" textlink="">
      <xdr:nvSpPr>
        <xdr:cNvPr id="592" name="フローチャート: 判断 591"/>
        <xdr:cNvSpPr/>
      </xdr:nvSpPr>
      <xdr:spPr>
        <a:xfrm>
          <a:off x="162687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140767</xdr:rowOff>
    </xdr:from>
    <xdr:to>
      <xdr:col>81</xdr:col>
      <xdr:colOff>50800</xdr:colOff>
      <xdr:row>56</xdr:row>
      <xdr:rowOff>80035</xdr:rowOff>
    </xdr:to>
    <xdr:cxnSp macro="">
      <xdr:nvCxnSpPr>
        <xdr:cNvPr id="593" name="直線コネクタ 592"/>
        <xdr:cNvCxnSpPr/>
      </xdr:nvCxnSpPr>
      <xdr:spPr>
        <a:xfrm flipV="1">
          <a:off x="14592300" y="9570517"/>
          <a:ext cx="889000" cy="1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30835</xdr:rowOff>
    </xdr:from>
    <xdr:to>
      <xdr:col>81</xdr:col>
      <xdr:colOff>101600</xdr:colOff>
      <xdr:row>54</xdr:row>
      <xdr:rowOff>132435</xdr:rowOff>
    </xdr:to>
    <xdr:sp macro="" textlink="">
      <xdr:nvSpPr>
        <xdr:cNvPr id="594" name="フローチャート: 判断 593"/>
        <xdr:cNvSpPr/>
      </xdr:nvSpPr>
      <xdr:spPr>
        <a:xfrm>
          <a:off x="15430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148962</xdr:rowOff>
    </xdr:from>
    <xdr:ext cx="534377" cy="259045"/>
    <xdr:sp macro="" textlink="">
      <xdr:nvSpPr>
        <xdr:cNvPr id="595" name="テキスト ボックス 594"/>
        <xdr:cNvSpPr txBox="1"/>
      </xdr:nvSpPr>
      <xdr:spPr>
        <a:xfrm>
          <a:off x="15214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80035</xdr:rowOff>
    </xdr:from>
    <xdr:to>
      <xdr:col>76</xdr:col>
      <xdr:colOff>114300</xdr:colOff>
      <xdr:row>58</xdr:row>
      <xdr:rowOff>73596</xdr:rowOff>
    </xdr:to>
    <xdr:cxnSp macro="">
      <xdr:nvCxnSpPr>
        <xdr:cNvPr id="596" name="直線コネクタ 595"/>
        <xdr:cNvCxnSpPr/>
      </xdr:nvCxnSpPr>
      <xdr:spPr>
        <a:xfrm flipV="1">
          <a:off x="13703300" y="9681235"/>
          <a:ext cx="889000" cy="3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73889</xdr:rowOff>
    </xdr:from>
    <xdr:to>
      <xdr:col>76</xdr:col>
      <xdr:colOff>165100</xdr:colOff>
      <xdr:row>56</xdr:row>
      <xdr:rowOff>4039</xdr:rowOff>
    </xdr:to>
    <xdr:sp macro="" textlink="">
      <xdr:nvSpPr>
        <xdr:cNvPr id="597" name="フローチャート: 判断 596"/>
        <xdr:cNvSpPr/>
      </xdr:nvSpPr>
      <xdr:spPr>
        <a:xfrm>
          <a:off x="14541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20566</xdr:rowOff>
    </xdr:from>
    <xdr:ext cx="534377" cy="259045"/>
    <xdr:sp macro="" textlink="">
      <xdr:nvSpPr>
        <xdr:cNvPr id="598" name="テキスト ボックス 597"/>
        <xdr:cNvSpPr txBox="1"/>
      </xdr:nvSpPr>
      <xdr:spPr>
        <a:xfrm>
          <a:off x="14325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25553</xdr:rowOff>
    </xdr:from>
    <xdr:to>
      <xdr:col>71</xdr:col>
      <xdr:colOff>177800</xdr:colOff>
      <xdr:row>58</xdr:row>
      <xdr:rowOff>73596</xdr:rowOff>
    </xdr:to>
    <xdr:cxnSp macro="">
      <xdr:nvCxnSpPr>
        <xdr:cNvPr id="599" name="直線コネクタ 598"/>
        <xdr:cNvCxnSpPr/>
      </xdr:nvCxnSpPr>
      <xdr:spPr>
        <a:xfrm>
          <a:off x="12814300" y="9626753"/>
          <a:ext cx="889000" cy="39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13157</xdr:rowOff>
    </xdr:from>
    <xdr:to>
      <xdr:col>72</xdr:col>
      <xdr:colOff>38100</xdr:colOff>
      <xdr:row>56</xdr:row>
      <xdr:rowOff>114757</xdr:rowOff>
    </xdr:to>
    <xdr:sp macro="" textlink="">
      <xdr:nvSpPr>
        <xdr:cNvPr id="600" name="フローチャート: 判断 599"/>
        <xdr:cNvSpPr/>
      </xdr:nvSpPr>
      <xdr:spPr>
        <a:xfrm>
          <a:off x="13652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131284</xdr:rowOff>
    </xdr:from>
    <xdr:ext cx="534377" cy="259045"/>
    <xdr:sp macro="" textlink="">
      <xdr:nvSpPr>
        <xdr:cNvPr id="601" name="テキスト ボックス 600"/>
        <xdr:cNvSpPr txBox="1"/>
      </xdr:nvSpPr>
      <xdr:spPr>
        <a:xfrm>
          <a:off x="13436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3175</xdr:rowOff>
    </xdr:from>
    <xdr:to>
      <xdr:col>67</xdr:col>
      <xdr:colOff>101600</xdr:colOff>
      <xdr:row>56</xdr:row>
      <xdr:rowOff>104775</xdr:rowOff>
    </xdr:to>
    <xdr:sp macro="" textlink="">
      <xdr:nvSpPr>
        <xdr:cNvPr id="602" name="フローチャート: 判断 601"/>
        <xdr:cNvSpPr/>
      </xdr:nvSpPr>
      <xdr:spPr>
        <a:xfrm>
          <a:off x="1276350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95902</xdr:rowOff>
    </xdr:from>
    <xdr:ext cx="534377" cy="259045"/>
    <xdr:sp macro="" textlink="">
      <xdr:nvSpPr>
        <xdr:cNvPr id="603" name="テキスト ボックス 602"/>
        <xdr:cNvSpPr txBox="1"/>
      </xdr:nvSpPr>
      <xdr:spPr>
        <a:xfrm>
          <a:off x="12547111" y="96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158471</xdr:rowOff>
    </xdr:from>
    <xdr:to>
      <xdr:col>85</xdr:col>
      <xdr:colOff>177800</xdr:colOff>
      <xdr:row>56</xdr:row>
      <xdr:rowOff>88621</xdr:rowOff>
    </xdr:to>
    <xdr:sp macro="" textlink="">
      <xdr:nvSpPr>
        <xdr:cNvPr id="609" name="楕円 608"/>
        <xdr:cNvSpPr/>
      </xdr:nvSpPr>
      <xdr:spPr>
        <a:xfrm>
          <a:off x="16268700" y="958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136898</xdr:rowOff>
    </xdr:from>
    <xdr:ext cx="534377" cy="259045"/>
    <xdr:sp macro="" textlink="">
      <xdr:nvSpPr>
        <xdr:cNvPr id="610" name="教育費該当値テキスト"/>
        <xdr:cNvSpPr txBox="1"/>
      </xdr:nvSpPr>
      <xdr:spPr>
        <a:xfrm>
          <a:off x="16370300" y="956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89967</xdr:rowOff>
    </xdr:from>
    <xdr:to>
      <xdr:col>81</xdr:col>
      <xdr:colOff>101600</xdr:colOff>
      <xdr:row>56</xdr:row>
      <xdr:rowOff>20117</xdr:rowOff>
    </xdr:to>
    <xdr:sp macro="" textlink="">
      <xdr:nvSpPr>
        <xdr:cNvPr id="611" name="楕円 610"/>
        <xdr:cNvSpPr/>
      </xdr:nvSpPr>
      <xdr:spPr>
        <a:xfrm>
          <a:off x="15430500" y="95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11244</xdr:rowOff>
    </xdr:from>
    <xdr:ext cx="534377" cy="259045"/>
    <xdr:sp macro="" textlink="">
      <xdr:nvSpPr>
        <xdr:cNvPr id="612" name="テキスト ボックス 611"/>
        <xdr:cNvSpPr txBox="1"/>
      </xdr:nvSpPr>
      <xdr:spPr>
        <a:xfrm>
          <a:off x="15214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29235</xdr:rowOff>
    </xdr:from>
    <xdr:to>
      <xdr:col>76</xdr:col>
      <xdr:colOff>165100</xdr:colOff>
      <xdr:row>56</xdr:row>
      <xdr:rowOff>130835</xdr:rowOff>
    </xdr:to>
    <xdr:sp macro="" textlink="">
      <xdr:nvSpPr>
        <xdr:cNvPr id="613" name="楕円 612"/>
        <xdr:cNvSpPr/>
      </xdr:nvSpPr>
      <xdr:spPr>
        <a:xfrm>
          <a:off x="14541500" y="9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121962</xdr:rowOff>
    </xdr:from>
    <xdr:ext cx="534377" cy="259045"/>
    <xdr:sp macro="" textlink="">
      <xdr:nvSpPr>
        <xdr:cNvPr id="614" name="テキスト ボックス 613"/>
        <xdr:cNvSpPr txBox="1"/>
      </xdr:nvSpPr>
      <xdr:spPr>
        <a:xfrm>
          <a:off x="14325111" y="97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22796</xdr:rowOff>
    </xdr:from>
    <xdr:to>
      <xdr:col>72</xdr:col>
      <xdr:colOff>38100</xdr:colOff>
      <xdr:row>58</xdr:row>
      <xdr:rowOff>124396</xdr:rowOff>
    </xdr:to>
    <xdr:sp macro="" textlink="">
      <xdr:nvSpPr>
        <xdr:cNvPr id="615" name="楕円 614"/>
        <xdr:cNvSpPr/>
      </xdr:nvSpPr>
      <xdr:spPr>
        <a:xfrm>
          <a:off x="13652500" y="996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115523</xdr:rowOff>
    </xdr:from>
    <xdr:ext cx="534377" cy="259045"/>
    <xdr:sp macro="" textlink="">
      <xdr:nvSpPr>
        <xdr:cNvPr id="616" name="テキスト ボックス 615"/>
        <xdr:cNvSpPr txBox="1"/>
      </xdr:nvSpPr>
      <xdr:spPr>
        <a:xfrm>
          <a:off x="13436111" y="1005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146203</xdr:rowOff>
    </xdr:from>
    <xdr:to>
      <xdr:col>67</xdr:col>
      <xdr:colOff>101600</xdr:colOff>
      <xdr:row>56</xdr:row>
      <xdr:rowOff>76353</xdr:rowOff>
    </xdr:to>
    <xdr:sp macro="" textlink="">
      <xdr:nvSpPr>
        <xdr:cNvPr id="617" name="楕円 616"/>
        <xdr:cNvSpPr/>
      </xdr:nvSpPr>
      <xdr:spPr>
        <a:xfrm>
          <a:off x="12763500" y="95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92880</xdr:rowOff>
    </xdr:from>
    <xdr:ext cx="534377" cy="259045"/>
    <xdr:sp macro="" textlink="">
      <xdr:nvSpPr>
        <xdr:cNvPr id="618" name="テキスト ボックス 617"/>
        <xdr:cNvSpPr txBox="1"/>
      </xdr:nvSpPr>
      <xdr:spPr>
        <a:xfrm>
          <a:off x="12547111" y="935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32" name="テキスト ボックス 63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4" name="テキスト ボックス 63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6" name="テキスト ボックス 63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136499</xdr:rowOff>
    </xdr:from>
    <xdr:to>
      <xdr:col>85</xdr:col>
      <xdr:colOff>126364</xdr:colOff>
      <xdr:row>78</xdr:row>
      <xdr:rowOff>139700</xdr:rowOff>
    </xdr:to>
    <xdr:cxnSp macro="">
      <xdr:nvCxnSpPr>
        <xdr:cNvPr id="640" name="直線コネクタ 639"/>
        <xdr:cNvCxnSpPr/>
      </xdr:nvCxnSpPr>
      <xdr:spPr>
        <a:xfrm flipV="1">
          <a:off x="16317595" y="12137999"/>
          <a:ext cx="1269" cy="137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4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83176</xdr:rowOff>
    </xdr:from>
    <xdr:ext cx="469744" cy="259045"/>
    <xdr:sp macro="" textlink="">
      <xdr:nvSpPr>
        <xdr:cNvPr id="643" name="災害復旧費最大値テキスト"/>
        <xdr:cNvSpPr txBox="1"/>
      </xdr:nvSpPr>
      <xdr:spPr>
        <a:xfrm>
          <a:off x="16370300" y="1191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136499</xdr:rowOff>
    </xdr:from>
    <xdr:to>
      <xdr:col>86</xdr:col>
      <xdr:colOff>25400</xdr:colOff>
      <xdr:row>70</xdr:row>
      <xdr:rowOff>136499</xdr:rowOff>
    </xdr:to>
    <xdr:cxnSp macro="">
      <xdr:nvCxnSpPr>
        <xdr:cNvPr id="644" name="直線コネクタ 643"/>
        <xdr:cNvCxnSpPr/>
      </xdr:nvCxnSpPr>
      <xdr:spPr>
        <a:xfrm>
          <a:off x="16230600" y="1213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31572</xdr:rowOff>
    </xdr:from>
    <xdr:to>
      <xdr:col>85</xdr:col>
      <xdr:colOff>127000</xdr:colOff>
      <xdr:row>78</xdr:row>
      <xdr:rowOff>50775</xdr:rowOff>
    </xdr:to>
    <xdr:cxnSp macro="">
      <xdr:nvCxnSpPr>
        <xdr:cNvPr id="645" name="直線コネクタ 644"/>
        <xdr:cNvCxnSpPr/>
      </xdr:nvCxnSpPr>
      <xdr:spPr>
        <a:xfrm>
          <a:off x="15481300" y="13233222"/>
          <a:ext cx="838200" cy="19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69257</xdr:rowOff>
    </xdr:from>
    <xdr:ext cx="378565" cy="259045"/>
    <xdr:sp macro="" textlink="">
      <xdr:nvSpPr>
        <xdr:cNvPr id="646" name="災害復旧費平均値テキスト"/>
        <xdr:cNvSpPr txBox="1"/>
      </xdr:nvSpPr>
      <xdr:spPr>
        <a:xfrm>
          <a:off x="16370300" y="13099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46380</xdr:rowOff>
    </xdr:from>
    <xdr:to>
      <xdr:col>85</xdr:col>
      <xdr:colOff>177800</xdr:colOff>
      <xdr:row>77</xdr:row>
      <xdr:rowOff>147980</xdr:rowOff>
    </xdr:to>
    <xdr:sp macro="" textlink="">
      <xdr:nvSpPr>
        <xdr:cNvPr id="647" name="フローチャート: 判断 646"/>
        <xdr:cNvSpPr/>
      </xdr:nvSpPr>
      <xdr:spPr>
        <a:xfrm>
          <a:off x="16268700" y="132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8483</xdr:rowOff>
    </xdr:from>
    <xdr:to>
      <xdr:col>81</xdr:col>
      <xdr:colOff>50800</xdr:colOff>
      <xdr:row>77</xdr:row>
      <xdr:rowOff>31572</xdr:rowOff>
    </xdr:to>
    <xdr:cxnSp macro="">
      <xdr:nvCxnSpPr>
        <xdr:cNvPr id="648" name="直線コネクタ 647"/>
        <xdr:cNvCxnSpPr/>
      </xdr:nvCxnSpPr>
      <xdr:spPr>
        <a:xfrm>
          <a:off x="14592300" y="13038683"/>
          <a:ext cx="889000" cy="19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125248</xdr:rowOff>
    </xdr:from>
    <xdr:to>
      <xdr:col>81</xdr:col>
      <xdr:colOff>101600</xdr:colOff>
      <xdr:row>77</xdr:row>
      <xdr:rowOff>55398</xdr:rowOff>
    </xdr:to>
    <xdr:sp macro="" textlink="">
      <xdr:nvSpPr>
        <xdr:cNvPr id="649" name="フローチャート: 判断 648"/>
        <xdr:cNvSpPr/>
      </xdr:nvSpPr>
      <xdr:spPr>
        <a:xfrm>
          <a:off x="15430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71924</xdr:rowOff>
    </xdr:from>
    <xdr:ext cx="469744" cy="259045"/>
    <xdr:sp macro="" textlink="">
      <xdr:nvSpPr>
        <xdr:cNvPr id="650" name="テキスト ボックス 649"/>
        <xdr:cNvSpPr txBox="1"/>
      </xdr:nvSpPr>
      <xdr:spPr>
        <a:xfrm>
          <a:off x="15246428" y="129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8483</xdr:rowOff>
    </xdr:from>
    <xdr:to>
      <xdr:col>76</xdr:col>
      <xdr:colOff>114300</xdr:colOff>
      <xdr:row>76</xdr:row>
      <xdr:rowOff>136500</xdr:rowOff>
    </xdr:to>
    <xdr:cxnSp macro="">
      <xdr:nvCxnSpPr>
        <xdr:cNvPr id="651" name="直線コネクタ 650"/>
        <xdr:cNvCxnSpPr/>
      </xdr:nvCxnSpPr>
      <xdr:spPr>
        <a:xfrm flipV="1">
          <a:off x="13703300" y="1303868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50267</xdr:rowOff>
    </xdr:from>
    <xdr:to>
      <xdr:col>76</xdr:col>
      <xdr:colOff>165100</xdr:colOff>
      <xdr:row>76</xdr:row>
      <xdr:rowOff>151867</xdr:rowOff>
    </xdr:to>
    <xdr:sp macro="" textlink="">
      <xdr:nvSpPr>
        <xdr:cNvPr id="652" name="フローチャート: 判断 651"/>
        <xdr:cNvSpPr/>
      </xdr:nvSpPr>
      <xdr:spPr>
        <a:xfrm>
          <a:off x="14541500" y="130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142994</xdr:rowOff>
    </xdr:from>
    <xdr:ext cx="469744" cy="259045"/>
    <xdr:sp macro="" textlink="">
      <xdr:nvSpPr>
        <xdr:cNvPr id="653" name="テキスト ボックス 652"/>
        <xdr:cNvSpPr txBox="1"/>
      </xdr:nvSpPr>
      <xdr:spPr>
        <a:xfrm>
          <a:off x="14357428" y="131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136500</xdr:rowOff>
    </xdr:from>
    <xdr:to>
      <xdr:col>71</xdr:col>
      <xdr:colOff>177800</xdr:colOff>
      <xdr:row>78</xdr:row>
      <xdr:rowOff>115697</xdr:rowOff>
    </xdr:to>
    <xdr:cxnSp macro="">
      <xdr:nvCxnSpPr>
        <xdr:cNvPr id="654" name="直線コネクタ 653"/>
        <xdr:cNvCxnSpPr/>
      </xdr:nvCxnSpPr>
      <xdr:spPr>
        <a:xfrm flipV="1">
          <a:off x="12814300" y="13166700"/>
          <a:ext cx="889000" cy="3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100788</xdr:rowOff>
    </xdr:from>
    <xdr:to>
      <xdr:col>72</xdr:col>
      <xdr:colOff>38100</xdr:colOff>
      <xdr:row>77</xdr:row>
      <xdr:rowOff>30938</xdr:rowOff>
    </xdr:to>
    <xdr:sp macro="" textlink="">
      <xdr:nvSpPr>
        <xdr:cNvPr id="655" name="フローチャート: 判断 654"/>
        <xdr:cNvSpPr/>
      </xdr:nvSpPr>
      <xdr:spPr>
        <a:xfrm>
          <a:off x="13652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22065</xdr:rowOff>
    </xdr:from>
    <xdr:ext cx="469744" cy="259045"/>
    <xdr:sp macro="" textlink="">
      <xdr:nvSpPr>
        <xdr:cNvPr id="656" name="テキスト ボックス 655"/>
        <xdr:cNvSpPr txBox="1"/>
      </xdr:nvSpPr>
      <xdr:spPr>
        <a:xfrm>
          <a:off x="13468428" y="132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7" name="フローチャート: 判断 656"/>
        <xdr:cNvSpPr/>
      </xdr:nvSpPr>
      <xdr:spPr>
        <a:xfrm>
          <a:off x="12763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21175</xdr:rowOff>
    </xdr:from>
    <xdr:ext cx="378565" cy="259045"/>
    <xdr:sp macro="" textlink="">
      <xdr:nvSpPr>
        <xdr:cNvPr id="658" name="テキスト ボックス 657"/>
        <xdr:cNvSpPr txBox="1"/>
      </xdr:nvSpPr>
      <xdr:spPr>
        <a:xfrm>
          <a:off x="12625017" y="1305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171425</xdr:rowOff>
    </xdr:from>
    <xdr:to>
      <xdr:col>85</xdr:col>
      <xdr:colOff>177800</xdr:colOff>
      <xdr:row>78</xdr:row>
      <xdr:rowOff>101575</xdr:rowOff>
    </xdr:to>
    <xdr:sp macro="" textlink="">
      <xdr:nvSpPr>
        <xdr:cNvPr id="664" name="楕円 663"/>
        <xdr:cNvSpPr/>
      </xdr:nvSpPr>
      <xdr:spPr>
        <a:xfrm>
          <a:off x="16268700" y="133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86352</xdr:rowOff>
    </xdr:from>
    <xdr:ext cx="378565" cy="259045"/>
    <xdr:sp macro="" textlink="">
      <xdr:nvSpPr>
        <xdr:cNvPr id="665" name="災害復旧費該当値テキスト"/>
        <xdr:cNvSpPr txBox="1"/>
      </xdr:nvSpPr>
      <xdr:spPr>
        <a:xfrm>
          <a:off x="16370300" y="1328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152222</xdr:rowOff>
    </xdr:from>
    <xdr:to>
      <xdr:col>81</xdr:col>
      <xdr:colOff>101600</xdr:colOff>
      <xdr:row>77</xdr:row>
      <xdr:rowOff>82372</xdr:rowOff>
    </xdr:to>
    <xdr:sp macro="" textlink="">
      <xdr:nvSpPr>
        <xdr:cNvPr id="666" name="楕円 665"/>
        <xdr:cNvSpPr/>
      </xdr:nvSpPr>
      <xdr:spPr>
        <a:xfrm>
          <a:off x="15430500" y="131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73499</xdr:rowOff>
    </xdr:from>
    <xdr:ext cx="469744" cy="259045"/>
    <xdr:sp macro="" textlink="">
      <xdr:nvSpPr>
        <xdr:cNvPr id="667" name="テキスト ボックス 666"/>
        <xdr:cNvSpPr txBox="1"/>
      </xdr:nvSpPr>
      <xdr:spPr>
        <a:xfrm>
          <a:off x="15246428" y="1327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129134</xdr:rowOff>
    </xdr:from>
    <xdr:to>
      <xdr:col>76</xdr:col>
      <xdr:colOff>165100</xdr:colOff>
      <xdr:row>76</xdr:row>
      <xdr:rowOff>59283</xdr:rowOff>
    </xdr:to>
    <xdr:sp macro="" textlink="">
      <xdr:nvSpPr>
        <xdr:cNvPr id="668" name="楕円 667"/>
        <xdr:cNvSpPr/>
      </xdr:nvSpPr>
      <xdr:spPr>
        <a:xfrm>
          <a:off x="14541500" y="12987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75811</xdr:rowOff>
    </xdr:from>
    <xdr:ext cx="469744" cy="259045"/>
    <xdr:sp macro="" textlink="">
      <xdr:nvSpPr>
        <xdr:cNvPr id="669" name="テキスト ボックス 668"/>
        <xdr:cNvSpPr txBox="1"/>
      </xdr:nvSpPr>
      <xdr:spPr>
        <a:xfrm>
          <a:off x="14357428" y="1276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85700</xdr:rowOff>
    </xdr:from>
    <xdr:to>
      <xdr:col>72</xdr:col>
      <xdr:colOff>38100</xdr:colOff>
      <xdr:row>77</xdr:row>
      <xdr:rowOff>15850</xdr:rowOff>
    </xdr:to>
    <xdr:sp macro="" textlink="">
      <xdr:nvSpPr>
        <xdr:cNvPr id="670" name="楕円 669"/>
        <xdr:cNvSpPr/>
      </xdr:nvSpPr>
      <xdr:spPr>
        <a:xfrm>
          <a:off x="13652500" y="131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32376</xdr:rowOff>
    </xdr:from>
    <xdr:ext cx="469744" cy="259045"/>
    <xdr:sp macro="" textlink="">
      <xdr:nvSpPr>
        <xdr:cNvPr id="671" name="テキスト ボックス 670"/>
        <xdr:cNvSpPr txBox="1"/>
      </xdr:nvSpPr>
      <xdr:spPr>
        <a:xfrm>
          <a:off x="13468428" y="1289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64897</xdr:rowOff>
    </xdr:from>
    <xdr:to>
      <xdr:col>67</xdr:col>
      <xdr:colOff>101600</xdr:colOff>
      <xdr:row>78</xdr:row>
      <xdr:rowOff>166497</xdr:rowOff>
    </xdr:to>
    <xdr:sp macro="" textlink="">
      <xdr:nvSpPr>
        <xdr:cNvPr id="672" name="楕円 671"/>
        <xdr:cNvSpPr/>
      </xdr:nvSpPr>
      <xdr:spPr>
        <a:xfrm>
          <a:off x="12763500" y="134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157624</xdr:rowOff>
    </xdr:from>
    <xdr:ext cx="378565" cy="259045"/>
    <xdr:sp macro="" textlink="">
      <xdr:nvSpPr>
        <xdr:cNvPr id="673" name="テキスト ボックス 672"/>
        <xdr:cNvSpPr txBox="1"/>
      </xdr:nvSpPr>
      <xdr:spPr>
        <a:xfrm>
          <a:off x="12625017" y="1353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78702</xdr:rowOff>
    </xdr:from>
    <xdr:to>
      <xdr:col>85</xdr:col>
      <xdr:colOff>126364</xdr:colOff>
      <xdr:row>99</xdr:row>
      <xdr:rowOff>119050</xdr:rowOff>
    </xdr:to>
    <xdr:cxnSp macro="">
      <xdr:nvCxnSpPr>
        <xdr:cNvPr id="698" name="直線コネクタ 697"/>
        <xdr:cNvCxnSpPr/>
      </xdr:nvCxnSpPr>
      <xdr:spPr>
        <a:xfrm flipV="1">
          <a:off x="16317595" y="15680652"/>
          <a:ext cx="1269" cy="141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122877</xdr:rowOff>
    </xdr:from>
    <xdr:ext cx="534377" cy="259045"/>
    <xdr:sp macro="" textlink="">
      <xdr:nvSpPr>
        <xdr:cNvPr id="699" name="公債費最小値テキスト"/>
        <xdr:cNvSpPr txBox="1"/>
      </xdr:nvSpPr>
      <xdr:spPr>
        <a:xfrm>
          <a:off x="16370300" y="170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119050</xdr:rowOff>
    </xdr:from>
    <xdr:to>
      <xdr:col>86</xdr:col>
      <xdr:colOff>25400</xdr:colOff>
      <xdr:row>99</xdr:row>
      <xdr:rowOff>119050</xdr:rowOff>
    </xdr:to>
    <xdr:cxnSp macro="">
      <xdr:nvCxnSpPr>
        <xdr:cNvPr id="700" name="直線コネクタ 699"/>
        <xdr:cNvCxnSpPr/>
      </xdr:nvCxnSpPr>
      <xdr:spPr>
        <a:xfrm>
          <a:off x="16230600" y="170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25379</xdr:rowOff>
    </xdr:from>
    <xdr:ext cx="534377" cy="259045"/>
    <xdr:sp macro="" textlink="">
      <xdr:nvSpPr>
        <xdr:cNvPr id="701" name="公債費最大値テキスト"/>
        <xdr:cNvSpPr txBox="1"/>
      </xdr:nvSpPr>
      <xdr:spPr>
        <a:xfrm>
          <a:off x="16370300" y="1545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78702</xdr:rowOff>
    </xdr:from>
    <xdr:to>
      <xdr:col>86</xdr:col>
      <xdr:colOff>25400</xdr:colOff>
      <xdr:row>91</xdr:row>
      <xdr:rowOff>78702</xdr:rowOff>
    </xdr:to>
    <xdr:cxnSp macro="">
      <xdr:nvCxnSpPr>
        <xdr:cNvPr id="702" name="直線コネクタ 701"/>
        <xdr:cNvCxnSpPr/>
      </xdr:nvCxnSpPr>
      <xdr:spPr>
        <a:xfrm>
          <a:off x="16230600" y="1568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11646</xdr:rowOff>
    </xdr:from>
    <xdr:to>
      <xdr:col>85</xdr:col>
      <xdr:colOff>127000</xdr:colOff>
      <xdr:row>97</xdr:row>
      <xdr:rowOff>95962</xdr:rowOff>
    </xdr:to>
    <xdr:cxnSp macro="">
      <xdr:nvCxnSpPr>
        <xdr:cNvPr id="703" name="直線コネクタ 702"/>
        <xdr:cNvCxnSpPr/>
      </xdr:nvCxnSpPr>
      <xdr:spPr>
        <a:xfrm flipV="1">
          <a:off x="15481300" y="15956496"/>
          <a:ext cx="838200" cy="7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138383</xdr:rowOff>
    </xdr:from>
    <xdr:ext cx="534377" cy="259045"/>
    <xdr:sp macro="" textlink="">
      <xdr:nvSpPr>
        <xdr:cNvPr id="704" name="公債費平均値テキスト"/>
        <xdr:cNvSpPr txBox="1"/>
      </xdr:nvSpPr>
      <xdr:spPr>
        <a:xfrm>
          <a:off x="16370300" y="1625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159956</xdr:rowOff>
    </xdr:from>
    <xdr:to>
      <xdr:col>85</xdr:col>
      <xdr:colOff>177800</xdr:colOff>
      <xdr:row>95</xdr:row>
      <xdr:rowOff>90106</xdr:rowOff>
    </xdr:to>
    <xdr:sp macro="" textlink="">
      <xdr:nvSpPr>
        <xdr:cNvPr id="705" name="フローチャート: 判断 704"/>
        <xdr:cNvSpPr/>
      </xdr:nvSpPr>
      <xdr:spPr>
        <a:xfrm>
          <a:off x="162687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132232</xdr:rowOff>
    </xdr:from>
    <xdr:to>
      <xdr:col>81</xdr:col>
      <xdr:colOff>50800</xdr:colOff>
      <xdr:row>97</xdr:row>
      <xdr:rowOff>95962</xdr:rowOff>
    </xdr:to>
    <xdr:cxnSp macro="">
      <xdr:nvCxnSpPr>
        <xdr:cNvPr id="706" name="直線コネクタ 705"/>
        <xdr:cNvCxnSpPr/>
      </xdr:nvCxnSpPr>
      <xdr:spPr>
        <a:xfrm>
          <a:off x="14592300" y="16591432"/>
          <a:ext cx="889000" cy="13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80556</xdr:rowOff>
    </xdr:from>
    <xdr:to>
      <xdr:col>81</xdr:col>
      <xdr:colOff>101600</xdr:colOff>
      <xdr:row>96</xdr:row>
      <xdr:rowOff>10706</xdr:rowOff>
    </xdr:to>
    <xdr:sp macro="" textlink="">
      <xdr:nvSpPr>
        <xdr:cNvPr id="707" name="フローチャート: 判断 706"/>
        <xdr:cNvSpPr/>
      </xdr:nvSpPr>
      <xdr:spPr>
        <a:xfrm>
          <a:off x="15430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27233</xdr:rowOff>
    </xdr:from>
    <xdr:ext cx="534377" cy="259045"/>
    <xdr:sp macro="" textlink="">
      <xdr:nvSpPr>
        <xdr:cNvPr id="708" name="テキスト ボックス 707"/>
        <xdr:cNvSpPr txBox="1"/>
      </xdr:nvSpPr>
      <xdr:spPr>
        <a:xfrm>
          <a:off x="15214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132232</xdr:rowOff>
    </xdr:from>
    <xdr:to>
      <xdr:col>76</xdr:col>
      <xdr:colOff>114300</xdr:colOff>
      <xdr:row>97</xdr:row>
      <xdr:rowOff>143624</xdr:rowOff>
    </xdr:to>
    <xdr:cxnSp macro="">
      <xdr:nvCxnSpPr>
        <xdr:cNvPr id="709" name="直線コネクタ 708"/>
        <xdr:cNvCxnSpPr/>
      </xdr:nvCxnSpPr>
      <xdr:spPr>
        <a:xfrm flipV="1">
          <a:off x="13703300" y="16591432"/>
          <a:ext cx="889000" cy="18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19862</xdr:rowOff>
    </xdr:from>
    <xdr:to>
      <xdr:col>76</xdr:col>
      <xdr:colOff>165100</xdr:colOff>
      <xdr:row>95</xdr:row>
      <xdr:rowOff>121462</xdr:rowOff>
    </xdr:to>
    <xdr:sp macro="" textlink="">
      <xdr:nvSpPr>
        <xdr:cNvPr id="710" name="フローチャート: 判断 709"/>
        <xdr:cNvSpPr/>
      </xdr:nvSpPr>
      <xdr:spPr>
        <a:xfrm>
          <a:off x="14541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137989</xdr:rowOff>
    </xdr:from>
    <xdr:ext cx="534377" cy="259045"/>
    <xdr:sp macro="" textlink="">
      <xdr:nvSpPr>
        <xdr:cNvPr id="711" name="テキスト ボックス 710"/>
        <xdr:cNvSpPr txBox="1"/>
      </xdr:nvSpPr>
      <xdr:spPr>
        <a:xfrm>
          <a:off x="14325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143624</xdr:rowOff>
    </xdr:from>
    <xdr:to>
      <xdr:col>71</xdr:col>
      <xdr:colOff>177800</xdr:colOff>
      <xdr:row>98</xdr:row>
      <xdr:rowOff>37212</xdr:rowOff>
    </xdr:to>
    <xdr:cxnSp macro="">
      <xdr:nvCxnSpPr>
        <xdr:cNvPr id="712" name="直線コネクタ 711"/>
        <xdr:cNvCxnSpPr/>
      </xdr:nvCxnSpPr>
      <xdr:spPr>
        <a:xfrm flipV="1">
          <a:off x="12814300" y="16774274"/>
          <a:ext cx="889000" cy="6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135382</xdr:rowOff>
    </xdr:from>
    <xdr:to>
      <xdr:col>72</xdr:col>
      <xdr:colOff>38100</xdr:colOff>
      <xdr:row>95</xdr:row>
      <xdr:rowOff>65532</xdr:rowOff>
    </xdr:to>
    <xdr:sp macro="" textlink="">
      <xdr:nvSpPr>
        <xdr:cNvPr id="713" name="フローチャート: 判断 712"/>
        <xdr:cNvSpPr/>
      </xdr:nvSpPr>
      <xdr:spPr>
        <a:xfrm>
          <a:off x="13652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82059</xdr:rowOff>
    </xdr:from>
    <xdr:ext cx="534377" cy="259045"/>
    <xdr:sp macro="" textlink="">
      <xdr:nvSpPr>
        <xdr:cNvPr id="714" name="テキスト ボックス 713"/>
        <xdr:cNvSpPr txBox="1"/>
      </xdr:nvSpPr>
      <xdr:spPr>
        <a:xfrm>
          <a:off x="13436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157518</xdr:rowOff>
    </xdr:from>
    <xdr:to>
      <xdr:col>67</xdr:col>
      <xdr:colOff>101600</xdr:colOff>
      <xdr:row>95</xdr:row>
      <xdr:rowOff>87668</xdr:rowOff>
    </xdr:to>
    <xdr:sp macro="" textlink="">
      <xdr:nvSpPr>
        <xdr:cNvPr id="715" name="フローチャート: 判断 714"/>
        <xdr:cNvSpPr/>
      </xdr:nvSpPr>
      <xdr:spPr>
        <a:xfrm>
          <a:off x="12763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104195</xdr:rowOff>
    </xdr:from>
    <xdr:ext cx="534377" cy="259045"/>
    <xdr:sp macro="" textlink="">
      <xdr:nvSpPr>
        <xdr:cNvPr id="716" name="テキスト ボックス 715"/>
        <xdr:cNvSpPr txBox="1"/>
      </xdr:nvSpPr>
      <xdr:spPr>
        <a:xfrm>
          <a:off x="12547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132296</xdr:rowOff>
    </xdr:from>
    <xdr:to>
      <xdr:col>85</xdr:col>
      <xdr:colOff>177800</xdr:colOff>
      <xdr:row>93</xdr:row>
      <xdr:rowOff>62446</xdr:rowOff>
    </xdr:to>
    <xdr:sp macro="" textlink="">
      <xdr:nvSpPr>
        <xdr:cNvPr id="722" name="楕円 721"/>
        <xdr:cNvSpPr/>
      </xdr:nvSpPr>
      <xdr:spPr>
        <a:xfrm>
          <a:off x="16268700" y="159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155173</xdr:rowOff>
    </xdr:from>
    <xdr:ext cx="534377" cy="259045"/>
    <xdr:sp macro="" textlink="">
      <xdr:nvSpPr>
        <xdr:cNvPr id="723" name="公債費該当値テキスト"/>
        <xdr:cNvSpPr txBox="1"/>
      </xdr:nvSpPr>
      <xdr:spPr>
        <a:xfrm>
          <a:off x="16370300" y="1575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45162</xdr:rowOff>
    </xdr:from>
    <xdr:to>
      <xdr:col>81</xdr:col>
      <xdr:colOff>101600</xdr:colOff>
      <xdr:row>97</xdr:row>
      <xdr:rowOff>146762</xdr:rowOff>
    </xdr:to>
    <xdr:sp macro="" textlink="">
      <xdr:nvSpPr>
        <xdr:cNvPr id="724" name="楕円 723"/>
        <xdr:cNvSpPr/>
      </xdr:nvSpPr>
      <xdr:spPr>
        <a:xfrm>
          <a:off x="15430500" y="166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137889</xdr:rowOff>
    </xdr:from>
    <xdr:ext cx="534377" cy="259045"/>
    <xdr:sp macro="" textlink="">
      <xdr:nvSpPr>
        <xdr:cNvPr id="725" name="テキスト ボックス 724"/>
        <xdr:cNvSpPr txBox="1"/>
      </xdr:nvSpPr>
      <xdr:spPr>
        <a:xfrm>
          <a:off x="15214111" y="167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81432</xdr:rowOff>
    </xdr:from>
    <xdr:to>
      <xdr:col>76</xdr:col>
      <xdr:colOff>165100</xdr:colOff>
      <xdr:row>97</xdr:row>
      <xdr:rowOff>11582</xdr:rowOff>
    </xdr:to>
    <xdr:sp macro="" textlink="">
      <xdr:nvSpPr>
        <xdr:cNvPr id="726" name="楕円 725"/>
        <xdr:cNvSpPr/>
      </xdr:nvSpPr>
      <xdr:spPr>
        <a:xfrm>
          <a:off x="14541500" y="1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2709</xdr:rowOff>
    </xdr:from>
    <xdr:ext cx="534377" cy="259045"/>
    <xdr:sp macro="" textlink="">
      <xdr:nvSpPr>
        <xdr:cNvPr id="727" name="テキスト ボックス 726"/>
        <xdr:cNvSpPr txBox="1"/>
      </xdr:nvSpPr>
      <xdr:spPr>
        <a:xfrm>
          <a:off x="14325111" y="166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92824</xdr:rowOff>
    </xdr:from>
    <xdr:to>
      <xdr:col>72</xdr:col>
      <xdr:colOff>38100</xdr:colOff>
      <xdr:row>98</xdr:row>
      <xdr:rowOff>22974</xdr:rowOff>
    </xdr:to>
    <xdr:sp macro="" textlink="">
      <xdr:nvSpPr>
        <xdr:cNvPr id="728" name="楕円 727"/>
        <xdr:cNvSpPr/>
      </xdr:nvSpPr>
      <xdr:spPr>
        <a:xfrm>
          <a:off x="13652500" y="167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14101</xdr:rowOff>
    </xdr:from>
    <xdr:ext cx="534377" cy="259045"/>
    <xdr:sp macro="" textlink="">
      <xdr:nvSpPr>
        <xdr:cNvPr id="729" name="テキスト ボックス 728"/>
        <xdr:cNvSpPr txBox="1"/>
      </xdr:nvSpPr>
      <xdr:spPr>
        <a:xfrm>
          <a:off x="13436111" y="168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730" name="楕円 729"/>
        <xdr:cNvSpPr/>
      </xdr:nvSpPr>
      <xdr:spPr>
        <a:xfrm>
          <a:off x="12763500" y="167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731" name="テキスト ボックス 73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110617</xdr:rowOff>
    </xdr:from>
    <xdr:to>
      <xdr:col>116</xdr:col>
      <xdr:colOff>62864</xdr:colOff>
      <xdr:row>39</xdr:row>
      <xdr:rowOff>44450</xdr:rowOff>
    </xdr:to>
    <xdr:cxnSp macro="">
      <xdr:nvCxnSpPr>
        <xdr:cNvPr id="755" name="直線コネクタ 754"/>
        <xdr:cNvCxnSpPr/>
      </xdr:nvCxnSpPr>
      <xdr:spPr>
        <a:xfrm flipV="1">
          <a:off x="22159595" y="5425567"/>
          <a:ext cx="1269" cy="130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57294</xdr:rowOff>
    </xdr:from>
    <xdr:ext cx="534377" cy="259045"/>
    <xdr:sp macro="" textlink="">
      <xdr:nvSpPr>
        <xdr:cNvPr id="758" name="諸支出金最大値テキスト"/>
        <xdr:cNvSpPr txBox="1"/>
      </xdr:nvSpPr>
      <xdr:spPr>
        <a:xfrm>
          <a:off x="22212300" y="52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110617</xdr:rowOff>
    </xdr:from>
    <xdr:to>
      <xdr:col>116</xdr:col>
      <xdr:colOff>152400</xdr:colOff>
      <xdr:row>31</xdr:row>
      <xdr:rowOff>110617</xdr:rowOff>
    </xdr:to>
    <xdr:cxnSp macro="">
      <xdr:nvCxnSpPr>
        <xdr:cNvPr id="759" name="直線コネクタ 758"/>
        <xdr:cNvCxnSpPr/>
      </xdr:nvCxnSpPr>
      <xdr:spPr>
        <a:xfrm>
          <a:off x="22072600" y="542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141241</xdr:rowOff>
    </xdr:from>
    <xdr:ext cx="469744" cy="259045"/>
    <xdr:sp macro="" textlink="">
      <xdr:nvSpPr>
        <xdr:cNvPr id="761" name="諸支出金平均値テキスト"/>
        <xdr:cNvSpPr txBox="1"/>
      </xdr:nvSpPr>
      <xdr:spPr>
        <a:xfrm>
          <a:off x="22212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118364</xdr:rowOff>
    </xdr:from>
    <xdr:to>
      <xdr:col>116</xdr:col>
      <xdr:colOff>114300</xdr:colOff>
      <xdr:row>37</xdr:row>
      <xdr:rowOff>48514</xdr:rowOff>
    </xdr:to>
    <xdr:sp macro="" textlink="">
      <xdr:nvSpPr>
        <xdr:cNvPr id="762" name="フローチャート: 判断 761"/>
        <xdr:cNvSpPr/>
      </xdr:nvSpPr>
      <xdr:spPr>
        <a:xfrm>
          <a:off x="221107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102616</xdr:rowOff>
    </xdr:from>
    <xdr:to>
      <xdr:col>112</xdr:col>
      <xdr:colOff>38100</xdr:colOff>
      <xdr:row>37</xdr:row>
      <xdr:rowOff>32766</xdr:rowOff>
    </xdr:to>
    <xdr:sp macro="" textlink="">
      <xdr:nvSpPr>
        <xdr:cNvPr id="764" name="フローチャート: 判断 763"/>
        <xdr:cNvSpPr/>
      </xdr:nvSpPr>
      <xdr:spPr>
        <a:xfrm>
          <a:off x="21272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49293</xdr:rowOff>
    </xdr:from>
    <xdr:ext cx="469744" cy="259045"/>
    <xdr:sp macro="" textlink="">
      <xdr:nvSpPr>
        <xdr:cNvPr id="765" name="テキスト ボックス 764"/>
        <xdr:cNvSpPr txBox="1"/>
      </xdr:nvSpPr>
      <xdr:spPr>
        <a:xfrm>
          <a:off x="21088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96774</xdr:rowOff>
    </xdr:from>
    <xdr:to>
      <xdr:col>107</xdr:col>
      <xdr:colOff>101600</xdr:colOff>
      <xdr:row>37</xdr:row>
      <xdr:rowOff>26924</xdr:rowOff>
    </xdr:to>
    <xdr:sp macro="" textlink="">
      <xdr:nvSpPr>
        <xdr:cNvPr id="767" name="フローチャート: 判断 766"/>
        <xdr:cNvSpPr/>
      </xdr:nvSpPr>
      <xdr:spPr>
        <a:xfrm>
          <a:off x="20383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43451</xdr:rowOff>
    </xdr:from>
    <xdr:ext cx="469744" cy="259045"/>
    <xdr:sp macro="" textlink="">
      <xdr:nvSpPr>
        <xdr:cNvPr id="768" name="テキスト ボックス 767"/>
        <xdr:cNvSpPr txBox="1"/>
      </xdr:nvSpPr>
      <xdr:spPr>
        <a:xfrm>
          <a:off x="20199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58674</xdr:rowOff>
    </xdr:from>
    <xdr:to>
      <xdr:col>102</xdr:col>
      <xdr:colOff>165100</xdr:colOff>
      <xdr:row>36</xdr:row>
      <xdr:rowOff>160274</xdr:rowOff>
    </xdr:to>
    <xdr:sp macro="" textlink="">
      <xdr:nvSpPr>
        <xdr:cNvPr id="770" name="フローチャート: 判断 769"/>
        <xdr:cNvSpPr/>
      </xdr:nvSpPr>
      <xdr:spPr>
        <a:xfrm>
          <a:off x="19494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5351</xdr:rowOff>
    </xdr:from>
    <xdr:ext cx="469744" cy="259045"/>
    <xdr:sp macro="" textlink="">
      <xdr:nvSpPr>
        <xdr:cNvPr id="771" name="テキスト ボックス 770"/>
        <xdr:cNvSpPr txBox="1"/>
      </xdr:nvSpPr>
      <xdr:spPr>
        <a:xfrm>
          <a:off x="19310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29972</xdr:rowOff>
    </xdr:from>
    <xdr:to>
      <xdr:col>98</xdr:col>
      <xdr:colOff>38100</xdr:colOff>
      <xdr:row>36</xdr:row>
      <xdr:rowOff>131572</xdr:rowOff>
    </xdr:to>
    <xdr:sp macro="" textlink="">
      <xdr:nvSpPr>
        <xdr:cNvPr id="772" name="フローチャート: 判断 771"/>
        <xdr:cNvSpPr/>
      </xdr:nvSpPr>
      <xdr:spPr>
        <a:xfrm>
          <a:off x="18605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148099</xdr:rowOff>
    </xdr:from>
    <xdr:ext cx="469744" cy="259045"/>
    <xdr:sp macro="" textlink="">
      <xdr:nvSpPr>
        <xdr:cNvPr id="773" name="テキスト ボックス 772"/>
        <xdr:cNvSpPr txBox="1"/>
      </xdr:nvSpPr>
      <xdr:spPr>
        <a:xfrm>
          <a:off x="18421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議会費は、人件費の割合が高く類似団体に比べコスト高となっています。</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総務費は、令和２年度には土地開発公社への貸付金や特別定額給付金給付事業の皆増により大幅に増加しましたが、令和３年度にはこれらの皆減や統計調査費の減少等により類似団体平均</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値と同様に大幅に減少しました</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民生費は、令和３年度に子育て世帯臨時特別給付金の増加や住民税非課税世帯等に対する臨時特別給付金の皆増により、大幅に増加しました。</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衛生費は、令和２年度には斎場関連施設の整備事業が増加し、令和３年度には</a:t>
          </a:r>
          <a:r>
            <a:rPr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新型コロナウイルスワクチンの接種対策に係る事業費や新型コロナウイルス感染症対策事業費の</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増加等により</a:t>
          </a:r>
          <a:r>
            <a:rPr kumimoji="1" lang="ja-JP" altLang="en-US" sz="1150" b="0" i="0" baseline="0">
              <a:solidFill>
                <a:schemeClr val="dk1"/>
              </a:solidFill>
              <a:effectLst/>
              <a:latin typeface="ＭＳ ゴシック" panose="020B0609070205080204" pitchFamily="49" charset="-128"/>
              <a:ea typeface="ＭＳ ゴシック" panose="020B0609070205080204" pitchFamily="49" charset="-128"/>
              <a:cs typeface="+mn-cs"/>
            </a:rPr>
            <a:t>大幅に増加しました</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農林水産業費は、普通建設事業費の減により前年度比で</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％程度低下しましたが、広大な岡山平野における土地改良事業に係る元利償還交付金や用水路に係る維持管理費等の経費が生じるため、依然として類似団体に比べコスト高となっています。</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教育費は、平成</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年度から、県費負担教職員の権限移譲に伴い、給与費負担が増加したことにより、大幅な増となりました。令和３年度は</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スクール構想に伴う</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PC</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等整備が皆減となり、</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％程度低下しました。　</a:t>
          </a:r>
          <a:endParaRPr lang="ja-JP" altLang="ja-JP" sz="11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　また、公債費は近年増加傾向にあり、令和３年度は後年度の公債費負担の軽減を図るための繰上げ償還額が増加したことなどより、</a:t>
          </a:r>
          <a:r>
            <a:rPr kumimoji="1" lang="en-US"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50" b="0" i="0" baseline="0">
              <a:solidFill>
                <a:schemeClr val="dk1"/>
              </a:solidFill>
              <a:effectLst/>
              <a:latin typeface="ＭＳ ゴシック" panose="020B0609070205080204" pitchFamily="49" charset="-128"/>
              <a:ea typeface="ＭＳ ゴシック" panose="020B0609070205080204" pitchFamily="49" charset="-128"/>
              <a:cs typeface="+mn-cs"/>
            </a:rPr>
            <a:t>％程度上昇しています。</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令和３年度の実質収支額は特別定額給付金の減少等により歳入及び歳出ともに減となる中、地方税の増収等により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百万円の増、標準財政規模比で</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上昇しています。</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実質単年度収支は、平成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年度以降マイナスとなっていましたが、令和３年度は借換債の未発行及び減債基金への積立による臨時財政対策債の繰上償還額の増加等により、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6.54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％上昇し黒字となっています。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年度まで赤字が発生していた岡山市住宅新築資金等貸付事業費特別会計を廃止したため、平成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年度以降は全ての会計において黒字となっており、実質赤字比率は該当しておりません。</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元利償還金等は長寿命化事業や大規模事業に伴う元利償還金の増、満期一括償還地方債に係る年度割相当額の増の一方、道路事業に係る県債償還負担金の減に伴う債務負担行為に基づく支出額の減などにより横ばいとなっていま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算入公債費等は特定財源や普通交付税の減により減少傾向となっています。　</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引き続き建設事業の重点化や進度調整、交付税措置が有利な起債の活用により、健全な実質公債費比率の維持に努めていきます。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減債基金積立不足額を生じることなく着実な積立を実施しております。減債基金残高及び減債基金積立相当額は、平成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年度以降の市場公募債発行に伴い増加傾向です。</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年度は県費負担教職員の権限移譲に伴う退職手当支給予定額の増により増加しましたが、平成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は、支給水準の引下げによる退職手当支給見込額の減等により再び減少しました。そして令和元年度には、下水道事業債の残高減少等により将来負担額が減少し、さらに基金等の充当可能財源が増加したことから、充当可能財源が将来負担額を上回りま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令和３年度についても交付税算入の多い有利な財源の活用や基金の増などにより、令和２年度に引き続き充当可能財源が将来負担を上回っております。</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将来世代に負担を先送りすることのないよう、引き続き健全な財政運営に努めていきます。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・当初予算財源として財政調整基金を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・今後増加が見込まれる一般廃棄物処理施設や学校教育施設等の整備費に対応するため、一般廃棄物処理施設整備基金に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億円、学校教育施設等整備基金に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億円余の増加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・市税収入の大幅な減収や災害等に必要となる財源として一定程度の財政調整基金を維持していくとともに、それぞれ個々の資金使途目的に合わせて特定目的基金の運用を図っていきます。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一般廃棄物処理施設整備事業の財源に充てるため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・地域振興基金：岡山市における市民の連帯の強化及び地域振興に要する経費の財源に充てるため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学校教育設備等を整備する財源に充てるため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・学校教育施設等整備基金：学校教育施設等整備事業の財源に充てるため</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億円積み立てを行い</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R03</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億円余の増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一般廃棄物処理施設整備基金：一般廃棄物処理施設整備事業の財源に充てるため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積み立てを行い</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R03</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億円余の増</a:t>
          </a:r>
          <a:endParaRPr lang="en-US" altLang="ja-JP" sz="1300" b="0" i="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・庁舎整備基金：今後、本庁舎整備事業の進捗に従い取崩して事業の財源に充てていく予定です。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・地域振興基金：合併地域、周辺地域、中山間地域の地域活力創出支援のための財源として約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億円を充当していく予定です。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第六次総合計画に基づく施策等の実施のため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・前年度末残高対比で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・今後も市税収入の大幅な減少や災害への備え等のため、一定程度の残高を維持していくように努めます。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利子積立によるもの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今後、公債費の増加が見込まれており、平準化の財源として一定程度を維持していく見込みです。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704,487
691,603
789.95
402,822,136
383,657,449
13,383,797
211,842,919
337,676,285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当市の有形固定資産減価償却率は、上昇傾向にありますが、類似団体の平均値と同程度で推移しています。</a:t>
          </a:r>
          <a:endParaRPr lang="ja-JP" altLang="ja-JP">
            <a:effectLst/>
          </a:endParaRPr>
        </a:p>
        <a:p>
          <a:r>
            <a:rPr kumimoji="1" lang="ja-JP" altLang="ja-JP" sz="1100">
              <a:solidFill>
                <a:schemeClr val="dk1"/>
              </a:solidFill>
              <a:effectLst/>
              <a:latin typeface="+mn-lt"/>
              <a:ea typeface="+mn-ea"/>
              <a:cs typeface="+mn-cs"/>
            </a:rPr>
            <a:t>　引き続き「公共施設等総合管理計画」に基づき、施設の更新時には複合化・総量の適正化・民間活力の導入の３点から検討し、財政負担の低減化や平準化を図りながら、公共施設の適切なマネジメントに努めていき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34</xdr:row>
      <xdr:rowOff>14605</xdr:rowOff>
    </xdr:to>
    <xdr:cxnSp macro="">
      <xdr:nvCxnSpPr>
        <xdr:cNvPr id="71" name="直線コネクタ 70"/>
        <xdr:cNvCxnSpPr/>
      </xdr:nvCxnSpPr>
      <xdr:spPr>
        <a:xfrm flipV="1">
          <a:off x="4760595" y="546396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2"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3" name="直線コネクタ 72"/>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4" name="有形固定資産減価償却率最大値テキスト"/>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5" name="直線コネクタ 74"/>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59495</xdr:rowOff>
    </xdr:from>
    <xdr:ext cx="405111" cy="259045"/>
    <xdr:sp macro="" textlink="">
      <xdr:nvSpPr>
        <xdr:cNvPr id="76" name="有形固定資産減価償却率平均値テキスト"/>
        <xdr:cNvSpPr txBox="1"/>
      </xdr:nvSpPr>
      <xdr:spPr>
        <a:xfrm>
          <a:off x="4813300" y="5974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81068</xdr:rowOff>
    </xdr:from>
    <xdr:to>
      <xdr:col>23</xdr:col>
      <xdr:colOff>136525</xdr:colOff>
      <xdr:row>31</xdr:row>
      <xdr:rowOff>11218</xdr:rowOff>
    </xdr:to>
    <xdr:sp macro="" textlink="">
      <xdr:nvSpPr>
        <xdr:cNvPr id="77" name="フローチャート: 判断 76"/>
        <xdr:cNvSpPr/>
      </xdr:nvSpPr>
      <xdr:spPr>
        <a:xfrm>
          <a:off x="47117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16298</xdr:rowOff>
    </xdr:from>
    <xdr:to>
      <xdr:col>19</xdr:col>
      <xdr:colOff>187325</xdr:colOff>
      <xdr:row>30</xdr:row>
      <xdr:rowOff>117898</xdr:rowOff>
    </xdr:to>
    <xdr:sp macro="" textlink="">
      <xdr:nvSpPr>
        <xdr:cNvPr id="78" name="フローチャート: 判断 77"/>
        <xdr:cNvSpPr/>
      </xdr:nvSpPr>
      <xdr:spPr>
        <a:xfrm>
          <a:off x="40005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122978</xdr:rowOff>
    </xdr:from>
    <xdr:to>
      <xdr:col>15</xdr:col>
      <xdr:colOff>187325</xdr:colOff>
      <xdr:row>30</xdr:row>
      <xdr:rowOff>53128</xdr:rowOff>
    </xdr:to>
    <xdr:sp macro="" textlink="">
      <xdr:nvSpPr>
        <xdr:cNvPr id="79" name="フローチャート: 判断 78"/>
        <xdr:cNvSpPr/>
      </xdr:nvSpPr>
      <xdr:spPr>
        <a:xfrm>
          <a:off x="3238500" y="58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80" name="フローチャート: 判断 79"/>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22225</xdr:rowOff>
    </xdr:from>
    <xdr:to>
      <xdr:col>7</xdr:col>
      <xdr:colOff>187325</xdr:colOff>
      <xdr:row>29</xdr:row>
      <xdr:rowOff>123825</xdr:rowOff>
    </xdr:to>
    <xdr:sp macro="" textlink="">
      <xdr:nvSpPr>
        <xdr:cNvPr id="81" name="フローチャート: 判断 80"/>
        <xdr:cNvSpPr/>
      </xdr:nvSpPr>
      <xdr:spPr>
        <a:xfrm>
          <a:off x="1714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52282</xdr:rowOff>
    </xdr:from>
    <xdr:to>
      <xdr:col>23</xdr:col>
      <xdr:colOff>136525</xdr:colOff>
      <xdr:row>30</xdr:row>
      <xdr:rowOff>153882</xdr:rowOff>
    </xdr:to>
    <xdr:sp macro="" textlink="">
      <xdr:nvSpPr>
        <xdr:cNvPr id="87" name="楕円 86"/>
        <xdr:cNvSpPr/>
      </xdr:nvSpPr>
      <xdr:spPr>
        <a:xfrm>
          <a:off x="47117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75159</xdr:rowOff>
    </xdr:from>
    <xdr:ext cx="405111" cy="259045"/>
    <xdr:sp macro="" textlink="">
      <xdr:nvSpPr>
        <xdr:cNvPr id="88" name="有形固定資産減価償却率該当値テキスト"/>
        <xdr:cNvSpPr txBox="1"/>
      </xdr:nvSpPr>
      <xdr:spPr>
        <a:xfrm>
          <a:off x="4813300" y="58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9" name="楕円 88"/>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103082</xdr:rowOff>
    </xdr:to>
    <xdr:cxnSp macro="">
      <xdr:nvCxnSpPr>
        <xdr:cNvPr id="90" name="直線コネクタ 89"/>
        <xdr:cNvCxnSpPr/>
      </xdr:nvCxnSpPr>
      <xdr:spPr>
        <a:xfrm>
          <a:off x="4051300" y="5989320"/>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91" name="楕円 90"/>
        <xdr:cNvSpPr/>
      </xdr:nvSpPr>
      <xdr:spPr>
        <a:xfrm>
          <a:off x="323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74295</xdr:rowOff>
    </xdr:to>
    <xdr:cxnSp macro="">
      <xdr:nvCxnSpPr>
        <xdr:cNvPr id="92" name="直線コネクタ 91"/>
        <xdr:cNvCxnSpPr/>
      </xdr:nvCxnSpPr>
      <xdr:spPr>
        <a:xfrm>
          <a:off x="3289300" y="594614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101388</xdr:rowOff>
    </xdr:from>
    <xdr:to>
      <xdr:col>11</xdr:col>
      <xdr:colOff>187325</xdr:colOff>
      <xdr:row>30</xdr:row>
      <xdr:rowOff>31538</xdr:rowOff>
    </xdr:to>
    <xdr:sp macro="" textlink="">
      <xdr:nvSpPr>
        <xdr:cNvPr id="93" name="楕円 92"/>
        <xdr:cNvSpPr/>
      </xdr:nvSpPr>
      <xdr:spPr>
        <a:xfrm>
          <a:off x="2476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152188</xdr:rowOff>
    </xdr:from>
    <xdr:to>
      <xdr:col>15</xdr:col>
      <xdr:colOff>136525</xdr:colOff>
      <xdr:row>30</xdr:row>
      <xdr:rowOff>31115</xdr:rowOff>
    </xdr:to>
    <xdr:cxnSp macro="">
      <xdr:nvCxnSpPr>
        <xdr:cNvPr id="94" name="直線コネクタ 93"/>
        <xdr:cNvCxnSpPr/>
      </xdr:nvCxnSpPr>
      <xdr:spPr>
        <a:xfrm>
          <a:off x="2527300" y="589576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29422</xdr:rowOff>
    </xdr:from>
    <xdr:to>
      <xdr:col>7</xdr:col>
      <xdr:colOff>187325</xdr:colOff>
      <xdr:row>29</xdr:row>
      <xdr:rowOff>131022</xdr:rowOff>
    </xdr:to>
    <xdr:sp macro="" textlink="">
      <xdr:nvSpPr>
        <xdr:cNvPr id="95" name="楕円 94"/>
        <xdr:cNvSpPr/>
      </xdr:nvSpPr>
      <xdr:spPr>
        <a:xfrm>
          <a:off x="1714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80222</xdr:rowOff>
    </xdr:from>
    <xdr:to>
      <xdr:col>11</xdr:col>
      <xdr:colOff>136525</xdr:colOff>
      <xdr:row>29</xdr:row>
      <xdr:rowOff>152188</xdr:rowOff>
    </xdr:to>
    <xdr:cxnSp macro="">
      <xdr:nvCxnSpPr>
        <xdr:cNvPr id="96" name="直線コネクタ 95"/>
        <xdr:cNvCxnSpPr/>
      </xdr:nvCxnSpPr>
      <xdr:spPr>
        <a:xfrm>
          <a:off x="1765300" y="5823797"/>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134425</xdr:rowOff>
    </xdr:from>
    <xdr:ext cx="405111" cy="259045"/>
    <xdr:sp macro="" textlink="">
      <xdr:nvSpPr>
        <xdr:cNvPr id="97" name="n_1aveValue有形固定資産減価償却率"/>
        <xdr:cNvSpPr txBox="1"/>
      </xdr:nvSpPr>
      <xdr:spPr>
        <a:xfrm>
          <a:off x="38360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69655</xdr:rowOff>
    </xdr:from>
    <xdr:ext cx="405111" cy="259045"/>
    <xdr:sp macro="" textlink="">
      <xdr:nvSpPr>
        <xdr:cNvPr id="98" name="n_2aveValue有形固定資産減価償却率"/>
        <xdr:cNvSpPr txBox="1"/>
      </xdr:nvSpPr>
      <xdr:spPr>
        <a:xfrm>
          <a:off x="3086744" y="564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9" name="n_3aveValue有形固定資産減価償却率"/>
        <xdr:cNvSpPr txBox="1"/>
      </xdr:nvSpPr>
      <xdr:spPr>
        <a:xfrm>
          <a:off x="2324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140352</xdr:rowOff>
    </xdr:from>
    <xdr:ext cx="405111" cy="259045"/>
    <xdr:sp macro="" textlink="">
      <xdr:nvSpPr>
        <xdr:cNvPr id="100" name="n_4aveValue有形固定資産減価償却率"/>
        <xdr:cNvSpPr txBox="1"/>
      </xdr:nvSpPr>
      <xdr:spPr>
        <a:xfrm>
          <a:off x="1562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116222</xdr:rowOff>
    </xdr:from>
    <xdr:ext cx="405111" cy="259045"/>
    <xdr:sp macro="" textlink="">
      <xdr:nvSpPr>
        <xdr:cNvPr id="101" name="n_1mainValue有形固定資産減価償却率"/>
        <xdr:cNvSpPr txBox="1"/>
      </xdr:nvSpPr>
      <xdr:spPr>
        <a:xfrm>
          <a:off x="38360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102" name="n_2mainValue有形固定資産減価償却率"/>
        <xdr:cNvSpPr txBox="1"/>
      </xdr:nvSpPr>
      <xdr:spPr>
        <a:xfrm>
          <a:off x="3086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22665</xdr:rowOff>
    </xdr:from>
    <xdr:ext cx="405111" cy="259045"/>
    <xdr:sp macro="" textlink="">
      <xdr:nvSpPr>
        <xdr:cNvPr id="103" name="n_3mainValue有形固定資産減価償却率"/>
        <xdr:cNvSpPr txBox="1"/>
      </xdr:nvSpPr>
      <xdr:spPr>
        <a:xfrm>
          <a:off x="2324744" y="59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122149</xdr:rowOff>
    </xdr:from>
    <xdr:ext cx="405111" cy="259045"/>
    <xdr:sp macro="" textlink="">
      <xdr:nvSpPr>
        <xdr:cNvPr id="104" name="n_4mainValue有形固定資産減価償却率"/>
        <xdr:cNvSpPr txBox="1"/>
      </xdr:nvSpPr>
      <xdr:spPr>
        <a:xfrm>
          <a:off x="1562744" y="586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債務償還比率は経常一般財源等（歳入）等の一時的な増加などにより大きく低下しましたが、類似団体も同様に推移しており、類似団体平均を下回っています。</a:t>
          </a:r>
          <a:endParaRPr lang="ja-JP" altLang="ja-JP">
            <a:effectLst/>
          </a:endParaRPr>
        </a:p>
        <a:p>
          <a:r>
            <a:rPr kumimoji="1" lang="ja-JP" altLang="ja-JP" sz="1100">
              <a:solidFill>
                <a:schemeClr val="dk1"/>
              </a:solidFill>
              <a:effectLst/>
              <a:latin typeface="+mn-lt"/>
              <a:ea typeface="+mn-ea"/>
              <a:cs typeface="+mn-cs"/>
            </a:rPr>
            <a:t>　引き続き、財務負担の平準化を図りつつ、健全性を確保した財政運営に努めていきます。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4" name="テキスト ボックス 123"/>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2" name="テキスト ボックス 131"/>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6424</xdr:rowOff>
    </xdr:from>
    <xdr:to>
      <xdr:col>76</xdr:col>
      <xdr:colOff>21589</xdr:colOff>
      <xdr:row>34</xdr:row>
      <xdr:rowOff>61383</xdr:rowOff>
    </xdr:to>
    <xdr:cxnSp macro="">
      <xdr:nvCxnSpPr>
        <xdr:cNvPr id="134" name="直線コネクタ 133"/>
        <xdr:cNvCxnSpPr/>
      </xdr:nvCxnSpPr>
      <xdr:spPr>
        <a:xfrm flipV="1">
          <a:off x="14793595" y="5235649"/>
          <a:ext cx="1269" cy="142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65210</xdr:rowOff>
    </xdr:from>
    <xdr:ext cx="560923" cy="259045"/>
    <xdr:sp macro="" textlink="">
      <xdr:nvSpPr>
        <xdr:cNvPr id="135" name="債務償還比率最小値テキスト"/>
        <xdr:cNvSpPr txBox="1"/>
      </xdr:nvSpPr>
      <xdr:spPr>
        <a:xfrm>
          <a:off x="14846300" y="66660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61383</xdr:rowOff>
    </xdr:from>
    <xdr:to>
      <xdr:col>76</xdr:col>
      <xdr:colOff>111125</xdr:colOff>
      <xdr:row>34</xdr:row>
      <xdr:rowOff>61383</xdr:rowOff>
    </xdr:to>
    <xdr:cxnSp macro="">
      <xdr:nvCxnSpPr>
        <xdr:cNvPr id="136" name="直線コネクタ 135"/>
        <xdr:cNvCxnSpPr/>
      </xdr:nvCxnSpPr>
      <xdr:spPr>
        <a:xfrm>
          <a:off x="14706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124551</xdr:rowOff>
    </xdr:from>
    <xdr:ext cx="469744" cy="259045"/>
    <xdr:sp macro="" textlink="">
      <xdr:nvSpPr>
        <xdr:cNvPr id="137" name="債務償還比率最大値テキスト"/>
        <xdr:cNvSpPr txBox="1"/>
      </xdr:nvSpPr>
      <xdr:spPr>
        <a:xfrm>
          <a:off x="14846300" y="50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6424</xdr:rowOff>
    </xdr:from>
    <xdr:to>
      <xdr:col>76</xdr:col>
      <xdr:colOff>111125</xdr:colOff>
      <xdr:row>26</xdr:row>
      <xdr:rowOff>6424</xdr:rowOff>
    </xdr:to>
    <xdr:cxnSp macro="">
      <xdr:nvCxnSpPr>
        <xdr:cNvPr id="138" name="直線コネクタ 137"/>
        <xdr:cNvCxnSpPr/>
      </xdr:nvCxnSpPr>
      <xdr:spPr>
        <a:xfrm>
          <a:off x="14706600" y="523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98886</xdr:rowOff>
    </xdr:from>
    <xdr:ext cx="469744" cy="259045"/>
    <xdr:sp macro="" textlink="">
      <xdr:nvSpPr>
        <xdr:cNvPr id="139" name="債務償還比率平均値テキスト"/>
        <xdr:cNvSpPr txBox="1"/>
      </xdr:nvSpPr>
      <xdr:spPr>
        <a:xfrm>
          <a:off x="14846300" y="5842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120459</xdr:rowOff>
    </xdr:from>
    <xdr:to>
      <xdr:col>76</xdr:col>
      <xdr:colOff>73025</xdr:colOff>
      <xdr:row>30</xdr:row>
      <xdr:rowOff>50609</xdr:rowOff>
    </xdr:to>
    <xdr:sp macro="" textlink="">
      <xdr:nvSpPr>
        <xdr:cNvPr id="140" name="フローチャート: 判断 139"/>
        <xdr:cNvSpPr/>
      </xdr:nvSpPr>
      <xdr:spPr>
        <a:xfrm>
          <a:off x="14744700" y="58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124449</xdr:rowOff>
    </xdr:from>
    <xdr:to>
      <xdr:col>72</xdr:col>
      <xdr:colOff>123825</xdr:colOff>
      <xdr:row>33</xdr:row>
      <xdr:rowOff>54599</xdr:rowOff>
    </xdr:to>
    <xdr:sp macro="" textlink="">
      <xdr:nvSpPr>
        <xdr:cNvPr id="141" name="フローチャート: 判断 140"/>
        <xdr:cNvSpPr/>
      </xdr:nvSpPr>
      <xdr:spPr>
        <a:xfrm>
          <a:off x="14033500" y="638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150717</xdr:rowOff>
    </xdr:from>
    <xdr:to>
      <xdr:col>68</xdr:col>
      <xdr:colOff>123825</xdr:colOff>
      <xdr:row>33</xdr:row>
      <xdr:rowOff>80867</xdr:rowOff>
    </xdr:to>
    <xdr:sp macro="" textlink="">
      <xdr:nvSpPr>
        <xdr:cNvPr id="142" name="フローチャート: 判断 141"/>
        <xdr:cNvSpPr/>
      </xdr:nvSpPr>
      <xdr:spPr>
        <a:xfrm>
          <a:off x="13271500" y="64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126069</xdr:rowOff>
    </xdr:from>
    <xdr:to>
      <xdr:col>64</xdr:col>
      <xdr:colOff>123825</xdr:colOff>
      <xdr:row>33</xdr:row>
      <xdr:rowOff>56219</xdr:rowOff>
    </xdr:to>
    <xdr:sp macro="" textlink="">
      <xdr:nvSpPr>
        <xdr:cNvPr id="143" name="フローチャート: 判断 142"/>
        <xdr:cNvSpPr/>
      </xdr:nvSpPr>
      <xdr:spPr>
        <a:xfrm>
          <a:off x="12509500" y="6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151977</xdr:rowOff>
    </xdr:from>
    <xdr:to>
      <xdr:col>60</xdr:col>
      <xdr:colOff>123825</xdr:colOff>
      <xdr:row>33</xdr:row>
      <xdr:rowOff>82127</xdr:rowOff>
    </xdr:to>
    <xdr:sp macro="" textlink="">
      <xdr:nvSpPr>
        <xdr:cNvPr id="144" name="フローチャート: 判断 143"/>
        <xdr:cNvSpPr/>
      </xdr:nvSpPr>
      <xdr:spPr>
        <a:xfrm>
          <a:off x="11747500" y="64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161449</xdr:rowOff>
    </xdr:from>
    <xdr:to>
      <xdr:col>76</xdr:col>
      <xdr:colOff>73025</xdr:colOff>
      <xdr:row>27</xdr:row>
      <xdr:rowOff>91599</xdr:rowOff>
    </xdr:to>
    <xdr:sp macro="" textlink="">
      <xdr:nvSpPr>
        <xdr:cNvPr id="150" name="楕円 149"/>
        <xdr:cNvSpPr/>
      </xdr:nvSpPr>
      <xdr:spPr>
        <a:xfrm>
          <a:off x="14744700" y="53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12876</xdr:rowOff>
    </xdr:from>
    <xdr:ext cx="469744" cy="259045"/>
    <xdr:sp macro="" textlink="">
      <xdr:nvSpPr>
        <xdr:cNvPr id="151" name="債務償還比率該当値テキスト"/>
        <xdr:cNvSpPr txBox="1"/>
      </xdr:nvSpPr>
      <xdr:spPr>
        <a:xfrm>
          <a:off x="14846300" y="524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166328</xdr:rowOff>
    </xdr:from>
    <xdr:to>
      <xdr:col>72</xdr:col>
      <xdr:colOff>123825</xdr:colOff>
      <xdr:row>29</xdr:row>
      <xdr:rowOff>96478</xdr:rowOff>
    </xdr:to>
    <xdr:sp macro="" textlink="">
      <xdr:nvSpPr>
        <xdr:cNvPr id="152" name="楕円 151"/>
        <xdr:cNvSpPr/>
      </xdr:nvSpPr>
      <xdr:spPr>
        <a:xfrm>
          <a:off x="14033500" y="573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40799</xdr:rowOff>
    </xdr:from>
    <xdr:to>
      <xdr:col>76</xdr:col>
      <xdr:colOff>22225</xdr:colOff>
      <xdr:row>29</xdr:row>
      <xdr:rowOff>45678</xdr:rowOff>
    </xdr:to>
    <xdr:cxnSp macro="">
      <xdr:nvCxnSpPr>
        <xdr:cNvPr id="153" name="直線コネクタ 152"/>
        <xdr:cNvCxnSpPr/>
      </xdr:nvCxnSpPr>
      <xdr:spPr>
        <a:xfrm flipV="1">
          <a:off x="14084300" y="5441474"/>
          <a:ext cx="711200" cy="34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145457</xdr:rowOff>
    </xdr:from>
    <xdr:to>
      <xdr:col>68</xdr:col>
      <xdr:colOff>123825</xdr:colOff>
      <xdr:row>29</xdr:row>
      <xdr:rowOff>75607</xdr:rowOff>
    </xdr:to>
    <xdr:sp macro="" textlink="">
      <xdr:nvSpPr>
        <xdr:cNvPr id="154" name="楕円 153"/>
        <xdr:cNvSpPr/>
      </xdr:nvSpPr>
      <xdr:spPr>
        <a:xfrm>
          <a:off x="13271500" y="57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24807</xdr:rowOff>
    </xdr:from>
    <xdr:to>
      <xdr:col>72</xdr:col>
      <xdr:colOff>73025</xdr:colOff>
      <xdr:row>29</xdr:row>
      <xdr:rowOff>45678</xdr:rowOff>
    </xdr:to>
    <xdr:cxnSp macro="">
      <xdr:nvCxnSpPr>
        <xdr:cNvPr id="155" name="直線コネクタ 154"/>
        <xdr:cNvCxnSpPr/>
      </xdr:nvCxnSpPr>
      <xdr:spPr>
        <a:xfrm>
          <a:off x="13322300" y="5768382"/>
          <a:ext cx="762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135922</xdr:rowOff>
    </xdr:from>
    <xdr:to>
      <xdr:col>64</xdr:col>
      <xdr:colOff>123825</xdr:colOff>
      <xdr:row>29</xdr:row>
      <xdr:rowOff>66072</xdr:rowOff>
    </xdr:to>
    <xdr:sp macro="" textlink="">
      <xdr:nvSpPr>
        <xdr:cNvPr id="156" name="楕円 155"/>
        <xdr:cNvSpPr/>
      </xdr:nvSpPr>
      <xdr:spPr>
        <a:xfrm>
          <a:off x="12509500" y="57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15272</xdr:rowOff>
    </xdr:from>
    <xdr:to>
      <xdr:col>68</xdr:col>
      <xdr:colOff>73025</xdr:colOff>
      <xdr:row>29</xdr:row>
      <xdr:rowOff>24807</xdr:rowOff>
    </xdr:to>
    <xdr:cxnSp macro="">
      <xdr:nvCxnSpPr>
        <xdr:cNvPr id="157" name="直線コネクタ 156"/>
        <xdr:cNvCxnSpPr/>
      </xdr:nvCxnSpPr>
      <xdr:spPr>
        <a:xfrm>
          <a:off x="12560300" y="5758847"/>
          <a:ext cx="762000" cy="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149596</xdr:rowOff>
    </xdr:from>
    <xdr:to>
      <xdr:col>60</xdr:col>
      <xdr:colOff>123825</xdr:colOff>
      <xdr:row>29</xdr:row>
      <xdr:rowOff>79746</xdr:rowOff>
    </xdr:to>
    <xdr:sp macro="" textlink="">
      <xdr:nvSpPr>
        <xdr:cNvPr id="158" name="楕円 157"/>
        <xdr:cNvSpPr/>
      </xdr:nvSpPr>
      <xdr:spPr>
        <a:xfrm>
          <a:off x="11747500" y="572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15272</xdr:rowOff>
    </xdr:from>
    <xdr:to>
      <xdr:col>64</xdr:col>
      <xdr:colOff>73025</xdr:colOff>
      <xdr:row>29</xdr:row>
      <xdr:rowOff>28946</xdr:rowOff>
    </xdr:to>
    <xdr:cxnSp macro="">
      <xdr:nvCxnSpPr>
        <xdr:cNvPr id="159" name="直線コネクタ 158"/>
        <xdr:cNvCxnSpPr/>
      </xdr:nvCxnSpPr>
      <xdr:spPr>
        <a:xfrm flipV="1">
          <a:off x="11798300" y="5758847"/>
          <a:ext cx="762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45727</xdr:rowOff>
    </xdr:from>
    <xdr:ext cx="560923" cy="259045"/>
    <xdr:sp macro="" textlink="">
      <xdr:nvSpPr>
        <xdr:cNvPr id="160" name="n_1aveValue債務償還比率"/>
        <xdr:cNvSpPr txBox="1"/>
      </xdr:nvSpPr>
      <xdr:spPr>
        <a:xfrm>
          <a:off x="13791138" y="64751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71994</xdr:rowOff>
    </xdr:from>
    <xdr:ext cx="560923" cy="259045"/>
    <xdr:sp macro="" textlink="">
      <xdr:nvSpPr>
        <xdr:cNvPr id="161" name="n_2aveValue債務償還比率"/>
        <xdr:cNvSpPr txBox="1"/>
      </xdr:nvSpPr>
      <xdr:spPr>
        <a:xfrm>
          <a:off x="13041838" y="65013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47346</xdr:rowOff>
    </xdr:from>
    <xdr:ext cx="560923" cy="259045"/>
    <xdr:sp macro="" textlink="">
      <xdr:nvSpPr>
        <xdr:cNvPr id="162" name="n_3aveValue債務償還比率"/>
        <xdr:cNvSpPr txBox="1"/>
      </xdr:nvSpPr>
      <xdr:spPr>
        <a:xfrm>
          <a:off x="12279838" y="64767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73254</xdr:rowOff>
    </xdr:from>
    <xdr:ext cx="560923" cy="259045"/>
    <xdr:sp macro="" textlink="">
      <xdr:nvSpPr>
        <xdr:cNvPr id="163" name="n_4aveValue債務償還比率"/>
        <xdr:cNvSpPr txBox="1"/>
      </xdr:nvSpPr>
      <xdr:spPr>
        <a:xfrm>
          <a:off x="11517838" y="65026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113005</xdr:rowOff>
    </xdr:from>
    <xdr:ext cx="469744" cy="259045"/>
    <xdr:sp macro="" textlink="">
      <xdr:nvSpPr>
        <xdr:cNvPr id="164" name="n_1mainValue債務償還比率"/>
        <xdr:cNvSpPr txBox="1"/>
      </xdr:nvSpPr>
      <xdr:spPr>
        <a:xfrm>
          <a:off x="13836727" y="551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92134</xdr:rowOff>
    </xdr:from>
    <xdr:ext cx="469744" cy="259045"/>
    <xdr:sp macro="" textlink="">
      <xdr:nvSpPr>
        <xdr:cNvPr id="165" name="n_2mainValue債務償還比率"/>
        <xdr:cNvSpPr txBox="1"/>
      </xdr:nvSpPr>
      <xdr:spPr>
        <a:xfrm>
          <a:off x="13087427" y="549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82599</xdr:rowOff>
    </xdr:from>
    <xdr:ext cx="469744" cy="259045"/>
    <xdr:sp macro="" textlink="">
      <xdr:nvSpPr>
        <xdr:cNvPr id="166" name="n_3mainValue債務償還比率"/>
        <xdr:cNvSpPr txBox="1"/>
      </xdr:nvSpPr>
      <xdr:spPr>
        <a:xfrm>
          <a:off x="12325427" y="548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96273</xdr:rowOff>
    </xdr:from>
    <xdr:ext cx="469744" cy="259045"/>
    <xdr:sp macro="" textlink="">
      <xdr:nvSpPr>
        <xdr:cNvPr id="167" name="n_4mainValue債務償還比率"/>
        <xdr:cNvSpPr txBox="1"/>
      </xdr:nvSpPr>
      <xdr:spPr>
        <a:xfrm>
          <a:off x="11563427" y="549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704,487
691,603
789.95
402,822,136
383,657,449
13,383,797
211,842,919
337,676,285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149352</xdr:rowOff>
    </xdr:from>
    <xdr:to>
      <xdr:col>24</xdr:col>
      <xdr:colOff>62865</xdr:colOff>
      <xdr:row>42</xdr:row>
      <xdr:rowOff>762</xdr:rowOff>
    </xdr:to>
    <xdr:cxnSp macro="">
      <xdr:nvCxnSpPr>
        <xdr:cNvPr id="55" name="直線コネクタ 54"/>
        <xdr:cNvCxnSpPr/>
      </xdr:nvCxnSpPr>
      <xdr:spPr>
        <a:xfrm flipV="1">
          <a:off x="4634865" y="597865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4589</xdr:rowOff>
    </xdr:from>
    <xdr:ext cx="405111" cy="259045"/>
    <xdr:sp macro="" textlink="">
      <xdr:nvSpPr>
        <xdr:cNvPr id="56" name="【道路】&#10;有形固定資産減価償却率最小値テキスト"/>
        <xdr:cNvSpPr txBox="1"/>
      </xdr:nvSpPr>
      <xdr:spPr>
        <a:xfrm>
          <a:off x="4673600" y="720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xdr:rowOff>
    </xdr:from>
    <xdr:to>
      <xdr:col>24</xdr:col>
      <xdr:colOff>152400</xdr:colOff>
      <xdr:row>42</xdr:row>
      <xdr:rowOff>762</xdr:rowOff>
    </xdr:to>
    <xdr:cxnSp macro="">
      <xdr:nvCxnSpPr>
        <xdr:cNvPr id="57" name="直線コネクタ 56"/>
        <xdr:cNvCxnSpPr/>
      </xdr:nvCxnSpPr>
      <xdr:spPr>
        <a:xfrm>
          <a:off x="4546600" y="720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96029</xdr:rowOff>
    </xdr:from>
    <xdr:ext cx="405111" cy="259045"/>
    <xdr:sp macro="" textlink="">
      <xdr:nvSpPr>
        <xdr:cNvPr id="58" name="【道路】&#10;有形固定資産減価償却率最大値テキスト"/>
        <xdr:cNvSpPr txBox="1"/>
      </xdr:nvSpPr>
      <xdr:spPr>
        <a:xfrm>
          <a:off x="4673600" y="575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149352</xdr:rowOff>
    </xdr:from>
    <xdr:to>
      <xdr:col>24</xdr:col>
      <xdr:colOff>152400</xdr:colOff>
      <xdr:row>34</xdr:row>
      <xdr:rowOff>149352</xdr:rowOff>
    </xdr:to>
    <xdr:cxnSp macro="">
      <xdr:nvCxnSpPr>
        <xdr:cNvPr id="59" name="直線コネクタ 58"/>
        <xdr:cNvCxnSpPr/>
      </xdr:nvCxnSpPr>
      <xdr:spPr>
        <a:xfrm>
          <a:off x="4546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2" name="フローチャート: 判断 61"/>
        <xdr:cNvSpPr/>
      </xdr:nvSpPr>
      <xdr:spPr>
        <a:xfrm>
          <a:off x="3746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151130</xdr:rowOff>
    </xdr:from>
    <xdr:to>
      <xdr:col>15</xdr:col>
      <xdr:colOff>101600</xdr:colOff>
      <xdr:row>39</xdr:row>
      <xdr:rowOff>81280</xdr:rowOff>
    </xdr:to>
    <xdr:sp macro="" textlink="">
      <xdr:nvSpPr>
        <xdr:cNvPr id="63" name="フローチャート: 判断 62"/>
        <xdr:cNvSpPr/>
      </xdr:nvSpPr>
      <xdr:spPr>
        <a:xfrm>
          <a:off x="2857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4" name="フローチャート: 判断 63"/>
        <xdr:cNvSpPr/>
      </xdr:nvSpPr>
      <xdr:spPr>
        <a:xfrm>
          <a:off x="196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135128</xdr:rowOff>
    </xdr:from>
    <xdr:to>
      <xdr:col>6</xdr:col>
      <xdr:colOff>38100</xdr:colOff>
      <xdr:row>39</xdr:row>
      <xdr:rowOff>65278</xdr:rowOff>
    </xdr:to>
    <xdr:sp macro="" textlink="">
      <xdr:nvSpPr>
        <xdr:cNvPr id="65" name="フローチャート: 判断 64"/>
        <xdr:cNvSpPr/>
      </xdr:nvSpPr>
      <xdr:spPr>
        <a:xfrm>
          <a:off x="107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98552</xdr:rowOff>
    </xdr:from>
    <xdr:to>
      <xdr:col>24</xdr:col>
      <xdr:colOff>114300</xdr:colOff>
      <xdr:row>39</xdr:row>
      <xdr:rowOff>28702</xdr:rowOff>
    </xdr:to>
    <xdr:sp macro="" textlink="">
      <xdr:nvSpPr>
        <xdr:cNvPr id="71" name="楕円 70"/>
        <xdr:cNvSpPr/>
      </xdr:nvSpPr>
      <xdr:spPr>
        <a:xfrm>
          <a:off x="45847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121429</xdr:rowOff>
    </xdr:from>
    <xdr:ext cx="405111" cy="259045"/>
    <xdr:sp macro="" textlink="">
      <xdr:nvSpPr>
        <xdr:cNvPr id="72" name="【道路】&#10;有形固定資産減価償却率該当値テキスト"/>
        <xdr:cNvSpPr txBox="1"/>
      </xdr:nvSpPr>
      <xdr:spPr>
        <a:xfrm>
          <a:off x="4673600" y="646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75692</xdr:rowOff>
    </xdr:from>
    <xdr:to>
      <xdr:col>20</xdr:col>
      <xdr:colOff>38100</xdr:colOff>
      <xdr:row>39</xdr:row>
      <xdr:rowOff>5842</xdr:rowOff>
    </xdr:to>
    <xdr:sp macro="" textlink="">
      <xdr:nvSpPr>
        <xdr:cNvPr id="73" name="楕円 72"/>
        <xdr:cNvSpPr/>
      </xdr:nvSpPr>
      <xdr:spPr>
        <a:xfrm>
          <a:off x="3746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126492</xdr:rowOff>
    </xdr:from>
    <xdr:to>
      <xdr:col>24</xdr:col>
      <xdr:colOff>63500</xdr:colOff>
      <xdr:row>38</xdr:row>
      <xdr:rowOff>149352</xdr:rowOff>
    </xdr:to>
    <xdr:cxnSp macro="">
      <xdr:nvCxnSpPr>
        <xdr:cNvPr id="74" name="直線コネクタ 73"/>
        <xdr:cNvCxnSpPr/>
      </xdr:nvCxnSpPr>
      <xdr:spPr>
        <a:xfrm>
          <a:off x="3797300" y="66415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52832</xdr:rowOff>
    </xdr:from>
    <xdr:to>
      <xdr:col>15</xdr:col>
      <xdr:colOff>101600</xdr:colOff>
      <xdr:row>38</xdr:row>
      <xdr:rowOff>154432</xdr:rowOff>
    </xdr:to>
    <xdr:sp macro="" textlink="">
      <xdr:nvSpPr>
        <xdr:cNvPr id="75" name="楕円 74"/>
        <xdr:cNvSpPr/>
      </xdr:nvSpPr>
      <xdr:spPr>
        <a:xfrm>
          <a:off x="2857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103632</xdr:rowOff>
    </xdr:from>
    <xdr:to>
      <xdr:col>19</xdr:col>
      <xdr:colOff>177800</xdr:colOff>
      <xdr:row>38</xdr:row>
      <xdr:rowOff>126492</xdr:rowOff>
    </xdr:to>
    <xdr:cxnSp macro="">
      <xdr:nvCxnSpPr>
        <xdr:cNvPr id="76" name="直線コネクタ 75"/>
        <xdr:cNvCxnSpPr/>
      </xdr:nvCxnSpPr>
      <xdr:spPr>
        <a:xfrm>
          <a:off x="2908300" y="6618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50546</xdr:rowOff>
    </xdr:from>
    <xdr:to>
      <xdr:col>10</xdr:col>
      <xdr:colOff>165100</xdr:colOff>
      <xdr:row>38</xdr:row>
      <xdr:rowOff>152146</xdr:rowOff>
    </xdr:to>
    <xdr:sp macro="" textlink="">
      <xdr:nvSpPr>
        <xdr:cNvPr id="77" name="楕円 76"/>
        <xdr:cNvSpPr/>
      </xdr:nvSpPr>
      <xdr:spPr>
        <a:xfrm>
          <a:off x="1968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101346</xdr:rowOff>
    </xdr:from>
    <xdr:to>
      <xdr:col>15</xdr:col>
      <xdr:colOff>50800</xdr:colOff>
      <xdr:row>38</xdr:row>
      <xdr:rowOff>103632</xdr:rowOff>
    </xdr:to>
    <xdr:cxnSp macro="">
      <xdr:nvCxnSpPr>
        <xdr:cNvPr id="78" name="直線コネクタ 77"/>
        <xdr:cNvCxnSpPr/>
      </xdr:nvCxnSpPr>
      <xdr:spPr>
        <a:xfrm>
          <a:off x="2019300" y="66164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79" name="楕円 78"/>
        <xdr:cNvSpPr/>
      </xdr:nvSpPr>
      <xdr:spPr>
        <a:xfrm>
          <a:off x="107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101346</xdr:rowOff>
    </xdr:to>
    <xdr:cxnSp macro="">
      <xdr:nvCxnSpPr>
        <xdr:cNvPr id="80" name="直線コネクタ 79"/>
        <xdr:cNvCxnSpPr/>
      </xdr:nvCxnSpPr>
      <xdr:spPr>
        <a:xfrm>
          <a:off x="1130300" y="659130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1" name="n_1aveValue【道路】&#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2" name="n_2aveValue【道路】&#10;有形固定資産減価償却率"/>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3" name="n_3aveValue【道路】&#10;有形固定資産減価償却率"/>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56405</xdr:rowOff>
    </xdr:from>
    <xdr:ext cx="405111" cy="259045"/>
    <xdr:sp macro="" textlink="">
      <xdr:nvSpPr>
        <xdr:cNvPr id="84" name="n_4aveValue【道路】&#10;有形固定資産減価償却率"/>
        <xdr:cNvSpPr txBox="1"/>
      </xdr:nvSpPr>
      <xdr:spPr>
        <a:xfrm>
          <a:off x="927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22369</xdr:rowOff>
    </xdr:from>
    <xdr:ext cx="405111" cy="259045"/>
    <xdr:sp macro="" textlink="">
      <xdr:nvSpPr>
        <xdr:cNvPr id="85" name="n_1mainValue【道路】&#10;有形固定資産減価償却率"/>
        <xdr:cNvSpPr txBox="1"/>
      </xdr:nvSpPr>
      <xdr:spPr>
        <a:xfrm>
          <a:off x="35820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170959</xdr:rowOff>
    </xdr:from>
    <xdr:ext cx="405111" cy="259045"/>
    <xdr:sp macro="" textlink="">
      <xdr:nvSpPr>
        <xdr:cNvPr id="86" name="n_2mainValue【道路】&#10;有形固定資産減価償却率"/>
        <xdr:cNvSpPr txBox="1"/>
      </xdr:nvSpPr>
      <xdr:spPr>
        <a:xfrm>
          <a:off x="2705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168673</xdr:rowOff>
    </xdr:from>
    <xdr:ext cx="405111" cy="259045"/>
    <xdr:sp macro="" textlink="">
      <xdr:nvSpPr>
        <xdr:cNvPr id="87" name="n_3mainValue【道路】&#10;有形固定資産減価償却率"/>
        <xdr:cNvSpPr txBox="1"/>
      </xdr:nvSpPr>
      <xdr:spPr>
        <a:xfrm>
          <a:off x="1816744" y="634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8" name="n_4mainValue【道路】&#10;有形固定資産減価償却率"/>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67818</xdr:rowOff>
    </xdr:from>
    <xdr:to>
      <xdr:col>54</xdr:col>
      <xdr:colOff>189865</xdr:colOff>
      <xdr:row>41</xdr:row>
      <xdr:rowOff>43053</xdr:rowOff>
    </xdr:to>
    <xdr:cxnSp macro="">
      <xdr:nvCxnSpPr>
        <xdr:cNvPr id="112" name="直線コネクタ 111"/>
        <xdr:cNvCxnSpPr/>
      </xdr:nvCxnSpPr>
      <xdr:spPr>
        <a:xfrm flipV="1">
          <a:off x="10476865" y="5725668"/>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46880</xdr:rowOff>
    </xdr:from>
    <xdr:ext cx="469744" cy="259045"/>
    <xdr:sp macro="" textlink="">
      <xdr:nvSpPr>
        <xdr:cNvPr id="113" name="【道路】&#10;一人当たり延長最小値テキスト"/>
        <xdr:cNvSpPr txBox="1"/>
      </xdr:nvSpPr>
      <xdr:spPr>
        <a:xfrm>
          <a:off x="10515600" y="70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43053</xdr:rowOff>
    </xdr:from>
    <xdr:to>
      <xdr:col>55</xdr:col>
      <xdr:colOff>88900</xdr:colOff>
      <xdr:row>41</xdr:row>
      <xdr:rowOff>43053</xdr:rowOff>
    </xdr:to>
    <xdr:cxnSp macro="">
      <xdr:nvCxnSpPr>
        <xdr:cNvPr id="114" name="直線コネクタ 113"/>
        <xdr:cNvCxnSpPr/>
      </xdr:nvCxnSpPr>
      <xdr:spPr>
        <a:xfrm>
          <a:off x="10388600" y="707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14495</xdr:rowOff>
    </xdr:from>
    <xdr:ext cx="534377" cy="259045"/>
    <xdr:sp macro="" textlink="">
      <xdr:nvSpPr>
        <xdr:cNvPr id="115" name="【道路】&#10;一人当たり延長最大値テキスト"/>
        <xdr:cNvSpPr txBox="1"/>
      </xdr:nvSpPr>
      <xdr:spPr>
        <a:xfrm>
          <a:off x="10515600" y="55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67818</xdr:rowOff>
    </xdr:from>
    <xdr:to>
      <xdr:col>55</xdr:col>
      <xdr:colOff>88900</xdr:colOff>
      <xdr:row>33</xdr:row>
      <xdr:rowOff>67818</xdr:rowOff>
    </xdr:to>
    <xdr:cxnSp macro="">
      <xdr:nvCxnSpPr>
        <xdr:cNvPr id="116" name="直線コネクタ 115"/>
        <xdr:cNvCxnSpPr/>
      </xdr:nvCxnSpPr>
      <xdr:spPr>
        <a:xfrm>
          <a:off x="10388600" y="57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67835</xdr:rowOff>
    </xdr:from>
    <xdr:ext cx="469744" cy="259045"/>
    <xdr:sp macro="" textlink="">
      <xdr:nvSpPr>
        <xdr:cNvPr id="117" name="【道路】&#10;一人当たり延長平均値テキスト"/>
        <xdr:cNvSpPr txBox="1"/>
      </xdr:nvSpPr>
      <xdr:spPr>
        <a:xfrm>
          <a:off x="10515600" y="675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89408</xdr:rowOff>
    </xdr:from>
    <xdr:to>
      <xdr:col>55</xdr:col>
      <xdr:colOff>50800</xdr:colOff>
      <xdr:row>40</xdr:row>
      <xdr:rowOff>19558</xdr:rowOff>
    </xdr:to>
    <xdr:sp macro="" textlink="">
      <xdr:nvSpPr>
        <xdr:cNvPr id="118" name="フローチャート: 判断 117"/>
        <xdr:cNvSpPr/>
      </xdr:nvSpPr>
      <xdr:spPr>
        <a:xfrm>
          <a:off x="104267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91059</xdr:rowOff>
    </xdr:from>
    <xdr:to>
      <xdr:col>50</xdr:col>
      <xdr:colOff>165100</xdr:colOff>
      <xdr:row>40</xdr:row>
      <xdr:rowOff>21209</xdr:rowOff>
    </xdr:to>
    <xdr:sp macro="" textlink="">
      <xdr:nvSpPr>
        <xdr:cNvPr id="119" name="フローチャート: 判断 118"/>
        <xdr:cNvSpPr/>
      </xdr:nvSpPr>
      <xdr:spPr>
        <a:xfrm>
          <a:off x="9588500" y="67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89535</xdr:rowOff>
    </xdr:from>
    <xdr:to>
      <xdr:col>46</xdr:col>
      <xdr:colOff>38100</xdr:colOff>
      <xdr:row>40</xdr:row>
      <xdr:rowOff>19685</xdr:rowOff>
    </xdr:to>
    <xdr:sp macro="" textlink="">
      <xdr:nvSpPr>
        <xdr:cNvPr id="120" name="フローチャート: 判断 119"/>
        <xdr:cNvSpPr/>
      </xdr:nvSpPr>
      <xdr:spPr>
        <a:xfrm>
          <a:off x="8699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90932</xdr:rowOff>
    </xdr:from>
    <xdr:to>
      <xdr:col>41</xdr:col>
      <xdr:colOff>101600</xdr:colOff>
      <xdr:row>40</xdr:row>
      <xdr:rowOff>21082</xdr:rowOff>
    </xdr:to>
    <xdr:sp macro="" textlink="">
      <xdr:nvSpPr>
        <xdr:cNvPr id="121" name="フローチャート: 判断 120"/>
        <xdr:cNvSpPr/>
      </xdr:nvSpPr>
      <xdr:spPr>
        <a:xfrm>
          <a:off x="7810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90805</xdr:rowOff>
    </xdr:from>
    <xdr:to>
      <xdr:col>36</xdr:col>
      <xdr:colOff>165100</xdr:colOff>
      <xdr:row>40</xdr:row>
      <xdr:rowOff>20955</xdr:rowOff>
    </xdr:to>
    <xdr:sp macro="" textlink="">
      <xdr:nvSpPr>
        <xdr:cNvPr id="122" name="フローチャート: 判断 121"/>
        <xdr:cNvSpPr/>
      </xdr:nvSpPr>
      <xdr:spPr>
        <a:xfrm>
          <a:off x="6921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109601</xdr:rowOff>
    </xdr:from>
    <xdr:to>
      <xdr:col>55</xdr:col>
      <xdr:colOff>50800</xdr:colOff>
      <xdr:row>36</xdr:row>
      <xdr:rowOff>39751</xdr:rowOff>
    </xdr:to>
    <xdr:sp macro="" textlink="">
      <xdr:nvSpPr>
        <xdr:cNvPr id="128" name="楕円 127"/>
        <xdr:cNvSpPr/>
      </xdr:nvSpPr>
      <xdr:spPr>
        <a:xfrm>
          <a:off x="10426700" y="61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132478</xdr:rowOff>
    </xdr:from>
    <xdr:ext cx="469744" cy="259045"/>
    <xdr:sp macro="" textlink="">
      <xdr:nvSpPr>
        <xdr:cNvPr id="129" name="【道路】&#10;一人当たり延長該当値テキスト"/>
        <xdr:cNvSpPr txBox="1"/>
      </xdr:nvSpPr>
      <xdr:spPr>
        <a:xfrm>
          <a:off x="10515600" y="596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115951</xdr:rowOff>
    </xdr:from>
    <xdr:to>
      <xdr:col>50</xdr:col>
      <xdr:colOff>165100</xdr:colOff>
      <xdr:row>36</xdr:row>
      <xdr:rowOff>46101</xdr:rowOff>
    </xdr:to>
    <xdr:sp macro="" textlink="">
      <xdr:nvSpPr>
        <xdr:cNvPr id="130" name="楕円 129"/>
        <xdr:cNvSpPr/>
      </xdr:nvSpPr>
      <xdr:spPr>
        <a:xfrm>
          <a:off x="95885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160401</xdr:rowOff>
    </xdr:from>
    <xdr:to>
      <xdr:col>55</xdr:col>
      <xdr:colOff>0</xdr:colOff>
      <xdr:row>35</xdr:row>
      <xdr:rowOff>166751</xdr:rowOff>
    </xdr:to>
    <xdr:cxnSp macro="">
      <xdr:nvCxnSpPr>
        <xdr:cNvPr id="131" name="直線コネクタ 130"/>
        <xdr:cNvCxnSpPr/>
      </xdr:nvCxnSpPr>
      <xdr:spPr>
        <a:xfrm flipV="1">
          <a:off x="9639300" y="616115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118618</xdr:rowOff>
    </xdr:from>
    <xdr:to>
      <xdr:col>46</xdr:col>
      <xdr:colOff>38100</xdr:colOff>
      <xdr:row>36</xdr:row>
      <xdr:rowOff>48768</xdr:rowOff>
    </xdr:to>
    <xdr:sp macro="" textlink="">
      <xdr:nvSpPr>
        <xdr:cNvPr id="132" name="楕円 131"/>
        <xdr:cNvSpPr/>
      </xdr:nvSpPr>
      <xdr:spPr>
        <a:xfrm>
          <a:off x="8699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166751</xdr:rowOff>
    </xdr:from>
    <xdr:to>
      <xdr:col>50</xdr:col>
      <xdr:colOff>114300</xdr:colOff>
      <xdr:row>35</xdr:row>
      <xdr:rowOff>169418</xdr:rowOff>
    </xdr:to>
    <xdr:cxnSp macro="">
      <xdr:nvCxnSpPr>
        <xdr:cNvPr id="133" name="直線コネクタ 132"/>
        <xdr:cNvCxnSpPr/>
      </xdr:nvCxnSpPr>
      <xdr:spPr>
        <a:xfrm flipV="1">
          <a:off x="8750300" y="616750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120142</xdr:rowOff>
    </xdr:from>
    <xdr:to>
      <xdr:col>41</xdr:col>
      <xdr:colOff>101600</xdr:colOff>
      <xdr:row>36</xdr:row>
      <xdr:rowOff>50292</xdr:rowOff>
    </xdr:to>
    <xdr:sp macro="" textlink="">
      <xdr:nvSpPr>
        <xdr:cNvPr id="134" name="楕円 133"/>
        <xdr:cNvSpPr/>
      </xdr:nvSpPr>
      <xdr:spPr>
        <a:xfrm>
          <a:off x="7810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169418</xdr:rowOff>
    </xdr:from>
    <xdr:to>
      <xdr:col>45</xdr:col>
      <xdr:colOff>177800</xdr:colOff>
      <xdr:row>35</xdr:row>
      <xdr:rowOff>170942</xdr:rowOff>
    </xdr:to>
    <xdr:cxnSp macro="">
      <xdr:nvCxnSpPr>
        <xdr:cNvPr id="135" name="直線コネクタ 134"/>
        <xdr:cNvCxnSpPr/>
      </xdr:nvCxnSpPr>
      <xdr:spPr>
        <a:xfrm flipV="1">
          <a:off x="7861300" y="61701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96393</xdr:rowOff>
    </xdr:from>
    <xdr:to>
      <xdr:col>36</xdr:col>
      <xdr:colOff>165100</xdr:colOff>
      <xdr:row>36</xdr:row>
      <xdr:rowOff>26543</xdr:rowOff>
    </xdr:to>
    <xdr:sp macro="" textlink="">
      <xdr:nvSpPr>
        <xdr:cNvPr id="136" name="楕円 135"/>
        <xdr:cNvSpPr/>
      </xdr:nvSpPr>
      <xdr:spPr>
        <a:xfrm>
          <a:off x="6921500" y="60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147193</xdr:rowOff>
    </xdr:from>
    <xdr:to>
      <xdr:col>41</xdr:col>
      <xdr:colOff>50800</xdr:colOff>
      <xdr:row>35</xdr:row>
      <xdr:rowOff>170942</xdr:rowOff>
    </xdr:to>
    <xdr:cxnSp macro="">
      <xdr:nvCxnSpPr>
        <xdr:cNvPr id="137" name="直線コネクタ 136"/>
        <xdr:cNvCxnSpPr/>
      </xdr:nvCxnSpPr>
      <xdr:spPr>
        <a:xfrm>
          <a:off x="6972300" y="6147943"/>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12336</xdr:rowOff>
    </xdr:from>
    <xdr:ext cx="469744" cy="259045"/>
    <xdr:sp macro="" textlink="">
      <xdr:nvSpPr>
        <xdr:cNvPr id="138" name="n_1aveValue【道路】&#10;一人当たり延長"/>
        <xdr:cNvSpPr txBox="1"/>
      </xdr:nvSpPr>
      <xdr:spPr>
        <a:xfrm>
          <a:off x="9391727" y="68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10812</xdr:rowOff>
    </xdr:from>
    <xdr:ext cx="469744" cy="259045"/>
    <xdr:sp macro="" textlink="">
      <xdr:nvSpPr>
        <xdr:cNvPr id="139" name="n_2aveValue【道路】&#10;一人当たり延長"/>
        <xdr:cNvSpPr txBox="1"/>
      </xdr:nvSpPr>
      <xdr:spPr>
        <a:xfrm>
          <a:off x="8515427" y="68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12209</xdr:rowOff>
    </xdr:from>
    <xdr:ext cx="469744" cy="259045"/>
    <xdr:sp macro="" textlink="">
      <xdr:nvSpPr>
        <xdr:cNvPr id="140" name="n_3aveValue【道路】&#10;一人当たり延長"/>
        <xdr:cNvSpPr txBox="1"/>
      </xdr:nvSpPr>
      <xdr:spPr>
        <a:xfrm>
          <a:off x="7626427" y="68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12082</xdr:rowOff>
    </xdr:from>
    <xdr:ext cx="469744" cy="259045"/>
    <xdr:sp macro="" textlink="">
      <xdr:nvSpPr>
        <xdr:cNvPr id="141" name="n_4aveValue【道路】&#10;一人当たり延長"/>
        <xdr:cNvSpPr txBox="1"/>
      </xdr:nvSpPr>
      <xdr:spPr>
        <a:xfrm>
          <a:off x="6737427" y="687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62628</xdr:rowOff>
    </xdr:from>
    <xdr:ext cx="469744" cy="259045"/>
    <xdr:sp macro="" textlink="">
      <xdr:nvSpPr>
        <xdr:cNvPr id="142" name="n_1mainValue【道路】&#10;一人当たり延長"/>
        <xdr:cNvSpPr txBox="1"/>
      </xdr:nvSpPr>
      <xdr:spPr>
        <a:xfrm>
          <a:off x="9391727" y="589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65295</xdr:rowOff>
    </xdr:from>
    <xdr:ext cx="469744" cy="259045"/>
    <xdr:sp macro="" textlink="">
      <xdr:nvSpPr>
        <xdr:cNvPr id="143" name="n_2mainValue【道路】&#10;一人当たり延長"/>
        <xdr:cNvSpPr txBox="1"/>
      </xdr:nvSpPr>
      <xdr:spPr>
        <a:xfrm>
          <a:off x="8515427" y="58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66819</xdr:rowOff>
    </xdr:from>
    <xdr:ext cx="469744" cy="259045"/>
    <xdr:sp macro="" textlink="">
      <xdr:nvSpPr>
        <xdr:cNvPr id="144" name="n_3mainValue【道路】&#10;一人当たり延長"/>
        <xdr:cNvSpPr txBox="1"/>
      </xdr:nvSpPr>
      <xdr:spPr>
        <a:xfrm>
          <a:off x="7626427" y="589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43070</xdr:rowOff>
    </xdr:from>
    <xdr:ext cx="469744" cy="259045"/>
    <xdr:sp macro="" textlink="">
      <xdr:nvSpPr>
        <xdr:cNvPr id="145" name="n_4mainValue【道路】&#10;一人当たり延長"/>
        <xdr:cNvSpPr txBox="1"/>
      </xdr:nvSpPr>
      <xdr:spPr>
        <a:xfrm>
          <a:off x="6737427" y="587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32385</xdr:rowOff>
    </xdr:from>
    <xdr:to>
      <xdr:col>24</xdr:col>
      <xdr:colOff>62865</xdr:colOff>
      <xdr:row>63</xdr:row>
      <xdr:rowOff>106680</xdr:rowOff>
    </xdr:to>
    <xdr:cxnSp macro="">
      <xdr:nvCxnSpPr>
        <xdr:cNvPr id="169" name="直線コネクタ 168"/>
        <xdr:cNvCxnSpPr/>
      </xdr:nvCxnSpPr>
      <xdr:spPr>
        <a:xfrm flipV="1">
          <a:off x="4634865" y="96335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110507</xdr:rowOff>
    </xdr:from>
    <xdr:ext cx="405111" cy="259045"/>
    <xdr:sp macro="" textlink="">
      <xdr:nvSpPr>
        <xdr:cNvPr id="170" name="【橋りょう・トンネル】&#10;有形固定資産減価償却率最小値テキスト"/>
        <xdr:cNvSpPr txBox="1"/>
      </xdr:nvSpPr>
      <xdr:spPr>
        <a:xfrm>
          <a:off x="46736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106680</xdr:rowOff>
    </xdr:from>
    <xdr:to>
      <xdr:col>24</xdr:col>
      <xdr:colOff>152400</xdr:colOff>
      <xdr:row>63</xdr:row>
      <xdr:rowOff>106680</xdr:rowOff>
    </xdr:to>
    <xdr:cxnSp macro="">
      <xdr:nvCxnSpPr>
        <xdr:cNvPr id="171" name="直線コネクタ 170"/>
        <xdr:cNvCxnSpPr/>
      </xdr:nvCxnSpPr>
      <xdr:spPr>
        <a:xfrm>
          <a:off x="4546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150512</xdr:rowOff>
    </xdr:from>
    <xdr:ext cx="340478" cy="259045"/>
    <xdr:sp macro="" textlink="">
      <xdr:nvSpPr>
        <xdr:cNvPr id="172" name="【橋りょう・トンネル】&#10;有形固定資産減価償却率最大値テキスト"/>
        <xdr:cNvSpPr txBox="1"/>
      </xdr:nvSpPr>
      <xdr:spPr>
        <a:xfrm>
          <a:off x="4673600" y="9408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32385</xdr:rowOff>
    </xdr:from>
    <xdr:to>
      <xdr:col>24</xdr:col>
      <xdr:colOff>152400</xdr:colOff>
      <xdr:row>56</xdr:row>
      <xdr:rowOff>32385</xdr:rowOff>
    </xdr:to>
    <xdr:cxnSp macro="">
      <xdr:nvCxnSpPr>
        <xdr:cNvPr id="173" name="直線コネクタ 172"/>
        <xdr:cNvCxnSpPr/>
      </xdr:nvCxnSpPr>
      <xdr:spPr>
        <a:xfrm>
          <a:off x="4546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42562</xdr:rowOff>
    </xdr:from>
    <xdr:ext cx="405111" cy="259045"/>
    <xdr:sp macro="" textlink="">
      <xdr:nvSpPr>
        <xdr:cNvPr id="174" name="【橋りょう・トンネル】&#10;有形固定資産減価償却率平均値テキスト"/>
        <xdr:cNvSpPr txBox="1"/>
      </xdr:nvSpPr>
      <xdr:spPr>
        <a:xfrm>
          <a:off x="4673600" y="10501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5" name="フローチャート: 判断 174"/>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xdr:rowOff>
    </xdr:from>
    <xdr:to>
      <xdr:col>20</xdr:col>
      <xdr:colOff>38100</xdr:colOff>
      <xdr:row>62</xdr:row>
      <xdr:rowOff>102235</xdr:rowOff>
    </xdr:to>
    <xdr:sp macro="" textlink="">
      <xdr:nvSpPr>
        <xdr:cNvPr id="176" name="フローチャート: 判断 175"/>
        <xdr:cNvSpPr/>
      </xdr:nvSpPr>
      <xdr:spPr>
        <a:xfrm>
          <a:off x="37465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149225</xdr:rowOff>
    </xdr:from>
    <xdr:to>
      <xdr:col>15</xdr:col>
      <xdr:colOff>101600</xdr:colOff>
      <xdr:row>62</xdr:row>
      <xdr:rowOff>79375</xdr:rowOff>
    </xdr:to>
    <xdr:sp macro="" textlink="">
      <xdr:nvSpPr>
        <xdr:cNvPr id="177" name="フローチャート: 判断 176"/>
        <xdr:cNvSpPr/>
      </xdr:nvSpPr>
      <xdr:spPr>
        <a:xfrm>
          <a:off x="2857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78" name="フローチャート: 判断 177"/>
        <xdr:cNvSpPr/>
      </xdr:nvSpPr>
      <xdr:spPr>
        <a:xfrm>
          <a:off x="19685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103505</xdr:rowOff>
    </xdr:from>
    <xdr:to>
      <xdr:col>6</xdr:col>
      <xdr:colOff>38100</xdr:colOff>
      <xdr:row>62</xdr:row>
      <xdr:rowOff>33655</xdr:rowOff>
    </xdr:to>
    <xdr:sp macro="" textlink="">
      <xdr:nvSpPr>
        <xdr:cNvPr id="179" name="フローチャート: 判断 178"/>
        <xdr:cNvSpPr/>
      </xdr:nvSpPr>
      <xdr:spPr>
        <a:xfrm>
          <a:off x="107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147320</xdr:rowOff>
    </xdr:from>
    <xdr:to>
      <xdr:col>24</xdr:col>
      <xdr:colOff>114300</xdr:colOff>
      <xdr:row>63</xdr:row>
      <xdr:rowOff>77470</xdr:rowOff>
    </xdr:to>
    <xdr:sp macro="" textlink="">
      <xdr:nvSpPr>
        <xdr:cNvPr id="185" name="楕円 184"/>
        <xdr:cNvSpPr/>
      </xdr:nvSpPr>
      <xdr:spPr>
        <a:xfrm>
          <a:off x="4584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62247</xdr:rowOff>
    </xdr:from>
    <xdr:ext cx="405111" cy="259045"/>
    <xdr:sp macro="" textlink="">
      <xdr:nvSpPr>
        <xdr:cNvPr id="186" name="【橋りょう・トンネル】&#10;有形固定資産減価償却率該当値テキスト"/>
        <xdr:cNvSpPr txBox="1"/>
      </xdr:nvSpPr>
      <xdr:spPr>
        <a:xfrm>
          <a:off x="4673600" y="1069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118745</xdr:rowOff>
    </xdr:from>
    <xdr:to>
      <xdr:col>20</xdr:col>
      <xdr:colOff>38100</xdr:colOff>
      <xdr:row>63</xdr:row>
      <xdr:rowOff>48895</xdr:rowOff>
    </xdr:to>
    <xdr:sp macro="" textlink="">
      <xdr:nvSpPr>
        <xdr:cNvPr id="187" name="楕円 186"/>
        <xdr:cNvSpPr/>
      </xdr:nvSpPr>
      <xdr:spPr>
        <a:xfrm>
          <a:off x="3746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169545</xdr:rowOff>
    </xdr:from>
    <xdr:to>
      <xdr:col>24</xdr:col>
      <xdr:colOff>63500</xdr:colOff>
      <xdr:row>63</xdr:row>
      <xdr:rowOff>26670</xdr:rowOff>
    </xdr:to>
    <xdr:cxnSp macro="">
      <xdr:nvCxnSpPr>
        <xdr:cNvPr id="188" name="直線コネクタ 187"/>
        <xdr:cNvCxnSpPr/>
      </xdr:nvCxnSpPr>
      <xdr:spPr>
        <a:xfrm>
          <a:off x="3797300" y="107994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90170</xdr:rowOff>
    </xdr:from>
    <xdr:to>
      <xdr:col>15</xdr:col>
      <xdr:colOff>101600</xdr:colOff>
      <xdr:row>63</xdr:row>
      <xdr:rowOff>20320</xdr:rowOff>
    </xdr:to>
    <xdr:sp macro="" textlink="">
      <xdr:nvSpPr>
        <xdr:cNvPr id="189" name="楕円 188"/>
        <xdr:cNvSpPr/>
      </xdr:nvSpPr>
      <xdr:spPr>
        <a:xfrm>
          <a:off x="2857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140970</xdr:rowOff>
    </xdr:from>
    <xdr:to>
      <xdr:col>19</xdr:col>
      <xdr:colOff>177800</xdr:colOff>
      <xdr:row>62</xdr:row>
      <xdr:rowOff>169545</xdr:rowOff>
    </xdr:to>
    <xdr:cxnSp macro="">
      <xdr:nvCxnSpPr>
        <xdr:cNvPr id="190" name="直線コネクタ 189"/>
        <xdr:cNvCxnSpPr/>
      </xdr:nvCxnSpPr>
      <xdr:spPr>
        <a:xfrm>
          <a:off x="2908300" y="10770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59690</xdr:rowOff>
    </xdr:from>
    <xdr:to>
      <xdr:col>10</xdr:col>
      <xdr:colOff>165100</xdr:colOff>
      <xdr:row>62</xdr:row>
      <xdr:rowOff>161290</xdr:rowOff>
    </xdr:to>
    <xdr:sp macro="" textlink="">
      <xdr:nvSpPr>
        <xdr:cNvPr id="191" name="楕円 190"/>
        <xdr:cNvSpPr/>
      </xdr:nvSpPr>
      <xdr:spPr>
        <a:xfrm>
          <a:off x="1968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110490</xdr:rowOff>
    </xdr:from>
    <xdr:to>
      <xdr:col>15</xdr:col>
      <xdr:colOff>50800</xdr:colOff>
      <xdr:row>62</xdr:row>
      <xdr:rowOff>140970</xdr:rowOff>
    </xdr:to>
    <xdr:cxnSp macro="">
      <xdr:nvCxnSpPr>
        <xdr:cNvPr id="192" name="直線コネクタ 191"/>
        <xdr:cNvCxnSpPr/>
      </xdr:nvCxnSpPr>
      <xdr:spPr>
        <a:xfrm>
          <a:off x="2019300" y="107403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29210</xdr:rowOff>
    </xdr:from>
    <xdr:to>
      <xdr:col>6</xdr:col>
      <xdr:colOff>38100</xdr:colOff>
      <xdr:row>62</xdr:row>
      <xdr:rowOff>130810</xdr:rowOff>
    </xdr:to>
    <xdr:sp macro="" textlink="">
      <xdr:nvSpPr>
        <xdr:cNvPr id="193" name="楕円 192"/>
        <xdr:cNvSpPr/>
      </xdr:nvSpPr>
      <xdr:spPr>
        <a:xfrm>
          <a:off x="1079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80010</xdr:rowOff>
    </xdr:from>
    <xdr:to>
      <xdr:col>10</xdr:col>
      <xdr:colOff>114300</xdr:colOff>
      <xdr:row>62</xdr:row>
      <xdr:rowOff>110490</xdr:rowOff>
    </xdr:to>
    <xdr:cxnSp macro="">
      <xdr:nvCxnSpPr>
        <xdr:cNvPr id="194" name="直線コネクタ 193"/>
        <xdr:cNvCxnSpPr/>
      </xdr:nvCxnSpPr>
      <xdr:spPr>
        <a:xfrm>
          <a:off x="1130300" y="107099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118762</xdr:rowOff>
    </xdr:from>
    <xdr:ext cx="405111" cy="259045"/>
    <xdr:sp macro="" textlink="">
      <xdr:nvSpPr>
        <xdr:cNvPr id="195" name="n_1aveValue【橋りょう・トンネル】&#10;有形固定資産減価償却率"/>
        <xdr:cNvSpPr txBox="1"/>
      </xdr:nvSpPr>
      <xdr:spPr>
        <a:xfrm>
          <a:off x="3582044" y="1040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95902</xdr:rowOff>
    </xdr:from>
    <xdr:ext cx="405111" cy="259045"/>
    <xdr:sp macro="" textlink="">
      <xdr:nvSpPr>
        <xdr:cNvPr id="196" name="n_2aveValue【橋りょう・トンネル】&#10;有形固定資産減価償却率"/>
        <xdr:cNvSpPr txBox="1"/>
      </xdr:nvSpPr>
      <xdr:spPr>
        <a:xfrm>
          <a:off x="2705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73042</xdr:rowOff>
    </xdr:from>
    <xdr:ext cx="405111" cy="259045"/>
    <xdr:sp macro="" textlink="">
      <xdr:nvSpPr>
        <xdr:cNvPr id="197" name="n_3aveValue【橋りょう・トンネル】&#10;有形固定資産減価償却率"/>
        <xdr:cNvSpPr txBox="1"/>
      </xdr:nvSpPr>
      <xdr:spPr>
        <a:xfrm>
          <a:off x="1816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50182</xdr:rowOff>
    </xdr:from>
    <xdr:ext cx="405111" cy="259045"/>
    <xdr:sp macro="" textlink="">
      <xdr:nvSpPr>
        <xdr:cNvPr id="198" name="n_4aveValue【橋りょう・トンネル】&#10;有形固定資産減価償却率"/>
        <xdr:cNvSpPr txBox="1"/>
      </xdr:nvSpPr>
      <xdr:spPr>
        <a:xfrm>
          <a:off x="927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40022</xdr:rowOff>
    </xdr:from>
    <xdr:ext cx="405111" cy="259045"/>
    <xdr:sp macro="" textlink="">
      <xdr:nvSpPr>
        <xdr:cNvPr id="199" name="n_1mainValue【橋りょう・トンネル】&#10;有形固定資産減価償却率"/>
        <xdr:cNvSpPr txBox="1"/>
      </xdr:nvSpPr>
      <xdr:spPr>
        <a:xfrm>
          <a:off x="35820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11447</xdr:rowOff>
    </xdr:from>
    <xdr:ext cx="405111" cy="259045"/>
    <xdr:sp macro="" textlink="">
      <xdr:nvSpPr>
        <xdr:cNvPr id="200" name="n_2mainValue【橋りょう・トンネル】&#10;有形固定資産減価償却率"/>
        <xdr:cNvSpPr txBox="1"/>
      </xdr:nvSpPr>
      <xdr:spPr>
        <a:xfrm>
          <a:off x="2705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152417</xdr:rowOff>
    </xdr:from>
    <xdr:ext cx="405111" cy="259045"/>
    <xdr:sp macro="" textlink="">
      <xdr:nvSpPr>
        <xdr:cNvPr id="201" name="n_3mainValue【橋りょう・トンネル】&#10;有形固定資産減価償却率"/>
        <xdr:cNvSpPr txBox="1"/>
      </xdr:nvSpPr>
      <xdr:spPr>
        <a:xfrm>
          <a:off x="1816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121937</xdr:rowOff>
    </xdr:from>
    <xdr:ext cx="405111" cy="259045"/>
    <xdr:sp macro="" textlink="">
      <xdr:nvSpPr>
        <xdr:cNvPr id="202" name="n_4mainValue【橋りょう・トンネル】&#10;有形固定資産減価償却率"/>
        <xdr:cNvSpPr txBox="1"/>
      </xdr:nvSpPr>
      <xdr:spPr>
        <a:xfrm>
          <a:off x="927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101205</xdr:rowOff>
    </xdr:from>
    <xdr:to>
      <xdr:col>54</xdr:col>
      <xdr:colOff>189865</xdr:colOff>
      <xdr:row>64</xdr:row>
      <xdr:rowOff>29699</xdr:rowOff>
    </xdr:to>
    <xdr:cxnSp macro="">
      <xdr:nvCxnSpPr>
        <xdr:cNvPr id="226" name="直線コネクタ 225"/>
        <xdr:cNvCxnSpPr/>
      </xdr:nvCxnSpPr>
      <xdr:spPr>
        <a:xfrm flipV="1">
          <a:off x="10476865" y="9702405"/>
          <a:ext cx="0" cy="1300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33526</xdr:rowOff>
    </xdr:from>
    <xdr:ext cx="534377" cy="259045"/>
    <xdr:sp macro="" textlink="">
      <xdr:nvSpPr>
        <xdr:cNvPr id="227" name="【橋りょう・トンネル】&#10;一人当たり有形固定資産（償却資産）額最小値テキスト"/>
        <xdr:cNvSpPr txBox="1"/>
      </xdr:nvSpPr>
      <xdr:spPr>
        <a:xfrm>
          <a:off x="10515600" y="1100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29699</xdr:rowOff>
    </xdr:from>
    <xdr:to>
      <xdr:col>55</xdr:col>
      <xdr:colOff>88900</xdr:colOff>
      <xdr:row>64</xdr:row>
      <xdr:rowOff>29699</xdr:rowOff>
    </xdr:to>
    <xdr:cxnSp macro="">
      <xdr:nvCxnSpPr>
        <xdr:cNvPr id="228" name="直線コネクタ 227"/>
        <xdr:cNvCxnSpPr/>
      </xdr:nvCxnSpPr>
      <xdr:spPr>
        <a:xfrm>
          <a:off x="10388600" y="1100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47882</xdr:rowOff>
    </xdr:from>
    <xdr:ext cx="599010" cy="259045"/>
    <xdr:sp macro="" textlink="">
      <xdr:nvSpPr>
        <xdr:cNvPr id="229" name="【橋りょう・トンネル】&#10;一人当たり有形固定資産（償却資産）額最大値テキスト"/>
        <xdr:cNvSpPr txBox="1"/>
      </xdr:nvSpPr>
      <xdr:spPr>
        <a:xfrm>
          <a:off x="10515600" y="947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101205</xdr:rowOff>
    </xdr:from>
    <xdr:to>
      <xdr:col>55</xdr:col>
      <xdr:colOff>88900</xdr:colOff>
      <xdr:row>56</xdr:row>
      <xdr:rowOff>101205</xdr:rowOff>
    </xdr:to>
    <xdr:cxnSp macro="">
      <xdr:nvCxnSpPr>
        <xdr:cNvPr id="230" name="直線コネクタ 229"/>
        <xdr:cNvCxnSpPr/>
      </xdr:nvCxnSpPr>
      <xdr:spPr>
        <a:xfrm>
          <a:off x="10388600" y="970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57838</xdr:rowOff>
    </xdr:from>
    <xdr:ext cx="599010" cy="259045"/>
    <xdr:sp macro="" textlink="">
      <xdr:nvSpPr>
        <xdr:cNvPr id="231" name="【橋りょう・トンネル】&#10;一人当たり有形固定資産（償却資産）額平均値テキスト"/>
        <xdr:cNvSpPr txBox="1"/>
      </xdr:nvSpPr>
      <xdr:spPr>
        <a:xfrm>
          <a:off x="10515600" y="10516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79411</xdr:rowOff>
    </xdr:from>
    <xdr:to>
      <xdr:col>55</xdr:col>
      <xdr:colOff>50800</xdr:colOff>
      <xdr:row>62</xdr:row>
      <xdr:rowOff>9561</xdr:rowOff>
    </xdr:to>
    <xdr:sp macro="" textlink="">
      <xdr:nvSpPr>
        <xdr:cNvPr id="232" name="フローチャート: 判断 231"/>
        <xdr:cNvSpPr/>
      </xdr:nvSpPr>
      <xdr:spPr>
        <a:xfrm>
          <a:off x="10426700" y="1053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84406</xdr:rowOff>
    </xdr:from>
    <xdr:to>
      <xdr:col>50</xdr:col>
      <xdr:colOff>165100</xdr:colOff>
      <xdr:row>62</xdr:row>
      <xdr:rowOff>14556</xdr:rowOff>
    </xdr:to>
    <xdr:sp macro="" textlink="">
      <xdr:nvSpPr>
        <xdr:cNvPr id="233" name="フローチャート: 判断 232"/>
        <xdr:cNvSpPr/>
      </xdr:nvSpPr>
      <xdr:spPr>
        <a:xfrm>
          <a:off x="9588500" y="1054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87484</xdr:rowOff>
    </xdr:from>
    <xdr:to>
      <xdr:col>46</xdr:col>
      <xdr:colOff>38100</xdr:colOff>
      <xdr:row>62</xdr:row>
      <xdr:rowOff>17634</xdr:rowOff>
    </xdr:to>
    <xdr:sp macro="" textlink="">
      <xdr:nvSpPr>
        <xdr:cNvPr id="234" name="フローチャート: 判断 233"/>
        <xdr:cNvSpPr/>
      </xdr:nvSpPr>
      <xdr:spPr>
        <a:xfrm>
          <a:off x="86995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90300</xdr:rowOff>
    </xdr:from>
    <xdr:to>
      <xdr:col>41</xdr:col>
      <xdr:colOff>101600</xdr:colOff>
      <xdr:row>62</xdr:row>
      <xdr:rowOff>20450</xdr:rowOff>
    </xdr:to>
    <xdr:sp macro="" textlink="">
      <xdr:nvSpPr>
        <xdr:cNvPr id="235" name="フローチャート: 判断 234"/>
        <xdr:cNvSpPr/>
      </xdr:nvSpPr>
      <xdr:spPr>
        <a:xfrm>
          <a:off x="7810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75452</xdr:rowOff>
    </xdr:from>
    <xdr:to>
      <xdr:col>36</xdr:col>
      <xdr:colOff>165100</xdr:colOff>
      <xdr:row>62</xdr:row>
      <xdr:rowOff>5602</xdr:rowOff>
    </xdr:to>
    <xdr:sp macro="" textlink="">
      <xdr:nvSpPr>
        <xdr:cNvPr id="236" name="フローチャート: 判断 235"/>
        <xdr:cNvSpPr/>
      </xdr:nvSpPr>
      <xdr:spPr>
        <a:xfrm>
          <a:off x="6921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50405</xdr:rowOff>
    </xdr:from>
    <xdr:to>
      <xdr:col>55</xdr:col>
      <xdr:colOff>50800</xdr:colOff>
      <xdr:row>56</xdr:row>
      <xdr:rowOff>152005</xdr:rowOff>
    </xdr:to>
    <xdr:sp macro="" textlink="">
      <xdr:nvSpPr>
        <xdr:cNvPr id="242" name="楕円 241"/>
        <xdr:cNvSpPr/>
      </xdr:nvSpPr>
      <xdr:spPr>
        <a:xfrm>
          <a:off x="10426700" y="9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3432</xdr:rowOff>
    </xdr:from>
    <xdr:ext cx="599010" cy="259045"/>
    <xdr:sp macro="" textlink="">
      <xdr:nvSpPr>
        <xdr:cNvPr id="243" name="【橋りょう・トンネル】&#10;一人当たり有形固定資産（償却資産）額該当値テキスト"/>
        <xdr:cNvSpPr txBox="1"/>
      </xdr:nvSpPr>
      <xdr:spPr>
        <a:xfrm>
          <a:off x="10515600" y="960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58924</xdr:rowOff>
    </xdr:from>
    <xdr:to>
      <xdr:col>50</xdr:col>
      <xdr:colOff>165100</xdr:colOff>
      <xdr:row>56</xdr:row>
      <xdr:rowOff>160524</xdr:rowOff>
    </xdr:to>
    <xdr:sp macro="" textlink="">
      <xdr:nvSpPr>
        <xdr:cNvPr id="244" name="楕円 243"/>
        <xdr:cNvSpPr/>
      </xdr:nvSpPr>
      <xdr:spPr>
        <a:xfrm>
          <a:off x="9588500" y="96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101205</xdr:rowOff>
    </xdr:from>
    <xdr:to>
      <xdr:col>55</xdr:col>
      <xdr:colOff>0</xdr:colOff>
      <xdr:row>56</xdr:row>
      <xdr:rowOff>109724</xdr:rowOff>
    </xdr:to>
    <xdr:cxnSp macro="">
      <xdr:nvCxnSpPr>
        <xdr:cNvPr id="245" name="直線コネクタ 244"/>
        <xdr:cNvCxnSpPr/>
      </xdr:nvCxnSpPr>
      <xdr:spPr>
        <a:xfrm flipV="1">
          <a:off x="9639300" y="9702405"/>
          <a:ext cx="8382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63146</xdr:rowOff>
    </xdr:from>
    <xdr:to>
      <xdr:col>46</xdr:col>
      <xdr:colOff>38100</xdr:colOff>
      <xdr:row>56</xdr:row>
      <xdr:rowOff>164746</xdr:rowOff>
    </xdr:to>
    <xdr:sp macro="" textlink="">
      <xdr:nvSpPr>
        <xdr:cNvPr id="246" name="楕円 245"/>
        <xdr:cNvSpPr/>
      </xdr:nvSpPr>
      <xdr:spPr>
        <a:xfrm>
          <a:off x="8699500" y="96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109724</xdr:rowOff>
    </xdr:from>
    <xdr:to>
      <xdr:col>50</xdr:col>
      <xdr:colOff>114300</xdr:colOff>
      <xdr:row>56</xdr:row>
      <xdr:rowOff>113946</xdr:rowOff>
    </xdr:to>
    <xdr:cxnSp macro="">
      <xdr:nvCxnSpPr>
        <xdr:cNvPr id="247" name="直線コネクタ 246"/>
        <xdr:cNvCxnSpPr/>
      </xdr:nvCxnSpPr>
      <xdr:spPr>
        <a:xfrm flipV="1">
          <a:off x="8750300" y="9710924"/>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64769</xdr:rowOff>
    </xdr:from>
    <xdr:to>
      <xdr:col>41</xdr:col>
      <xdr:colOff>101600</xdr:colOff>
      <xdr:row>56</xdr:row>
      <xdr:rowOff>166369</xdr:rowOff>
    </xdr:to>
    <xdr:sp macro="" textlink="">
      <xdr:nvSpPr>
        <xdr:cNvPr id="248" name="楕円 247"/>
        <xdr:cNvSpPr/>
      </xdr:nvSpPr>
      <xdr:spPr>
        <a:xfrm>
          <a:off x="7810500" y="96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113946</xdr:rowOff>
    </xdr:from>
    <xdr:to>
      <xdr:col>45</xdr:col>
      <xdr:colOff>177800</xdr:colOff>
      <xdr:row>56</xdr:row>
      <xdr:rowOff>115569</xdr:rowOff>
    </xdr:to>
    <xdr:cxnSp macro="">
      <xdr:nvCxnSpPr>
        <xdr:cNvPr id="249" name="直線コネクタ 248"/>
        <xdr:cNvCxnSpPr/>
      </xdr:nvCxnSpPr>
      <xdr:spPr>
        <a:xfrm flipV="1">
          <a:off x="7861300" y="9715146"/>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66232</xdr:rowOff>
    </xdr:from>
    <xdr:to>
      <xdr:col>36</xdr:col>
      <xdr:colOff>165100</xdr:colOff>
      <xdr:row>56</xdr:row>
      <xdr:rowOff>167832</xdr:rowOff>
    </xdr:to>
    <xdr:sp macro="" textlink="">
      <xdr:nvSpPr>
        <xdr:cNvPr id="250" name="楕円 249"/>
        <xdr:cNvSpPr/>
      </xdr:nvSpPr>
      <xdr:spPr>
        <a:xfrm>
          <a:off x="6921500" y="96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115569</xdr:rowOff>
    </xdr:from>
    <xdr:to>
      <xdr:col>41</xdr:col>
      <xdr:colOff>50800</xdr:colOff>
      <xdr:row>56</xdr:row>
      <xdr:rowOff>117032</xdr:rowOff>
    </xdr:to>
    <xdr:cxnSp macro="">
      <xdr:nvCxnSpPr>
        <xdr:cNvPr id="251" name="直線コネクタ 250"/>
        <xdr:cNvCxnSpPr/>
      </xdr:nvCxnSpPr>
      <xdr:spPr>
        <a:xfrm flipV="1">
          <a:off x="6972300" y="971676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5683</xdr:rowOff>
    </xdr:from>
    <xdr:ext cx="599010" cy="259045"/>
    <xdr:sp macro="" textlink="">
      <xdr:nvSpPr>
        <xdr:cNvPr id="252" name="n_1aveValue【橋りょう・トンネル】&#10;一人当たり有形固定資産（償却資産）額"/>
        <xdr:cNvSpPr txBox="1"/>
      </xdr:nvSpPr>
      <xdr:spPr>
        <a:xfrm>
          <a:off x="9327095" y="106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8761</xdr:rowOff>
    </xdr:from>
    <xdr:ext cx="599010" cy="259045"/>
    <xdr:sp macro="" textlink="">
      <xdr:nvSpPr>
        <xdr:cNvPr id="253" name="n_2aveValue【橋りょう・トンネル】&#10;一人当たり有形固定資産（償却資産）額"/>
        <xdr:cNvSpPr txBox="1"/>
      </xdr:nvSpPr>
      <xdr:spPr>
        <a:xfrm>
          <a:off x="8450795" y="106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11577</xdr:rowOff>
    </xdr:from>
    <xdr:ext cx="599010" cy="259045"/>
    <xdr:sp macro="" textlink="">
      <xdr:nvSpPr>
        <xdr:cNvPr id="254" name="n_3aveValue【橋りょう・トンネル】&#10;一人当たり有形固定資産（償却資産）額"/>
        <xdr:cNvSpPr txBox="1"/>
      </xdr:nvSpPr>
      <xdr:spPr>
        <a:xfrm>
          <a:off x="7561795" y="1064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168179</xdr:rowOff>
    </xdr:from>
    <xdr:ext cx="599010" cy="259045"/>
    <xdr:sp macro="" textlink="">
      <xdr:nvSpPr>
        <xdr:cNvPr id="255" name="n_4aveValue【橋りょう・トンネル】&#10;一人当たり有形固定資産（償却資産）額"/>
        <xdr:cNvSpPr txBox="1"/>
      </xdr:nvSpPr>
      <xdr:spPr>
        <a:xfrm>
          <a:off x="6672795" y="1062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5601</xdr:rowOff>
    </xdr:from>
    <xdr:ext cx="599010" cy="259045"/>
    <xdr:sp macro="" textlink="">
      <xdr:nvSpPr>
        <xdr:cNvPr id="256" name="n_1mainValue【橋りょう・トンネル】&#10;一人当たり有形固定資産（償却資産）額"/>
        <xdr:cNvSpPr txBox="1"/>
      </xdr:nvSpPr>
      <xdr:spPr>
        <a:xfrm>
          <a:off x="9327095" y="943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9823</xdr:rowOff>
    </xdr:from>
    <xdr:ext cx="599010" cy="259045"/>
    <xdr:sp macro="" textlink="">
      <xdr:nvSpPr>
        <xdr:cNvPr id="257" name="n_2mainValue【橋りょう・トンネル】&#10;一人当たり有形固定資産（償却資産）額"/>
        <xdr:cNvSpPr txBox="1"/>
      </xdr:nvSpPr>
      <xdr:spPr>
        <a:xfrm>
          <a:off x="8450795" y="943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11446</xdr:rowOff>
    </xdr:from>
    <xdr:ext cx="599010" cy="259045"/>
    <xdr:sp macro="" textlink="">
      <xdr:nvSpPr>
        <xdr:cNvPr id="258" name="n_3mainValue【橋りょう・トンネル】&#10;一人当たり有形固定資産（償却資産）額"/>
        <xdr:cNvSpPr txBox="1"/>
      </xdr:nvSpPr>
      <xdr:spPr>
        <a:xfrm>
          <a:off x="7561795" y="94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12909</xdr:rowOff>
    </xdr:from>
    <xdr:ext cx="599010" cy="259045"/>
    <xdr:sp macro="" textlink="">
      <xdr:nvSpPr>
        <xdr:cNvPr id="259" name="n_4mainValue【橋りょう・トンネル】&#10;一人当たり有形固定資産（償却資産）額"/>
        <xdr:cNvSpPr txBox="1"/>
      </xdr:nvSpPr>
      <xdr:spPr>
        <a:xfrm>
          <a:off x="6672795" y="944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86</xdr:row>
      <xdr:rowOff>38100</xdr:rowOff>
    </xdr:to>
    <xdr:cxnSp macro="">
      <xdr:nvCxnSpPr>
        <xdr:cNvPr id="282" name="直線コネクタ 281"/>
        <xdr:cNvCxnSpPr/>
      </xdr:nvCxnSpPr>
      <xdr:spPr>
        <a:xfrm flipV="1">
          <a:off x="4634865" y="1332433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05111" cy="259045"/>
    <xdr:sp macro="" textlink="">
      <xdr:nvSpPr>
        <xdr:cNvPr id="283" name="【公営住宅】&#10;有形固定資産減価償却率最小値テキスト"/>
        <xdr:cNvSpPr txBox="1"/>
      </xdr:nvSpPr>
      <xdr:spPr>
        <a:xfrm>
          <a:off x="46736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5" name="【公営住宅】&#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87" name="【公営住宅】&#10;有形固定資産減価償却率平均値テキスト"/>
        <xdr:cNvSpPr txBox="1"/>
      </xdr:nvSpPr>
      <xdr:spPr>
        <a:xfrm>
          <a:off x="4673600" y="1397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88" name="フローチャート: 判断 287"/>
        <xdr:cNvSpPr/>
      </xdr:nvSpPr>
      <xdr:spPr>
        <a:xfrm>
          <a:off x="45847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23876</xdr:rowOff>
    </xdr:from>
    <xdr:to>
      <xdr:col>20</xdr:col>
      <xdr:colOff>38100</xdr:colOff>
      <xdr:row>82</xdr:row>
      <xdr:rowOff>125476</xdr:rowOff>
    </xdr:to>
    <xdr:sp macro="" textlink="">
      <xdr:nvSpPr>
        <xdr:cNvPr id="289" name="フローチャート: 判断 288"/>
        <xdr:cNvSpPr/>
      </xdr:nvSpPr>
      <xdr:spPr>
        <a:xfrm>
          <a:off x="3746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145035</xdr:rowOff>
    </xdr:from>
    <xdr:to>
      <xdr:col>15</xdr:col>
      <xdr:colOff>101600</xdr:colOff>
      <xdr:row>82</xdr:row>
      <xdr:rowOff>75185</xdr:rowOff>
    </xdr:to>
    <xdr:sp macro="" textlink="">
      <xdr:nvSpPr>
        <xdr:cNvPr id="290" name="フローチャート: 判断 289"/>
        <xdr:cNvSpPr/>
      </xdr:nvSpPr>
      <xdr:spPr>
        <a:xfrm>
          <a:off x="2857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108458</xdr:rowOff>
    </xdr:from>
    <xdr:to>
      <xdr:col>10</xdr:col>
      <xdr:colOff>165100</xdr:colOff>
      <xdr:row>82</xdr:row>
      <xdr:rowOff>38608</xdr:rowOff>
    </xdr:to>
    <xdr:sp macro="" textlink="">
      <xdr:nvSpPr>
        <xdr:cNvPr id="291" name="フローチャート: 判断 290"/>
        <xdr:cNvSpPr/>
      </xdr:nvSpPr>
      <xdr:spPr>
        <a:xfrm>
          <a:off x="1968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39878</xdr:rowOff>
    </xdr:from>
    <xdr:to>
      <xdr:col>6</xdr:col>
      <xdr:colOff>38100</xdr:colOff>
      <xdr:row>81</xdr:row>
      <xdr:rowOff>141478</xdr:rowOff>
    </xdr:to>
    <xdr:sp macro="" textlink="">
      <xdr:nvSpPr>
        <xdr:cNvPr id="292" name="フローチャート: 判断 291"/>
        <xdr:cNvSpPr/>
      </xdr:nvSpPr>
      <xdr:spPr>
        <a:xfrm>
          <a:off x="10795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298" name="楕円 297"/>
        <xdr:cNvSpPr/>
      </xdr:nvSpPr>
      <xdr:spPr>
        <a:xfrm>
          <a:off x="4584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169181</xdr:rowOff>
    </xdr:from>
    <xdr:ext cx="405111" cy="259045"/>
    <xdr:sp macro="" textlink="">
      <xdr:nvSpPr>
        <xdr:cNvPr id="299" name="【公営住宅】&#10;有形固定資産減価償却率該当値テキスト"/>
        <xdr:cNvSpPr txBox="1"/>
      </xdr:nvSpPr>
      <xdr:spPr>
        <a:xfrm>
          <a:off x="4673600"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126746</xdr:rowOff>
    </xdr:from>
    <xdr:to>
      <xdr:col>20</xdr:col>
      <xdr:colOff>38100</xdr:colOff>
      <xdr:row>84</xdr:row>
      <xdr:rowOff>56896</xdr:rowOff>
    </xdr:to>
    <xdr:sp macro="" textlink="">
      <xdr:nvSpPr>
        <xdr:cNvPr id="300" name="楕円 299"/>
        <xdr:cNvSpPr/>
      </xdr:nvSpPr>
      <xdr:spPr>
        <a:xfrm>
          <a:off x="3746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xdr:rowOff>
    </xdr:from>
    <xdr:to>
      <xdr:col>24</xdr:col>
      <xdr:colOff>63500</xdr:colOff>
      <xdr:row>84</xdr:row>
      <xdr:rowOff>70104</xdr:rowOff>
    </xdr:to>
    <xdr:cxnSp macro="">
      <xdr:nvCxnSpPr>
        <xdr:cNvPr id="301" name="直線コネクタ 300"/>
        <xdr:cNvCxnSpPr/>
      </xdr:nvCxnSpPr>
      <xdr:spPr>
        <a:xfrm>
          <a:off x="3797300" y="144078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151892</xdr:rowOff>
    </xdr:from>
    <xdr:to>
      <xdr:col>15</xdr:col>
      <xdr:colOff>101600</xdr:colOff>
      <xdr:row>85</xdr:row>
      <xdr:rowOff>82042</xdr:rowOff>
    </xdr:to>
    <xdr:sp macro="" textlink="">
      <xdr:nvSpPr>
        <xdr:cNvPr id="302" name="楕円 301"/>
        <xdr:cNvSpPr/>
      </xdr:nvSpPr>
      <xdr:spPr>
        <a:xfrm>
          <a:off x="2857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6096</xdr:rowOff>
    </xdr:from>
    <xdr:to>
      <xdr:col>19</xdr:col>
      <xdr:colOff>177800</xdr:colOff>
      <xdr:row>85</xdr:row>
      <xdr:rowOff>31242</xdr:rowOff>
    </xdr:to>
    <xdr:cxnSp macro="">
      <xdr:nvCxnSpPr>
        <xdr:cNvPr id="303" name="直線コネクタ 302"/>
        <xdr:cNvCxnSpPr/>
      </xdr:nvCxnSpPr>
      <xdr:spPr>
        <a:xfrm flipV="1">
          <a:off x="2908300" y="144078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04" name="楕円 303"/>
        <xdr:cNvSpPr/>
      </xdr:nvSpPr>
      <xdr:spPr>
        <a:xfrm>
          <a:off x="1968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156972</xdr:rowOff>
    </xdr:from>
    <xdr:to>
      <xdr:col>15</xdr:col>
      <xdr:colOff>50800</xdr:colOff>
      <xdr:row>85</xdr:row>
      <xdr:rowOff>31242</xdr:rowOff>
    </xdr:to>
    <xdr:cxnSp macro="">
      <xdr:nvCxnSpPr>
        <xdr:cNvPr id="305" name="直線コネクタ 304"/>
        <xdr:cNvCxnSpPr/>
      </xdr:nvCxnSpPr>
      <xdr:spPr>
        <a:xfrm>
          <a:off x="2019300" y="14558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42163</xdr:rowOff>
    </xdr:from>
    <xdr:to>
      <xdr:col>6</xdr:col>
      <xdr:colOff>38100</xdr:colOff>
      <xdr:row>84</xdr:row>
      <xdr:rowOff>143763</xdr:rowOff>
    </xdr:to>
    <xdr:sp macro="" textlink="">
      <xdr:nvSpPr>
        <xdr:cNvPr id="306" name="楕円 305"/>
        <xdr:cNvSpPr/>
      </xdr:nvSpPr>
      <xdr:spPr>
        <a:xfrm>
          <a:off x="1079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92963</xdr:rowOff>
    </xdr:from>
    <xdr:to>
      <xdr:col>10</xdr:col>
      <xdr:colOff>114300</xdr:colOff>
      <xdr:row>84</xdr:row>
      <xdr:rowOff>156972</xdr:rowOff>
    </xdr:to>
    <xdr:cxnSp macro="">
      <xdr:nvCxnSpPr>
        <xdr:cNvPr id="307" name="直線コネクタ 306"/>
        <xdr:cNvCxnSpPr/>
      </xdr:nvCxnSpPr>
      <xdr:spPr>
        <a:xfrm>
          <a:off x="1130300" y="144947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142003</xdr:rowOff>
    </xdr:from>
    <xdr:ext cx="405111" cy="259045"/>
    <xdr:sp macro="" textlink="">
      <xdr:nvSpPr>
        <xdr:cNvPr id="308" name="n_1aveValue【公営住宅】&#10;有形固定資産減価償却率"/>
        <xdr:cNvSpPr txBox="1"/>
      </xdr:nvSpPr>
      <xdr:spPr>
        <a:xfrm>
          <a:off x="35820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91712</xdr:rowOff>
    </xdr:from>
    <xdr:ext cx="405111" cy="259045"/>
    <xdr:sp macro="" textlink="">
      <xdr:nvSpPr>
        <xdr:cNvPr id="309" name="n_2aveValue【公営住宅】&#10;有形固定資産減価償却率"/>
        <xdr:cNvSpPr txBox="1"/>
      </xdr:nvSpPr>
      <xdr:spPr>
        <a:xfrm>
          <a:off x="2705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55135</xdr:rowOff>
    </xdr:from>
    <xdr:ext cx="405111" cy="259045"/>
    <xdr:sp macro="" textlink="">
      <xdr:nvSpPr>
        <xdr:cNvPr id="310" name="n_3aveValue【公営住宅】&#10;有形固定資産減価償却率"/>
        <xdr:cNvSpPr txBox="1"/>
      </xdr:nvSpPr>
      <xdr:spPr>
        <a:xfrm>
          <a:off x="18167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158005</xdr:rowOff>
    </xdr:from>
    <xdr:ext cx="405111" cy="259045"/>
    <xdr:sp macro="" textlink="">
      <xdr:nvSpPr>
        <xdr:cNvPr id="311" name="n_4aveValue【公営住宅】&#10;有形固定資産減価償却率"/>
        <xdr:cNvSpPr txBox="1"/>
      </xdr:nvSpPr>
      <xdr:spPr>
        <a:xfrm>
          <a:off x="927744"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48023</xdr:rowOff>
    </xdr:from>
    <xdr:ext cx="405111" cy="259045"/>
    <xdr:sp macro="" textlink="">
      <xdr:nvSpPr>
        <xdr:cNvPr id="312" name="n_1mainValue【公営住宅】&#10;有形固定資産減価償却率"/>
        <xdr:cNvSpPr txBox="1"/>
      </xdr:nvSpPr>
      <xdr:spPr>
        <a:xfrm>
          <a:off x="35820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73169</xdr:rowOff>
    </xdr:from>
    <xdr:ext cx="405111" cy="259045"/>
    <xdr:sp macro="" textlink="">
      <xdr:nvSpPr>
        <xdr:cNvPr id="313" name="n_2mainValue【公営住宅】&#10;有形固定資産減価償却率"/>
        <xdr:cNvSpPr txBox="1"/>
      </xdr:nvSpPr>
      <xdr:spPr>
        <a:xfrm>
          <a:off x="2705744" y="146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27449</xdr:rowOff>
    </xdr:from>
    <xdr:ext cx="405111" cy="259045"/>
    <xdr:sp macro="" textlink="">
      <xdr:nvSpPr>
        <xdr:cNvPr id="314" name="n_3mainValue【公営住宅】&#10;有形固定資産減価償却率"/>
        <xdr:cNvSpPr txBox="1"/>
      </xdr:nvSpPr>
      <xdr:spPr>
        <a:xfrm>
          <a:off x="1816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134890</xdr:rowOff>
    </xdr:from>
    <xdr:ext cx="405111" cy="259045"/>
    <xdr:sp macro="" textlink="">
      <xdr:nvSpPr>
        <xdr:cNvPr id="315" name="n_4mainValue【公営住宅】&#10;有形固定資産減価償却率"/>
        <xdr:cNvSpPr txBox="1"/>
      </xdr:nvSpPr>
      <xdr:spPr>
        <a:xfrm>
          <a:off x="927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33986</xdr:rowOff>
    </xdr:from>
    <xdr:to>
      <xdr:col>54</xdr:col>
      <xdr:colOff>189865</xdr:colOff>
      <xdr:row>85</xdr:row>
      <xdr:rowOff>156057</xdr:rowOff>
    </xdr:to>
    <xdr:cxnSp macro="">
      <xdr:nvCxnSpPr>
        <xdr:cNvPr id="337" name="直線コネクタ 336"/>
        <xdr:cNvCxnSpPr/>
      </xdr:nvCxnSpPr>
      <xdr:spPr>
        <a:xfrm flipV="1">
          <a:off x="10476865" y="13578536"/>
          <a:ext cx="0" cy="115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159884</xdr:rowOff>
    </xdr:from>
    <xdr:ext cx="469744" cy="259045"/>
    <xdr:sp macro="" textlink="">
      <xdr:nvSpPr>
        <xdr:cNvPr id="338" name="【公営住宅】&#10;一人当たり面積最小値テキスト"/>
        <xdr:cNvSpPr txBox="1"/>
      </xdr:nvSpPr>
      <xdr:spPr>
        <a:xfrm>
          <a:off x="10515600" y="1473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156057</xdr:rowOff>
    </xdr:from>
    <xdr:to>
      <xdr:col>55</xdr:col>
      <xdr:colOff>88900</xdr:colOff>
      <xdr:row>85</xdr:row>
      <xdr:rowOff>156057</xdr:rowOff>
    </xdr:to>
    <xdr:cxnSp macro="">
      <xdr:nvCxnSpPr>
        <xdr:cNvPr id="339" name="直線コネクタ 338"/>
        <xdr:cNvCxnSpPr/>
      </xdr:nvCxnSpPr>
      <xdr:spPr>
        <a:xfrm>
          <a:off x="10388600" y="1472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152113</xdr:rowOff>
    </xdr:from>
    <xdr:ext cx="469744" cy="259045"/>
    <xdr:sp macro="" textlink="">
      <xdr:nvSpPr>
        <xdr:cNvPr id="340" name="【公営住宅】&#10;一人当たり面積最大値テキスト"/>
        <xdr:cNvSpPr txBox="1"/>
      </xdr:nvSpPr>
      <xdr:spPr>
        <a:xfrm>
          <a:off x="10515600" y="133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33986</xdr:rowOff>
    </xdr:from>
    <xdr:to>
      <xdr:col>55</xdr:col>
      <xdr:colOff>88900</xdr:colOff>
      <xdr:row>79</xdr:row>
      <xdr:rowOff>33986</xdr:rowOff>
    </xdr:to>
    <xdr:cxnSp macro="">
      <xdr:nvCxnSpPr>
        <xdr:cNvPr id="341" name="直線コネクタ 340"/>
        <xdr:cNvCxnSpPr/>
      </xdr:nvCxnSpPr>
      <xdr:spPr>
        <a:xfrm>
          <a:off x="10388600" y="1357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168825</xdr:rowOff>
    </xdr:from>
    <xdr:ext cx="469744" cy="259045"/>
    <xdr:sp macro="" textlink="">
      <xdr:nvSpPr>
        <xdr:cNvPr id="342" name="【公営住宅】&#10;一人当たり面積平均値テキスト"/>
        <xdr:cNvSpPr txBox="1"/>
      </xdr:nvSpPr>
      <xdr:spPr>
        <a:xfrm>
          <a:off x="10515600" y="14056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145948</xdr:rowOff>
    </xdr:from>
    <xdr:to>
      <xdr:col>55</xdr:col>
      <xdr:colOff>50800</xdr:colOff>
      <xdr:row>83</xdr:row>
      <xdr:rowOff>76098</xdr:rowOff>
    </xdr:to>
    <xdr:sp macro="" textlink="">
      <xdr:nvSpPr>
        <xdr:cNvPr id="343" name="フローチャート: 判断 342"/>
        <xdr:cNvSpPr/>
      </xdr:nvSpPr>
      <xdr:spPr>
        <a:xfrm>
          <a:off x="10426700" y="1420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139548</xdr:rowOff>
    </xdr:from>
    <xdr:to>
      <xdr:col>50</xdr:col>
      <xdr:colOff>165100</xdr:colOff>
      <xdr:row>83</xdr:row>
      <xdr:rowOff>69698</xdr:rowOff>
    </xdr:to>
    <xdr:sp macro="" textlink="">
      <xdr:nvSpPr>
        <xdr:cNvPr id="344" name="フローチャート: 判断 343"/>
        <xdr:cNvSpPr/>
      </xdr:nvSpPr>
      <xdr:spPr>
        <a:xfrm>
          <a:off x="9588500" y="1419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5" name="フローチャート: 判断 344"/>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xdr:cNvSpPr/>
      </xdr:nvSpPr>
      <xdr:spPr>
        <a:xfrm>
          <a:off x="6921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110744</xdr:rowOff>
    </xdr:from>
    <xdr:to>
      <xdr:col>55</xdr:col>
      <xdr:colOff>50800</xdr:colOff>
      <xdr:row>85</xdr:row>
      <xdr:rowOff>40894</xdr:rowOff>
    </xdr:to>
    <xdr:sp macro="" textlink="">
      <xdr:nvSpPr>
        <xdr:cNvPr id="353" name="楕円 352"/>
        <xdr:cNvSpPr/>
      </xdr:nvSpPr>
      <xdr:spPr>
        <a:xfrm>
          <a:off x="10426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89171</xdr:rowOff>
    </xdr:from>
    <xdr:ext cx="469744" cy="259045"/>
    <xdr:sp macro="" textlink="">
      <xdr:nvSpPr>
        <xdr:cNvPr id="354" name="【公営住宅】&#10;一人当たり面積該当値テキスト"/>
        <xdr:cNvSpPr txBox="1"/>
      </xdr:nvSpPr>
      <xdr:spPr>
        <a:xfrm>
          <a:off x="10515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112116</xdr:rowOff>
    </xdr:from>
    <xdr:to>
      <xdr:col>50</xdr:col>
      <xdr:colOff>165100</xdr:colOff>
      <xdr:row>85</xdr:row>
      <xdr:rowOff>42266</xdr:rowOff>
    </xdr:to>
    <xdr:sp macro="" textlink="">
      <xdr:nvSpPr>
        <xdr:cNvPr id="355" name="楕円 354"/>
        <xdr:cNvSpPr/>
      </xdr:nvSpPr>
      <xdr:spPr>
        <a:xfrm>
          <a:off x="9588500" y="1451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161544</xdr:rowOff>
    </xdr:from>
    <xdr:to>
      <xdr:col>55</xdr:col>
      <xdr:colOff>0</xdr:colOff>
      <xdr:row>84</xdr:row>
      <xdr:rowOff>162916</xdr:rowOff>
    </xdr:to>
    <xdr:cxnSp macro="">
      <xdr:nvCxnSpPr>
        <xdr:cNvPr id="356" name="直線コネクタ 355"/>
        <xdr:cNvCxnSpPr/>
      </xdr:nvCxnSpPr>
      <xdr:spPr>
        <a:xfrm flipV="1">
          <a:off x="9639300" y="1456334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115315</xdr:rowOff>
    </xdr:from>
    <xdr:to>
      <xdr:col>46</xdr:col>
      <xdr:colOff>38100</xdr:colOff>
      <xdr:row>85</xdr:row>
      <xdr:rowOff>45465</xdr:rowOff>
    </xdr:to>
    <xdr:sp macro="" textlink="">
      <xdr:nvSpPr>
        <xdr:cNvPr id="357" name="楕円 356"/>
        <xdr:cNvSpPr/>
      </xdr:nvSpPr>
      <xdr:spPr>
        <a:xfrm>
          <a:off x="8699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162916</xdr:rowOff>
    </xdr:from>
    <xdr:to>
      <xdr:col>50</xdr:col>
      <xdr:colOff>114300</xdr:colOff>
      <xdr:row>84</xdr:row>
      <xdr:rowOff>166115</xdr:rowOff>
    </xdr:to>
    <xdr:cxnSp macro="">
      <xdr:nvCxnSpPr>
        <xdr:cNvPr id="358" name="直線コネクタ 357"/>
        <xdr:cNvCxnSpPr/>
      </xdr:nvCxnSpPr>
      <xdr:spPr>
        <a:xfrm flipV="1">
          <a:off x="8750300" y="14564716"/>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113488</xdr:rowOff>
    </xdr:from>
    <xdr:to>
      <xdr:col>41</xdr:col>
      <xdr:colOff>101600</xdr:colOff>
      <xdr:row>85</xdr:row>
      <xdr:rowOff>43638</xdr:rowOff>
    </xdr:to>
    <xdr:sp macro="" textlink="">
      <xdr:nvSpPr>
        <xdr:cNvPr id="359" name="楕円 358"/>
        <xdr:cNvSpPr/>
      </xdr:nvSpPr>
      <xdr:spPr>
        <a:xfrm>
          <a:off x="7810500" y="145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164288</xdr:rowOff>
    </xdr:from>
    <xdr:to>
      <xdr:col>45</xdr:col>
      <xdr:colOff>177800</xdr:colOff>
      <xdr:row>84</xdr:row>
      <xdr:rowOff>166115</xdr:rowOff>
    </xdr:to>
    <xdr:cxnSp macro="">
      <xdr:nvCxnSpPr>
        <xdr:cNvPr id="360" name="直線コネクタ 359"/>
        <xdr:cNvCxnSpPr/>
      </xdr:nvCxnSpPr>
      <xdr:spPr>
        <a:xfrm>
          <a:off x="7861300" y="14566088"/>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112573</xdr:rowOff>
    </xdr:from>
    <xdr:to>
      <xdr:col>36</xdr:col>
      <xdr:colOff>165100</xdr:colOff>
      <xdr:row>85</xdr:row>
      <xdr:rowOff>42723</xdr:rowOff>
    </xdr:to>
    <xdr:sp macro="" textlink="">
      <xdr:nvSpPr>
        <xdr:cNvPr id="361" name="楕円 360"/>
        <xdr:cNvSpPr/>
      </xdr:nvSpPr>
      <xdr:spPr>
        <a:xfrm>
          <a:off x="6921500" y="1451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163373</xdr:rowOff>
    </xdr:from>
    <xdr:to>
      <xdr:col>41</xdr:col>
      <xdr:colOff>50800</xdr:colOff>
      <xdr:row>84</xdr:row>
      <xdr:rowOff>164288</xdr:rowOff>
    </xdr:to>
    <xdr:cxnSp macro="">
      <xdr:nvCxnSpPr>
        <xdr:cNvPr id="362" name="直線コネクタ 361"/>
        <xdr:cNvCxnSpPr/>
      </xdr:nvCxnSpPr>
      <xdr:spPr>
        <a:xfrm>
          <a:off x="6972300" y="1456517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86225</xdr:rowOff>
    </xdr:from>
    <xdr:ext cx="469744" cy="259045"/>
    <xdr:sp macro="" textlink="">
      <xdr:nvSpPr>
        <xdr:cNvPr id="363" name="n_1aveValue【公営住宅】&#10;一人当たり面積"/>
        <xdr:cNvSpPr txBox="1"/>
      </xdr:nvSpPr>
      <xdr:spPr>
        <a:xfrm>
          <a:off x="9391727" y="1397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4" name="n_2aveValue【公営住宅】&#10;一人当たり面積"/>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5" name="n_3aveValue【公営住宅】&#10;一人当たり面積"/>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xdr:cNvSpPr txBox="1"/>
      </xdr:nvSpPr>
      <xdr:spPr>
        <a:xfrm>
          <a:off x="6737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33393</xdr:rowOff>
    </xdr:from>
    <xdr:ext cx="469744" cy="259045"/>
    <xdr:sp macro="" textlink="">
      <xdr:nvSpPr>
        <xdr:cNvPr id="367" name="n_1mainValue【公営住宅】&#10;一人当たり面積"/>
        <xdr:cNvSpPr txBox="1"/>
      </xdr:nvSpPr>
      <xdr:spPr>
        <a:xfrm>
          <a:off x="9391727" y="1460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36592</xdr:rowOff>
    </xdr:from>
    <xdr:ext cx="469744" cy="259045"/>
    <xdr:sp macro="" textlink="">
      <xdr:nvSpPr>
        <xdr:cNvPr id="368" name="n_2mainValue【公営住宅】&#10;一人当たり面積"/>
        <xdr:cNvSpPr txBox="1"/>
      </xdr:nvSpPr>
      <xdr:spPr>
        <a:xfrm>
          <a:off x="8515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34765</xdr:rowOff>
    </xdr:from>
    <xdr:ext cx="469744" cy="259045"/>
    <xdr:sp macro="" textlink="">
      <xdr:nvSpPr>
        <xdr:cNvPr id="369" name="n_3mainValue【公営住宅】&#10;一人当たり面積"/>
        <xdr:cNvSpPr txBox="1"/>
      </xdr:nvSpPr>
      <xdr:spPr>
        <a:xfrm>
          <a:off x="7626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33850</xdr:rowOff>
    </xdr:from>
    <xdr:ext cx="469744" cy="259045"/>
    <xdr:sp macro="" textlink="">
      <xdr:nvSpPr>
        <xdr:cNvPr id="370" name="n_4mainValue【公営住宅】&#10;一人当たり面積"/>
        <xdr:cNvSpPr txBox="1"/>
      </xdr:nvSpPr>
      <xdr:spPr>
        <a:xfrm>
          <a:off x="6737427" y="146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22861</xdr:rowOff>
    </xdr:from>
    <xdr:to>
      <xdr:col>24</xdr:col>
      <xdr:colOff>62865</xdr:colOff>
      <xdr:row>109</xdr:row>
      <xdr:rowOff>34289</xdr:rowOff>
    </xdr:to>
    <xdr:cxnSp macro="">
      <xdr:nvCxnSpPr>
        <xdr:cNvPr id="394" name="直線コネクタ 393"/>
        <xdr:cNvCxnSpPr/>
      </xdr:nvCxnSpPr>
      <xdr:spPr>
        <a:xfrm flipV="1">
          <a:off x="4634865" y="1733931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38116</xdr:rowOff>
    </xdr:from>
    <xdr:ext cx="405111" cy="259045"/>
    <xdr:sp macro="" textlink="">
      <xdr:nvSpPr>
        <xdr:cNvPr id="395" name="【港湾・漁港】&#10;有形固定資産減価償却率最小値テキスト"/>
        <xdr:cNvSpPr txBox="1"/>
      </xdr:nvSpPr>
      <xdr:spPr>
        <a:xfrm>
          <a:off x="4673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34289</xdr:rowOff>
    </xdr:from>
    <xdr:to>
      <xdr:col>24</xdr:col>
      <xdr:colOff>152400</xdr:colOff>
      <xdr:row>109</xdr:row>
      <xdr:rowOff>34289</xdr:rowOff>
    </xdr:to>
    <xdr:cxnSp macro="">
      <xdr:nvCxnSpPr>
        <xdr:cNvPr id="396" name="直線コネクタ 395"/>
        <xdr:cNvCxnSpPr/>
      </xdr:nvCxnSpPr>
      <xdr:spPr>
        <a:xfrm>
          <a:off x="4546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140988</xdr:rowOff>
    </xdr:from>
    <xdr:ext cx="405111" cy="259045"/>
    <xdr:sp macro="" textlink="">
      <xdr:nvSpPr>
        <xdr:cNvPr id="397" name="【港湾・漁港】&#10;有形固定資産減価償却率最大値テキスト"/>
        <xdr:cNvSpPr txBox="1"/>
      </xdr:nvSpPr>
      <xdr:spPr>
        <a:xfrm>
          <a:off x="4673600" y="1711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22861</xdr:rowOff>
    </xdr:from>
    <xdr:to>
      <xdr:col>24</xdr:col>
      <xdr:colOff>152400</xdr:colOff>
      <xdr:row>101</xdr:row>
      <xdr:rowOff>22861</xdr:rowOff>
    </xdr:to>
    <xdr:cxnSp macro="">
      <xdr:nvCxnSpPr>
        <xdr:cNvPr id="398" name="直線コネクタ 397"/>
        <xdr:cNvCxnSpPr/>
      </xdr:nvCxnSpPr>
      <xdr:spPr>
        <a:xfrm>
          <a:off x="4546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24782</xdr:rowOff>
    </xdr:from>
    <xdr:ext cx="405111" cy="259045"/>
    <xdr:sp macro="" textlink="">
      <xdr:nvSpPr>
        <xdr:cNvPr id="399" name="【港湾・漁港】&#10;有形固定資産減価償却率平均値テキスト"/>
        <xdr:cNvSpPr txBox="1"/>
      </xdr:nvSpPr>
      <xdr:spPr>
        <a:xfrm>
          <a:off x="4673600" y="1836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00" name="フローチャート: 判断 399"/>
        <xdr:cNvSpPr/>
      </xdr:nvSpPr>
      <xdr:spPr>
        <a:xfrm>
          <a:off x="45847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8255</xdr:rowOff>
    </xdr:from>
    <xdr:to>
      <xdr:col>20</xdr:col>
      <xdr:colOff>38100</xdr:colOff>
      <xdr:row>107</xdr:row>
      <xdr:rowOff>109855</xdr:rowOff>
    </xdr:to>
    <xdr:sp macro="" textlink="">
      <xdr:nvSpPr>
        <xdr:cNvPr id="401" name="フローチャート: 判断 400"/>
        <xdr:cNvSpPr/>
      </xdr:nvSpPr>
      <xdr:spPr>
        <a:xfrm>
          <a:off x="3746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162561</xdr:rowOff>
    </xdr:from>
    <xdr:to>
      <xdr:col>15</xdr:col>
      <xdr:colOff>101600</xdr:colOff>
      <xdr:row>107</xdr:row>
      <xdr:rowOff>92711</xdr:rowOff>
    </xdr:to>
    <xdr:sp macro="" textlink="">
      <xdr:nvSpPr>
        <xdr:cNvPr id="402" name="フローチャート: 判断 401"/>
        <xdr:cNvSpPr/>
      </xdr:nvSpPr>
      <xdr:spPr>
        <a:xfrm>
          <a:off x="2857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124461</xdr:rowOff>
    </xdr:from>
    <xdr:to>
      <xdr:col>10</xdr:col>
      <xdr:colOff>165100</xdr:colOff>
      <xdr:row>107</xdr:row>
      <xdr:rowOff>54611</xdr:rowOff>
    </xdr:to>
    <xdr:sp macro="" textlink="">
      <xdr:nvSpPr>
        <xdr:cNvPr id="403" name="フローチャート: 判断 402"/>
        <xdr:cNvSpPr/>
      </xdr:nvSpPr>
      <xdr:spPr>
        <a:xfrm>
          <a:off x="1968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4" name="フローチャート: 判断 403"/>
        <xdr:cNvSpPr/>
      </xdr:nvSpPr>
      <xdr:spPr>
        <a:xfrm>
          <a:off x="107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143511</xdr:rowOff>
    </xdr:from>
    <xdr:to>
      <xdr:col>24</xdr:col>
      <xdr:colOff>114300</xdr:colOff>
      <xdr:row>101</xdr:row>
      <xdr:rowOff>73661</xdr:rowOff>
    </xdr:to>
    <xdr:sp macro="" textlink="">
      <xdr:nvSpPr>
        <xdr:cNvPr id="410" name="楕円 409"/>
        <xdr:cNvSpPr/>
      </xdr:nvSpPr>
      <xdr:spPr>
        <a:xfrm>
          <a:off x="45847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96538</xdr:rowOff>
    </xdr:from>
    <xdr:ext cx="405111" cy="259045"/>
    <xdr:sp macro="" textlink="">
      <xdr:nvSpPr>
        <xdr:cNvPr id="411" name="【港湾・漁港】&#10;有形固定資産減価償却率該当値テキスト"/>
        <xdr:cNvSpPr txBox="1"/>
      </xdr:nvSpPr>
      <xdr:spPr>
        <a:xfrm>
          <a:off x="4673600" y="172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99695</xdr:rowOff>
    </xdr:from>
    <xdr:to>
      <xdr:col>20</xdr:col>
      <xdr:colOff>38100</xdr:colOff>
      <xdr:row>101</xdr:row>
      <xdr:rowOff>29845</xdr:rowOff>
    </xdr:to>
    <xdr:sp macro="" textlink="">
      <xdr:nvSpPr>
        <xdr:cNvPr id="412" name="楕円 411"/>
        <xdr:cNvSpPr/>
      </xdr:nvSpPr>
      <xdr:spPr>
        <a:xfrm>
          <a:off x="3746500"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150495</xdr:rowOff>
    </xdr:from>
    <xdr:to>
      <xdr:col>24</xdr:col>
      <xdr:colOff>63500</xdr:colOff>
      <xdr:row>101</xdr:row>
      <xdr:rowOff>22861</xdr:rowOff>
    </xdr:to>
    <xdr:cxnSp macro="">
      <xdr:nvCxnSpPr>
        <xdr:cNvPr id="413" name="直線コネクタ 412"/>
        <xdr:cNvCxnSpPr/>
      </xdr:nvCxnSpPr>
      <xdr:spPr>
        <a:xfrm>
          <a:off x="3797300" y="172954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57786</xdr:rowOff>
    </xdr:from>
    <xdr:to>
      <xdr:col>15</xdr:col>
      <xdr:colOff>101600</xdr:colOff>
      <xdr:row>100</xdr:row>
      <xdr:rowOff>159386</xdr:rowOff>
    </xdr:to>
    <xdr:sp macro="" textlink="">
      <xdr:nvSpPr>
        <xdr:cNvPr id="414" name="楕円 413"/>
        <xdr:cNvSpPr/>
      </xdr:nvSpPr>
      <xdr:spPr>
        <a:xfrm>
          <a:off x="2857500" y="17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108586</xdr:rowOff>
    </xdr:from>
    <xdr:to>
      <xdr:col>19</xdr:col>
      <xdr:colOff>177800</xdr:colOff>
      <xdr:row>100</xdr:row>
      <xdr:rowOff>150495</xdr:rowOff>
    </xdr:to>
    <xdr:cxnSp macro="">
      <xdr:nvCxnSpPr>
        <xdr:cNvPr id="415" name="直線コネクタ 414"/>
        <xdr:cNvCxnSpPr/>
      </xdr:nvCxnSpPr>
      <xdr:spPr>
        <a:xfrm>
          <a:off x="2908300" y="172535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17780</xdr:rowOff>
    </xdr:from>
    <xdr:to>
      <xdr:col>10</xdr:col>
      <xdr:colOff>165100</xdr:colOff>
      <xdr:row>100</xdr:row>
      <xdr:rowOff>119380</xdr:rowOff>
    </xdr:to>
    <xdr:sp macro="" textlink="">
      <xdr:nvSpPr>
        <xdr:cNvPr id="416" name="楕円 415"/>
        <xdr:cNvSpPr/>
      </xdr:nvSpPr>
      <xdr:spPr>
        <a:xfrm>
          <a:off x="1968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68580</xdr:rowOff>
    </xdr:from>
    <xdr:to>
      <xdr:col>15</xdr:col>
      <xdr:colOff>50800</xdr:colOff>
      <xdr:row>100</xdr:row>
      <xdr:rowOff>108586</xdr:rowOff>
    </xdr:to>
    <xdr:cxnSp macro="">
      <xdr:nvCxnSpPr>
        <xdr:cNvPr id="417" name="直線コネクタ 416"/>
        <xdr:cNvCxnSpPr/>
      </xdr:nvCxnSpPr>
      <xdr:spPr>
        <a:xfrm>
          <a:off x="2019300" y="172135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149225</xdr:rowOff>
    </xdr:from>
    <xdr:to>
      <xdr:col>6</xdr:col>
      <xdr:colOff>38100</xdr:colOff>
      <xdr:row>100</xdr:row>
      <xdr:rowOff>79375</xdr:rowOff>
    </xdr:to>
    <xdr:sp macro="" textlink="">
      <xdr:nvSpPr>
        <xdr:cNvPr id="418" name="楕円 417"/>
        <xdr:cNvSpPr/>
      </xdr:nvSpPr>
      <xdr:spPr>
        <a:xfrm>
          <a:off x="1079500" y="17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28575</xdr:rowOff>
    </xdr:from>
    <xdr:to>
      <xdr:col>10</xdr:col>
      <xdr:colOff>114300</xdr:colOff>
      <xdr:row>100</xdr:row>
      <xdr:rowOff>68580</xdr:rowOff>
    </xdr:to>
    <xdr:cxnSp macro="">
      <xdr:nvCxnSpPr>
        <xdr:cNvPr id="419" name="直線コネクタ 418"/>
        <xdr:cNvCxnSpPr/>
      </xdr:nvCxnSpPr>
      <xdr:spPr>
        <a:xfrm>
          <a:off x="1130300" y="171735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100982</xdr:rowOff>
    </xdr:from>
    <xdr:ext cx="405111" cy="259045"/>
    <xdr:sp macro="" textlink="">
      <xdr:nvSpPr>
        <xdr:cNvPr id="420" name="n_1aveValue【港湾・漁港】&#10;有形固定資産減価償却率"/>
        <xdr:cNvSpPr txBox="1"/>
      </xdr:nvSpPr>
      <xdr:spPr>
        <a:xfrm>
          <a:off x="35820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83838</xdr:rowOff>
    </xdr:from>
    <xdr:ext cx="405111" cy="259045"/>
    <xdr:sp macro="" textlink="">
      <xdr:nvSpPr>
        <xdr:cNvPr id="421" name="n_2aveValue【港湾・漁港】&#10;有形固定資産減価償却率"/>
        <xdr:cNvSpPr txBox="1"/>
      </xdr:nvSpPr>
      <xdr:spPr>
        <a:xfrm>
          <a:off x="2705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45738</xdr:rowOff>
    </xdr:from>
    <xdr:ext cx="405111" cy="259045"/>
    <xdr:sp macro="" textlink="">
      <xdr:nvSpPr>
        <xdr:cNvPr id="422" name="n_3aveValue【港湾・漁港】&#10;有形固定資産減価償却率"/>
        <xdr:cNvSpPr txBox="1"/>
      </xdr:nvSpPr>
      <xdr:spPr>
        <a:xfrm>
          <a:off x="1816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23" name="n_4aveValue【港湾・漁港】&#10;有形固定資産減価償却率"/>
        <xdr:cNvSpPr txBox="1"/>
      </xdr:nvSpPr>
      <xdr:spPr>
        <a:xfrm>
          <a:off x="927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46372</xdr:rowOff>
    </xdr:from>
    <xdr:ext cx="340478" cy="259045"/>
    <xdr:sp macro="" textlink="">
      <xdr:nvSpPr>
        <xdr:cNvPr id="424" name="n_1mainValue【港湾・漁港】&#10;有形固定資産減価償却率"/>
        <xdr:cNvSpPr txBox="1"/>
      </xdr:nvSpPr>
      <xdr:spPr>
        <a:xfrm>
          <a:off x="3614361" y="17019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99</xdr:row>
      <xdr:rowOff>4463</xdr:rowOff>
    </xdr:from>
    <xdr:ext cx="340478" cy="259045"/>
    <xdr:sp macro="" textlink="">
      <xdr:nvSpPr>
        <xdr:cNvPr id="425" name="n_2mainValue【港湾・漁港】&#10;有形固定資産減価償却率"/>
        <xdr:cNvSpPr txBox="1"/>
      </xdr:nvSpPr>
      <xdr:spPr>
        <a:xfrm>
          <a:off x="2738061" y="169780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135907</xdr:rowOff>
    </xdr:from>
    <xdr:ext cx="340478" cy="259045"/>
    <xdr:sp macro="" textlink="">
      <xdr:nvSpPr>
        <xdr:cNvPr id="426" name="n_3mainValue【港湾・漁港】&#10;有形固定資産減価償却率"/>
        <xdr:cNvSpPr txBox="1"/>
      </xdr:nvSpPr>
      <xdr:spPr>
        <a:xfrm>
          <a:off x="1849061" y="16938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95902</xdr:rowOff>
    </xdr:from>
    <xdr:ext cx="340478" cy="259045"/>
    <xdr:sp macro="" textlink="">
      <xdr:nvSpPr>
        <xdr:cNvPr id="427" name="n_4mainValue【港湾・漁港】&#10;有形固定資産減価償却率"/>
        <xdr:cNvSpPr txBox="1"/>
      </xdr:nvSpPr>
      <xdr:spPr>
        <a:xfrm>
          <a:off x="960061" y="168980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146920</xdr:rowOff>
    </xdr:from>
    <xdr:to>
      <xdr:col>54</xdr:col>
      <xdr:colOff>189865</xdr:colOff>
      <xdr:row>108</xdr:row>
      <xdr:rowOff>74096</xdr:rowOff>
    </xdr:to>
    <xdr:cxnSp macro="">
      <xdr:nvCxnSpPr>
        <xdr:cNvPr id="449" name="直線コネクタ 448"/>
        <xdr:cNvCxnSpPr/>
      </xdr:nvCxnSpPr>
      <xdr:spPr>
        <a:xfrm flipV="1">
          <a:off x="10476865" y="17120470"/>
          <a:ext cx="0" cy="147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77923</xdr:rowOff>
    </xdr:from>
    <xdr:ext cx="378565" cy="259045"/>
    <xdr:sp macro="" textlink="">
      <xdr:nvSpPr>
        <xdr:cNvPr id="450" name="【港湾・漁港】&#10;一人当たり有形固定資産（償却資産）額最小値テキスト"/>
        <xdr:cNvSpPr txBox="1"/>
      </xdr:nvSpPr>
      <xdr:spPr>
        <a:xfrm>
          <a:off x="10515600" y="1859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74096</xdr:rowOff>
    </xdr:from>
    <xdr:to>
      <xdr:col>55</xdr:col>
      <xdr:colOff>88900</xdr:colOff>
      <xdr:row>108</xdr:row>
      <xdr:rowOff>74096</xdr:rowOff>
    </xdr:to>
    <xdr:cxnSp macro="">
      <xdr:nvCxnSpPr>
        <xdr:cNvPr id="451" name="直線コネクタ 450"/>
        <xdr:cNvCxnSpPr/>
      </xdr:nvCxnSpPr>
      <xdr:spPr>
        <a:xfrm>
          <a:off x="10388600" y="1859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93597</xdr:rowOff>
    </xdr:from>
    <xdr:ext cx="599010" cy="259045"/>
    <xdr:sp macro="" textlink="">
      <xdr:nvSpPr>
        <xdr:cNvPr id="452" name="【港湾・漁港】&#10;一人当たり有形固定資産（償却資産）額最大値テキスト"/>
        <xdr:cNvSpPr txBox="1"/>
      </xdr:nvSpPr>
      <xdr:spPr>
        <a:xfrm>
          <a:off x="10515600" y="1689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146920</xdr:rowOff>
    </xdr:from>
    <xdr:to>
      <xdr:col>55</xdr:col>
      <xdr:colOff>88900</xdr:colOff>
      <xdr:row>99</xdr:row>
      <xdr:rowOff>146920</xdr:rowOff>
    </xdr:to>
    <xdr:cxnSp macro="">
      <xdr:nvCxnSpPr>
        <xdr:cNvPr id="453" name="直線コネクタ 452"/>
        <xdr:cNvCxnSpPr/>
      </xdr:nvCxnSpPr>
      <xdr:spPr>
        <a:xfrm>
          <a:off x="10388600" y="171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82604</xdr:rowOff>
    </xdr:from>
    <xdr:ext cx="534377" cy="259045"/>
    <xdr:sp macro="" textlink="">
      <xdr:nvSpPr>
        <xdr:cNvPr id="454" name="【港湾・漁港】&#10;一人当たり有形固定資産（償却資産）額平均値テキスト"/>
        <xdr:cNvSpPr txBox="1"/>
      </xdr:nvSpPr>
      <xdr:spPr>
        <a:xfrm>
          <a:off x="10515600" y="17741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59727</xdr:rowOff>
    </xdr:from>
    <xdr:to>
      <xdr:col>55</xdr:col>
      <xdr:colOff>50800</xdr:colOff>
      <xdr:row>104</xdr:row>
      <xdr:rowOff>161327</xdr:rowOff>
    </xdr:to>
    <xdr:sp macro="" textlink="">
      <xdr:nvSpPr>
        <xdr:cNvPr id="455" name="フローチャート: 判断 454"/>
        <xdr:cNvSpPr/>
      </xdr:nvSpPr>
      <xdr:spPr>
        <a:xfrm>
          <a:off x="10426700" y="1789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61547</xdr:rowOff>
    </xdr:from>
    <xdr:to>
      <xdr:col>50</xdr:col>
      <xdr:colOff>165100</xdr:colOff>
      <xdr:row>104</xdr:row>
      <xdr:rowOff>163147</xdr:rowOff>
    </xdr:to>
    <xdr:sp macro="" textlink="">
      <xdr:nvSpPr>
        <xdr:cNvPr id="456" name="フローチャート: 判断 455"/>
        <xdr:cNvSpPr/>
      </xdr:nvSpPr>
      <xdr:spPr>
        <a:xfrm>
          <a:off x="9588500" y="1789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59572</xdr:rowOff>
    </xdr:from>
    <xdr:to>
      <xdr:col>46</xdr:col>
      <xdr:colOff>38100</xdr:colOff>
      <xdr:row>104</xdr:row>
      <xdr:rowOff>161172</xdr:rowOff>
    </xdr:to>
    <xdr:sp macro="" textlink="">
      <xdr:nvSpPr>
        <xdr:cNvPr id="457" name="フローチャート: 判断 456"/>
        <xdr:cNvSpPr/>
      </xdr:nvSpPr>
      <xdr:spPr>
        <a:xfrm>
          <a:off x="86995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69273</xdr:rowOff>
    </xdr:from>
    <xdr:to>
      <xdr:col>41</xdr:col>
      <xdr:colOff>101600</xdr:colOff>
      <xdr:row>104</xdr:row>
      <xdr:rowOff>170873</xdr:rowOff>
    </xdr:to>
    <xdr:sp macro="" textlink="">
      <xdr:nvSpPr>
        <xdr:cNvPr id="458" name="フローチャート: 判断 457"/>
        <xdr:cNvSpPr/>
      </xdr:nvSpPr>
      <xdr:spPr>
        <a:xfrm>
          <a:off x="7810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72930</xdr:rowOff>
    </xdr:from>
    <xdr:to>
      <xdr:col>36</xdr:col>
      <xdr:colOff>165100</xdr:colOff>
      <xdr:row>105</xdr:row>
      <xdr:rowOff>3080</xdr:rowOff>
    </xdr:to>
    <xdr:sp macro="" textlink="">
      <xdr:nvSpPr>
        <xdr:cNvPr id="459" name="フローチャート: 判断 458"/>
        <xdr:cNvSpPr/>
      </xdr:nvSpPr>
      <xdr:spPr>
        <a:xfrm>
          <a:off x="6921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23296</xdr:rowOff>
    </xdr:from>
    <xdr:to>
      <xdr:col>55</xdr:col>
      <xdr:colOff>50800</xdr:colOff>
      <xdr:row>108</xdr:row>
      <xdr:rowOff>124896</xdr:rowOff>
    </xdr:to>
    <xdr:sp macro="" textlink="">
      <xdr:nvSpPr>
        <xdr:cNvPr id="465" name="楕円 464"/>
        <xdr:cNvSpPr/>
      </xdr:nvSpPr>
      <xdr:spPr>
        <a:xfrm>
          <a:off x="10426700" y="185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109673</xdr:rowOff>
    </xdr:from>
    <xdr:ext cx="378565" cy="259045"/>
    <xdr:sp macro="" textlink="">
      <xdr:nvSpPr>
        <xdr:cNvPr id="466" name="【港湾・漁港】&#10;一人当たり有形固定資産（償却資産）額該当値テキスト"/>
        <xdr:cNvSpPr txBox="1"/>
      </xdr:nvSpPr>
      <xdr:spPr>
        <a:xfrm>
          <a:off x="10515600" y="1845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23315</xdr:rowOff>
    </xdr:from>
    <xdr:to>
      <xdr:col>50</xdr:col>
      <xdr:colOff>165100</xdr:colOff>
      <xdr:row>108</xdr:row>
      <xdr:rowOff>124915</xdr:rowOff>
    </xdr:to>
    <xdr:sp macro="" textlink="">
      <xdr:nvSpPr>
        <xdr:cNvPr id="467" name="楕円 466"/>
        <xdr:cNvSpPr/>
      </xdr:nvSpPr>
      <xdr:spPr>
        <a:xfrm>
          <a:off x="9588500" y="185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74096</xdr:rowOff>
    </xdr:from>
    <xdr:to>
      <xdr:col>55</xdr:col>
      <xdr:colOff>0</xdr:colOff>
      <xdr:row>108</xdr:row>
      <xdr:rowOff>74115</xdr:rowOff>
    </xdr:to>
    <xdr:cxnSp macro="">
      <xdr:nvCxnSpPr>
        <xdr:cNvPr id="468" name="直線コネクタ 467"/>
        <xdr:cNvCxnSpPr/>
      </xdr:nvCxnSpPr>
      <xdr:spPr>
        <a:xfrm flipV="1">
          <a:off x="9639300" y="18590696"/>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23333</xdr:rowOff>
    </xdr:from>
    <xdr:to>
      <xdr:col>46</xdr:col>
      <xdr:colOff>38100</xdr:colOff>
      <xdr:row>108</xdr:row>
      <xdr:rowOff>124933</xdr:rowOff>
    </xdr:to>
    <xdr:sp macro="" textlink="">
      <xdr:nvSpPr>
        <xdr:cNvPr id="469" name="楕円 468"/>
        <xdr:cNvSpPr/>
      </xdr:nvSpPr>
      <xdr:spPr>
        <a:xfrm>
          <a:off x="8699500" y="1853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74115</xdr:rowOff>
    </xdr:from>
    <xdr:to>
      <xdr:col>50</xdr:col>
      <xdr:colOff>114300</xdr:colOff>
      <xdr:row>108</xdr:row>
      <xdr:rowOff>74133</xdr:rowOff>
    </xdr:to>
    <xdr:cxnSp macro="">
      <xdr:nvCxnSpPr>
        <xdr:cNvPr id="470" name="直線コネクタ 469"/>
        <xdr:cNvCxnSpPr/>
      </xdr:nvCxnSpPr>
      <xdr:spPr>
        <a:xfrm flipV="1">
          <a:off x="8750300" y="18590715"/>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23434</xdr:rowOff>
    </xdr:from>
    <xdr:to>
      <xdr:col>41</xdr:col>
      <xdr:colOff>101600</xdr:colOff>
      <xdr:row>108</xdr:row>
      <xdr:rowOff>125034</xdr:rowOff>
    </xdr:to>
    <xdr:sp macro="" textlink="">
      <xdr:nvSpPr>
        <xdr:cNvPr id="471" name="楕円 470"/>
        <xdr:cNvSpPr/>
      </xdr:nvSpPr>
      <xdr:spPr>
        <a:xfrm>
          <a:off x="7810500" y="1854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74133</xdr:rowOff>
    </xdr:from>
    <xdr:to>
      <xdr:col>45</xdr:col>
      <xdr:colOff>177800</xdr:colOff>
      <xdr:row>108</xdr:row>
      <xdr:rowOff>74234</xdr:rowOff>
    </xdr:to>
    <xdr:cxnSp macro="">
      <xdr:nvCxnSpPr>
        <xdr:cNvPr id="472" name="直線コネクタ 471"/>
        <xdr:cNvCxnSpPr/>
      </xdr:nvCxnSpPr>
      <xdr:spPr>
        <a:xfrm flipV="1">
          <a:off x="7861300" y="18590733"/>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23526</xdr:rowOff>
    </xdr:from>
    <xdr:to>
      <xdr:col>36</xdr:col>
      <xdr:colOff>165100</xdr:colOff>
      <xdr:row>108</xdr:row>
      <xdr:rowOff>125126</xdr:rowOff>
    </xdr:to>
    <xdr:sp macro="" textlink="">
      <xdr:nvSpPr>
        <xdr:cNvPr id="473" name="楕円 472"/>
        <xdr:cNvSpPr/>
      </xdr:nvSpPr>
      <xdr:spPr>
        <a:xfrm>
          <a:off x="6921500" y="1854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74234</xdr:rowOff>
    </xdr:from>
    <xdr:to>
      <xdr:col>41</xdr:col>
      <xdr:colOff>50800</xdr:colOff>
      <xdr:row>108</xdr:row>
      <xdr:rowOff>74326</xdr:rowOff>
    </xdr:to>
    <xdr:cxnSp macro="">
      <xdr:nvCxnSpPr>
        <xdr:cNvPr id="474" name="直線コネクタ 473"/>
        <xdr:cNvCxnSpPr/>
      </xdr:nvCxnSpPr>
      <xdr:spPr>
        <a:xfrm flipV="1">
          <a:off x="6972300" y="1859083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8224</xdr:rowOff>
    </xdr:from>
    <xdr:ext cx="534377" cy="259045"/>
    <xdr:sp macro="" textlink="">
      <xdr:nvSpPr>
        <xdr:cNvPr id="475" name="n_1aveValue【港湾・漁港】&#10;一人当たり有形固定資産（償却資産）額"/>
        <xdr:cNvSpPr txBox="1"/>
      </xdr:nvSpPr>
      <xdr:spPr>
        <a:xfrm>
          <a:off x="9359411" y="176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6249</xdr:rowOff>
    </xdr:from>
    <xdr:ext cx="534377" cy="259045"/>
    <xdr:sp macro="" textlink="">
      <xdr:nvSpPr>
        <xdr:cNvPr id="476" name="n_2aveValue【港湾・漁港】&#10;一人当たり有形固定資産（償却資産）額"/>
        <xdr:cNvSpPr txBox="1"/>
      </xdr:nvSpPr>
      <xdr:spPr>
        <a:xfrm>
          <a:off x="8483111" y="17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15950</xdr:rowOff>
    </xdr:from>
    <xdr:ext cx="534377" cy="259045"/>
    <xdr:sp macro="" textlink="">
      <xdr:nvSpPr>
        <xdr:cNvPr id="477" name="n_3aveValue【港湾・漁港】&#10;一人当たり有形固定資産（償却資産）額"/>
        <xdr:cNvSpPr txBox="1"/>
      </xdr:nvSpPr>
      <xdr:spPr>
        <a:xfrm>
          <a:off x="75941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19607</xdr:rowOff>
    </xdr:from>
    <xdr:ext cx="534377" cy="259045"/>
    <xdr:sp macro="" textlink="">
      <xdr:nvSpPr>
        <xdr:cNvPr id="478" name="n_4aveValue【港湾・漁港】&#10;一人当たり有形固定資産（償却資産）額"/>
        <xdr:cNvSpPr txBox="1"/>
      </xdr:nvSpPr>
      <xdr:spPr>
        <a:xfrm>
          <a:off x="67051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116042</xdr:rowOff>
    </xdr:from>
    <xdr:ext cx="378565" cy="259045"/>
    <xdr:sp macro="" textlink="">
      <xdr:nvSpPr>
        <xdr:cNvPr id="479" name="n_1mainValue【港湾・漁港】&#10;一人当たり有形固定資産（償却資産）額"/>
        <xdr:cNvSpPr txBox="1"/>
      </xdr:nvSpPr>
      <xdr:spPr>
        <a:xfrm>
          <a:off x="9437317" y="18632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116060</xdr:rowOff>
    </xdr:from>
    <xdr:ext cx="378565" cy="259045"/>
    <xdr:sp macro="" textlink="">
      <xdr:nvSpPr>
        <xdr:cNvPr id="480" name="n_2mainValue【港湾・漁港】&#10;一人当たり有形固定資産（償却資産）額"/>
        <xdr:cNvSpPr txBox="1"/>
      </xdr:nvSpPr>
      <xdr:spPr>
        <a:xfrm>
          <a:off x="8561017" y="1863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116161</xdr:rowOff>
    </xdr:from>
    <xdr:ext cx="378565" cy="259045"/>
    <xdr:sp macro="" textlink="">
      <xdr:nvSpPr>
        <xdr:cNvPr id="481" name="n_3mainValue【港湾・漁港】&#10;一人当たり有形固定資産（償却資産）額"/>
        <xdr:cNvSpPr txBox="1"/>
      </xdr:nvSpPr>
      <xdr:spPr>
        <a:xfrm>
          <a:off x="7672017" y="18632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116253</xdr:rowOff>
    </xdr:from>
    <xdr:ext cx="378565" cy="259045"/>
    <xdr:sp macro="" textlink="">
      <xdr:nvSpPr>
        <xdr:cNvPr id="482" name="n_4mainValue【港湾・漁港】&#10;一人当たり有形固定資産（償却資産）額"/>
        <xdr:cNvSpPr txBox="1"/>
      </xdr:nvSpPr>
      <xdr:spPr>
        <a:xfrm>
          <a:off x="6783017" y="1863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1089</xdr:rowOff>
    </xdr:from>
    <xdr:to>
      <xdr:col>85</xdr:col>
      <xdr:colOff>126364</xdr:colOff>
      <xdr:row>41</xdr:row>
      <xdr:rowOff>97427</xdr:rowOff>
    </xdr:to>
    <xdr:cxnSp macro="">
      <xdr:nvCxnSpPr>
        <xdr:cNvPr id="509" name="直線コネクタ 508"/>
        <xdr:cNvCxnSpPr/>
      </xdr:nvCxnSpPr>
      <xdr:spPr>
        <a:xfrm flipV="1">
          <a:off x="16318864" y="5830389"/>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510" name="【認定こども園・幼稚園・保育所】&#10;有形固定資産減価償却率最小値テキスト"/>
        <xdr:cNvSpPr txBox="1"/>
      </xdr:nvSpPr>
      <xdr:spPr>
        <a:xfrm>
          <a:off x="1635760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511" name="直線コネクタ 510"/>
        <xdr:cNvCxnSpPr/>
      </xdr:nvCxnSpPr>
      <xdr:spPr>
        <a:xfrm>
          <a:off x="16230600" y="712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119216</xdr:rowOff>
    </xdr:from>
    <xdr:ext cx="405111" cy="259045"/>
    <xdr:sp macro="" textlink="">
      <xdr:nvSpPr>
        <xdr:cNvPr id="512" name="【認定こども園・幼稚園・保育所】&#10;有形固定資産減価償却率最大値テキスト"/>
        <xdr:cNvSpPr txBox="1"/>
      </xdr:nvSpPr>
      <xdr:spPr>
        <a:xfrm>
          <a:off x="16357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1089</xdr:rowOff>
    </xdr:from>
    <xdr:to>
      <xdr:col>86</xdr:col>
      <xdr:colOff>25400</xdr:colOff>
      <xdr:row>34</xdr:row>
      <xdr:rowOff>1089</xdr:rowOff>
    </xdr:to>
    <xdr:cxnSp macro="">
      <xdr:nvCxnSpPr>
        <xdr:cNvPr id="513" name="直線コネクタ 512"/>
        <xdr:cNvCxnSpPr/>
      </xdr:nvCxnSpPr>
      <xdr:spPr>
        <a:xfrm>
          <a:off x="16230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39750</xdr:rowOff>
    </xdr:from>
    <xdr:ext cx="405111" cy="259045"/>
    <xdr:sp macro="" textlink="">
      <xdr:nvSpPr>
        <xdr:cNvPr id="514" name="【認定こども園・幼稚園・保育所】&#10;有形固定資産減価償却率平均値テキスト"/>
        <xdr:cNvSpPr txBox="1"/>
      </xdr:nvSpPr>
      <xdr:spPr>
        <a:xfrm>
          <a:off x="163576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515" name="フローチャート: 判断 514"/>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44994</xdr:rowOff>
    </xdr:from>
    <xdr:to>
      <xdr:col>81</xdr:col>
      <xdr:colOff>101600</xdr:colOff>
      <xdr:row>38</xdr:row>
      <xdr:rowOff>146594</xdr:rowOff>
    </xdr:to>
    <xdr:sp macro="" textlink="">
      <xdr:nvSpPr>
        <xdr:cNvPr id="516" name="フローチャート: 判断 515"/>
        <xdr:cNvSpPr/>
      </xdr:nvSpPr>
      <xdr:spPr>
        <a:xfrm>
          <a:off x="15430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7" name="フローチャート: 判断 516"/>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18" name="フローチャート: 判断 517"/>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19" name="フローチャート: 判断 518"/>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525" name="楕円 524"/>
        <xdr:cNvSpPr/>
      </xdr:nvSpPr>
      <xdr:spPr>
        <a:xfrm>
          <a:off x="162687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156046</xdr:rowOff>
    </xdr:from>
    <xdr:ext cx="405111" cy="259045"/>
    <xdr:sp macro="" textlink="">
      <xdr:nvSpPr>
        <xdr:cNvPr id="526" name="【認定こども園・幼稚園・保育所】&#10;有形固定資産減価償却率該当値テキスト"/>
        <xdr:cNvSpPr txBox="1"/>
      </xdr:nvSpPr>
      <xdr:spPr>
        <a:xfrm>
          <a:off x="16357600" y="615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110308</xdr:rowOff>
    </xdr:from>
    <xdr:to>
      <xdr:col>81</xdr:col>
      <xdr:colOff>101600</xdr:colOff>
      <xdr:row>37</xdr:row>
      <xdr:rowOff>40458</xdr:rowOff>
    </xdr:to>
    <xdr:sp macro="" textlink="">
      <xdr:nvSpPr>
        <xdr:cNvPr id="527" name="楕円 526"/>
        <xdr:cNvSpPr/>
      </xdr:nvSpPr>
      <xdr:spPr>
        <a:xfrm>
          <a:off x="15430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37</xdr:row>
      <xdr:rowOff>12519</xdr:rowOff>
    </xdr:to>
    <xdr:cxnSp macro="">
      <xdr:nvCxnSpPr>
        <xdr:cNvPr id="528" name="直線コネクタ 527"/>
        <xdr:cNvCxnSpPr/>
      </xdr:nvCxnSpPr>
      <xdr:spPr>
        <a:xfrm>
          <a:off x="15481300" y="633330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95613</xdr:rowOff>
    </xdr:from>
    <xdr:to>
      <xdr:col>76</xdr:col>
      <xdr:colOff>165100</xdr:colOff>
      <xdr:row>40</xdr:row>
      <xdr:rowOff>25763</xdr:rowOff>
    </xdr:to>
    <xdr:sp macro="" textlink="">
      <xdr:nvSpPr>
        <xdr:cNvPr id="529" name="楕円 528"/>
        <xdr:cNvSpPr/>
      </xdr:nvSpPr>
      <xdr:spPr>
        <a:xfrm>
          <a:off x="14541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39</xdr:row>
      <xdr:rowOff>146413</xdr:rowOff>
    </xdr:to>
    <xdr:cxnSp macro="">
      <xdr:nvCxnSpPr>
        <xdr:cNvPr id="530" name="直線コネクタ 529"/>
        <xdr:cNvCxnSpPr/>
      </xdr:nvCxnSpPr>
      <xdr:spPr>
        <a:xfrm flipV="1">
          <a:off x="14592300" y="6333308"/>
          <a:ext cx="889000" cy="49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30299</xdr:rowOff>
    </xdr:from>
    <xdr:to>
      <xdr:col>72</xdr:col>
      <xdr:colOff>38100</xdr:colOff>
      <xdr:row>39</xdr:row>
      <xdr:rowOff>131899</xdr:rowOff>
    </xdr:to>
    <xdr:sp macro="" textlink="">
      <xdr:nvSpPr>
        <xdr:cNvPr id="531" name="楕円 530"/>
        <xdr:cNvSpPr/>
      </xdr:nvSpPr>
      <xdr:spPr>
        <a:xfrm>
          <a:off x="13652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81099</xdr:rowOff>
    </xdr:from>
    <xdr:to>
      <xdr:col>76</xdr:col>
      <xdr:colOff>114300</xdr:colOff>
      <xdr:row>39</xdr:row>
      <xdr:rowOff>146413</xdr:rowOff>
    </xdr:to>
    <xdr:cxnSp macro="">
      <xdr:nvCxnSpPr>
        <xdr:cNvPr id="532" name="直線コネクタ 531"/>
        <xdr:cNvCxnSpPr/>
      </xdr:nvCxnSpPr>
      <xdr:spPr>
        <a:xfrm>
          <a:off x="13703300" y="67676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15603</xdr:rowOff>
    </xdr:from>
    <xdr:to>
      <xdr:col>67</xdr:col>
      <xdr:colOff>101600</xdr:colOff>
      <xdr:row>38</xdr:row>
      <xdr:rowOff>117203</xdr:rowOff>
    </xdr:to>
    <xdr:sp macro="" textlink="">
      <xdr:nvSpPr>
        <xdr:cNvPr id="533" name="楕円 532"/>
        <xdr:cNvSpPr/>
      </xdr:nvSpPr>
      <xdr:spPr>
        <a:xfrm>
          <a:off x="12763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66403</xdr:rowOff>
    </xdr:from>
    <xdr:to>
      <xdr:col>71</xdr:col>
      <xdr:colOff>177800</xdr:colOff>
      <xdr:row>39</xdr:row>
      <xdr:rowOff>81099</xdr:rowOff>
    </xdr:to>
    <xdr:cxnSp macro="">
      <xdr:nvCxnSpPr>
        <xdr:cNvPr id="534" name="直線コネクタ 533"/>
        <xdr:cNvCxnSpPr/>
      </xdr:nvCxnSpPr>
      <xdr:spPr>
        <a:xfrm>
          <a:off x="12814300" y="6581503"/>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137721</xdr:rowOff>
    </xdr:from>
    <xdr:ext cx="405111" cy="259045"/>
    <xdr:sp macro="" textlink="">
      <xdr:nvSpPr>
        <xdr:cNvPr id="535" name="n_1aveValue【認定こども園・幼稚園・保育所】&#10;有形固定資産減価償却率"/>
        <xdr:cNvSpPr txBox="1"/>
      </xdr:nvSpPr>
      <xdr:spPr>
        <a:xfrm>
          <a:off x="152660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6" name="n_2aveValue【認定こども園・幼稚園・保育所】&#10;有形固定資産減価償却率"/>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37" name="n_3aveValue【認定こども園・幼稚園・保育所】&#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38" name="n_4aveValue【認定こども園・幼稚園・保育所】&#10;有形固定資産減価償却率"/>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56985</xdr:rowOff>
    </xdr:from>
    <xdr:ext cx="405111" cy="259045"/>
    <xdr:sp macro="" textlink="">
      <xdr:nvSpPr>
        <xdr:cNvPr id="539" name="n_1mainValue【認定こども園・幼稚園・保育所】&#10;有形固定資産減価償却率"/>
        <xdr:cNvSpPr txBox="1"/>
      </xdr:nvSpPr>
      <xdr:spPr>
        <a:xfrm>
          <a:off x="15266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16890</xdr:rowOff>
    </xdr:from>
    <xdr:ext cx="405111" cy="259045"/>
    <xdr:sp macro="" textlink="">
      <xdr:nvSpPr>
        <xdr:cNvPr id="540" name="n_2mainValue【認定こども園・幼稚園・保育所】&#10;有形固定資産減価償却率"/>
        <xdr:cNvSpPr txBox="1"/>
      </xdr:nvSpPr>
      <xdr:spPr>
        <a:xfrm>
          <a:off x="14389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123026</xdr:rowOff>
    </xdr:from>
    <xdr:ext cx="405111" cy="259045"/>
    <xdr:sp macro="" textlink="">
      <xdr:nvSpPr>
        <xdr:cNvPr id="541" name="n_3mainValue【認定こども園・幼稚園・保育所】&#10;有形固定資産減価償却率"/>
        <xdr:cNvSpPr txBox="1"/>
      </xdr:nvSpPr>
      <xdr:spPr>
        <a:xfrm>
          <a:off x="13500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133730</xdr:rowOff>
    </xdr:from>
    <xdr:ext cx="405111" cy="259045"/>
    <xdr:sp macro="" textlink="">
      <xdr:nvSpPr>
        <xdr:cNvPr id="542" name="n_4mainValue【認定こども園・幼稚園・保育所】&#10;有形固定資産減価償却率"/>
        <xdr:cNvSpPr txBox="1"/>
      </xdr:nvSpPr>
      <xdr:spPr>
        <a:xfrm>
          <a:off x="12611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69342</xdr:rowOff>
    </xdr:to>
    <xdr:cxnSp macro="">
      <xdr:nvCxnSpPr>
        <xdr:cNvPr id="564" name="直線コネクタ 563"/>
        <xdr:cNvCxnSpPr/>
      </xdr:nvCxnSpPr>
      <xdr:spPr>
        <a:xfrm flipV="1">
          <a:off x="22160864"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565" name="【認定こども園・幼稚園・保育所】&#10;一人当たり面積最小値テキスト"/>
        <xdr:cNvSpPr txBox="1"/>
      </xdr:nvSpPr>
      <xdr:spPr>
        <a:xfrm>
          <a:off x="22199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566" name="直線コネクタ 565"/>
        <xdr:cNvCxnSpPr/>
      </xdr:nvCxnSpPr>
      <xdr:spPr>
        <a:xfrm>
          <a:off x="22072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7"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68" name="直線コネクタ 567"/>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569" name="【認定こども園・幼稚園・保育所】&#10;一人当たり面積平均値テキスト"/>
        <xdr:cNvSpPr txBox="1"/>
      </xdr:nvSpPr>
      <xdr:spPr>
        <a:xfrm>
          <a:off x="22199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0" name="フローチャート: 判断 569"/>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571" name="フローチャート: 判断 570"/>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572" name="フローチャート: 判断 571"/>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3" name="フローチャート: 判断 572"/>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162560</xdr:rowOff>
    </xdr:from>
    <xdr:to>
      <xdr:col>116</xdr:col>
      <xdr:colOff>114300</xdr:colOff>
      <xdr:row>33</xdr:row>
      <xdr:rowOff>92710</xdr:rowOff>
    </xdr:to>
    <xdr:sp macro="" textlink="">
      <xdr:nvSpPr>
        <xdr:cNvPr id="580" name="楕円 579"/>
        <xdr:cNvSpPr/>
      </xdr:nvSpPr>
      <xdr:spPr>
        <a:xfrm>
          <a:off x="22110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115587</xdr:rowOff>
    </xdr:from>
    <xdr:ext cx="469744" cy="259045"/>
    <xdr:sp macro="" textlink="">
      <xdr:nvSpPr>
        <xdr:cNvPr id="581" name="【認定こども園・幼稚園・保育所】&#10;一人当たり面積該当値テキスト"/>
        <xdr:cNvSpPr txBox="1"/>
      </xdr:nvSpPr>
      <xdr:spPr>
        <a:xfrm>
          <a:off x="22199600"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36830</xdr:rowOff>
    </xdr:from>
    <xdr:to>
      <xdr:col>112</xdr:col>
      <xdr:colOff>38100</xdr:colOff>
      <xdr:row>33</xdr:row>
      <xdr:rowOff>138430</xdr:rowOff>
    </xdr:to>
    <xdr:sp macro="" textlink="">
      <xdr:nvSpPr>
        <xdr:cNvPr id="582" name="楕円 581"/>
        <xdr:cNvSpPr/>
      </xdr:nvSpPr>
      <xdr:spPr>
        <a:xfrm>
          <a:off x="21272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41910</xdr:rowOff>
    </xdr:from>
    <xdr:to>
      <xdr:col>116</xdr:col>
      <xdr:colOff>63500</xdr:colOff>
      <xdr:row>33</xdr:row>
      <xdr:rowOff>87630</xdr:rowOff>
    </xdr:to>
    <xdr:cxnSp macro="">
      <xdr:nvCxnSpPr>
        <xdr:cNvPr id="583" name="直線コネクタ 582"/>
        <xdr:cNvCxnSpPr/>
      </xdr:nvCxnSpPr>
      <xdr:spPr>
        <a:xfrm flipV="1">
          <a:off x="21323300" y="5699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91694</xdr:rowOff>
    </xdr:from>
    <xdr:to>
      <xdr:col>107</xdr:col>
      <xdr:colOff>101600</xdr:colOff>
      <xdr:row>34</xdr:row>
      <xdr:rowOff>21844</xdr:rowOff>
    </xdr:to>
    <xdr:sp macro="" textlink="">
      <xdr:nvSpPr>
        <xdr:cNvPr id="584" name="楕円 583"/>
        <xdr:cNvSpPr/>
      </xdr:nvSpPr>
      <xdr:spPr>
        <a:xfrm>
          <a:off x="20383500" y="57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87630</xdr:rowOff>
    </xdr:from>
    <xdr:to>
      <xdr:col>111</xdr:col>
      <xdr:colOff>177800</xdr:colOff>
      <xdr:row>33</xdr:row>
      <xdr:rowOff>142494</xdr:rowOff>
    </xdr:to>
    <xdr:cxnSp macro="">
      <xdr:nvCxnSpPr>
        <xdr:cNvPr id="585" name="直線コネクタ 584"/>
        <xdr:cNvCxnSpPr/>
      </xdr:nvCxnSpPr>
      <xdr:spPr>
        <a:xfrm flipV="1">
          <a:off x="20434300" y="5745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36830</xdr:rowOff>
    </xdr:from>
    <xdr:to>
      <xdr:col>102</xdr:col>
      <xdr:colOff>165100</xdr:colOff>
      <xdr:row>33</xdr:row>
      <xdr:rowOff>138430</xdr:rowOff>
    </xdr:to>
    <xdr:sp macro="" textlink="">
      <xdr:nvSpPr>
        <xdr:cNvPr id="586" name="楕円 585"/>
        <xdr:cNvSpPr/>
      </xdr:nvSpPr>
      <xdr:spPr>
        <a:xfrm>
          <a:off x="19494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87630</xdr:rowOff>
    </xdr:from>
    <xdr:to>
      <xdr:col>107</xdr:col>
      <xdr:colOff>50800</xdr:colOff>
      <xdr:row>33</xdr:row>
      <xdr:rowOff>142494</xdr:rowOff>
    </xdr:to>
    <xdr:cxnSp macro="">
      <xdr:nvCxnSpPr>
        <xdr:cNvPr id="587" name="直線コネクタ 586"/>
        <xdr:cNvCxnSpPr/>
      </xdr:nvCxnSpPr>
      <xdr:spPr>
        <a:xfrm>
          <a:off x="19545300" y="5745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254</xdr:rowOff>
    </xdr:from>
    <xdr:to>
      <xdr:col>98</xdr:col>
      <xdr:colOff>38100</xdr:colOff>
      <xdr:row>33</xdr:row>
      <xdr:rowOff>101854</xdr:rowOff>
    </xdr:to>
    <xdr:sp macro="" textlink="">
      <xdr:nvSpPr>
        <xdr:cNvPr id="588" name="楕円 587"/>
        <xdr:cNvSpPr/>
      </xdr:nvSpPr>
      <xdr:spPr>
        <a:xfrm>
          <a:off x="18605500" y="56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51054</xdr:rowOff>
    </xdr:from>
    <xdr:to>
      <xdr:col>102</xdr:col>
      <xdr:colOff>114300</xdr:colOff>
      <xdr:row>33</xdr:row>
      <xdr:rowOff>87630</xdr:rowOff>
    </xdr:to>
    <xdr:cxnSp macro="">
      <xdr:nvCxnSpPr>
        <xdr:cNvPr id="589" name="直線コネクタ 588"/>
        <xdr:cNvCxnSpPr/>
      </xdr:nvCxnSpPr>
      <xdr:spPr>
        <a:xfrm>
          <a:off x="18656300" y="5708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26687</xdr:rowOff>
    </xdr:from>
    <xdr:ext cx="469744" cy="259045"/>
    <xdr:sp macro="" textlink="">
      <xdr:nvSpPr>
        <xdr:cNvPr id="590" name="n_1ave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591" name="n_2aveValue【認定こども園・幼稚園・保育所】&#10;一人当たり面積"/>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92" name="n_3aveValue【認定こども園・幼稚園・保育所】&#10;一人当たり面積"/>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93" name="n_4aveValue【認定こども園・幼稚園・保育所】&#10;一人当たり面積"/>
        <xdr:cNvSpPr txBox="1"/>
      </xdr:nvSpPr>
      <xdr:spPr>
        <a:xfrm>
          <a:off x="18421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154957</xdr:rowOff>
    </xdr:from>
    <xdr:ext cx="469744" cy="259045"/>
    <xdr:sp macro="" textlink="">
      <xdr:nvSpPr>
        <xdr:cNvPr id="594" name="n_1mainValue【認定こども園・幼稚園・保育所】&#10;一人当たり面積"/>
        <xdr:cNvSpPr txBox="1"/>
      </xdr:nvSpPr>
      <xdr:spPr>
        <a:xfrm>
          <a:off x="210757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38371</xdr:rowOff>
    </xdr:from>
    <xdr:ext cx="469744" cy="259045"/>
    <xdr:sp macro="" textlink="">
      <xdr:nvSpPr>
        <xdr:cNvPr id="595" name="n_2mainValue【認定こども園・幼稚園・保育所】&#10;一人当たり面積"/>
        <xdr:cNvSpPr txBox="1"/>
      </xdr:nvSpPr>
      <xdr:spPr>
        <a:xfrm>
          <a:off x="20199427" y="552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154957</xdr:rowOff>
    </xdr:from>
    <xdr:ext cx="469744" cy="259045"/>
    <xdr:sp macro="" textlink="">
      <xdr:nvSpPr>
        <xdr:cNvPr id="596" name="n_3mainValue【認定こども園・幼稚園・保育所】&#10;一人当たり面積"/>
        <xdr:cNvSpPr txBox="1"/>
      </xdr:nvSpPr>
      <xdr:spPr>
        <a:xfrm>
          <a:off x="193104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118381</xdr:rowOff>
    </xdr:from>
    <xdr:ext cx="469744" cy="259045"/>
    <xdr:sp macro="" textlink="">
      <xdr:nvSpPr>
        <xdr:cNvPr id="597" name="n_4mainValue【認定こども園・幼稚園・保育所】&#10;一人当たり面積"/>
        <xdr:cNvSpPr txBox="1"/>
      </xdr:nvSpPr>
      <xdr:spPr>
        <a:xfrm>
          <a:off x="18421427" y="543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9" name="直線コネクタ 60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0" name="テキスト ボックス 60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1" name="直線コネクタ 61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2" name="テキスト ボックス 61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3" name="直線コネクタ 61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4" name="テキスト ボックス 61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5" name="直線コネクタ 61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6" name="テキスト ボックス 61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8" name="テキスト ボックス 61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150876</xdr:rowOff>
    </xdr:from>
    <xdr:to>
      <xdr:col>85</xdr:col>
      <xdr:colOff>126364</xdr:colOff>
      <xdr:row>63</xdr:row>
      <xdr:rowOff>98298</xdr:rowOff>
    </xdr:to>
    <xdr:cxnSp macro="">
      <xdr:nvCxnSpPr>
        <xdr:cNvPr id="620" name="直線コネクタ 619"/>
        <xdr:cNvCxnSpPr/>
      </xdr:nvCxnSpPr>
      <xdr:spPr>
        <a:xfrm flipV="1">
          <a:off x="16318864" y="97520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102125</xdr:rowOff>
    </xdr:from>
    <xdr:ext cx="405111" cy="259045"/>
    <xdr:sp macro="" textlink="">
      <xdr:nvSpPr>
        <xdr:cNvPr id="621" name="【学校施設】&#10;有形固定資産減価償却率最小値テキスト"/>
        <xdr:cNvSpPr txBox="1"/>
      </xdr:nvSpPr>
      <xdr:spPr>
        <a:xfrm>
          <a:off x="16357600" y="1090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98298</xdr:rowOff>
    </xdr:from>
    <xdr:to>
      <xdr:col>86</xdr:col>
      <xdr:colOff>25400</xdr:colOff>
      <xdr:row>63</xdr:row>
      <xdr:rowOff>98298</xdr:rowOff>
    </xdr:to>
    <xdr:cxnSp macro="">
      <xdr:nvCxnSpPr>
        <xdr:cNvPr id="622" name="直線コネクタ 621"/>
        <xdr:cNvCxnSpPr/>
      </xdr:nvCxnSpPr>
      <xdr:spPr>
        <a:xfrm>
          <a:off x="16230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97553</xdr:rowOff>
    </xdr:from>
    <xdr:ext cx="405111" cy="259045"/>
    <xdr:sp macro="" textlink="">
      <xdr:nvSpPr>
        <xdr:cNvPr id="623" name="【学校施設】&#10;有形固定資産減価償却率最大値テキスト"/>
        <xdr:cNvSpPr txBox="1"/>
      </xdr:nvSpPr>
      <xdr:spPr>
        <a:xfrm>
          <a:off x="16357600" y="952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150876</xdr:rowOff>
    </xdr:from>
    <xdr:to>
      <xdr:col>86</xdr:col>
      <xdr:colOff>25400</xdr:colOff>
      <xdr:row>56</xdr:row>
      <xdr:rowOff>150876</xdr:rowOff>
    </xdr:to>
    <xdr:cxnSp macro="">
      <xdr:nvCxnSpPr>
        <xdr:cNvPr id="624" name="直線コネクタ 623"/>
        <xdr:cNvCxnSpPr/>
      </xdr:nvCxnSpPr>
      <xdr:spPr>
        <a:xfrm>
          <a:off x="16230600" y="97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25" name="【学校施設】&#10;有形固定資産減価償却率平均値テキスト"/>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26" name="フローチャート: 判断 625"/>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26924</xdr:rowOff>
    </xdr:from>
    <xdr:to>
      <xdr:col>81</xdr:col>
      <xdr:colOff>101600</xdr:colOff>
      <xdr:row>60</xdr:row>
      <xdr:rowOff>128524</xdr:rowOff>
    </xdr:to>
    <xdr:sp macro="" textlink="">
      <xdr:nvSpPr>
        <xdr:cNvPr id="627" name="フローチャート: 判断 626"/>
        <xdr:cNvSpPr/>
      </xdr:nvSpPr>
      <xdr:spPr>
        <a:xfrm>
          <a:off x="15430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28" name="フローチャート: 判断 627"/>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29" name="フローチャート: 判断 628"/>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30" name="フローチャート: 判断 629"/>
        <xdr:cNvSpPr/>
      </xdr:nvSpPr>
      <xdr:spPr>
        <a:xfrm>
          <a:off x="12763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36" name="楕円 635"/>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637" name="【学校施設】&#10;有形固定資産減価償却率該当値テキスト"/>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xdr:rowOff>
    </xdr:from>
    <xdr:to>
      <xdr:col>81</xdr:col>
      <xdr:colOff>101600</xdr:colOff>
      <xdr:row>59</xdr:row>
      <xdr:rowOff>117094</xdr:rowOff>
    </xdr:to>
    <xdr:sp macro="" textlink="">
      <xdr:nvSpPr>
        <xdr:cNvPr id="638" name="楕円 637"/>
        <xdr:cNvSpPr/>
      </xdr:nvSpPr>
      <xdr:spPr>
        <a:xfrm>
          <a:off x="15430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66294</xdr:rowOff>
    </xdr:from>
    <xdr:to>
      <xdr:col>85</xdr:col>
      <xdr:colOff>127000</xdr:colOff>
      <xdr:row>59</xdr:row>
      <xdr:rowOff>102870</xdr:rowOff>
    </xdr:to>
    <xdr:cxnSp macro="">
      <xdr:nvCxnSpPr>
        <xdr:cNvPr id="639" name="直線コネクタ 638"/>
        <xdr:cNvCxnSpPr/>
      </xdr:nvCxnSpPr>
      <xdr:spPr>
        <a:xfrm>
          <a:off x="15481300" y="101818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127508</xdr:rowOff>
    </xdr:from>
    <xdr:to>
      <xdr:col>76</xdr:col>
      <xdr:colOff>165100</xdr:colOff>
      <xdr:row>59</xdr:row>
      <xdr:rowOff>57658</xdr:rowOff>
    </xdr:to>
    <xdr:sp macro="" textlink="">
      <xdr:nvSpPr>
        <xdr:cNvPr id="640" name="楕円 639"/>
        <xdr:cNvSpPr/>
      </xdr:nvSpPr>
      <xdr:spPr>
        <a:xfrm>
          <a:off x="14541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xdr:rowOff>
    </xdr:from>
    <xdr:to>
      <xdr:col>81</xdr:col>
      <xdr:colOff>50800</xdr:colOff>
      <xdr:row>59</xdr:row>
      <xdr:rowOff>66294</xdr:rowOff>
    </xdr:to>
    <xdr:cxnSp macro="">
      <xdr:nvCxnSpPr>
        <xdr:cNvPr id="641" name="直線コネクタ 640"/>
        <xdr:cNvCxnSpPr/>
      </xdr:nvCxnSpPr>
      <xdr:spPr>
        <a:xfrm>
          <a:off x="14592300" y="101224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118364</xdr:rowOff>
    </xdr:from>
    <xdr:to>
      <xdr:col>72</xdr:col>
      <xdr:colOff>38100</xdr:colOff>
      <xdr:row>59</xdr:row>
      <xdr:rowOff>48514</xdr:rowOff>
    </xdr:to>
    <xdr:sp macro="" textlink="">
      <xdr:nvSpPr>
        <xdr:cNvPr id="642" name="楕円 641"/>
        <xdr:cNvSpPr/>
      </xdr:nvSpPr>
      <xdr:spPr>
        <a:xfrm>
          <a:off x="13652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169164</xdr:rowOff>
    </xdr:from>
    <xdr:to>
      <xdr:col>76</xdr:col>
      <xdr:colOff>114300</xdr:colOff>
      <xdr:row>59</xdr:row>
      <xdr:rowOff>6858</xdr:rowOff>
    </xdr:to>
    <xdr:cxnSp macro="">
      <xdr:nvCxnSpPr>
        <xdr:cNvPr id="643" name="直線コネクタ 642"/>
        <xdr:cNvCxnSpPr/>
      </xdr:nvCxnSpPr>
      <xdr:spPr>
        <a:xfrm>
          <a:off x="13703300" y="101132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49784</xdr:rowOff>
    </xdr:from>
    <xdr:to>
      <xdr:col>67</xdr:col>
      <xdr:colOff>101600</xdr:colOff>
      <xdr:row>58</xdr:row>
      <xdr:rowOff>151384</xdr:rowOff>
    </xdr:to>
    <xdr:sp macro="" textlink="">
      <xdr:nvSpPr>
        <xdr:cNvPr id="644" name="楕円 643"/>
        <xdr:cNvSpPr/>
      </xdr:nvSpPr>
      <xdr:spPr>
        <a:xfrm>
          <a:off x="12763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100584</xdr:rowOff>
    </xdr:from>
    <xdr:to>
      <xdr:col>71</xdr:col>
      <xdr:colOff>177800</xdr:colOff>
      <xdr:row>58</xdr:row>
      <xdr:rowOff>169164</xdr:rowOff>
    </xdr:to>
    <xdr:cxnSp macro="">
      <xdr:nvCxnSpPr>
        <xdr:cNvPr id="645" name="直線コネクタ 644"/>
        <xdr:cNvCxnSpPr/>
      </xdr:nvCxnSpPr>
      <xdr:spPr>
        <a:xfrm>
          <a:off x="12814300" y="100446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119651</xdr:rowOff>
    </xdr:from>
    <xdr:ext cx="405111" cy="259045"/>
    <xdr:sp macro="" textlink="">
      <xdr:nvSpPr>
        <xdr:cNvPr id="646" name="n_1aveValue【学校施設】&#10;有形固定資産減価償却率"/>
        <xdr:cNvSpPr txBox="1"/>
      </xdr:nvSpPr>
      <xdr:spPr>
        <a:xfrm>
          <a:off x="152660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647" name="n_2aveValue【学校施設】&#10;有形固定資産減価償却率"/>
        <xdr:cNvSpPr txBox="1"/>
      </xdr:nvSpPr>
      <xdr:spPr>
        <a:xfrm>
          <a:off x="14389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648" name="n_3aveValue【学校施設】&#10;有形固定資産減価償却率"/>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649" name="n_4aveValue【学校施設】&#10;有形固定資産減価償却率"/>
        <xdr:cNvSpPr txBox="1"/>
      </xdr:nvSpPr>
      <xdr:spPr>
        <a:xfrm>
          <a:off x="12611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133621</xdr:rowOff>
    </xdr:from>
    <xdr:ext cx="405111" cy="259045"/>
    <xdr:sp macro="" textlink="">
      <xdr:nvSpPr>
        <xdr:cNvPr id="650" name="n_1mainValue【学校施設】&#10;有形固定資産減価償却率"/>
        <xdr:cNvSpPr txBox="1"/>
      </xdr:nvSpPr>
      <xdr:spPr>
        <a:xfrm>
          <a:off x="152660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74185</xdr:rowOff>
    </xdr:from>
    <xdr:ext cx="405111" cy="259045"/>
    <xdr:sp macro="" textlink="">
      <xdr:nvSpPr>
        <xdr:cNvPr id="651" name="n_2mainValue【学校施設】&#10;有形固定資産減価償却率"/>
        <xdr:cNvSpPr txBox="1"/>
      </xdr:nvSpPr>
      <xdr:spPr>
        <a:xfrm>
          <a:off x="14389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65041</xdr:rowOff>
    </xdr:from>
    <xdr:ext cx="405111" cy="259045"/>
    <xdr:sp macro="" textlink="">
      <xdr:nvSpPr>
        <xdr:cNvPr id="652" name="n_3mainValue【学校施設】&#10;有形固定資産減価償却率"/>
        <xdr:cNvSpPr txBox="1"/>
      </xdr:nvSpPr>
      <xdr:spPr>
        <a:xfrm>
          <a:off x="13500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167911</xdr:rowOff>
    </xdr:from>
    <xdr:ext cx="405111" cy="259045"/>
    <xdr:sp macro="" textlink="">
      <xdr:nvSpPr>
        <xdr:cNvPr id="653" name="n_4mainValue【学校施設】&#10;有形固定資産減価償却率"/>
        <xdr:cNvSpPr txBox="1"/>
      </xdr:nvSpPr>
      <xdr:spPr>
        <a:xfrm>
          <a:off x="12611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4" name="テキスト ボックス 6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5" name="直線コネクタ 6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6" name="テキスト ボックス 6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7" name="直線コネクタ 6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8" name="テキスト ボックス 6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9" name="直線コネクタ 6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0" name="テキスト ボックス 6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1" name="直線コネクタ 6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2" name="テキスト ボックス 6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121158</xdr:rowOff>
    </xdr:from>
    <xdr:to>
      <xdr:col>116</xdr:col>
      <xdr:colOff>62864</xdr:colOff>
      <xdr:row>64</xdr:row>
      <xdr:rowOff>96012</xdr:rowOff>
    </xdr:to>
    <xdr:cxnSp macro="">
      <xdr:nvCxnSpPr>
        <xdr:cNvPr id="676" name="直線コネクタ 675"/>
        <xdr:cNvCxnSpPr/>
      </xdr:nvCxnSpPr>
      <xdr:spPr>
        <a:xfrm flipV="1">
          <a:off x="22160864" y="9893808"/>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677" name="【学校施設】&#10;一人当たり面積最小値テキスト"/>
        <xdr:cNvSpPr txBox="1"/>
      </xdr:nvSpPr>
      <xdr:spPr>
        <a:xfrm>
          <a:off x="22199600" y="1107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678" name="直線コネクタ 677"/>
        <xdr:cNvCxnSpPr/>
      </xdr:nvCxnSpPr>
      <xdr:spPr>
        <a:xfrm>
          <a:off x="22072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67835</xdr:rowOff>
    </xdr:from>
    <xdr:ext cx="469744" cy="259045"/>
    <xdr:sp macro="" textlink="">
      <xdr:nvSpPr>
        <xdr:cNvPr id="679" name="【学校施設】&#10;一人当たり面積最大値テキスト"/>
        <xdr:cNvSpPr txBox="1"/>
      </xdr:nvSpPr>
      <xdr:spPr>
        <a:xfrm>
          <a:off x="22199600" y="966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121158</xdr:rowOff>
    </xdr:from>
    <xdr:to>
      <xdr:col>116</xdr:col>
      <xdr:colOff>152400</xdr:colOff>
      <xdr:row>57</xdr:row>
      <xdr:rowOff>121158</xdr:rowOff>
    </xdr:to>
    <xdr:cxnSp macro="">
      <xdr:nvCxnSpPr>
        <xdr:cNvPr id="680" name="直線コネクタ 679"/>
        <xdr:cNvCxnSpPr/>
      </xdr:nvCxnSpPr>
      <xdr:spPr>
        <a:xfrm>
          <a:off x="22072600" y="989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35069</xdr:rowOff>
    </xdr:from>
    <xdr:ext cx="469744" cy="259045"/>
    <xdr:sp macro="" textlink="">
      <xdr:nvSpPr>
        <xdr:cNvPr id="681" name="【学校施設】&#10;一人当たり面積平均値テキスト"/>
        <xdr:cNvSpPr txBox="1"/>
      </xdr:nvSpPr>
      <xdr:spPr>
        <a:xfrm>
          <a:off x="22199600" y="1049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56642</xdr:rowOff>
    </xdr:from>
    <xdr:to>
      <xdr:col>116</xdr:col>
      <xdr:colOff>114300</xdr:colOff>
      <xdr:row>61</xdr:row>
      <xdr:rowOff>158242</xdr:rowOff>
    </xdr:to>
    <xdr:sp macro="" textlink="">
      <xdr:nvSpPr>
        <xdr:cNvPr id="682" name="フローチャート: 判断 681"/>
        <xdr:cNvSpPr/>
      </xdr:nvSpPr>
      <xdr:spPr>
        <a:xfrm>
          <a:off x="221107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159512</xdr:rowOff>
    </xdr:from>
    <xdr:to>
      <xdr:col>112</xdr:col>
      <xdr:colOff>38100</xdr:colOff>
      <xdr:row>61</xdr:row>
      <xdr:rowOff>89662</xdr:rowOff>
    </xdr:to>
    <xdr:sp macro="" textlink="">
      <xdr:nvSpPr>
        <xdr:cNvPr id="683" name="フローチャート: 判断 682"/>
        <xdr:cNvSpPr/>
      </xdr:nvSpPr>
      <xdr:spPr>
        <a:xfrm>
          <a:off x="21272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170942</xdr:rowOff>
    </xdr:from>
    <xdr:to>
      <xdr:col>107</xdr:col>
      <xdr:colOff>101600</xdr:colOff>
      <xdr:row>61</xdr:row>
      <xdr:rowOff>101092</xdr:rowOff>
    </xdr:to>
    <xdr:sp macro="" textlink="">
      <xdr:nvSpPr>
        <xdr:cNvPr id="684" name="フローチャート: 判断 683"/>
        <xdr:cNvSpPr/>
      </xdr:nvSpPr>
      <xdr:spPr>
        <a:xfrm>
          <a:off x="20383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33782</xdr:rowOff>
    </xdr:from>
    <xdr:to>
      <xdr:col>102</xdr:col>
      <xdr:colOff>165100</xdr:colOff>
      <xdr:row>61</xdr:row>
      <xdr:rowOff>135382</xdr:rowOff>
    </xdr:to>
    <xdr:sp macro="" textlink="">
      <xdr:nvSpPr>
        <xdr:cNvPr id="685" name="フローチャート: 判断 684"/>
        <xdr:cNvSpPr/>
      </xdr:nvSpPr>
      <xdr:spPr>
        <a:xfrm>
          <a:off x="19494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86" name="フローチャート: 判断 685"/>
        <xdr:cNvSpPr/>
      </xdr:nvSpPr>
      <xdr:spPr>
        <a:xfrm>
          <a:off x="18605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109220</xdr:rowOff>
    </xdr:from>
    <xdr:to>
      <xdr:col>116</xdr:col>
      <xdr:colOff>114300</xdr:colOff>
      <xdr:row>60</xdr:row>
      <xdr:rowOff>39370</xdr:rowOff>
    </xdr:to>
    <xdr:sp macro="" textlink="">
      <xdr:nvSpPr>
        <xdr:cNvPr id="692" name="楕円 691"/>
        <xdr:cNvSpPr/>
      </xdr:nvSpPr>
      <xdr:spPr>
        <a:xfrm>
          <a:off x="22110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132097</xdr:rowOff>
    </xdr:from>
    <xdr:ext cx="469744" cy="259045"/>
    <xdr:sp macro="" textlink="">
      <xdr:nvSpPr>
        <xdr:cNvPr id="693" name="【学校施設】&#10;一人当たり面積該当値テキスト"/>
        <xdr:cNvSpPr txBox="1"/>
      </xdr:nvSpPr>
      <xdr:spPr>
        <a:xfrm>
          <a:off x="22199600"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106934</xdr:rowOff>
    </xdr:from>
    <xdr:to>
      <xdr:col>112</xdr:col>
      <xdr:colOff>38100</xdr:colOff>
      <xdr:row>60</xdr:row>
      <xdr:rowOff>37084</xdr:rowOff>
    </xdr:to>
    <xdr:sp macro="" textlink="">
      <xdr:nvSpPr>
        <xdr:cNvPr id="694" name="楕円 693"/>
        <xdr:cNvSpPr/>
      </xdr:nvSpPr>
      <xdr:spPr>
        <a:xfrm>
          <a:off x="21272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157734</xdr:rowOff>
    </xdr:from>
    <xdr:to>
      <xdr:col>116</xdr:col>
      <xdr:colOff>63500</xdr:colOff>
      <xdr:row>59</xdr:row>
      <xdr:rowOff>160020</xdr:rowOff>
    </xdr:to>
    <xdr:cxnSp macro="">
      <xdr:nvCxnSpPr>
        <xdr:cNvPr id="695" name="直線コネクタ 694"/>
        <xdr:cNvCxnSpPr/>
      </xdr:nvCxnSpPr>
      <xdr:spPr>
        <a:xfrm>
          <a:off x="21323300" y="102732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49784</xdr:rowOff>
    </xdr:from>
    <xdr:to>
      <xdr:col>107</xdr:col>
      <xdr:colOff>101600</xdr:colOff>
      <xdr:row>59</xdr:row>
      <xdr:rowOff>151384</xdr:rowOff>
    </xdr:to>
    <xdr:sp macro="" textlink="">
      <xdr:nvSpPr>
        <xdr:cNvPr id="696" name="楕円 695"/>
        <xdr:cNvSpPr/>
      </xdr:nvSpPr>
      <xdr:spPr>
        <a:xfrm>
          <a:off x="20383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100584</xdr:rowOff>
    </xdr:from>
    <xdr:to>
      <xdr:col>111</xdr:col>
      <xdr:colOff>177800</xdr:colOff>
      <xdr:row>59</xdr:row>
      <xdr:rowOff>157734</xdr:rowOff>
    </xdr:to>
    <xdr:cxnSp macro="">
      <xdr:nvCxnSpPr>
        <xdr:cNvPr id="697" name="直線コネクタ 696"/>
        <xdr:cNvCxnSpPr/>
      </xdr:nvCxnSpPr>
      <xdr:spPr>
        <a:xfrm>
          <a:off x="20434300" y="1021613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49784</xdr:rowOff>
    </xdr:from>
    <xdr:to>
      <xdr:col>102</xdr:col>
      <xdr:colOff>165100</xdr:colOff>
      <xdr:row>59</xdr:row>
      <xdr:rowOff>151384</xdr:rowOff>
    </xdr:to>
    <xdr:sp macro="" textlink="">
      <xdr:nvSpPr>
        <xdr:cNvPr id="698" name="楕円 697"/>
        <xdr:cNvSpPr/>
      </xdr:nvSpPr>
      <xdr:spPr>
        <a:xfrm>
          <a:off x="19494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100584</xdr:rowOff>
    </xdr:from>
    <xdr:to>
      <xdr:col>107</xdr:col>
      <xdr:colOff>50800</xdr:colOff>
      <xdr:row>59</xdr:row>
      <xdr:rowOff>100584</xdr:rowOff>
    </xdr:to>
    <xdr:cxnSp macro="">
      <xdr:nvCxnSpPr>
        <xdr:cNvPr id="699" name="直線コネクタ 698"/>
        <xdr:cNvCxnSpPr/>
      </xdr:nvCxnSpPr>
      <xdr:spPr>
        <a:xfrm>
          <a:off x="19545300" y="10216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58928</xdr:rowOff>
    </xdr:from>
    <xdr:to>
      <xdr:col>98</xdr:col>
      <xdr:colOff>38100</xdr:colOff>
      <xdr:row>59</xdr:row>
      <xdr:rowOff>160528</xdr:rowOff>
    </xdr:to>
    <xdr:sp macro="" textlink="">
      <xdr:nvSpPr>
        <xdr:cNvPr id="700" name="楕円 699"/>
        <xdr:cNvSpPr/>
      </xdr:nvSpPr>
      <xdr:spPr>
        <a:xfrm>
          <a:off x="18605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100584</xdr:rowOff>
    </xdr:from>
    <xdr:to>
      <xdr:col>102</xdr:col>
      <xdr:colOff>114300</xdr:colOff>
      <xdr:row>59</xdr:row>
      <xdr:rowOff>109728</xdr:rowOff>
    </xdr:to>
    <xdr:cxnSp macro="">
      <xdr:nvCxnSpPr>
        <xdr:cNvPr id="701" name="直線コネクタ 700"/>
        <xdr:cNvCxnSpPr/>
      </xdr:nvCxnSpPr>
      <xdr:spPr>
        <a:xfrm flipV="1">
          <a:off x="18656300" y="102161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80789</xdr:rowOff>
    </xdr:from>
    <xdr:ext cx="469744" cy="259045"/>
    <xdr:sp macro="" textlink="">
      <xdr:nvSpPr>
        <xdr:cNvPr id="702" name="n_1aveValue【学校施設】&#10;一人当たり面積"/>
        <xdr:cNvSpPr txBox="1"/>
      </xdr:nvSpPr>
      <xdr:spPr>
        <a:xfrm>
          <a:off x="21075727"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92219</xdr:rowOff>
    </xdr:from>
    <xdr:ext cx="469744" cy="259045"/>
    <xdr:sp macro="" textlink="">
      <xdr:nvSpPr>
        <xdr:cNvPr id="703" name="n_2aveValue【学校施設】&#10;一人当たり面積"/>
        <xdr:cNvSpPr txBox="1"/>
      </xdr:nvSpPr>
      <xdr:spPr>
        <a:xfrm>
          <a:off x="20199427" y="105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126509</xdr:rowOff>
    </xdr:from>
    <xdr:ext cx="469744" cy="259045"/>
    <xdr:sp macro="" textlink="">
      <xdr:nvSpPr>
        <xdr:cNvPr id="704" name="n_3aveValue【学校施設】&#10;一人当たり面積"/>
        <xdr:cNvSpPr txBox="1"/>
      </xdr:nvSpPr>
      <xdr:spPr>
        <a:xfrm>
          <a:off x="19310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126509</xdr:rowOff>
    </xdr:from>
    <xdr:ext cx="469744" cy="259045"/>
    <xdr:sp macro="" textlink="">
      <xdr:nvSpPr>
        <xdr:cNvPr id="705" name="n_4aveValue【学校施設】&#10;一人当たり面積"/>
        <xdr:cNvSpPr txBox="1"/>
      </xdr:nvSpPr>
      <xdr:spPr>
        <a:xfrm>
          <a:off x="18421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53611</xdr:rowOff>
    </xdr:from>
    <xdr:ext cx="469744" cy="259045"/>
    <xdr:sp macro="" textlink="">
      <xdr:nvSpPr>
        <xdr:cNvPr id="706" name="n_1mainValue【学校施設】&#10;一人当たり面積"/>
        <xdr:cNvSpPr txBox="1"/>
      </xdr:nvSpPr>
      <xdr:spPr>
        <a:xfrm>
          <a:off x="21075727" y="999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167911</xdr:rowOff>
    </xdr:from>
    <xdr:ext cx="469744" cy="259045"/>
    <xdr:sp macro="" textlink="">
      <xdr:nvSpPr>
        <xdr:cNvPr id="707" name="n_2mainValue【学校施設】&#10;一人当たり面積"/>
        <xdr:cNvSpPr txBox="1"/>
      </xdr:nvSpPr>
      <xdr:spPr>
        <a:xfrm>
          <a:off x="20199427" y="99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167911</xdr:rowOff>
    </xdr:from>
    <xdr:ext cx="469744" cy="259045"/>
    <xdr:sp macro="" textlink="">
      <xdr:nvSpPr>
        <xdr:cNvPr id="708" name="n_3mainValue【学校施設】&#10;一人当たり面積"/>
        <xdr:cNvSpPr txBox="1"/>
      </xdr:nvSpPr>
      <xdr:spPr>
        <a:xfrm>
          <a:off x="19310427" y="99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5605</xdr:rowOff>
    </xdr:from>
    <xdr:ext cx="469744" cy="259045"/>
    <xdr:sp macro="" textlink="">
      <xdr:nvSpPr>
        <xdr:cNvPr id="709" name="n_4mainValue【学校施設】&#10;一人当たり面積"/>
        <xdr:cNvSpPr txBox="1"/>
      </xdr:nvSpPr>
      <xdr:spPr>
        <a:xfrm>
          <a:off x="18421427" y="99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1" name="直線コネクタ 72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2" name="テキスト ボックス 72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3" name="直線コネクタ 72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4" name="テキスト ボックス 72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5" name="直線コネクタ 72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6" name="テキスト ボックス 72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7" name="直線コネクタ 72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28" name="テキスト ボックス 72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0" name="テキスト ボックス 72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156972</xdr:rowOff>
    </xdr:from>
    <xdr:to>
      <xdr:col>85</xdr:col>
      <xdr:colOff>126364</xdr:colOff>
      <xdr:row>84</xdr:row>
      <xdr:rowOff>122682</xdr:rowOff>
    </xdr:to>
    <xdr:cxnSp macro="">
      <xdr:nvCxnSpPr>
        <xdr:cNvPr id="732" name="直線コネクタ 731"/>
        <xdr:cNvCxnSpPr/>
      </xdr:nvCxnSpPr>
      <xdr:spPr>
        <a:xfrm flipV="1">
          <a:off x="16318864" y="1335862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126509</xdr:rowOff>
    </xdr:from>
    <xdr:ext cx="405111" cy="259045"/>
    <xdr:sp macro="" textlink="">
      <xdr:nvSpPr>
        <xdr:cNvPr id="733" name="【児童館】&#10;有形固定資産減価償却率最小値テキスト"/>
        <xdr:cNvSpPr txBox="1"/>
      </xdr:nvSpPr>
      <xdr:spPr>
        <a:xfrm>
          <a:off x="16357600" y="1452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122682</xdr:rowOff>
    </xdr:from>
    <xdr:to>
      <xdr:col>86</xdr:col>
      <xdr:colOff>25400</xdr:colOff>
      <xdr:row>84</xdr:row>
      <xdr:rowOff>122682</xdr:rowOff>
    </xdr:to>
    <xdr:cxnSp macro="">
      <xdr:nvCxnSpPr>
        <xdr:cNvPr id="734" name="直線コネクタ 733"/>
        <xdr:cNvCxnSpPr/>
      </xdr:nvCxnSpPr>
      <xdr:spPr>
        <a:xfrm>
          <a:off x="16230600" y="1452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103649</xdr:rowOff>
    </xdr:from>
    <xdr:ext cx="405111" cy="259045"/>
    <xdr:sp macro="" textlink="">
      <xdr:nvSpPr>
        <xdr:cNvPr id="735" name="【児童館】&#10;有形固定資産減価償却率最大値テキスト"/>
        <xdr:cNvSpPr txBox="1"/>
      </xdr:nvSpPr>
      <xdr:spPr>
        <a:xfrm>
          <a:off x="16357600" y="13133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156972</xdr:rowOff>
    </xdr:from>
    <xdr:to>
      <xdr:col>86</xdr:col>
      <xdr:colOff>25400</xdr:colOff>
      <xdr:row>77</xdr:row>
      <xdr:rowOff>156972</xdr:rowOff>
    </xdr:to>
    <xdr:cxnSp macro="">
      <xdr:nvCxnSpPr>
        <xdr:cNvPr id="736" name="直線コネクタ 735"/>
        <xdr:cNvCxnSpPr/>
      </xdr:nvCxnSpPr>
      <xdr:spPr>
        <a:xfrm>
          <a:off x="16230600" y="1335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7890</xdr:rowOff>
    </xdr:from>
    <xdr:ext cx="405111" cy="259045"/>
    <xdr:sp macro="" textlink="">
      <xdr:nvSpPr>
        <xdr:cNvPr id="737" name="【児童館】&#10;有形固定資産減価償却率平均値テキスト"/>
        <xdr:cNvSpPr txBox="1"/>
      </xdr:nvSpPr>
      <xdr:spPr>
        <a:xfrm>
          <a:off x="16357600" y="13723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156463</xdr:rowOff>
    </xdr:from>
    <xdr:to>
      <xdr:col>85</xdr:col>
      <xdr:colOff>177800</xdr:colOff>
      <xdr:row>81</xdr:row>
      <xdr:rowOff>86613</xdr:rowOff>
    </xdr:to>
    <xdr:sp macro="" textlink="">
      <xdr:nvSpPr>
        <xdr:cNvPr id="738" name="フローチャート: 判断 737"/>
        <xdr:cNvSpPr/>
      </xdr:nvSpPr>
      <xdr:spPr>
        <a:xfrm>
          <a:off x="162687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739" name="フローチャート: 判断 738"/>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126746</xdr:rowOff>
    </xdr:from>
    <xdr:to>
      <xdr:col>76</xdr:col>
      <xdr:colOff>165100</xdr:colOff>
      <xdr:row>81</xdr:row>
      <xdr:rowOff>56896</xdr:rowOff>
    </xdr:to>
    <xdr:sp macro="" textlink="">
      <xdr:nvSpPr>
        <xdr:cNvPr id="740" name="フローチャート: 判断 739"/>
        <xdr:cNvSpPr/>
      </xdr:nvSpPr>
      <xdr:spPr>
        <a:xfrm>
          <a:off x="14541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1" name="フローチャート: 判断 740"/>
        <xdr:cNvSpPr/>
      </xdr:nvSpPr>
      <xdr:spPr>
        <a:xfrm>
          <a:off x="13652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42" name="フローチャート: 判断 741"/>
        <xdr:cNvSpPr/>
      </xdr:nvSpPr>
      <xdr:spPr>
        <a:xfrm>
          <a:off x="1276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748" name="楕円 747"/>
        <xdr:cNvSpPr/>
      </xdr:nvSpPr>
      <xdr:spPr>
        <a:xfrm>
          <a:off x="16268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749" name="【児童館】&#10;有形固定資産減価償却率該当値テキスト"/>
        <xdr:cNvSpPr txBox="1"/>
      </xdr:nvSpPr>
      <xdr:spPr>
        <a:xfrm>
          <a:off x="16357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750" name="楕円 749"/>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83</xdr:row>
      <xdr:rowOff>163830</xdr:rowOff>
    </xdr:to>
    <xdr:cxnSp macro="">
      <xdr:nvCxnSpPr>
        <xdr:cNvPr id="751" name="直線コネクタ 750"/>
        <xdr:cNvCxnSpPr/>
      </xdr:nvCxnSpPr>
      <xdr:spPr>
        <a:xfrm>
          <a:off x="15481300" y="14371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78739</xdr:rowOff>
    </xdr:from>
    <xdr:to>
      <xdr:col>76</xdr:col>
      <xdr:colOff>165100</xdr:colOff>
      <xdr:row>84</xdr:row>
      <xdr:rowOff>8889</xdr:rowOff>
    </xdr:to>
    <xdr:sp macro="" textlink="">
      <xdr:nvSpPr>
        <xdr:cNvPr id="752" name="楕円 751"/>
        <xdr:cNvSpPr/>
      </xdr:nvSpPr>
      <xdr:spPr>
        <a:xfrm>
          <a:off x="1454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83</xdr:row>
      <xdr:rowOff>140970</xdr:rowOff>
    </xdr:to>
    <xdr:cxnSp macro="">
      <xdr:nvCxnSpPr>
        <xdr:cNvPr id="753" name="直線コネクタ 752"/>
        <xdr:cNvCxnSpPr/>
      </xdr:nvCxnSpPr>
      <xdr:spPr>
        <a:xfrm>
          <a:off x="14592300" y="14359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62737</xdr:rowOff>
    </xdr:from>
    <xdr:to>
      <xdr:col>72</xdr:col>
      <xdr:colOff>38100</xdr:colOff>
      <xdr:row>83</xdr:row>
      <xdr:rowOff>164337</xdr:rowOff>
    </xdr:to>
    <xdr:sp macro="" textlink="">
      <xdr:nvSpPr>
        <xdr:cNvPr id="754" name="楕円 753"/>
        <xdr:cNvSpPr/>
      </xdr:nvSpPr>
      <xdr:spPr>
        <a:xfrm>
          <a:off x="1365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113537</xdr:rowOff>
    </xdr:from>
    <xdr:to>
      <xdr:col>76</xdr:col>
      <xdr:colOff>114300</xdr:colOff>
      <xdr:row>83</xdr:row>
      <xdr:rowOff>129539</xdr:rowOff>
    </xdr:to>
    <xdr:cxnSp macro="">
      <xdr:nvCxnSpPr>
        <xdr:cNvPr id="755" name="直線コネクタ 754"/>
        <xdr:cNvCxnSpPr/>
      </xdr:nvCxnSpPr>
      <xdr:spPr>
        <a:xfrm>
          <a:off x="13703300" y="1434388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39878</xdr:rowOff>
    </xdr:from>
    <xdr:to>
      <xdr:col>67</xdr:col>
      <xdr:colOff>101600</xdr:colOff>
      <xdr:row>83</xdr:row>
      <xdr:rowOff>141478</xdr:rowOff>
    </xdr:to>
    <xdr:sp macro="" textlink="">
      <xdr:nvSpPr>
        <xdr:cNvPr id="756" name="楕円 755"/>
        <xdr:cNvSpPr/>
      </xdr:nvSpPr>
      <xdr:spPr>
        <a:xfrm>
          <a:off x="12763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90678</xdr:rowOff>
    </xdr:from>
    <xdr:to>
      <xdr:col>71</xdr:col>
      <xdr:colOff>177800</xdr:colOff>
      <xdr:row>83</xdr:row>
      <xdr:rowOff>113537</xdr:rowOff>
    </xdr:to>
    <xdr:cxnSp macro="">
      <xdr:nvCxnSpPr>
        <xdr:cNvPr id="757" name="直線コネクタ 756"/>
        <xdr:cNvCxnSpPr/>
      </xdr:nvCxnSpPr>
      <xdr:spPr>
        <a:xfrm>
          <a:off x="12814300" y="143210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758" name="n_1aveValue【児童館】&#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73423</xdr:rowOff>
    </xdr:from>
    <xdr:ext cx="405111" cy="259045"/>
    <xdr:sp macro="" textlink="">
      <xdr:nvSpPr>
        <xdr:cNvPr id="759" name="n_2aveValue【児童館】&#10;有形固定資産減価償却率"/>
        <xdr:cNvSpPr txBox="1"/>
      </xdr:nvSpPr>
      <xdr:spPr>
        <a:xfrm>
          <a:off x="14389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0" name="n_3aveValue【児童館】&#10;有形固定資産減価償却率"/>
        <xdr:cNvSpPr txBox="1"/>
      </xdr:nvSpPr>
      <xdr:spPr>
        <a:xfrm>
          <a:off x="13500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61" name="n_4aveValue【児童館】&#10;有形固定資産減価償却率"/>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762" name="n_1mainValue【児童館】&#10;有形固定資産減価償却率"/>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xdr:rowOff>
    </xdr:from>
    <xdr:ext cx="405111" cy="259045"/>
    <xdr:sp macro="" textlink="">
      <xdr:nvSpPr>
        <xdr:cNvPr id="763" name="n_2mainValue【児童館】&#10;有形固定資産減価償却率"/>
        <xdr:cNvSpPr txBox="1"/>
      </xdr:nvSpPr>
      <xdr:spPr>
        <a:xfrm>
          <a:off x="14389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155464</xdr:rowOff>
    </xdr:from>
    <xdr:ext cx="405111" cy="259045"/>
    <xdr:sp macro="" textlink="">
      <xdr:nvSpPr>
        <xdr:cNvPr id="764" name="n_3mainValue【児童館】&#10;有形固定資産減価償却率"/>
        <xdr:cNvSpPr txBox="1"/>
      </xdr:nvSpPr>
      <xdr:spPr>
        <a:xfrm>
          <a:off x="13500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132605</xdr:rowOff>
    </xdr:from>
    <xdr:ext cx="405111" cy="259045"/>
    <xdr:sp macro="" textlink="">
      <xdr:nvSpPr>
        <xdr:cNvPr id="765" name="n_4mainValue【児童館】&#10;有形固定資産減価償却率"/>
        <xdr:cNvSpPr txBox="1"/>
      </xdr:nvSpPr>
      <xdr:spPr>
        <a:xfrm>
          <a:off x="126117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6" name="直線コネクタ 7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7" name="テキスト ボックス 7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8" name="直線コネクタ 7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9" name="テキスト ボックス 7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0" name="直線コネクタ 7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1" name="テキスト ボックス 7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2" name="直線コネクタ 7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3" name="テキスト ボックス 7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4" name="直線コネクタ 7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5" name="テキスト ボックス 7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89" name="直線コネクタ 788"/>
        <xdr:cNvCxnSpPr/>
      </xdr:nvCxnSpPr>
      <xdr:spPr>
        <a:xfrm flipV="1">
          <a:off x="22160864" y="1348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1" name="直線コネクタ 79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92"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93" name="直線コネクタ 792"/>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4"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5" name="フローチャート: 判断 794"/>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6" name="フローチャート: 判断 795"/>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7" name="フローチャート: 判断 796"/>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98" name="フローチャート: 判断 797"/>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99" name="フローチャート: 判断 798"/>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05" name="楕円 804"/>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06"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07" name="楕円 806"/>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808" name="直線コネクタ 807"/>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09" name="楕円 808"/>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810" name="直線コネクタ 809"/>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11" name="楕円 810"/>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812" name="直線コネクタ 811"/>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13" name="楕円 812"/>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814" name="直線コネクタ 813"/>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5"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6"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17" name="n_3ave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18" name="n_4ave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19"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20"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21"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22"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4" name="直線コネクタ 83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5" name="テキスト ボックス 83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6" name="直線コネクタ 83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7" name="テキスト ボックス 83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8" name="直線コネクタ 83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9" name="テキスト ボックス 83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0" name="直線コネクタ 83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1" name="テキスト ボックス 84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2" name="直線コネクタ 84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3" name="テキスト ボックス 84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4" name="直線コネクタ 8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5" name="テキスト ボックス 84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78105</xdr:rowOff>
    </xdr:from>
    <xdr:to>
      <xdr:col>85</xdr:col>
      <xdr:colOff>126364</xdr:colOff>
      <xdr:row>107</xdr:row>
      <xdr:rowOff>85725</xdr:rowOff>
    </xdr:to>
    <xdr:cxnSp macro="">
      <xdr:nvCxnSpPr>
        <xdr:cNvPr id="847" name="直線コネクタ 846"/>
        <xdr:cNvCxnSpPr/>
      </xdr:nvCxnSpPr>
      <xdr:spPr>
        <a:xfrm flipV="1">
          <a:off x="16318864" y="17394555"/>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89552</xdr:rowOff>
    </xdr:from>
    <xdr:ext cx="405111" cy="259045"/>
    <xdr:sp macro="" textlink="">
      <xdr:nvSpPr>
        <xdr:cNvPr id="848" name="【公民館】&#10;有形固定資産減価償却率最小値テキスト"/>
        <xdr:cNvSpPr txBox="1"/>
      </xdr:nvSpPr>
      <xdr:spPr>
        <a:xfrm>
          <a:off x="16357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85725</xdr:rowOff>
    </xdr:from>
    <xdr:to>
      <xdr:col>86</xdr:col>
      <xdr:colOff>25400</xdr:colOff>
      <xdr:row>107</xdr:row>
      <xdr:rowOff>85725</xdr:rowOff>
    </xdr:to>
    <xdr:cxnSp macro="">
      <xdr:nvCxnSpPr>
        <xdr:cNvPr id="849" name="直線コネクタ 848"/>
        <xdr:cNvCxnSpPr/>
      </xdr:nvCxnSpPr>
      <xdr:spPr>
        <a:xfrm>
          <a:off x="16230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24782</xdr:rowOff>
    </xdr:from>
    <xdr:ext cx="405111" cy="259045"/>
    <xdr:sp macro="" textlink="">
      <xdr:nvSpPr>
        <xdr:cNvPr id="850" name="【公民館】&#10;有形固定資産減価償却率最大値テキスト"/>
        <xdr:cNvSpPr txBox="1"/>
      </xdr:nvSpPr>
      <xdr:spPr>
        <a:xfrm>
          <a:off x="16357600" y="1716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78105</xdr:rowOff>
    </xdr:from>
    <xdr:to>
      <xdr:col>86</xdr:col>
      <xdr:colOff>25400</xdr:colOff>
      <xdr:row>101</xdr:row>
      <xdr:rowOff>78105</xdr:rowOff>
    </xdr:to>
    <xdr:cxnSp macro="">
      <xdr:nvCxnSpPr>
        <xdr:cNvPr id="851" name="直線コネクタ 850"/>
        <xdr:cNvCxnSpPr/>
      </xdr:nvCxnSpPr>
      <xdr:spPr>
        <a:xfrm>
          <a:off x="16230600" y="173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86377</xdr:rowOff>
    </xdr:from>
    <xdr:ext cx="405111" cy="259045"/>
    <xdr:sp macro="" textlink="">
      <xdr:nvSpPr>
        <xdr:cNvPr id="852" name="【公民館】&#10;有形固定資産減価償却率平均値テキスト"/>
        <xdr:cNvSpPr txBox="1"/>
      </xdr:nvSpPr>
      <xdr:spPr>
        <a:xfrm>
          <a:off x="16357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63500</xdr:rowOff>
    </xdr:from>
    <xdr:to>
      <xdr:col>85</xdr:col>
      <xdr:colOff>177800</xdr:colOff>
      <xdr:row>103</xdr:row>
      <xdr:rowOff>165100</xdr:rowOff>
    </xdr:to>
    <xdr:sp macro="" textlink="">
      <xdr:nvSpPr>
        <xdr:cNvPr id="853" name="フローチャート: 判断 852"/>
        <xdr:cNvSpPr/>
      </xdr:nvSpPr>
      <xdr:spPr>
        <a:xfrm>
          <a:off x="16268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50164</xdr:rowOff>
    </xdr:from>
    <xdr:to>
      <xdr:col>81</xdr:col>
      <xdr:colOff>101600</xdr:colOff>
      <xdr:row>103</xdr:row>
      <xdr:rowOff>151764</xdr:rowOff>
    </xdr:to>
    <xdr:sp macro="" textlink="">
      <xdr:nvSpPr>
        <xdr:cNvPr id="854" name="フローチャート: 判断 853"/>
        <xdr:cNvSpPr/>
      </xdr:nvSpPr>
      <xdr:spPr>
        <a:xfrm>
          <a:off x="1543050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31114</xdr:rowOff>
    </xdr:from>
    <xdr:to>
      <xdr:col>76</xdr:col>
      <xdr:colOff>165100</xdr:colOff>
      <xdr:row>103</xdr:row>
      <xdr:rowOff>132714</xdr:rowOff>
    </xdr:to>
    <xdr:sp macro="" textlink="">
      <xdr:nvSpPr>
        <xdr:cNvPr id="855" name="フローチャート: 判断 854"/>
        <xdr:cNvSpPr/>
      </xdr:nvSpPr>
      <xdr:spPr>
        <a:xfrm>
          <a:off x="14541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856" name="フローチャート: 判断 855"/>
        <xdr:cNvSpPr/>
      </xdr:nvSpPr>
      <xdr:spPr>
        <a:xfrm>
          <a:off x="13652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6350</xdr:rowOff>
    </xdr:from>
    <xdr:to>
      <xdr:col>67</xdr:col>
      <xdr:colOff>101600</xdr:colOff>
      <xdr:row>103</xdr:row>
      <xdr:rowOff>107950</xdr:rowOff>
    </xdr:to>
    <xdr:sp macro="" textlink="">
      <xdr:nvSpPr>
        <xdr:cNvPr id="857" name="フローチャート: 判断 856"/>
        <xdr:cNvSpPr/>
      </xdr:nvSpPr>
      <xdr:spPr>
        <a:xfrm>
          <a:off x="12763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863" name="楕円 862"/>
        <xdr:cNvSpPr/>
      </xdr:nvSpPr>
      <xdr:spPr>
        <a:xfrm>
          <a:off x="16268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146702</xdr:rowOff>
    </xdr:from>
    <xdr:ext cx="405111" cy="259045"/>
    <xdr:sp macro="" textlink="">
      <xdr:nvSpPr>
        <xdr:cNvPr id="864" name="【公民館】&#10;有形固定資産減価償却率該当値テキスト"/>
        <xdr:cNvSpPr txBox="1"/>
      </xdr:nvSpPr>
      <xdr:spPr>
        <a:xfrm>
          <a:off x="16357600"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42545</xdr:rowOff>
    </xdr:from>
    <xdr:to>
      <xdr:col>81</xdr:col>
      <xdr:colOff>101600</xdr:colOff>
      <xdr:row>104</xdr:row>
      <xdr:rowOff>144145</xdr:rowOff>
    </xdr:to>
    <xdr:sp macro="" textlink="">
      <xdr:nvSpPr>
        <xdr:cNvPr id="865" name="楕円 864"/>
        <xdr:cNvSpPr/>
      </xdr:nvSpPr>
      <xdr:spPr>
        <a:xfrm>
          <a:off x="15430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47625</xdr:rowOff>
    </xdr:from>
    <xdr:to>
      <xdr:col>85</xdr:col>
      <xdr:colOff>127000</xdr:colOff>
      <xdr:row>104</xdr:row>
      <xdr:rowOff>93345</xdr:rowOff>
    </xdr:to>
    <xdr:cxnSp macro="">
      <xdr:nvCxnSpPr>
        <xdr:cNvPr id="866" name="直線コネクタ 865"/>
        <xdr:cNvCxnSpPr/>
      </xdr:nvCxnSpPr>
      <xdr:spPr>
        <a:xfrm flipV="1">
          <a:off x="15481300" y="178784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23495</xdr:rowOff>
    </xdr:from>
    <xdr:to>
      <xdr:col>76</xdr:col>
      <xdr:colOff>165100</xdr:colOff>
      <xdr:row>104</xdr:row>
      <xdr:rowOff>125095</xdr:rowOff>
    </xdr:to>
    <xdr:sp macro="" textlink="">
      <xdr:nvSpPr>
        <xdr:cNvPr id="867" name="楕円 866"/>
        <xdr:cNvSpPr/>
      </xdr:nvSpPr>
      <xdr:spPr>
        <a:xfrm>
          <a:off x="14541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74295</xdr:rowOff>
    </xdr:from>
    <xdr:to>
      <xdr:col>81</xdr:col>
      <xdr:colOff>50800</xdr:colOff>
      <xdr:row>104</xdr:row>
      <xdr:rowOff>93345</xdr:rowOff>
    </xdr:to>
    <xdr:cxnSp macro="">
      <xdr:nvCxnSpPr>
        <xdr:cNvPr id="868" name="直線コネクタ 867"/>
        <xdr:cNvCxnSpPr/>
      </xdr:nvCxnSpPr>
      <xdr:spPr>
        <a:xfrm>
          <a:off x="14592300" y="179050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869" name="楕円 868"/>
        <xdr:cNvSpPr/>
      </xdr:nvSpPr>
      <xdr:spPr>
        <a:xfrm>
          <a:off x="13652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66675</xdr:rowOff>
    </xdr:from>
    <xdr:to>
      <xdr:col>76</xdr:col>
      <xdr:colOff>114300</xdr:colOff>
      <xdr:row>104</xdr:row>
      <xdr:rowOff>74295</xdr:rowOff>
    </xdr:to>
    <xdr:cxnSp macro="">
      <xdr:nvCxnSpPr>
        <xdr:cNvPr id="870" name="直線コネクタ 869"/>
        <xdr:cNvCxnSpPr/>
      </xdr:nvCxnSpPr>
      <xdr:spPr>
        <a:xfrm>
          <a:off x="13703300" y="178974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103505</xdr:rowOff>
    </xdr:from>
    <xdr:to>
      <xdr:col>67</xdr:col>
      <xdr:colOff>101600</xdr:colOff>
      <xdr:row>104</xdr:row>
      <xdr:rowOff>33655</xdr:rowOff>
    </xdr:to>
    <xdr:sp macro="" textlink="">
      <xdr:nvSpPr>
        <xdr:cNvPr id="871" name="楕円 870"/>
        <xdr:cNvSpPr/>
      </xdr:nvSpPr>
      <xdr:spPr>
        <a:xfrm>
          <a:off x="12763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154305</xdr:rowOff>
    </xdr:from>
    <xdr:to>
      <xdr:col>71</xdr:col>
      <xdr:colOff>177800</xdr:colOff>
      <xdr:row>104</xdr:row>
      <xdr:rowOff>66675</xdr:rowOff>
    </xdr:to>
    <xdr:cxnSp macro="">
      <xdr:nvCxnSpPr>
        <xdr:cNvPr id="872" name="直線コネクタ 871"/>
        <xdr:cNvCxnSpPr/>
      </xdr:nvCxnSpPr>
      <xdr:spPr>
        <a:xfrm>
          <a:off x="12814300" y="1781365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168291</xdr:rowOff>
    </xdr:from>
    <xdr:ext cx="405111" cy="259045"/>
    <xdr:sp macro="" textlink="">
      <xdr:nvSpPr>
        <xdr:cNvPr id="873" name="n_1aveValue【公民館】&#10;有形固定資産減価償却率"/>
        <xdr:cNvSpPr txBox="1"/>
      </xdr:nvSpPr>
      <xdr:spPr>
        <a:xfrm>
          <a:off x="152660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149241</xdr:rowOff>
    </xdr:from>
    <xdr:ext cx="405111" cy="259045"/>
    <xdr:sp macro="" textlink="">
      <xdr:nvSpPr>
        <xdr:cNvPr id="874" name="n_2aveValue【公民館】&#10;有形固定資産減価償却率"/>
        <xdr:cNvSpPr txBox="1"/>
      </xdr:nvSpPr>
      <xdr:spPr>
        <a:xfrm>
          <a:off x="14389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875" name="n_3aveValue【公民館】&#10;有形固定資産減価償却率"/>
        <xdr:cNvSpPr txBox="1"/>
      </xdr:nvSpPr>
      <xdr:spPr>
        <a:xfrm>
          <a:off x="13500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124477</xdr:rowOff>
    </xdr:from>
    <xdr:ext cx="405111" cy="259045"/>
    <xdr:sp macro="" textlink="">
      <xdr:nvSpPr>
        <xdr:cNvPr id="876" name="n_4aveValue【公民館】&#10;有形固定資産減価償却率"/>
        <xdr:cNvSpPr txBox="1"/>
      </xdr:nvSpPr>
      <xdr:spPr>
        <a:xfrm>
          <a:off x="12611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135272</xdr:rowOff>
    </xdr:from>
    <xdr:ext cx="405111" cy="259045"/>
    <xdr:sp macro="" textlink="">
      <xdr:nvSpPr>
        <xdr:cNvPr id="877" name="n_1main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116222</xdr:rowOff>
    </xdr:from>
    <xdr:ext cx="405111" cy="259045"/>
    <xdr:sp macro="" textlink="">
      <xdr:nvSpPr>
        <xdr:cNvPr id="878" name="n_2mainValue【公民館】&#10;有形固定資産減価償却率"/>
        <xdr:cNvSpPr txBox="1"/>
      </xdr:nvSpPr>
      <xdr:spPr>
        <a:xfrm>
          <a:off x="143897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108602</xdr:rowOff>
    </xdr:from>
    <xdr:ext cx="405111" cy="259045"/>
    <xdr:sp macro="" textlink="">
      <xdr:nvSpPr>
        <xdr:cNvPr id="879" name="n_3mainValue【公民館】&#10;有形固定資産減価償却率"/>
        <xdr:cNvSpPr txBox="1"/>
      </xdr:nvSpPr>
      <xdr:spPr>
        <a:xfrm>
          <a:off x="13500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24782</xdr:rowOff>
    </xdr:from>
    <xdr:ext cx="405111" cy="259045"/>
    <xdr:sp macro="" textlink="">
      <xdr:nvSpPr>
        <xdr:cNvPr id="880" name="n_4mainValue【公民館】&#10;有形固定資産減価償却率"/>
        <xdr:cNvSpPr txBox="1"/>
      </xdr:nvSpPr>
      <xdr:spPr>
        <a:xfrm>
          <a:off x="12611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06" name="直線コネクタ 905"/>
        <xdr:cNvCxnSpPr/>
      </xdr:nvCxnSpPr>
      <xdr:spPr>
        <a:xfrm flipV="1">
          <a:off x="22160864" y="171069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07"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08" name="直線コネクタ 907"/>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09"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10" name="直線コネクタ 909"/>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911" name="【公民館】&#10;一人当たり面積平均値テキスト"/>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912" name="フローチャート: 判断 911"/>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13" name="フローチャート: 判断 912"/>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14" name="フローチャート: 判断 913"/>
        <xdr:cNvSpPr/>
      </xdr:nvSpPr>
      <xdr:spPr>
        <a:xfrm>
          <a:off x="20383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915" name="フローチャート: 判断 914"/>
        <xdr:cNvSpPr/>
      </xdr:nvSpPr>
      <xdr:spPr>
        <a:xfrm>
          <a:off x="19494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33564</xdr:rowOff>
    </xdr:from>
    <xdr:to>
      <xdr:col>98</xdr:col>
      <xdr:colOff>38100</xdr:colOff>
      <xdr:row>105</xdr:row>
      <xdr:rowOff>135164</xdr:rowOff>
    </xdr:to>
    <xdr:sp macro="" textlink="">
      <xdr:nvSpPr>
        <xdr:cNvPr id="916" name="フローチャート: 判断 915"/>
        <xdr:cNvSpPr/>
      </xdr:nvSpPr>
      <xdr:spPr>
        <a:xfrm>
          <a:off x="18605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156029</xdr:rowOff>
    </xdr:from>
    <xdr:to>
      <xdr:col>116</xdr:col>
      <xdr:colOff>114300</xdr:colOff>
      <xdr:row>103</xdr:row>
      <xdr:rowOff>86179</xdr:rowOff>
    </xdr:to>
    <xdr:sp macro="" textlink="">
      <xdr:nvSpPr>
        <xdr:cNvPr id="922" name="楕円 921"/>
        <xdr:cNvSpPr/>
      </xdr:nvSpPr>
      <xdr:spPr>
        <a:xfrm>
          <a:off x="221107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7456</xdr:rowOff>
    </xdr:from>
    <xdr:ext cx="469744" cy="259045"/>
    <xdr:sp macro="" textlink="">
      <xdr:nvSpPr>
        <xdr:cNvPr id="923" name="【公民館】&#10;一人当たり面積該当値テキスト"/>
        <xdr:cNvSpPr txBox="1"/>
      </xdr:nvSpPr>
      <xdr:spPr>
        <a:xfrm>
          <a:off x="22199600" y="1749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17236</xdr:rowOff>
    </xdr:from>
    <xdr:to>
      <xdr:col>112</xdr:col>
      <xdr:colOff>38100</xdr:colOff>
      <xdr:row>103</xdr:row>
      <xdr:rowOff>118836</xdr:rowOff>
    </xdr:to>
    <xdr:sp macro="" textlink="">
      <xdr:nvSpPr>
        <xdr:cNvPr id="924" name="楕円 923"/>
        <xdr:cNvSpPr/>
      </xdr:nvSpPr>
      <xdr:spPr>
        <a:xfrm>
          <a:off x="21272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35379</xdr:rowOff>
    </xdr:from>
    <xdr:to>
      <xdr:col>116</xdr:col>
      <xdr:colOff>63500</xdr:colOff>
      <xdr:row>103</xdr:row>
      <xdr:rowOff>68036</xdr:rowOff>
    </xdr:to>
    <xdr:cxnSp macro="">
      <xdr:nvCxnSpPr>
        <xdr:cNvPr id="925" name="直線コネクタ 924"/>
        <xdr:cNvCxnSpPr/>
      </xdr:nvCxnSpPr>
      <xdr:spPr>
        <a:xfrm flipV="1">
          <a:off x="21323300" y="176947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907</xdr:rowOff>
    </xdr:from>
    <xdr:to>
      <xdr:col>107</xdr:col>
      <xdr:colOff>101600</xdr:colOff>
      <xdr:row>103</xdr:row>
      <xdr:rowOff>102507</xdr:rowOff>
    </xdr:to>
    <xdr:sp macro="" textlink="">
      <xdr:nvSpPr>
        <xdr:cNvPr id="926" name="楕円 925"/>
        <xdr:cNvSpPr/>
      </xdr:nvSpPr>
      <xdr:spPr>
        <a:xfrm>
          <a:off x="20383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51707</xdr:rowOff>
    </xdr:from>
    <xdr:to>
      <xdr:col>111</xdr:col>
      <xdr:colOff>177800</xdr:colOff>
      <xdr:row>103</xdr:row>
      <xdr:rowOff>68036</xdr:rowOff>
    </xdr:to>
    <xdr:cxnSp macro="">
      <xdr:nvCxnSpPr>
        <xdr:cNvPr id="927" name="直線コネクタ 926"/>
        <xdr:cNvCxnSpPr/>
      </xdr:nvCxnSpPr>
      <xdr:spPr>
        <a:xfrm>
          <a:off x="20434300" y="177110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907</xdr:rowOff>
    </xdr:from>
    <xdr:to>
      <xdr:col>102</xdr:col>
      <xdr:colOff>165100</xdr:colOff>
      <xdr:row>103</xdr:row>
      <xdr:rowOff>102507</xdr:rowOff>
    </xdr:to>
    <xdr:sp macro="" textlink="">
      <xdr:nvSpPr>
        <xdr:cNvPr id="928" name="楕円 927"/>
        <xdr:cNvSpPr/>
      </xdr:nvSpPr>
      <xdr:spPr>
        <a:xfrm>
          <a:off x="19494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51707</xdr:rowOff>
    </xdr:from>
    <xdr:to>
      <xdr:col>107</xdr:col>
      <xdr:colOff>50800</xdr:colOff>
      <xdr:row>103</xdr:row>
      <xdr:rowOff>51707</xdr:rowOff>
    </xdr:to>
    <xdr:cxnSp macro="">
      <xdr:nvCxnSpPr>
        <xdr:cNvPr id="929" name="直線コネクタ 928"/>
        <xdr:cNvCxnSpPr/>
      </xdr:nvCxnSpPr>
      <xdr:spPr>
        <a:xfrm>
          <a:off x="19545300" y="17711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907</xdr:rowOff>
    </xdr:from>
    <xdr:to>
      <xdr:col>98</xdr:col>
      <xdr:colOff>38100</xdr:colOff>
      <xdr:row>103</xdr:row>
      <xdr:rowOff>102507</xdr:rowOff>
    </xdr:to>
    <xdr:sp macro="" textlink="">
      <xdr:nvSpPr>
        <xdr:cNvPr id="930" name="楕円 929"/>
        <xdr:cNvSpPr/>
      </xdr:nvSpPr>
      <xdr:spPr>
        <a:xfrm>
          <a:off x="18605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51707</xdr:rowOff>
    </xdr:from>
    <xdr:to>
      <xdr:col>102</xdr:col>
      <xdr:colOff>114300</xdr:colOff>
      <xdr:row>103</xdr:row>
      <xdr:rowOff>51707</xdr:rowOff>
    </xdr:to>
    <xdr:cxnSp macro="">
      <xdr:nvCxnSpPr>
        <xdr:cNvPr id="931" name="直線コネクタ 930"/>
        <xdr:cNvCxnSpPr/>
      </xdr:nvCxnSpPr>
      <xdr:spPr>
        <a:xfrm>
          <a:off x="18656300" y="17711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932" name="n_1aveValue【公民館】&#10;一人当たり面積"/>
        <xdr:cNvSpPr txBox="1"/>
      </xdr:nvSpPr>
      <xdr:spPr>
        <a:xfrm>
          <a:off x="210757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933" name="n_2aveValue【公民館】&#10;一人当たり面積"/>
        <xdr:cNvSpPr txBox="1"/>
      </xdr:nvSpPr>
      <xdr:spPr>
        <a:xfrm>
          <a:off x="201994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126291</xdr:rowOff>
    </xdr:from>
    <xdr:ext cx="469744" cy="259045"/>
    <xdr:sp macro="" textlink="">
      <xdr:nvSpPr>
        <xdr:cNvPr id="934" name="n_3aveValue【公民館】&#10;一人当たり面積"/>
        <xdr:cNvSpPr txBox="1"/>
      </xdr:nvSpPr>
      <xdr:spPr>
        <a:xfrm>
          <a:off x="193104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126291</xdr:rowOff>
    </xdr:from>
    <xdr:ext cx="469744" cy="259045"/>
    <xdr:sp macro="" textlink="">
      <xdr:nvSpPr>
        <xdr:cNvPr id="935" name="n_4aveValue【公民館】&#10;一人当たり面積"/>
        <xdr:cNvSpPr txBox="1"/>
      </xdr:nvSpPr>
      <xdr:spPr>
        <a:xfrm>
          <a:off x="18421427"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135363</xdr:rowOff>
    </xdr:from>
    <xdr:ext cx="469744" cy="259045"/>
    <xdr:sp macro="" textlink="">
      <xdr:nvSpPr>
        <xdr:cNvPr id="936" name="n_1mainValue【公民館】&#10;一人当たり面積"/>
        <xdr:cNvSpPr txBox="1"/>
      </xdr:nvSpPr>
      <xdr:spPr>
        <a:xfrm>
          <a:off x="2107572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119034</xdr:rowOff>
    </xdr:from>
    <xdr:ext cx="469744" cy="259045"/>
    <xdr:sp macro="" textlink="">
      <xdr:nvSpPr>
        <xdr:cNvPr id="937" name="n_2mainValue【公民館】&#10;一人当たり面積"/>
        <xdr:cNvSpPr txBox="1"/>
      </xdr:nvSpPr>
      <xdr:spPr>
        <a:xfrm>
          <a:off x="20199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119034</xdr:rowOff>
    </xdr:from>
    <xdr:ext cx="469744" cy="259045"/>
    <xdr:sp macro="" textlink="">
      <xdr:nvSpPr>
        <xdr:cNvPr id="938" name="n_3mainValue【公民館】&#10;一人当たり面積"/>
        <xdr:cNvSpPr txBox="1"/>
      </xdr:nvSpPr>
      <xdr:spPr>
        <a:xfrm>
          <a:off x="19310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119034</xdr:rowOff>
    </xdr:from>
    <xdr:ext cx="469744" cy="259045"/>
    <xdr:sp macro="" textlink="">
      <xdr:nvSpPr>
        <xdr:cNvPr id="939" name="n_4mainValue【公民館】&#10;一人当たり面積"/>
        <xdr:cNvSpPr txBox="1"/>
      </xdr:nvSpPr>
      <xdr:spPr>
        <a:xfrm>
          <a:off x="184214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当市では、平成２８年度に策定（令和４年度改訂）した公共施設等総合管理計画において、公共施設等の延べ床面積を今後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％削減するという目標を掲げ、老朽化した施設の集約化・複合化や除却、総量の適正化を進めています。</a:t>
          </a:r>
          <a:endParaRPr lang="ja-JP" altLang="ja-JP">
            <a:effectLst/>
          </a:endParaRPr>
        </a:p>
        <a:p>
          <a:r>
            <a:rPr kumimoji="1" lang="ja-JP" altLang="ja-JP" sz="1100">
              <a:solidFill>
                <a:schemeClr val="dk1"/>
              </a:solidFill>
              <a:effectLst/>
              <a:latin typeface="+mn-lt"/>
              <a:ea typeface="+mn-ea"/>
              <a:cs typeface="+mn-cs"/>
            </a:rPr>
            <a:t>公営住宅については、人口減少等需要の動向に応じ管理戸数の適正化を進めるため、解体や売却、小規模なものや老朽化の著しいものについては再編・統合を推進し、平成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年度にさくら住座、令和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年度に北長瀬みずほ住座の更新等を行った結果、有形固定資産減価償却率が減少しました。</a:t>
          </a:r>
          <a:endParaRPr lang="ja-JP" altLang="ja-JP">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年度は有形固定資産減価償却率が上昇しましたが、施設の解体などを行い、上昇率を抑えています。来年度以降も、将来的な管理戸数の適正化を目指すとともに、既存施設の長寿命化を図っていきます。</a:t>
          </a:r>
          <a:endParaRPr lang="ja-JP" altLang="ja-JP">
            <a:effectLst/>
          </a:endParaRPr>
        </a:p>
        <a:p>
          <a:r>
            <a:rPr kumimoji="1" lang="ja-JP" altLang="ja-JP" sz="1100">
              <a:solidFill>
                <a:schemeClr val="dk1"/>
              </a:solidFill>
              <a:effectLst/>
              <a:latin typeface="+mn-lt"/>
              <a:ea typeface="+mn-ea"/>
              <a:cs typeface="+mn-cs"/>
            </a:rPr>
            <a:t>認定こども園・幼稚園・保育所については、公立認定こども園への移行、民間移管及び廃園などの再編・統合を推進していったところ、令和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年度は認定こども園の整備、既存施設の解体等を行った結果、有形固定資産減価償却率が大きく減少し、類似団体平均を下回りました。</a:t>
          </a:r>
          <a:endParaRPr lang="ja-JP" altLang="ja-JP">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も認定こども園の整備等を行い、有形固定資産減価償却率の上昇を抑えています。来年度以降も人口減少や少子化等の影響や利用ニーズを踏まえつつ良好な子育て環境の確保に向け、施設の配置及び規模の適正化を進めます。</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704,487
691,603
789.95
402,822,136
383,657,449
13,383,797
211,842,919
337,676,285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40</xdr:row>
      <xdr:rowOff>144780</xdr:rowOff>
    </xdr:to>
    <xdr:cxnSp macro="">
      <xdr:nvCxnSpPr>
        <xdr:cNvPr id="57" name="直線コネクタ 56"/>
        <xdr:cNvCxnSpPr/>
      </xdr:nvCxnSpPr>
      <xdr:spPr>
        <a:xfrm flipV="1">
          <a:off x="4634865" y="561975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148607</xdr:rowOff>
    </xdr:from>
    <xdr:ext cx="405111" cy="259045"/>
    <xdr:sp macro="" textlink="">
      <xdr:nvSpPr>
        <xdr:cNvPr id="58" name="【図書館】&#10;有形固定資産減価償却率最小値テキスト"/>
        <xdr:cNvSpPr txBox="1"/>
      </xdr:nvSpPr>
      <xdr:spPr>
        <a:xfrm>
          <a:off x="467360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144780</xdr:rowOff>
    </xdr:from>
    <xdr:to>
      <xdr:col>24</xdr:col>
      <xdr:colOff>152400</xdr:colOff>
      <xdr:row>40</xdr:row>
      <xdr:rowOff>144780</xdr:rowOff>
    </xdr:to>
    <xdr:cxnSp macro="">
      <xdr:nvCxnSpPr>
        <xdr:cNvPr id="59" name="直線コネクタ 58"/>
        <xdr:cNvCxnSpPr/>
      </xdr:nvCxnSpPr>
      <xdr:spPr>
        <a:xfrm>
          <a:off x="4546600" y="70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図書館】&#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120667</xdr:rowOff>
    </xdr:from>
    <xdr:ext cx="405111" cy="259045"/>
    <xdr:sp macro="" textlink="">
      <xdr:nvSpPr>
        <xdr:cNvPr id="62" name="【図書館】&#10;有形固定資産減価償却率平均値テキスト"/>
        <xdr:cNvSpPr txBox="1"/>
      </xdr:nvSpPr>
      <xdr:spPr>
        <a:xfrm>
          <a:off x="4673600" y="594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97790</xdr:rowOff>
    </xdr:from>
    <xdr:to>
      <xdr:col>24</xdr:col>
      <xdr:colOff>114300</xdr:colOff>
      <xdr:row>36</xdr:row>
      <xdr:rowOff>27940</xdr:rowOff>
    </xdr:to>
    <xdr:sp macro="" textlink="">
      <xdr:nvSpPr>
        <xdr:cNvPr id="63" name="フローチャート: 判断 62"/>
        <xdr:cNvSpPr/>
      </xdr:nvSpPr>
      <xdr:spPr>
        <a:xfrm>
          <a:off x="45847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4" name="フローチャート: 判断 63"/>
        <xdr:cNvSpPr/>
      </xdr:nvSpPr>
      <xdr:spPr>
        <a:xfrm>
          <a:off x="3746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124460</xdr:rowOff>
    </xdr:from>
    <xdr:to>
      <xdr:col>15</xdr:col>
      <xdr:colOff>101600</xdr:colOff>
      <xdr:row>35</xdr:row>
      <xdr:rowOff>54610</xdr:rowOff>
    </xdr:to>
    <xdr:sp macro="" textlink="">
      <xdr:nvSpPr>
        <xdr:cNvPr id="65" name="フローチャート: 判断 64"/>
        <xdr:cNvSpPr/>
      </xdr:nvSpPr>
      <xdr:spPr>
        <a:xfrm>
          <a:off x="2857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67310</xdr:rowOff>
    </xdr:from>
    <xdr:to>
      <xdr:col>10</xdr:col>
      <xdr:colOff>165100</xdr:colOff>
      <xdr:row>34</xdr:row>
      <xdr:rowOff>168910</xdr:rowOff>
    </xdr:to>
    <xdr:sp macro="" textlink="">
      <xdr:nvSpPr>
        <xdr:cNvPr id="66" name="フローチャート: 判断 65"/>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33020</xdr:rowOff>
    </xdr:from>
    <xdr:to>
      <xdr:col>6</xdr:col>
      <xdr:colOff>38100</xdr:colOff>
      <xdr:row>34</xdr:row>
      <xdr:rowOff>134620</xdr:rowOff>
    </xdr:to>
    <xdr:sp macro="" textlink="">
      <xdr:nvSpPr>
        <xdr:cNvPr id="67" name="フローチャート: 判断 66"/>
        <xdr:cNvSpPr/>
      </xdr:nvSpPr>
      <xdr:spPr>
        <a:xfrm>
          <a:off x="1079500" y="58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93980</xdr:rowOff>
    </xdr:from>
    <xdr:to>
      <xdr:col>24</xdr:col>
      <xdr:colOff>114300</xdr:colOff>
      <xdr:row>41</xdr:row>
      <xdr:rowOff>24130</xdr:rowOff>
    </xdr:to>
    <xdr:sp macro="" textlink="">
      <xdr:nvSpPr>
        <xdr:cNvPr id="73" name="楕円 72"/>
        <xdr:cNvSpPr/>
      </xdr:nvSpPr>
      <xdr:spPr>
        <a:xfrm>
          <a:off x="4584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8907</xdr:rowOff>
    </xdr:from>
    <xdr:ext cx="405111" cy="259045"/>
    <xdr:sp macro="" textlink="">
      <xdr:nvSpPr>
        <xdr:cNvPr id="74" name="【図書館】&#10;有形固定資産減価償却率該当値テキスト"/>
        <xdr:cNvSpPr txBox="1"/>
      </xdr:nvSpPr>
      <xdr:spPr>
        <a:xfrm>
          <a:off x="4673600" y="686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17780</xdr:rowOff>
    </xdr:from>
    <xdr:to>
      <xdr:col>20</xdr:col>
      <xdr:colOff>38100</xdr:colOff>
      <xdr:row>40</xdr:row>
      <xdr:rowOff>119380</xdr:rowOff>
    </xdr:to>
    <xdr:sp macro="" textlink="">
      <xdr:nvSpPr>
        <xdr:cNvPr id="75" name="楕円 74"/>
        <xdr:cNvSpPr/>
      </xdr:nvSpPr>
      <xdr:spPr>
        <a:xfrm>
          <a:off x="3746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68580</xdr:rowOff>
    </xdr:from>
    <xdr:to>
      <xdr:col>24</xdr:col>
      <xdr:colOff>63500</xdr:colOff>
      <xdr:row>40</xdr:row>
      <xdr:rowOff>144780</xdr:rowOff>
    </xdr:to>
    <xdr:cxnSp macro="">
      <xdr:nvCxnSpPr>
        <xdr:cNvPr id="76" name="直線コネクタ 75"/>
        <xdr:cNvCxnSpPr/>
      </xdr:nvCxnSpPr>
      <xdr:spPr>
        <a:xfrm>
          <a:off x="3797300" y="6926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55880</xdr:rowOff>
    </xdr:from>
    <xdr:to>
      <xdr:col>15</xdr:col>
      <xdr:colOff>101600</xdr:colOff>
      <xdr:row>39</xdr:row>
      <xdr:rowOff>157480</xdr:rowOff>
    </xdr:to>
    <xdr:sp macro="" textlink="">
      <xdr:nvSpPr>
        <xdr:cNvPr id="77" name="楕円 76"/>
        <xdr:cNvSpPr/>
      </xdr:nvSpPr>
      <xdr:spPr>
        <a:xfrm>
          <a:off x="2857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106680</xdr:rowOff>
    </xdr:from>
    <xdr:to>
      <xdr:col>19</xdr:col>
      <xdr:colOff>177800</xdr:colOff>
      <xdr:row>40</xdr:row>
      <xdr:rowOff>68580</xdr:rowOff>
    </xdr:to>
    <xdr:cxnSp macro="">
      <xdr:nvCxnSpPr>
        <xdr:cNvPr id="78" name="直線コネクタ 77"/>
        <xdr:cNvCxnSpPr/>
      </xdr:nvCxnSpPr>
      <xdr:spPr>
        <a:xfrm>
          <a:off x="2908300" y="67932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151130</xdr:rowOff>
    </xdr:from>
    <xdr:to>
      <xdr:col>10</xdr:col>
      <xdr:colOff>165100</xdr:colOff>
      <xdr:row>39</xdr:row>
      <xdr:rowOff>81280</xdr:rowOff>
    </xdr:to>
    <xdr:sp macro="" textlink="">
      <xdr:nvSpPr>
        <xdr:cNvPr id="79" name="楕円 78"/>
        <xdr:cNvSpPr/>
      </xdr:nvSpPr>
      <xdr:spPr>
        <a:xfrm>
          <a:off x="196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106680</xdr:rowOff>
    </xdr:to>
    <xdr:cxnSp macro="">
      <xdr:nvCxnSpPr>
        <xdr:cNvPr id="80" name="直線コネクタ 79"/>
        <xdr:cNvCxnSpPr/>
      </xdr:nvCxnSpPr>
      <xdr:spPr>
        <a:xfrm>
          <a:off x="2019300" y="67170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1" name="楕円 80"/>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39</xdr:row>
      <xdr:rowOff>30480</xdr:rowOff>
    </xdr:to>
    <xdr:cxnSp macro="">
      <xdr:nvCxnSpPr>
        <xdr:cNvPr id="82" name="直線コネクタ 81"/>
        <xdr:cNvCxnSpPr/>
      </xdr:nvCxnSpPr>
      <xdr:spPr>
        <a:xfrm>
          <a:off x="1130300" y="66370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166387</xdr:rowOff>
    </xdr:from>
    <xdr:ext cx="405111" cy="259045"/>
    <xdr:sp macro="" textlink="">
      <xdr:nvSpPr>
        <xdr:cNvPr id="83" name="n_1aveValue【図書館】&#10;有形固定資産減価償却率"/>
        <xdr:cNvSpPr txBox="1"/>
      </xdr:nvSpPr>
      <xdr:spPr>
        <a:xfrm>
          <a:off x="3582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4" name="n_2aveValue【図書館】&#10;有形固定資産減価償却率"/>
        <xdr:cNvSpPr txBox="1"/>
      </xdr:nvSpPr>
      <xdr:spPr>
        <a:xfrm>
          <a:off x="2705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13987</xdr:rowOff>
    </xdr:from>
    <xdr:ext cx="405111" cy="259045"/>
    <xdr:sp macro="" textlink="">
      <xdr:nvSpPr>
        <xdr:cNvPr id="85" name="n_3aveValue【図書館】&#10;有形固定資産減価償却率"/>
        <xdr:cNvSpPr txBox="1"/>
      </xdr:nvSpPr>
      <xdr:spPr>
        <a:xfrm>
          <a:off x="1816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151147</xdr:rowOff>
    </xdr:from>
    <xdr:ext cx="405111" cy="259045"/>
    <xdr:sp macro="" textlink="">
      <xdr:nvSpPr>
        <xdr:cNvPr id="86" name="n_4aveValue【図書館】&#10;有形固定資産減価償却率"/>
        <xdr:cNvSpPr txBox="1"/>
      </xdr:nvSpPr>
      <xdr:spPr>
        <a:xfrm>
          <a:off x="927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110507</xdr:rowOff>
    </xdr:from>
    <xdr:ext cx="405111" cy="259045"/>
    <xdr:sp macro="" textlink="">
      <xdr:nvSpPr>
        <xdr:cNvPr id="87" name="n_1mainValue【図書館】&#10;有形固定資産減価償却率"/>
        <xdr:cNvSpPr txBox="1"/>
      </xdr:nvSpPr>
      <xdr:spPr>
        <a:xfrm>
          <a:off x="35820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148607</xdr:rowOff>
    </xdr:from>
    <xdr:ext cx="405111" cy="259045"/>
    <xdr:sp macro="" textlink="">
      <xdr:nvSpPr>
        <xdr:cNvPr id="88" name="n_2mainValue【図書館】&#10;有形固定資産減価償却率"/>
        <xdr:cNvSpPr txBox="1"/>
      </xdr:nvSpPr>
      <xdr:spPr>
        <a:xfrm>
          <a:off x="2705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9" name="n_3mainValue【図書館】&#10;有形固定資産減価償却率"/>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0" name="n_4mainValue【図書館】&#10;有形固定資産減価償却率"/>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3" name="楕円 132"/>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4" name="直線コネクタ 133"/>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5" name="楕円 134"/>
        <xdr:cNvSpPr/>
      </xdr:nvSpPr>
      <xdr:spPr>
        <a:xfrm>
          <a:off x="8699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133350</xdr:rowOff>
    </xdr:to>
    <xdr:cxnSp macro="">
      <xdr:nvCxnSpPr>
        <xdr:cNvPr id="136" name="直線コネクタ 135"/>
        <xdr:cNvCxnSpPr/>
      </xdr:nvCxnSpPr>
      <xdr:spPr>
        <a:xfrm>
          <a:off x="8750300" y="712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8" name="直線コネクタ 137"/>
        <xdr:cNvCxnSpPr/>
      </xdr:nvCxnSpPr>
      <xdr:spPr>
        <a:xfrm>
          <a:off x="7861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40" name="直線コネクタ 139"/>
        <xdr:cNvCxnSpPr/>
      </xdr:nvCxnSpPr>
      <xdr:spPr>
        <a:xfrm>
          <a:off x="6972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5"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6" name="n_2mainValue【図書館】&#10;一人当たり面積"/>
        <xdr:cNvSpPr txBox="1"/>
      </xdr:nvSpPr>
      <xdr:spPr>
        <a:xfrm>
          <a:off x="8515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160020</xdr:rowOff>
    </xdr:to>
    <xdr:cxnSp macro="">
      <xdr:nvCxnSpPr>
        <xdr:cNvPr id="173" name="直線コネクタ 172"/>
        <xdr:cNvCxnSpPr/>
      </xdr:nvCxnSpPr>
      <xdr:spPr>
        <a:xfrm flipV="1">
          <a:off x="4634865" y="97040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4" name="【体育館・プール】&#10;有形固定資産減価償却率最小値テキスト"/>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5" name="直線コネクタ 174"/>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8" name="【体育館・プー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9" name="フローチャート: 判断 178"/>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80" name="フローチャート: 判断 179"/>
        <xdr:cNvSpPr/>
      </xdr:nvSpPr>
      <xdr:spPr>
        <a:xfrm>
          <a:off x="3746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1" name="フローチャート: 判断 180"/>
        <xdr:cNvSpPr/>
      </xdr:nvSpPr>
      <xdr:spPr>
        <a:xfrm>
          <a:off x="2857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82" name="フローチャート: 判断 181"/>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82550</xdr:rowOff>
    </xdr:from>
    <xdr:to>
      <xdr:col>6</xdr:col>
      <xdr:colOff>38100</xdr:colOff>
      <xdr:row>59</xdr:row>
      <xdr:rowOff>12700</xdr:rowOff>
    </xdr:to>
    <xdr:sp macro="" textlink="">
      <xdr:nvSpPr>
        <xdr:cNvPr id="183" name="フローチャート: 判断 182"/>
        <xdr:cNvSpPr/>
      </xdr:nvSpPr>
      <xdr:spPr>
        <a:xfrm>
          <a:off x="1079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101600</xdr:rowOff>
    </xdr:from>
    <xdr:to>
      <xdr:col>24</xdr:col>
      <xdr:colOff>114300</xdr:colOff>
      <xdr:row>61</xdr:row>
      <xdr:rowOff>31750</xdr:rowOff>
    </xdr:to>
    <xdr:sp macro="" textlink="">
      <xdr:nvSpPr>
        <xdr:cNvPr id="189" name="楕円 188"/>
        <xdr:cNvSpPr/>
      </xdr:nvSpPr>
      <xdr:spPr>
        <a:xfrm>
          <a:off x="4584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80027</xdr:rowOff>
    </xdr:from>
    <xdr:ext cx="405111" cy="259045"/>
    <xdr:sp macro="" textlink="">
      <xdr:nvSpPr>
        <xdr:cNvPr id="190" name="【体育館・プール】&#10;有形固定資産減価償却率該当値テキスト"/>
        <xdr:cNvSpPr txBox="1"/>
      </xdr:nvSpPr>
      <xdr:spPr>
        <a:xfrm>
          <a:off x="4673600"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91" name="楕円 190"/>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152400</xdr:rowOff>
    </xdr:to>
    <xdr:cxnSp macro="">
      <xdr:nvCxnSpPr>
        <xdr:cNvPr id="192" name="直線コネクタ 191"/>
        <xdr:cNvCxnSpPr/>
      </xdr:nvCxnSpPr>
      <xdr:spPr>
        <a:xfrm>
          <a:off x="3797300" y="10355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105410</xdr:rowOff>
    </xdr:from>
    <xdr:to>
      <xdr:col>15</xdr:col>
      <xdr:colOff>101600</xdr:colOff>
      <xdr:row>60</xdr:row>
      <xdr:rowOff>35560</xdr:rowOff>
    </xdr:to>
    <xdr:sp macro="" textlink="">
      <xdr:nvSpPr>
        <xdr:cNvPr id="193" name="楕円 192"/>
        <xdr:cNvSpPr/>
      </xdr:nvSpPr>
      <xdr:spPr>
        <a:xfrm>
          <a:off x="2857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60</xdr:row>
      <xdr:rowOff>68580</xdr:rowOff>
    </xdr:to>
    <xdr:cxnSp macro="">
      <xdr:nvCxnSpPr>
        <xdr:cNvPr id="194" name="直線コネクタ 193"/>
        <xdr:cNvCxnSpPr/>
      </xdr:nvCxnSpPr>
      <xdr:spPr>
        <a:xfrm>
          <a:off x="2908300" y="10271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95" name="楕円 194"/>
        <xdr:cNvSpPr/>
      </xdr:nvSpPr>
      <xdr:spPr>
        <a:xfrm>
          <a:off x="1968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76200</xdr:rowOff>
    </xdr:from>
    <xdr:to>
      <xdr:col>15</xdr:col>
      <xdr:colOff>50800</xdr:colOff>
      <xdr:row>59</xdr:row>
      <xdr:rowOff>156210</xdr:rowOff>
    </xdr:to>
    <xdr:cxnSp macro="">
      <xdr:nvCxnSpPr>
        <xdr:cNvPr id="196" name="直線コネクタ 195"/>
        <xdr:cNvCxnSpPr/>
      </xdr:nvCxnSpPr>
      <xdr:spPr>
        <a:xfrm>
          <a:off x="2019300" y="101917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86360</xdr:rowOff>
    </xdr:from>
    <xdr:to>
      <xdr:col>6</xdr:col>
      <xdr:colOff>38100</xdr:colOff>
      <xdr:row>59</xdr:row>
      <xdr:rowOff>16510</xdr:rowOff>
    </xdr:to>
    <xdr:sp macro="" textlink="">
      <xdr:nvSpPr>
        <xdr:cNvPr id="197" name="楕円 196"/>
        <xdr:cNvSpPr/>
      </xdr:nvSpPr>
      <xdr:spPr>
        <a:xfrm>
          <a:off x="107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59</xdr:row>
      <xdr:rowOff>76200</xdr:rowOff>
    </xdr:to>
    <xdr:cxnSp macro="">
      <xdr:nvCxnSpPr>
        <xdr:cNvPr id="198" name="直線コネクタ 197"/>
        <xdr:cNvCxnSpPr/>
      </xdr:nvCxnSpPr>
      <xdr:spPr>
        <a:xfrm>
          <a:off x="1130300" y="100812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macro="" textlink="">
      <xdr:nvSpPr>
        <xdr:cNvPr id="199" name="n_1aveValue【体育館・プール】&#10;有形固定資産減価償却率"/>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0" name="n_2aveValue【体育館・プール】&#10;有形固定資産減価償却率"/>
        <xdr:cNvSpPr txBox="1"/>
      </xdr:nvSpPr>
      <xdr:spPr>
        <a:xfrm>
          <a:off x="2705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86377</xdr:rowOff>
    </xdr:from>
    <xdr:ext cx="405111" cy="259045"/>
    <xdr:sp macro="" textlink="">
      <xdr:nvSpPr>
        <xdr:cNvPr id="201" name="n_3aveValue【体育館・プール】&#10;有形固定資産減価償却率"/>
        <xdr:cNvSpPr txBox="1"/>
      </xdr:nvSpPr>
      <xdr:spPr>
        <a:xfrm>
          <a:off x="1816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29227</xdr:rowOff>
    </xdr:from>
    <xdr:ext cx="405111" cy="259045"/>
    <xdr:sp macro="" textlink="">
      <xdr:nvSpPr>
        <xdr:cNvPr id="202" name="n_4aveValue【体育館・プール】&#10;有形固定資産減価償却率"/>
        <xdr:cNvSpPr txBox="1"/>
      </xdr:nvSpPr>
      <xdr:spPr>
        <a:xfrm>
          <a:off x="927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203" name="n_1mainValue【体育館・プール】&#10;有形固定資産減価償却率"/>
        <xdr:cNvSpPr txBox="1"/>
      </xdr:nvSpPr>
      <xdr:spPr>
        <a:xfrm>
          <a:off x="3582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204" name="n_2mainValue【体育館・プー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205" name="n_3mainValue【体育館・プール】&#10;有形固定資産減価償却率"/>
        <xdr:cNvSpPr txBox="1"/>
      </xdr:nvSpPr>
      <xdr:spPr>
        <a:xfrm>
          <a:off x="1816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7637</xdr:rowOff>
    </xdr:from>
    <xdr:ext cx="405111" cy="259045"/>
    <xdr:sp macro="" textlink="">
      <xdr:nvSpPr>
        <xdr:cNvPr id="206" name="n_4mainValue【体育館・プール】&#10;有形固定資産減価償却率"/>
        <xdr:cNvSpPr txBox="1"/>
      </xdr:nvSpPr>
      <xdr:spPr>
        <a:xfrm>
          <a:off x="927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31" name="直線コネクタ 230"/>
        <xdr:cNvCxnSpPr/>
      </xdr:nvCxnSpPr>
      <xdr:spPr>
        <a:xfrm flipV="1">
          <a:off x="10476865" y="95631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4" name="【体育館・プール】&#10;一人当たり面積最大値テキスト"/>
        <xdr:cNvSpPr txBox="1"/>
      </xdr:nvSpPr>
      <xdr:spPr>
        <a:xfrm>
          <a:off x="10515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5" name="直線コネクタ 234"/>
        <xdr:cNvCxnSpPr/>
      </xdr:nvCxnSpPr>
      <xdr:spPr>
        <a:xfrm>
          <a:off x="10388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156227</xdr:rowOff>
    </xdr:from>
    <xdr:ext cx="469744" cy="259045"/>
    <xdr:sp macro="" textlink="">
      <xdr:nvSpPr>
        <xdr:cNvPr id="236" name="【体育館・プール】&#10;一人当たり面積平均値テキスト"/>
        <xdr:cNvSpPr txBox="1"/>
      </xdr:nvSpPr>
      <xdr:spPr>
        <a:xfrm>
          <a:off x="10515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xdr:cNvSpPr/>
      </xdr:nvSpPr>
      <xdr:spPr>
        <a:xfrm>
          <a:off x="9588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9" name="フローチャート: 判断 238"/>
        <xdr:cNvSpPr/>
      </xdr:nvSpPr>
      <xdr:spPr>
        <a:xfrm>
          <a:off x="8699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0" name="フローチャート: 判断 239"/>
        <xdr:cNvSpPr/>
      </xdr:nvSpPr>
      <xdr:spPr>
        <a:xfrm>
          <a:off x="7810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41" name="フローチャート: 判断 240"/>
        <xdr:cNvSpPr/>
      </xdr:nvSpPr>
      <xdr:spPr>
        <a:xfrm>
          <a:off x="6921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12700</xdr:rowOff>
    </xdr:from>
    <xdr:to>
      <xdr:col>55</xdr:col>
      <xdr:colOff>50800</xdr:colOff>
      <xdr:row>60</xdr:row>
      <xdr:rowOff>114300</xdr:rowOff>
    </xdr:to>
    <xdr:sp macro="" textlink="">
      <xdr:nvSpPr>
        <xdr:cNvPr id="247" name="楕円 246"/>
        <xdr:cNvSpPr/>
      </xdr:nvSpPr>
      <xdr:spPr>
        <a:xfrm>
          <a:off x="104267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35577</xdr:rowOff>
    </xdr:from>
    <xdr:ext cx="469744" cy="259045"/>
    <xdr:sp macro="" textlink="">
      <xdr:nvSpPr>
        <xdr:cNvPr id="248" name="【体育館・プール】&#10;一人当たり面積該当値テキスト"/>
        <xdr:cNvSpPr txBox="1"/>
      </xdr:nvSpPr>
      <xdr:spPr>
        <a:xfrm>
          <a:off x="10515600" y="1015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25400</xdr:rowOff>
    </xdr:from>
    <xdr:to>
      <xdr:col>50</xdr:col>
      <xdr:colOff>165100</xdr:colOff>
      <xdr:row>60</xdr:row>
      <xdr:rowOff>127000</xdr:rowOff>
    </xdr:to>
    <xdr:sp macro="" textlink="">
      <xdr:nvSpPr>
        <xdr:cNvPr id="249" name="楕円 248"/>
        <xdr:cNvSpPr/>
      </xdr:nvSpPr>
      <xdr:spPr>
        <a:xfrm>
          <a:off x="958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63500</xdr:rowOff>
    </xdr:from>
    <xdr:to>
      <xdr:col>55</xdr:col>
      <xdr:colOff>0</xdr:colOff>
      <xdr:row>60</xdr:row>
      <xdr:rowOff>76200</xdr:rowOff>
    </xdr:to>
    <xdr:cxnSp macro="">
      <xdr:nvCxnSpPr>
        <xdr:cNvPr id="250" name="直線コネクタ 249"/>
        <xdr:cNvCxnSpPr/>
      </xdr:nvCxnSpPr>
      <xdr:spPr>
        <a:xfrm flipV="1">
          <a:off x="9639300" y="10350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12700</xdr:rowOff>
    </xdr:from>
    <xdr:to>
      <xdr:col>46</xdr:col>
      <xdr:colOff>38100</xdr:colOff>
      <xdr:row>60</xdr:row>
      <xdr:rowOff>114300</xdr:rowOff>
    </xdr:to>
    <xdr:sp macro="" textlink="">
      <xdr:nvSpPr>
        <xdr:cNvPr id="251" name="楕円 250"/>
        <xdr:cNvSpPr/>
      </xdr:nvSpPr>
      <xdr:spPr>
        <a:xfrm>
          <a:off x="8699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63500</xdr:rowOff>
    </xdr:from>
    <xdr:to>
      <xdr:col>50</xdr:col>
      <xdr:colOff>114300</xdr:colOff>
      <xdr:row>60</xdr:row>
      <xdr:rowOff>76200</xdr:rowOff>
    </xdr:to>
    <xdr:cxnSp macro="">
      <xdr:nvCxnSpPr>
        <xdr:cNvPr id="252" name="直線コネクタ 251"/>
        <xdr:cNvCxnSpPr/>
      </xdr:nvCxnSpPr>
      <xdr:spPr>
        <a:xfrm>
          <a:off x="8750300" y="1035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12700</xdr:rowOff>
    </xdr:from>
    <xdr:to>
      <xdr:col>41</xdr:col>
      <xdr:colOff>101600</xdr:colOff>
      <xdr:row>60</xdr:row>
      <xdr:rowOff>114300</xdr:rowOff>
    </xdr:to>
    <xdr:sp macro="" textlink="">
      <xdr:nvSpPr>
        <xdr:cNvPr id="253" name="楕円 252"/>
        <xdr:cNvSpPr/>
      </xdr:nvSpPr>
      <xdr:spPr>
        <a:xfrm>
          <a:off x="7810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63500</xdr:rowOff>
    </xdr:from>
    <xdr:to>
      <xdr:col>45</xdr:col>
      <xdr:colOff>177800</xdr:colOff>
      <xdr:row>60</xdr:row>
      <xdr:rowOff>63500</xdr:rowOff>
    </xdr:to>
    <xdr:cxnSp macro="">
      <xdr:nvCxnSpPr>
        <xdr:cNvPr id="254" name="直線コネクタ 253"/>
        <xdr:cNvCxnSpPr/>
      </xdr:nvCxnSpPr>
      <xdr:spPr>
        <a:xfrm>
          <a:off x="7861300" y="1035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12700</xdr:rowOff>
    </xdr:from>
    <xdr:to>
      <xdr:col>36</xdr:col>
      <xdr:colOff>165100</xdr:colOff>
      <xdr:row>60</xdr:row>
      <xdr:rowOff>114300</xdr:rowOff>
    </xdr:to>
    <xdr:sp macro="" textlink="">
      <xdr:nvSpPr>
        <xdr:cNvPr id="255" name="楕円 254"/>
        <xdr:cNvSpPr/>
      </xdr:nvSpPr>
      <xdr:spPr>
        <a:xfrm>
          <a:off x="6921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63500</xdr:rowOff>
    </xdr:from>
    <xdr:to>
      <xdr:col>41</xdr:col>
      <xdr:colOff>50800</xdr:colOff>
      <xdr:row>60</xdr:row>
      <xdr:rowOff>63500</xdr:rowOff>
    </xdr:to>
    <xdr:cxnSp macro="">
      <xdr:nvCxnSpPr>
        <xdr:cNvPr id="256" name="直線コネクタ 255"/>
        <xdr:cNvCxnSpPr/>
      </xdr:nvCxnSpPr>
      <xdr:spPr>
        <a:xfrm>
          <a:off x="6972300" y="1035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111777</xdr:rowOff>
    </xdr:from>
    <xdr:ext cx="469744" cy="259045"/>
    <xdr:sp macro="" textlink="">
      <xdr:nvSpPr>
        <xdr:cNvPr id="257" name="n_1aveValue【体育館・プール】&#10;一人当たり面積"/>
        <xdr:cNvSpPr txBox="1"/>
      </xdr:nvSpPr>
      <xdr:spPr>
        <a:xfrm>
          <a:off x="9391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8" name="n_2aveValue【体育館・プール】&#10;一人当たり面積"/>
        <xdr:cNvSpPr txBox="1"/>
      </xdr:nvSpPr>
      <xdr:spPr>
        <a:xfrm>
          <a:off x="8515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59" name="n_3aveValue【体育館・プール】&#10;一人当たり面積"/>
        <xdr:cNvSpPr txBox="1"/>
      </xdr:nvSpPr>
      <xdr:spPr>
        <a:xfrm>
          <a:off x="7626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60" name="n_4aveValue【体育館・プール】&#10;一人当たり面積"/>
        <xdr:cNvSpPr txBox="1"/>
      </xdr:nvSpPr>
      <xdr:spPr>
        <a:xfrm>
          <a:off x="6737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143527</xdr:rowOff>
    </xdr:from>
    <xdr:ext cx="469744" cy="259045"/>
    <xdr:sp macro="" textlink="">
      <xdr:nvSpPr>
        <xdr:cNvPr id="261" name="n_1mainValue【体育館・プール】&#10;一人当たり面積"/>
        <xdr:cNvSpPr txBox="1"/>
      </xdr:nvSpPr>
      <xdr:spPr>
        <a:xfrm>
          <a:off x="9391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130827</xdr:rowOff>
    </xdr:from>
    <xdr:ext cx="469744" cy="259045"/>
    <xdr:sp macro="" textlink="">
      <xdr:nvSpPr>
        <xdr:cNvPr id="262" name="n_2mainValue【体育館・プール】&#10;一人当たり面積"/>
        <xdr:cNvSpPr txBox="1"/>
      </xdr:nvSpPr>
      <xdr:spPr>
        <a:xfrm>
          <a:off x="8515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130827</xdr:rowOff>
    </xdr:from>
    <xdr:ext cx="469744" cy="259045"/>
    <xdr:sp macro="" textlink="">
      <xdr:nvSpPr>
        <xdr:cNvPr id="263" name="n_3mainValue【体育館・プール】&#10;一人当たり面積"/>
        <xdr:cNvSpPr txBox="1"/>
      </xdr:nvSpPr>
      <xdr:spPr>
        <a:xfrm>
          <a:off x="7626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130827</xdr:rowOff>
    </xdr:from>
    <xdr:ext cx="469744" cy="259045"/>
    <xdr:sp macro="" textlink="">
      <xdr:nvSpPr>
        <xdr:cNvPr id="264" name="n_4mainValue【体育館・プール】&#10;一人当たり面積"/>
        <xdr:cNvSpPr txBox="1"/>
      </xdr:nvSpPr>
      <xdr:spPr>
        <a:xfrm>
          <a:off x="67374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19050</xdr:rowOff>
    </xdr:from>
    <xdr:to>
      <xdr:col>24</xdr:col>
      <xdr:colOff>62865</xdr:colOff>
      <xdr:row>87</xdr:row>
      <xdr:rowOff>22861</xdr:rowOff>
    </xdr:to>
    <xdr:cxnSp macro="">
      <xdr:nvCxnSpPr>
        <xdr:cNvPr id="289" name="直線コネクタ 288"/>
        <xdr:cNvCxnSpPr/>
      </xdr:nvCxnSpPr>
      <xdr:spPr>
        <a:xfrm flipV="1">
          <a:off x="4634865" y="135636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90" name="【福祉施設】&#10;有形固定資産減価償却率最小値テキスト"/>
        <xdr:cNvSpPr txBox="1"/>
      </xdr:nvSpPr>
      <xdr:spPr>
        <a:xfrm>
          <a:off x="4673600" y="1494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91" name="直線コネクタ 290"/>
        <xdr:cNvCxnSpPr/>
      </xdr:nvCxnSpPr>
      <xdr:spPr>
        <a:xfrm>
          <a:off x="4546600" y="1493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137177</xdr:rowOff>
    </xdr:from>
    <xdr:ext cx="405111" cy="259045"/>
    <xdr:sp macro="" textlink="">
      <xdr:nvSpPr>
        <xdr:cNvPr id="292" name="【福祉施設】&#10;有形固定資産減価償却率最大値テキスト"/>
        <xdr:cNvSpPr txBox="1"/>
      </xdr:nvSpPr>
      <xdr:spPr>
        <a:xfrm>
          <a:off x="4673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293" name="直線コネクタ 292"/>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4" name="【福祉施設】&#10;有形固定資産減価償却率平均値テキスト"/>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5" name="フローチャート: 判断 294"/>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6" name="フローチャート: 判断 295"/>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97" name="フローチャート: 判断 296"/>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8" name="フローチャート: 判断 297"/>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162561</xdr:rowOff>
    </xdr:from>
    <xdr:to>
      <xdr:col>6</xdr:col>
      <xdr:colOff>38100</xdr:colOff>
      <xdr:row>82</xdr:row>
      <xdr:rowOff>92711</xdr:rowOff>
    </xdr:to>
    <xdr:sp macro="" textlink="">
      <xdr:nvSpPr>
        <xdr:cNvPr id="299" name="フローチャート: 判断 298"/>
        <xdr:cNvSpPr/>
      </xdr:nvSpPr>
      <xdr:spPr>
        <a:xfrm>
          <a:off x="1079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48261</xdr:rowOff>
    </xdr:from>
    <xdr:to>
      <xdr:col>24</xdr:col>
      <xdr:colOff>114300</xdr:colOff>
      <xdr:row>84</xdr:row>
      <xdr:rowOff>149861</xdr:rowOff>
    </xdr:to>
    <xdr:sp macro="" textlink="">
      <xdr:nvSpPr>
        <xdr:cNvPr id="305" name="楕円 304"/>
        <xdr:cNvSpPr/>
      </xdr:nvSpPr>
      <xdr:spPr>
        <a:xfrm>
          <a:off x="4584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26688</xdr:rowOff>
    </xdr:from>
    <xdr:ext cx="405111" cy="259045"/>
    <xdr:sp macro="" textlink="">
      <xdr:nvSpPr>
        <xdr:cNvPr id="306" name="【福祉施設】&#10;有形固定資産減価償却率該当値テキスト"/>
        <xdr:cNvSpPr txBox="1"/>
      </xdr:nvSpPr>
      <xdr:spPr>
        <a:xfrm>
          <a:off x="4673600"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71120</xdr:rowOff>
    </xdr:from>
    <xdr:to>
      <xdr:col>20</xdr:col>
      <xdr:colOff>38100</xdr:colOff>
      <xdr:row>84</xdr:row>
      <xdr:rowOff>1270</xdr:rowOff>
    </xdr:to>
    <xdr:sp macro="" textlink="">
      <xdr:nvSpPr>
        <xdr:cNvPr id="307" name="楕円 306"/>
        <xdr:cNvSpPr/>
      </xdr:nvSpPr>
      <xdr:spPr>
        <a:xfrm>
          <a:off x="3746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84</xdr:row>
      <xdr:rowOff>99061</xdr:rowOff>
    </xdr:to>
    <xdr:cxnSp macro="">
      <xdr:nvCxnSpPr>
        <xdr:cNvPr id="308" name="直線コネクタ 307"/>
        <xdr:cNvCxnSpPr/>
      </xdr:nvCxnSpPr>
      <xdr:spPr>
        <a:xfrm>
          <a:off x="3797300" y="14352270"/>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309" name="楕円 308"/>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121920</xdr:rowOff>
    </xdr:to>
    <xdr:cxnSp macro="">
      <xdr:nvCxnSpPr>
        <xdr:cNvPr id="310" name="直線コネクタ 309"/>
        <xdr:cNvCxnSpPr/>
      </xdr:nvCxnSpPr>
      <xdr:spPr>
        <a:xfrm>
          <a:off x="2908300" y="14325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311" name="楕円 310"/>
        <xdr:cNvSpPr/>
      </xdr:nvSpPr>
      <xdr:spPr>
        <a:xfrm>
          <a:off x="196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95250</xdr:rowOff>
    </xdr:to>
    <xdr:cxnSp macro="">
      <xdr:nvCxnSpPr>
        <xdr:cNvPr id="312" name="直線コネクタ 311"/>
        <xdr:cNvCxnSpPr/>
      </xdr:nvCxnSpPr>
      <xdr:spPr>
        <a:xfrm>
          <a:off x="2019300" y="142455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116839</xdr:rowOff>
    </xdr:from>
    <xdr:to>
      <xdr:col>6</xdr:col>
      <xdr:colOff>38100</xdr:colOff>
      <xdr:row>83</xdr:row>
      <xdr:rowOff>46989</xdr:rowOff>
    </xdr:to>
    <xdr:sp macro="" textlink="">
      <xdr:nvSpPr>
        <xdr:cNvPr id="313" name="楕円 312"/>
        <xdr:cNvSpPr/>
      </xdr:nvSpPr>
      <xdr:spPr>
        <a:xfrm>
          <a:off x="1079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83</xdr:row>
      <xdr:rowOff>15239</xdr:rowOff>
    </xdr:to>
    <xdr:cxnSp macro="">
      <xdr:nvCxnSpPr>
        <xdr:cNvPr id="314" name="直線コネクタ 313"/>
        <xdr:cNvCxnSpPr/>
      </xdr:nvCxnSpPr>
      <xdr:spPr>
        <a:xfrm>
          <a:off x="1130300" y="14226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71138</xdr:rowOff>
    </xdr:from>
    <xdr:ext cx="405111" cy="259045"/>
    <xdr:sp macro="" textlink="">
      <xdr:nvSpPr>
        <xdr:cNvPr id="315" name="n_1aveValue【福祉施設】&#10;有形固定資産減価償却率"/>
        <xdr:cNvSpPr txBox="1"/>
      </xdr:nvSpPr>
      <xdr:spPr>
        <a:xfrm>
          <a:off x="3582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316" name="n_2aveValue【福祉施設】&#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7"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318" name="n_4aveValue【福祉施設】&#10;有形固定資産減価償却率"/>
        <xdr:cNvSpPr txBox="1"/>
      </xdr:nvSpPr>
      <xdr:spPr>
        <a:xfrm>
          <a:off x="927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163847</xdr:rowOff>
    </xdr:from>
    <xdr:ext cx="405111" cy="259045"/>
    <xdr:sp macro="" textlink="">
      <xdr:nvSpPr>
        <xdr:cNvPr id="319" name="n_1main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20" name="n_2mainValue【福祉施設】&#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21" name="n_3mainValue【福祉施設】&#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22" name="n_4mainValue【福祉施設】&#10;有形固定資産減価償却率"/>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48" name="直線コネクタ 347"/>
        <xdr:cNvCxnSpPr/>
      </xdr:nvCxnSpPr>
      <xdr:spPr>
        <a:xfrm flipV="1">
          <a:off x="10476865" y="13411200"/>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51"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2" name="直線コネクタ 351"/>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3" name="【福祉施設】&#10;一人当たり面積平均値テキスト"/>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4" name="フローチャート: 判断 353"/>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55" name="フローチャート: 判断 354"/>
        <xdr:cNvSpPr/>
      </xdr:nvSpPr>
      <xdr:spPr>
        <a:xfrm>
          <a:off x="958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xdr:cNvSpPr/>
      </xdr:nvSpPr>
      <xdr:spPr>
        <a:xfrm>
          <a:off x="8699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57" name="フローチャート: 判断 356"/>
        <xdr:cNvSpPr/>
      </xdr:nvSpPr>
      <xdr:spPr>
        <a:xfrm>
          <a:off x="781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85271</xdr:rowOff>
    </xdr:from>
    <xdr:to>
      <xdr:col>36</xdr:col>
      <xdr:colOff>165100</xdr:colOff>
      <xdr:row>83</xdr:row>
      <xdr:rowOff>15421</xdr:rowOff>
    </xdr:to>
    <xdr:sp macro="" textlink="">
      <xdr:nvSpPr>
        <xdr:cNvPr id="358" name="フローチャート: 判断 357"/>
        <xdr:cNvSpPr/>
      </xdr:nvSpPr>
      <xdr:spPr>
        <a:xfrm>
          <a:off x="692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64" name="楕円 363"/>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65" name="【福祉施設】&#10;一人当たり面積該当値テキスト"/>
        <xdr:cNvSpPr txBox="1"/>
      </xdr:nvSpPr>
      <xdr:spPr>
        <a:xfrm>
          <a:off x="10515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66" name="楕円 365"/>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67" name="直線コネクタ 366"/>
        <xdr:cNvCxnSpPr/>
      </xdr:nvCxnSpPr>
      <xdr:spPr>
        <a:xfrm>
          <a:off x="9639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68" name="楕円 367"/>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69" name="直線コネクタ 368"/>
        <xdr:cNvCxnSpPr/>
      </xdr:nvCxnSpPr>
      <xdr:spPr>
        <a:xfrm>
          <a:off x="8750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70" name="楕円 369"/>
        <xdr:cNvSpPr/>
      </xdr:nvSpPr>
      <xdr:spPr>
        <a:xfrm>
          <a:off x="781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38100</xdr:rowOff>
    </xdr:to>
    <xdr:cxnSp macro="">
      <xdr:nvCxnSpPr>
        <xdr:cNvPr id="371" name="直線コネクタ 370"/>
        <xdr:cNvCxnSpPr/>
      </xdr:nvCxnSpPr>
      <xdr:spPr>
        <a:xfrm>
          <a:off x="7861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72" name="楕円 371"/>
        <xdr:cNvSpPr/>
      </xdr:nvSpPr>
      <xdr:spPr>
        <a:xfrm>
          <a:off x="692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38100</xdr:rowOff>
    </xdr:from>
    <xdr:to>
      <xdr:col>41</xdr:col>
      <xdr:colOff>50800</xdr:colOff>
      <xdr:row>84</xdr:row>
      <xdr:rowOff>38100</xdr:rowOff>
    </xdr:to>
    <xdr:cxnSp macro="">
      <xdr:nvCxnSpPr>
        <xdr:cNvPr id="373" name="直線コネクタ 372"/>
        <xdr:cNvCxnSpPr/>
      </xdr:nvCxnSpPr>
      <xdr:spPr>
        <a:xfrm>
          <a:off x="6972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74" name="n_1aveValue【福祉施設】&#10;一人当たり面積"/>
        <xdr:cNvSpPr txBox="1"/>
      </xdr:nvSpPr>
      <xdr:spPr>
        <a:xfrm>
          <a:off x="9391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5" name="n_2aveValue【福祉施設】&#10;一人当たり面積"/>
        <xdr:cNvSpPr txBox="1"/>
      </xdr:nvSpPr>
      <xdr:spPr>
        <a:xfrm>
          <a:off x="8515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76" name="n_3aveValue【福祉施設】&#10;一人当たり面積"/>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31948</xdr:rowOff>
    </xdr:from>
    <xdr:ext cx="469744" cy="259045"/>
    <xdr:sp macro="" textlink="">
      <xdr:nvSpPr>
        <xdr:cNvPr id="377" name="n_4aveValue【福祉施設】&#10;一人当たり面積"/>
        <xdr:cNvSpPr txBox="1"/>
      </xdr:nvSpPr>
      <xdr:spPr>
        <a:xfrm>
          <a:off x="6737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78" name="n_1mainValue【福祉施設】&#10;一人当たり面積"/>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9" name="n_2mainValue【福祉施設】&#10;一人当たり面積"/>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macro="" textlink="">
      <xdr:nvSpPr>
        <xdr:cNvPr id="380" name="n_3mainValue【福祉施設】&#10;一人当たり面積"/>
        <xdr:cNvSpPr txBox="1"/>
      </xdr:nvSpPr>
      <xdr:spPr>
        <a:xfrm>
          <a:off x="7626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80027</xdr:rowOff>
    </xdr:from>
    <xdr:ext cx="469744" cy="259045"/>
    <xdr:sp macro="" textlink="">
      <xdr:nvSpPr>
        <xdr:cNvPr id="381" name="n_4mainValue【福祉施設】&#10;一人当たり面積"/>
        <xdr:cNvSpPr txBox="1"/>
      </xdr:nvSpPr>
      <xdr:spPr>
        <a:xfrm>
          <a:off x="6737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9525</xdr:rowOff>
    </xdr:from>
    <xdr:to>
      <xdr:col>24</xdr:col>
      <xdr:colOff>62865</xdr:colOff>
      <xdr:row>108</xdr:row>
      <xdr:rowOff>152400</xdr:rowOff>
    </xdr:to>
    <xdr:cxnSp macro="">
      <xdr:nvCxnSpPr>
        <xdr:cNvPr id="406" name="直線コネクタ 405"/>
        <xdr:cNvCxnSpPr/>
      </xdr:nvCxnSpPr>
      <xdr:spPr>
        <a:xfrm flipV="1">
          <a:off x="4634865" y="1732597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127652</xdr:rowOff>
    </xdr:from>
    <xdr:ext cx="405111" cy="259045"/>
    <xdr:sp macro="" textlink="">
      <xdr:nvSpPr>
        <xdr:cNvPr id="409" name="【市民会館】&#10;有形固定資産減価償却率最大値テキスト"/>
        <xdr:cNvSpPr txBox="1"/>
      </xdr:nvSpPr>
      <xdr:spPr>
        <a:xfrm>
          <a:off x="4673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9525</xdr:rowOff>
    </xdr:from>
    <xdr:to>
      <xdr:col>24</xdr:col>
      <xdr:colOff>152400</xdr:colOff>
      <xdr:row>101</xdr:row>
      <xdr:rowOff>9525</xdr:rowOff>
    </xdr:to>
    <xdr:cxnSp macro="">
      <xdr:nvCxnSpPr>
        <xdr:cNvPr id="410" name="直線コネクタ 409"/>
        <xdr:cNvCxnSpPr/>
      </xdr:nvCxnSpPr>
      <xdr:spPr>
        <a:xfrm>
          <a:off x="4546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61613</xdr:rowOff>
    </xdr:from>
    <xdr:ext cx="405111" cy="259045"/>
    <xdr:sp macro="" textlink="">
      <xdr:nvSpPr>
        <xdr:cNvPr id="411" name="【市民会館】&#10;有形固定資産減価償却率平均値テキスト"/>
        <xdr:cNvSpPr txBox="1"/>
      </xdr:nvSpPr>
      <xdr:spPr>
        <a:xfrm>
          <a:off x="4673600" y="1754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38736</xdr:rowOff>
    </xdr:from>
    <xdr:to>
      <xdr:col>24</xdr:col>
      <xdr:colOff>114300</xdr:colOff>
      <xdr:row>103</xdr:row>
      <xdr:rowOff>140336</xdr:rowOff>
    </xdr:to>
    <xdr:sp macro="" textlink="">
      <xdr:nvSpPr>
        <xdr:cNvPr id="412" name="フローチャート: 判断 411"/>
        <xdr:cNvSpPr/>
      </xdr:nvSpPr>
      <xdr:spPr>
        <a:xfrm>
          <a:off x="45847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55880</xdr:rowOff>
    </xdr:from>
    <xdr:to>
      <xdr:col>20</xdr:col>
      <xdr:colOff>38100</xdr:colOff>
      <xdr:row>103</xdr:row>
      <xdr:rowOff>157480</xdr:rowOff>
    </xdr:to>
    <xdr:sp macro="" textlink="">
      <xdr:nvSpPr>
        <xdr:cNvPr id="413" name="フローチャート: 判断 412"/>
        <xdr:cNvSpPr/>
      </xdr:nvSpPr>
      <xdr:spPr>
        <a:xfrm>
          <a:off x="3746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414" name="フローチャート: 判断 413"/>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15" name="フローチャート: 判断 414"/>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6" name="フローチャート: 判断 415"/>
        <xdr:cNvSpPr/>
      </xdr:nvSpPr>
      <xdr:spPr>
        <a:xfrm>
          <a:off x="1079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65405</xdr:rowOff>
    </xdr:from>
    <xdr:to>
      <xdr:col>24</xdr:col>
      <xdr:colOff>114300</xdr:colOff>
      <xdr:row>105</xdr:row>
      <xdr:rowOff>167005</xdr:rowOff>
    </xdr:to>
    <xdr:sp macro="" textlink="">
      <xdr:nvSpPr>
        <xdr:cNvPr id="422" name="楕円 421"/>
        <xdr:cNvSpPr/>
      </xdr:nvSpPr>
      <xdr:spPr>
        <a:xfrm>
          <a:off x="4584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43832</xdr:rowOff>
    </xdr:from>
    <xdr:ext cx="405111" cy="259045"/>
    <xdr:sp macro="" textlink="">
      <xdr:nvSpPr>
        <xdr:cNvPr id="423" name="【市民会館】&#10;有形固定資産減価償却率該当値テキスト"/>
        <xdr:cNvSpPr txBox="1"/>
      </xdr:nvSpPr>
      <xdr:spPr>
        <a:xfrm>
          <a:off x="467360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25400</xdr:rowOff>
    </xdr:from>
    <xdr:to>
      <xdr:col>20</xdr:col>
      <xdr:colOff>38100</xdr:colOff>
      <xdr:row>105</xdr:row>
      <xdr:rowOff>127000</xdr:rowOff>
    </xdr:to>
    <xdr:sp macro="" textlink="">
      <xdr:nvSpPr>
        <xdr:cNvPr id="424" name="楕円 423"/>
        <xdr:cNvSpPr/>
      </xdr:nvSpPr>
      <xdr:spPr>
        <a:xfrm>
          <a:off x="3746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76200</xdr:rowOff>
    </xdr:from>
    <xdr:to>
      <xdr:col>24</xdr:col>
      <xdr:colOff>63500</xdr:colOff>
      <xdr:row>105</xdr:row>
      <xdr:rowOff>116205</xdr:rowOff>
    </xdr:to>
    <xdr:cxnSp macro="">
      <xdr:nvCxnSpPr>
        <xdr:cNvPr id="425" name="直線コネクタ 424"/>
        <xdr:cNvCxnSpPr/>
      </xdr:nvCxnSpPr>
      <xdr:spPr>
        <a:xfrm>
          <a:off x="3797300" y="180784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156845</xdr:rowOff>
    </xdr:from>
    <xdr:to>
      <xdr:col>15</xdr:col>
      <xdr:colOff>101600</xdr:colOff>
      <xdr:row>105</xdr:row>
      <xdr:rowOff>86995</xdr:rowOff>
    </xdr:to>
    <xdr:sp macro="" textlink="">
      <xdr:nvSpPr>
        <xdr:cNvPr id="426" name="楕円 425"/>
        <xdr:cNvSpPr/>
      </xdr:nvSpPr>
      <xdr:spPr>
        <a:xfrm>
          <a:off x="2857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36195</xdr:rowOff>
    </xdr:from>
    <xdr:to>
      <xdr:col>19</xdr:col>
      <xdr:colOff>177800</xdr:colOff>
      <xdr:row>105</xdr:row>
      <xdr:rowOff>76200</xdr:rowOff>
    </xdr:to>
    <xdr:cxnSp macro="">
      <xdr:nvCxnSpPr>
        <xdr:cNvPr id="427" name="直線コネクタ 426"/>
        <xdr:cNvCxnSpPr/>
      </xdr:nvCxnSpPr>
      <xdr:spPr>
        <a:xfrm>
          <a:off x="2908300" y="180384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124461</xdr:rowOff>
    </xdr:from>
    <xdr:to>
      <xdr:col>10</xdr:col>
      <xdr:colOff>165100</xdr:colOff>
      <xdr:row>105</xdr:row>
      <xdr:rowOff>54611</xdr:rowOff>
    </xdr:to>
    <xdr:sp macro="" textlink="">
      <xdr:nvSpPr>
        <xdr:cNvPr id="428" name="楕円 427"/>
        <xdr:cNvSpPr/>
      </xdr:nvSpPr>
      <xdr:spPr>
        <a:xfrm>
          <a:off x="1968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3811</xdr:rowOff>
    </xdr:from>
    <xdr:to>
      <xdr:col>15</xdr:col>
      <xdr:colOff>50800</xdr:colOff>
      <xdr:row>105</xdr:row>
      <xdr:rowOff>36195</xdr:rowOff>
    </xdr:to>
    <xdr:cxnSp macro="">
      <xdr:nvCxnSpPr>
        <xdr:cNvPr id="429" name="直線コネクタ 428"/>
        <xdr:cNvCxnSpPr/>
      </xdr:nvCxnSpPr>
      <xdr:spPr>
        <a:xfrm>
          <a:off x="2019300" y="180060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84455</xdr:rowOff>
    </xdr:from>
    <xdr:to>
      <xdr:col>6</xdr:col>
      <xdr:colOff>38100</xdr:colOff>
      <xdr:row>105</xdr:row>
      <xdr:rowOff>14605</xdr:rowOff>
    </xdr:to>
    <xdr:sp macro="" textlink="">
      <xdr:nvSpPr>
        <xdr:cNvPr id="430" name="楕円 429"/>
        <xdr:cNvSpPr/>
      </xdr:nvSpPr>
      <xdr:spPr>
        <a:xfrm>
          <a:off x="1079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135255</xdr:rowOff>
    </xdr:from>
    <xdr:to>
      <xdr:col>10</xdr:col>
      <xdr:colOff>114300</xdr:colOff>
      <xdr:row>105</xdr:row>
      <xdr:rowOff>3811</xdr:rowOff>
    </xdr:to>
    <xdr:cxnSp macro="">
      <xdr:nvCxnSpPr>
        <xdr:cNvPr id="431" name="直線コネクタ 430"/>
        <xdr:cNvCxnSpPr/>
      </xdr:nvCxnSpPr>
      <xdr:spPr>
        <a:xfrm>
          <a:off x="1130300" y="179660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2557</xdr:rowOff>
    </xdr:from>
    <xdr:ext cx="405111" cy="259045"/>
    <xdr:sp macro="" textlink="">
      <xdr:nvSpPr>
        <xdr:cNvPr id="432" name="n_1aveValue【市民会館】&#10;有形固定資産減価償却率"/>
        <xdr:cNvSpPr txBox="1"/>
      </xdr:nvSpPr>
      <xdr:spPr>
        <a:xfrm>
          <a:off x="35820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3" name="n_2aveValue【市民会館】&#10;有形固定資産減価償却率"/>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34" name="n_3aveValue【市民会館】&#10;有形固定資産減価償却率"/>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137813</xdr:rowOff>
    </xdr:from>
    <xdr:ext cx="405111" cy="259045"/>
    <xdr:sp macro="" textlink="">
      <xdr:nvSpPr>
        <xdr:cNvPr id="435" name="n_4aveValue【市民会館】&#10;有形固定資産減価償却率"/>
        <xdr:cNvSpPr txBox="1"/>
      </xdr:nvSpPr>
      <xdr:spPr>
        <a:xfrm>
          <a:off x="927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118127</xdr:rowOff>
    </xdr:from>
    <xdr:ext cx="405111" cy="259045"/>
    <xdr:sp macro="" textlink="">
      <xdr:nvSpPr>
        <xdr:cNvPr id="436" name="n_1mainValue【市民会館】&#10;有形固定資産減価償却率"/>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78122</xdr:rowOff>
    </xdr:from>
    <xdr:ext cx="405111" cy="259045"/>
    <xdr:sp macro="" textlink="">
      <xdr:nvSpPr>
        <xdr:cNvPr id="437" name="n_2mainValue【市民会館】&#10;有形固定資産減価償却率"/>
        <xdr:cNvSpPr txBox="1"/>
      </xdr:nvSpPr>
      <xdr:spPr>
        <a:xfrm>
          <a:off x="2705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45738</xdr:rowOff>
    </xdr:from>
    <xdr:ext cx="405111" cy="259045"/>
    <xdr:sp macro="" textlink="">
      <xdr:nvSpPr>
        <xdr:cNvPr id="438" name="n_3mainValue【市民会館】&#10;有形固定資産減価償却率"/>
        <xdr:cNvSpPr txBox="1"/>
      </xdr:nvSpPr>
      <xdr:spPr>
        <a:xfrm>
          <a:off x="1816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5732</xdr:rowOff>
    </xdr:from>
    <xdr:ext cx="405111" cy="259045"/>
    <xdr:sp macro="" textlink="">
      <xdr:nvSpPr>
        <xdr:cNvPr id="439" name="n_4mainValue【市民会館】&#10;有形固定資産減価償却率"/>
        <xdr:cNvSpPr txBox="1"/>
      </xdr:nvSpPr>
      <xdr:spPr>
        <a:xfrm>
          <a:off x="927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21337</xdr:rowOff>
    </xdr:from>
    <xdr:to>
      <xdr:col>54</xdr:col>
      <xdr:colOff>189865</xdr:colOff>
      <xdr:row>108</xdr:row>
      <xdr:rowOff>48768</xdr:rowOff>
    </xdr:to>
    <xdr:cxnSp macro="">
      <xdr:nvCxnSpPr>
        <xdr:cNvPr id="461" name="直線コネクタ 460"/>
        <xdr:cNvCxnSpPr/>
      </xdr:nvCxnSpPr>
      <xdr:spPr>
        <a:xfrm flipV="1">
          <a:off x="10476865" y="17509237"/>
          <a:ext cx="0" cy="1056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xdr:cNvSpPr txBox="1"/>
      </xdr:nvSpPr>
      <xdr:spPr>
        <a:xfrm>
          <a:off x="10515600" y="185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xdr:cNvCxnSpPr/>
      </xdr:nvCxnSpPr>
      <xdr:spPr>
        <a:xfrm>
          <a:off x="10388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139464</xdr:rowOff>
    </xdr:from>
    <xdr:ext cx="469744" cy="259045"/>
    <xdr:sp macro="" textlink="">
      <xdr:nvSpPr>
        <xdr:cNvPr id="464" name="【市民会館】&#10;一人当たり面積最大値テキスト"/>
        <xdr:cNvSpPr txBox="1"/>
      </xdr:nvSpPr>
      <xdr:spPr>
        <a:xfrm>
          <a:off x="10515600" y="1728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21337</xdr:rowOff>
    </xdr:from>
    <xdr:to>
      <xdr:col>55</xdr:col>
      <xdr:colOff>88900</xdr:colOff>
      <xdr:row>102</xdr:row>
      <xdr:rowOff>21337</xdr:rowOff>
    </xdr:to>
    <xdr:cxnSp macro="">
      <xdr:nvCxnSpPr>
        <xdr:cNvPr id="465" name="直線コネクタ 464"/>
        <xdr:cNvCxnSpPr/>
      </xdr:nvCxnSpPr>
      <xdr:spPr>
        <a:xfrm>
          <a:off x="10388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xdr:cNvSpPr txBox="1"/>
      </xdr:nvSpPr>
      <xdr:spPr>
        <a:xfrm>
          <a:off x="10515600" y="1805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xdr:cNvSpPr/>
      </xdr:nvSpPr>
      <xdr:spPr>
        <a:xfrm>
          <a:off x="10426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xdr:cNvSpPr/>
      </xdr:nvSpPr>
      <xdr:spPr>
        <a:xfrm>
          <a:off x="9588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xdr:cNvSpPr/>
      </xdr:nvSpPr>
      <xdr:spPr>
        <a:xfrm>
          <a:off x="8699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70" name="フローチャート: 判断 469"/>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1" name="フローチャート: 判断 470"/>
        <xdr:cNvSpPr/>
      </xdr:nvSpPr>
      <xdr:spPr>
        <a:xfrm>
          <a:off x="6921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45974</xdr:rowOff>
    </xdr:from>
    <xdr:to>
      <xdr:col>55</xdr:col>
      <xdr:colOff>50800</xdr:colOff>
      <xdr:row>107</xdr:row>
      <xdr:rowOff>147574</xdr:rowOff>
    </xdr:to>
    <xdr:sp macro="" textlink="">
      <xdr:nvSpPr>
        <xdr:cNvPr id="477" name="楕円 476"/>
        <xdr:cNvSpPr/>
      </xdr:nvSpPr>
      <xdr:spPr>
        <a:xfrm>
          <a:off x="10426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132351</xdr:rowOff>
    </xdr:from>
    <xdr:ext cx="469744" cy="259045"/>
    <xdr:sp macro="" textlink="">
      <xdr:nvSpPr>
        <xdr:cNvPr id="478" name="【市民会館】&#10;一人当たり面積該当値テキスト"/>
        <xdr:cNvSpPr txBox="1"/>
      </xdr:nvSpPr>
      <xdr:spPr>
        <a:xfrm>
          <a:off x="10515600" y="1830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45974</xdr:rowOff>
    </xdr:from>
    <xdr:to>
      <xdr:col>50</xdr:col>
      <xdr:colOff>165100</xdr:colOff>
      <xdr:row>107</xdr:row>
      <xdr:rowOff>147574</xdr:rowOff>
    </xdr:to>
    <xdr:sp macro="" textlink="">
      <xdr:nvSpPr>
        <xdr:cNvPr id="479" name="楕円 478"/>
        <xdr:cNvSpPr/>
      </xdr:nvSpPr>
      <xdr:spPr>
        <a:xfrm>
          <a:off x="9588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96774</xdr:rowOff>
    </xdr:from>
    <xdr:to>
      <xdr:col>55</xdr:col>
      <xdr:colOff>0</xdr:colOff>
      <xdr:row>107</xdr:row>
      <xdr:rowOff>96774</xdr:rowOff>
    </xdr:to>
    <xdr:cxnSp macro="">
      <xdr:nvCxnSpPr>
        <xdr:cNvPr id="480" name="直線コネクタ 479"/>
        <xdr:cNvCxnSpPr/>
      </xdr:nvCxnSpPr>
      <xdr:spPr>
        <a:xfrm>
          <a:off x="9639300" y="1844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45974</xdr:rowOff>
    </xdr:from>
    <xdr:to>
      <xdr:col>46</xdr:col>
      <xdr:colOff>38100</xdr:colOff>
      <xdr:row>107</xdr:row>
      <xdr:rowOff>147574</xdr:rowOff>
    </xdr:to>
    <xdr:sp macro="" textlink="">
      <xdr:nvSpPr>
        <xdr:cNvPr id="481" name="楕円 480"/>
        <xdr:cNvSpPr/>
      </xdr:nvSpPr>
      <xdr:spPr>
        <a:xfrm>
          <a:off x="8699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96774</xdr:rowOff>
    </xdr:from>
    <xdr:to>
      <xdr:col>50</xdr:col>
      <xdr:colOff>114300</xdr:colOff>
      <xdr:row>107</xdr:row>
      <xdr:rowOff>96774</xdr:rowOff>
    </xdr:to>
    <xdr:cxnSp macro="">
      <xdr:nvCxnSpPr>
        <xdr:cNvPr id="482" name="直線コネクタ 481"/>
        <xdr:cNvCxnSpPr/>
      </xdr:nvCxnSpPr>
      <xdr:spPr>
        <a:xfrm>
          <a:off x="8750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45974</xdr:rowOff>
    </xdr:from>
    <xdr:to>
      <xdr:col>41</xdr:col>
      <xdr:colOff>101600</xdr:colOff>
      <xdr:row>107</xdr:row>
      <xdr:rowOff>147574</xdr:rowOff>
    </xdr:to>
    <xdr:sp macro="" textlink="">
      <xdr:nvSpPr>
        <xdr:cNvPr id="483" name="楕円 482"/>
        <xdr:cNvSpPr/>
      </xdr:nvSpPr>
      <xdr:spPr>
        <a:xfrm>
          <a:off x="7810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96774</xdr:rowOff>
    </xdr:from>
    <xdr:to>
      <xdr:col>45</xdr:col>
      <xdr:colOff>177800</xdr:colOff>
      <xdr:row>107</xdr:row>
      <xdr:rowOff>96774</xdr:rowOff>
    </xdr:to>
    <xdr:cxnSp macro="">
      <xdr:nvCxnSpPr>
        <xdr:cNvPr id="484" name="直線コネクタ 483"/>
        <xdr:cNvCxnSpPr/>
      </xdr:nvCxnSpPr>
      <xdr:spPr>
        <a:xfrm>
          <a:off x="7861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45974</xdr:rowOff>
    </xdr:from>
    <xdr:to>
      <xdr:col>36</xdr:col>
      <xdr:colOff>165100</xdr:colOff>
      <xdr:row>107</xdr:row>
      <xdr:rowOff>147574</xdr:rowOff>
    </xdr:to>
    <xdr:sp macro="" textlink="">
      <xdr:nvSpPr>
        <xdr:cNvPr id="485" name="楕円 484"/>
        <xdr:cNvSpPr/>
      </xdr:nvSpPr>
      <xdr:spPr>
        <a:xfrm>
          <a:off x="6921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96774</xdr:rowOff>
    </xdr:from>
    <xdr:to>
      <xdr:col>41</xdr:col>
      <xdr:colOff>50800</xdr:colOff>
      <xdr:row>107</xdr:row>
      <xdr:rowOff>96774</xdr:rowOff>
    </xdr:to>
    <xdr:cxnSp macro="">
      <xdr:nvCxnSpPr>
        <xdr:cNvPr id="486" name="直線コネクタ 485"/>
        <xdr:cNvCxnSpPr/>
      </xdr:nvCxnSpPr>
      <xdr:spPr>
        <a:xfrm>
          <a:off x="6972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xdr:cNvSpPr txBox="1"/>
      </xdr:nvSpPr>
      <xdr:spPr>
        <a:xfrm>
          <a:off x="93917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88" name="n_2aveValue【市民会館】&#10;一人当たり面積"/>
        <xdr:cNvSpPr txBox="1"/>
      </xdr:nvSpPr>
      <xdr:spPr>
        <a:xfrm>
          <a:off x="8515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9"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90" name="n_4aveValue【市民会館】&#10;一人当たり面積"/>
        <xdr:cNvSpPr txBox="1"/>
      </xdr:nvSpPr>
      <xdr:spPr>
        <a:xfrm>
          <a:off x="6737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138701</xdr:rowOff>
    </xdr:from>
    <xdr:ext cx="469744" cy="259045"/>
    <xdr:sp macro="" textlink="">
      <xdr:nvSpPr>
        <xdr:cNvPr id="491" name="n_1mainValue【市民会館】&#10;一人当たり面積"/>
        <xdr:cNvSpPr txBox="1"/>
      </xdr:nvSpPr>
      <xdr:spPr>
        <a:xfrm>
          <a:off x="9391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138701</xdr:rowOff>
    </xdr:from>
    <xdr:ext cx="469744" cy="259045"/>
    <xdr:sp macro="" textlink="">
      <xdr:nvSpPr>
        <xdr:cNvPr id="492" name="n_2mainValue【市民会館】&#10;一人当たり面積"/>
        <xdr:cNvSpPr txBox="1"/>
      </xdr:nvSpPr>
      <xdr:spPr>
        <a:xfrm>
          <a:off x="8515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138701</xdr:rowOff>
    </xdr:from>
    <xdr:ext cx="469744" cy="259045"/>
    <xdr:sp macro="" textlink="">
      <xdr:nvSpPr>
        <xdr:cNvPr id="493" name="n_3mainValue【市民会館】&#10;一人当たり面積"/>
        <xdr:cNvSpPr txBox="1"/>
      </xdr:nvSpPr>
      <xdr:spPr>
        <a:xfrm>
          <a:off x="7626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138701</xdr:rowOff>
    </xdr:from>
    <xdr:ext cx="469744" cy="259045"/>
    <xdr:sp macro="" textlink="">
      <xdr:nvSpPr>
        <xdr:cNvPr id="494" name="n_4mainValue【市民会館】&#10;一人当たり面積"/>
        <xdr:cNvSpPr txBox="1"/>
      </xdr:nvSpPr>
      <xdr:spPr>
        <a:xfrm>
          <a:off x="6737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89916</xdr:rowOff>
    </xdr:from>
    <xdr:to>
      <xdr:col>85</xdr:col>
      <xdr:colOff>126364</xdr:colOff>
      <xdr:row>42</xdr:row>
      <xdr:rowOff>39624</xdr:rowOff>
    </xdr:to>
    <xdr:cxnSp macro="">
      <xdr:nvCxnSpPr>
        <xdr:cNvPr id="517" name="直線コネクタ 516"/>
        <xdr:cNvCxnSpPr/>
      </xdr:nvCxnSpPr>
      <xdr:spPr>
        <a:xfrm flipV="1">
          <a:off x="16318864" y="5919216"/>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43451</xdr:rowOff>
    </xdr:from>
    <xdr:ext cx="405111" cy="259045"/>
    <xdr:sp macro="" textlink="">
      <xdr:nvSpPr>
        <xdr:cNvPr id="518" name="【一般廃棄物処理施設】&#10;有形固定資産減価償却率最小値テキスト"/>
        <xdr:cNvSpPr txBox="1"/>
      </xdr:nvSpPr>
      <xdr:spPr>
        <a:xfrm>
          <a:off x="16357600" y="724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519" name="直線コネクタ 518"/>
        <xdr:cNvCxnSpPr/>
      </xdr:nvCxnSpPr>
      <xdr:spPr>
        <a:xfrm>
          <a:off x="16230600" y="724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36593</xdr:rowOff>
    </xdr:from>
    <xdr:ext cx="405111" cy="259045"/>
    <xdr:sp macro="" textlink="">
      <xdr:nvSpPr>
        <xdr:cNvPr id="520" name="【一般廃棄物処理施設】&#10;有形固定資産減価償却率最大値テキスト"/>
        <xdr:cNvSpPr txBox="1"/>
      </xdr:nvSpPr>
      <xdr:spPr>
        <a:xfrm>
          <a:off x="16357600" y="569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521" name="直線コネクタ 520"/>
        <xdr:cNvCxnSpPr/>
      </xdr:nvCxnSpPr>
      <xdr:spPr>
        <a:xfrm>
          <a:off x="16230600" y="591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12971</xdr:rowOff>
    </xdr:from>
    <xdr:ext cx="405111" cy="259045"/>
    <xdr:sp macro="" textlink="">
      <xdr:nvSpPr>
        <xdr:cNvPr id="522" name="【一般廃棄物処理施設】&#10;有形固定資産減価償却率平均値テキスト"/>
        <xdr:cNvSpPr txBox="1"/>
      </xdr:nvSpPr>
      <xdr:spPr>
        <a:xfrm>
          <a:off x="16357600" y="652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34544</xdr:rowOff>
    </xdr:from>
    <xdr:to>
      <xdr:col>85</xdr:col>
      <xdr:colOff>177800</xdr:colOff>
      <xdr:row>38</xdr:row>
      <xdr:rowOff>136144</xdr:rowOff>
    </xdr:to>
    <xdr:sp macro="" textlink="">
      <xdr:nvSpPr>
        <xdr:cNvPr id="523" name="フローチャート: 判断 522"/>
        <xdr:cNvSpPr/>
      </xdr:nvSpPr>
      <xdr:spPr>
        <a:xfrm>
          <a:off x="16268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155702</xdr:rowOff>
    </xdr:from>
    <xdr:to>
      <xdr:col>81</xdr:col>
      <xdr:colOff>101600</xdr:colOff>
      <xdr:row>38</xdr:row>
      <xdr:rowOff>85852</xdr:rowOff>
    </xdr:to>
    <xdr:sp macro="" textlink="">
      <xdr:nvSpPr>
        <xdr:cNvPr id="524" name="フローチャート: 判断 523"/>
        <xdr:cNvSpPr/>
      </xdr:nvSpPr>
      <xdr:spPr>
        <a:xfrm>
          <a:off x="1543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34544</xdr:rowOff>
    </xdr:from>
    <xdr:to>
      <xdr:col>76</xdr:col>
      <xdr:colOff>165100</xdr:colOff>
      <xdr:row>38</xdr:row>
      <xdr:rowOff>136144</xdr:rowOff>
    </xdr:to>
    <xdr:sp macro="" textlink="">
      <xdr:nvSpPr>
        <xdr:cNvPr id="525" name="フローチャート: 判断 524"/>
        <xdr:cNvSpPr/>
      </xdr:nvSpPr>
      <xdr:spPr>
        <a:xfrm>
          <a:off x="14541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6" name="フローチャート: 判断 525"/>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55118</xdr:rowOff>
    </xdr:from>
    <xdr:to>
      <xdr:col>67</xdr:col>
      <xdr:colOff>101600</xdr:colOff>
      <xdr:row>37</xdr:row>
      <xdr:rowOff>156718</xdr:rowOff>
    </xdr:to>
    <xdr:sp macro="" textlink="">
      <xdr:nvSpPr>
        <xdr:cNvPr id="527" name="フローチャート: 判断 526"/>
        <xdr:cNvSpPr/>
      </xdr:nvSpPr>
      <xdr:spPr>
        <a:xfrm>
          <a:off x="127635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533" name="楕円 532"/>
        <xdr:cNvSpPr/>
      </xdr:nvSpPr>
      <xdr:spPr>
        <a:xfrm>
          <a:off x="162687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8907</xdr:rowOff>
    </xdr:from>
    <xdr:ext cx="405111" cy="259045"/>
    <xdr:sp macro="" textlink="">
      <xdr:nvSpPr>
        <xdr:cNvPr id="534" name="【一般廃棄物処理施設】&#10;有形固定資産減価償却率該当値テキスト"/>
        <xdr:cNvSpPr txBox="1"/>
      </xdr:nvSpPr>
      <xdr:spPr>
        <a:xfrm>
          <a:off x="16357600" y="583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23114</xdr:rowOff>
    </xdr:from>
    <xdr:to>
      <xdr:col>81</xdr:col>
      <xdr:colOff>101600</xdr:colOff>
      <xdr:row>37</xdr:row>
      <xdr:rowOff>124714</xdr:rowOff>
    </xdr:to>
    <xdr:sp macro="" textlink="">
      <xdr:nvSpPr>
        <xdr:cNvPr id="535" name="楕円 534"/>
        <xdr:cNvSpPr/>
      </xdr:nvSpPr>
      <xdr:spPr>
        <a:xfrm>
          <a:off x="15430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37</xdr:row>
      <xdr:rowOff>73914</xdr:rowOff>
    </xdr:to>
    <xdr:cxnSp macro="">
      <xdr:nvCxnSpPr>
        <xdr:cNvPr id="536" name="直線コネクタ 535"/>
        <xdr:cNvCxnSpPr/>
      </xdr:nvCxnSpPr>
      <xdr:spPr>
        <a:xfrm flipV="1">
          <a:off x="15481300" y="5974080"/>
          <a:ext cx="8382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98552</xdr:rowOff>
    </xdr:from>
    <xdr:to>
      <xdr:col>76</xdr:col>
      <xdr:colOff>165100</xdr:colOff>
      <xdr:row>37</xdr:row>
      <xdr:rowOff>28702</xdr:rowOff>
    </xdr:to>
    <xdr:sp macro="" textlink="">
      <xdr:nvSpPr>
        <xdr:cNvPr id="537" name="楕円 536"/>
        <xdr:cNvSpPr/>
      </xdr:nvSpPr>
      <xdr:spPr>
        <a:xfrm>
          <a:off x="14541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149352</xdr:rowOff>
    </xdr:from>
    <xdr:to>
      <xdr:col>81</xdr:col>
      <xdr:colOff>50800</xdr:colOff>
      <xdr:row>37</xdr:row>
      <xdr:rowOff>73914</xdr:rowOff>
    </xdr:to>
    <xdr:cxnSp macro="">
      <xdr:nvCxnSpPr>
        <xdr:cNvPr id="538" name="直線コネクタ 537"/>
        <xdr:cNvCxnSpPr/>
      </xdr:nvCxnSpPr>
      <xdr:spPr>
        <a:xfrm>
          <a:off x="14592300" y="63215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160274</xdr:rowOff>
    </xdr:from>
    <xdr:to>
      <xdr:col>72</xdr:col>
      <xdr:colOff>38100</xdr:colOff>
      <xdr:row>36</xdr:row>
      <xdr:rowOff>90424</xdr:rowOff>
    </xdr:to>
    <xdr:sp macro="" textlink="">
      <xdr:nvSpPr>
        <xdr:cNvPr id="539" name="楕円 538"/>
        <xdr:cNvSpPr/>
      </xdr:nvSpPr>
      <xdr:spPr>
        <a:xfrm>
          <a:off x="13652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39624</xdr:rowOff>
    </xdr:from>
    <xdr:to>
      <xdr:col>76</xdr:col>
      <xdr:colOff>114300</xdr:colOff>
      <xdr:row>36</xdr:row>
      <xdr:rowOff>149352</xdr:rowOff>
    </xdr:to>
    <xdr:cxnSp macro="">
      <xdr:nvCxnSpPr>
        <xdr:cNvPr id="540" name="直線コネクタ 539"/>
        <xdr:cNvCxnSpPr/>
      </xdr:nvCxnSpPr>
      <xdr:spPr>
        <a:xfrm>
          <a:off x="13703300" y="62118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96266</xdr:rowOff>
    </xdr:from>
    <xdr:to>
      <xdr:col>67</xdr:col>
      <xdr:colOff>101600</xdr:colOff>
      <xdr:row>36</xdr:row>
      <xdr:rowOff>26416</xdr:rowOff>
    </xdr:to>
    <xdr:sp macro="" textlink="">
      <xdr:nvSpPr>
        <xdr:cNvPr id="541" name="楕円 540"/>
        <xdr:cNvSpPr/>
      </xdr:nvSpPr>
      <xdr:spPr>
        <a:xfrm>
          <a:off x="12763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147066</xdr:rowOff>
    </xdr:from>
    <xdr:to>
      <xdr:col>71</xdr:col>
      <xdr:colOff>177800</xdr:colOff>
      <xdr:row>36</xdr:row>
      <xdr:rowOff>39624</xdr:rowOff>
    </xdr:to>
    <xdr:cxnSp macro="">
      <xdr:nvCxnSpPr>
        <xdr:cNvPr id="542" name="直線コネクタ 541"/>
        <xdr:cNvCxnSpPr/>
      </xdr:nvCxnSpPr>
      <xdr:spPr>
        <a:xfrm>
          <a:off x="12814300" y="61478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76979</xdr:rowOff>
    </xdr:from>
    <xdr:ext cx="405111" cy="259045"/>
    <xdr:sp macro="" textlink="">
      <xdr:nvSpPr>
        <xdr:cNvPr id="543" name="n_1aveValue【一般廃棄物処理施設】&#10;有形固定資産減価償却率"/>
        <xdr:cNvSpPr txBox="1"/>
      </xdr:nvSpPr>
      <xdr:spPr>
        <a:xfrm>
          <a:off x="152660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127271</xdr:rowOff>
    </xdr:from>
    <xdr:ext cx="405111" cy="259045"/>
    <xdr:sp macro="" textlink="">
      <xdr:nvSpPr>
        <xdr:cNvPr id="544" name="n_2aveValue【一般廃棄物処理施設】&#10;有形固定資産減価償却率"/>
        <xdr:cNvSpPr txBox="1"/>
      </xdr:nvSpPr>
      <xdr:spPr>
        <a:xfrm>
          <a:off x="14389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545" name="n_3aveValue【一般廃棄物処理施設】&#10;有形固定資産減価償却率"/>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147845</xdr:rowOff>
    </xdr:from>
    <xdr:ext cx="405111" cy="259045"/>
    <xdr:sp macro="" textlink="">
      <xdr:nvSpPr>
        <xdr:cNvPr id="546" name="n_4aveValue【一般廃棄物処理施設】&#10;有形固定資産減価償却率"/>
        <xdr:cNvSpPr txBox="1"/>
      </xdr:nvSpPr>
      <xdr:spPr>
        <a:xfrm>
          <a:off x="12611744"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141241</xdr:rowOff>
    </xdr:from>
    <xdr:ext cx="405111" cy="259045"/>
    <xdr:sp macro="" textlink="">
      <xdr:nvSpPr>
        <xdr:cNvPr id="547" name="n_1mainValue【一般廃棄物処理施設】&#10;有形固定資産減価償却率"/>
        <xdr:cNvSpPr txBox="1"/>
      </xdr:nvSpPr>
      <xdr:spPr>
        <a:xfrm>
          <a:off x="152660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45229</xdr:rowOff>
    </xdr:from>
    <xdr:ext cx="405111" cy="259045"/>
    <xdr:sp macro="" textlink="">
      <xdr:nvSpPr>
        <xdr:cNvPr id="548" name="n_2mainValue【一般廃棄物処理施設】&#10;有形固定資産減価償却率"/>
        <xdr:cNvSpPr txBox="1"/>
      </xdr:nvSpPr>
      <xdr:spPr>
        <a:xfrm>
          <a:off x="14389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106951</xdr:rowOff>
    </xdr:from>
    <xdr:ext cx="405111" cy="259045"/>
    <xdr:sp macro="" textlink="">
      <xdr:nvSpPr>
        <xdr:cNvPr id="549" name="n_3mainValue【一般廃棄物処理施設】&#10;有形固定資産減価償却率"/>
        <xdr:cNvSpPr txBox="1"/>
      </xdr:nvSpPr>
      <xdr:spPr>
        <a:xfrm>
          <a:off x="13500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42943</xdr:rowOff>
    </xdr:from>
    <xdr:ext cx="405111" cy="259045"/>
    <xdr:sp macro="" textlink="">
      <xdr:nvSpPr>
        <xdr:cNvPr id="550" name="n_4mainValue【一般廃棄物処理施設】&#10;有形固定資産減価償却率"/>
        <xdr:cNvSpPr txBox="1"/>
      </xdr:nvSpPr>
      <xdr:spPr>
        <a:xfrm>
          <a:off x="12611744"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164570</xdr:rowOff>
    </xdr:from>
    <xdr:to>
      <xdr:col>116</xdr:col>
      <xdr:colOff>62864</xdr:colOff>
      <xdr:row>42</xdr:row>
      <xdr:rowOff>80609</xdr:rowOff>
    </xdr:to>
    <xdr:cxnSp macro="">
      <xdr:nvCxnSpPr>
        <xdr:cNvPr id="577" name="直線コネクタ 576"/>
        <xdr:cNvCxnSpPr/>
      </xdr:nvCxnSpPr>
      <xdr:spPr>
        <a:xfrm flipV="1">
          <a:off x="22160864" y="5822420"/>
          <a:ext cx="0" cy="145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84436</xdr:rowOff>
    </xdr:from>
    <xdr:ext cx="534377" cy="259045"/>
    <xdr:sp macro="" textlink="">
      <xdr:nvSpPr>
        <xdr:cNvPr id="578" name="【一般廃棄物処理施設】&#10;一人当たり有形固定資産（償却資産）額最小値テキスト"/>
        <xdr:cNvSpPr txBox="1"/>
      </xdr:nvSpPr>
      <xdr:spPr>
        <a:xfrm>
          <a:off x="22199600" y="728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80609</xdr:rowOff>
    </xdr:from>
    <xdr:to>
      <xdr:col>116</xdr:col>
      <xdr:colOff>152400</xdr:colOff>
      <xdr:row>42</xdr:row>
      <xdr:rowOff>80609</xdr:rowOff>
    </xdr:to>
    <xdr:cxnSp macro="">
      <xdr:nvCxnSpPr>
        <xdr:cNvPr id="579" name="直線コネクタ 578"/>
        <xdr:cNvCxnSpPr/>
      </xdr:nvCxnSpPr>
      <xdr:spPr>
        <a:xfrm>
          <a:off x="22072600" y="7281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111247</xdr:rowOff>
    </xdr:from>
    <xdr:ext cx="599010" cy="259045"/>
    <xdr:sp macro="" textlink="">
      <xdr:nvSpPr>
        <xdr:cNvPr id="580" name="【一般廃棄物処理施設】&#10;一人当たり有形固定資産（償却資産）額最大値テキスト"/>
        <xdr:cNvSpPr txBox="1"/>
      </xdr:nvSpPr>
      <xdr:spPr>
        <a:xfrm>
          <a:off x="22199600" y="559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164570</xdr:rowOff>
    </xdr:from>
    <xdr:to>
      <xdr:col>116</xdr:col>
      <xdr:colOff>152400</xdr:colOff>
      <xdr:row>33</xdr:row>
      <xdr:rowOff>164570</xdr:rowOff>
    </xdr:to>
    <xdr:cxnSp macro="">
      <xdr:nvCxnSpPr>
        <xdr:cNvPr id="581" name="直線コネクタ 580"/>
        <xdr:cNvCxnSpPr/>
      </xdr:nvCxnSpPr>
      <xdr:spPr>
        <a:xfrm>
          <a:off x="22072600" y="582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72460</xdr:rowOff>
    </xdr:from>
    <xdr:ext cx="534377" cy="259045"/>
    <xdr:sp macro="" textlink="">
      <xdr:nvSpPr>
        <xdr:cNvPr id="582" name="【一般廃棄物処理施設】&#10;一人当たり有形固定資産（償却資産）額平均値テキスト"/>
        <xdr:cNvSpPr txBox="1"/>
      </xdr:nvSpPr>
      <xdr:spPr>
        <a:xfrm>
          <a:off x="22199600" y="6416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49582</xdr:rowOff>
    </xdr:from>
    <xdr:to>
      <xdr:col>116</xdr:col>
      <xdr:colOff>114300</xdr:colOff>
      <xdr:row>38</xdr:row>
      <xdr:rowOff>151182</xdr:rowOff>
    </xdr:to>
    <xdr:sp macro="" textlink="">
      <xdr:nvSpPr>
        <xdr:cNvPr id="583" name="フローチャート: 判断 582"/>
        <xdr:cNvSpPr/>
      </xdr:nvSpPr>
      <xdr:spPr>
        <a:xfrm>
          <a:off x="22110700" y="656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62531</xdr:rowOff>
    </xdr:from>
    <xdr:to>
      <xdr:col>112</xdr:col>
      <xdr:colOff>38100</xdr:colOff>
      <xdr:row>38</xdr:row>
      <xdr:rowOff>164131</xdr:rowOff>
    </xdr:to>
    <xdr:sp macro="" textlink="">
      <xdr:nvSpPr>
        <xdr:cNvPr id="584" name="フローチャート: 判断 583"/>
        <xdr:cNvSpPr/>
      </xdr:nvSpPr>
      <xdr:spPr>
        <a:xfrm>
          <a:off x="21272500" y="657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94307</xdr:rowOff>
    </xdr:from>
    <xdr:to>
      <xdr:col>107</xdr:col>
      <xdr:colOff>101600</xdr:colOff>
      <xdr:row>39</xdr:row>
      <xdr:rowOff>24457</xdr:rowOff>
    </xdr:to>
    <xdr:sp macro="" textlink="">
      <xdr:nvSpPr>
        <xdr:cNvPr id="585" name="フローチャート: 判断 584"/>
        <xdr:cNvSpPr/>
      </xdr:nvSpPr>
      <xdr:spPr>
        <a:xfrm>
          <a:off x="20383500" y="660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72312</xdr:rowOff>
    </xdr:from>
    <xdr:to>
      <xdr:col>102</xdr:col>
      <xdr:colOff>165100</xdr:colOff>
      <xdr:row>39</xdr:row>
      <xdr:rowOff>2462</xdr:rowOff>
    </xdr:to>
    <xdr:sp macro="" textlink="">
      <xdr:nvSpPr>
        <xdr:cNvPr id="586" name="フローチャート: 判断 585"/>
        <xdr:cNvSpPr/>
      </xdr:nvSpPr>
      <xdr:spPr>
        <a:xfrm>
          <a:off x="19494500" y="658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77472</xdr:rowOff>
    </xdr:from>
    <xdr:to>
      <xdr:col>98</xdr:col>
      <xdr:colOff>38100</xdr:colOff>
      <xdr:row>39</xdr:row>
      <xdr:rowOff>7622</xdr:rowOff>
    </xdr:to>
    <xdr:sp macro="" textlink="">
      <xdr:nvSpPr>
        <xdr:cNvPr id="587" name="フローチャート: 判断 586"/>
        <xdr:cNvSpPr/>
      </xdr:nvSpPr>
      <xdr:spPr>
        <a:xfrm>
          <a:off x="18605500" y="6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102389</xdr:rowOff>
    </xdr:from>
    <xdr:to>
      <xdr:col>116</xdr:col>
      <xdr:colOff>114300</xdr:colOff>
      <xdr:row>42</xdr:row>
      <xdr:rowOff>32539</xdr:rowOff>
    </xdr:to>
    <xdr:sp macro="" textlink="">
      <xdr:nvSpPr>
        <xdr:cNvPr id="593" name="楕円 592"/>
        <xdr:cNvSpPr/>
      </xdr:nvSpPr>
      <xdr:spPr>
        <a:xfrm>
          <a:off x="22110700" y="71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17316</xdr:rowOff>
    </xdr:from>
    <xdr:ext cx="534377" cy="259045"/>
    <xdr:sp macro="" textlink="">
      <xdr:nvSpPr>
        <xdr:cNvPr id="594" name="【一般廃棄物処理施設】&#10;一人当たり有形固定資産（償却資産）額該当値テキスト"/>
        <xdr:cNvSpPr txBox="1"/>
      </xdr:nvSpPr>
      <xdr:spPr>
        <a:xfrm>
          <a:off x="22199600" y="70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12860</xdr:rowOff>
    </xdr:from>
    <xdr:to>
      <xdr:col>112</xdr:col>
      <xdr:colOff>38100</xdr:colOff>
      <xdr:row>42</xdr:row>
      <xdr:rowOff>114460</xdr:rowOff>
    </xdr:to>
    <xdr:sp macro="" textlink="">
      <xdr:nvSpPr>
        <xdr:cNvPr id="595" name="楕円 594"/>
        <xdr:cNvSpPr/>
      </xdr:nvSpPr>
      <xdr:spPr>
        <a:xfrm>
          <a:off x="21272500" y="72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153189</xdr:rowOff>
    </xdr:from>
    <xdr:to>
      <xdr:col>116</xdr:col>
      <xdr:colOff>63500</xdr:colOff>
      <xdr:row>42</xdr:row>
      <xdr:rowOff>63660</xdr:rowOff>
    </xdr:to>
    <xdr:cxnSp macro="">
      <xdr:nvCxnSpPr>
        <xdr:cNvPr id="596" name="直線コネクタ 595"/>
        <xdr:cNvCxnSpPr/>
      </xdr:nvCxnSpPr>
      <xdr:spPr>
        <a:xfrm flipV="1">
          <a:off x="21323300" y="7182639"/>
          <a:ext cx="838200" cy="8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14362</xdr:rowOff>
    </xdr:from>
    <xdr:to>
      <xdr:col>107</xdr:col>
      <xdr:colOff>101600</xdr:colOff>
      <xdr:row>42</xdr:row>
      <xdr:rowOff>115962</xdr:rowOff>
    </xdr:to>
    <xdr:sp macro="" textlink="">
      <xdr:nvSpPr>
        <xdr:cNvPr id="597" name="楕円 596"/>
        <xdr:cNvSpPr/>
      </xdr:nvSpPr>
      <xdr:spPr>
        <a:xfrm>
          <a:off x="20383500" y="72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63660</xdr:rowOff>
    </xdr:from>
    <xdr:to>
      <xdr:col>111</xdr:col>
      <xdr:colOff>177800</xdr:colOff>
      <xdr:row>42</xdr:row>
      <xdr:rowOff>65162</xdr:rowOff>
    </xdr:to>
    <xdr:cxnSp macro="">
      <xdr:nvCxnSpPr>
        <xdr:cNvPr id="598" name="直線コネクタ 597"/>
        <xdr:cNvCxnSpPr/>
      </xdr:nvCxnSpPr>
      <xdr:spPr>
        <a:xfrm flipV="1">
          <a:off x="20434300" y="7264560"/>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14492</xdr:rowOff>
    </xdr:from>
    <xdr:to>
      <xdr:col>102</xdr:col>
      <xdr:colOff>165100</xdr:colOff>
      <xdr:row>42</xdr:row>
      <xdr:rowOff>116092</xdr:rowOff>
    </xdr:to>
    <xdr:sp macro="" textlink="">
      <xdr:nvSpPr>
        <xdr:cNvPr id="599" name="楕円 598"/>
        <xdr:cNvSpPr/>
      </xdr:nvSpPr>
      <xdr:spPr>
        <a:xfrm>
          <a:off x="19494500" y="72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65162</xdr:rowOff>
    </xdr:from>
    <xdr:to>
      <xdr:col>107</xdr:col>
      <xdr:colOff>50800</xdr:colOff>
      <xdr:row>42</xdr:row>
      <xdr:rowOff>65292</xdr:rowOff>
    </xdr:to>
    <xdr:cxnSp macro="">
      <xdr:nvCxnSpPr>
        <xdr:cNvPr id="600" name="直線コネクタ 599"/>
        <xdr:cNvCxnSpPr/>
      </xdr:nvCxnSpPr>
      <xdr:spPr>
        <a:xfrm flipV="1">
          <a:off x="19545300" y="7266062"/>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19555</xdr:rowOff>
    </xdr:from>
    <xdr:to>
      <xdr:col>98</xdr:col>
      <xdr:colOff>38100</xdr:colOff>
      <xdr:row>42</xdr:row>
      <xdr:rowOff>121155</xdr:rowOff>
    </xdr:to>
    <xdr:sp macro="" textlink="">
      <xdr:nvSpPr>
        <xdr:cNvPr id="601" name="楕円 600"/>
        <xdr:cNvSpPr/>
      </xdr:nvSpPr>
      <xdr:spPr>
        <a:xfrm>
          <a:off x="18605500" y="72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65292</xdr:rowOff>
    </xdr:from>
    <xdr:to>
      <xdr:col>102</xdr:col>
      <xdr:colOff>114300</xdr:colOff>
      <xdr:row>42</xdr:row>
      <xdr:rowOff>70355</xdr:rowOff>
    </xdr:to>
    <xdr:cxnSp macro="">
      <xdr:nvCxnSpPr>
        <xdr:cNvPr id="602" name="直線コネクタ 601"/>
        <xdr:cNvCxnSpPr/>
      </xdr:nvCxnSpPr>
      <xdr:spPr>
        <a:xfrm flipV="1">
          <a:off x="18656300" y="7266192"/>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9208</xdr:rowOff>
    </xdr:from>
    <xdr:ext cx="534377" cy="259045"/>
    <xdr:sp macro="" textlink="">
      <xdr:nvSpPr>
        <xdr:cNvPr id="603" name="n_1aveValue【一般廃棄物処理施設】&#10;一人当たり有形固定資産（償却資産）額"/>
        <xdr:cNvSpPr txBox="1"/>
      </xdr:nvSpPr>
      <xdr:spPr>
        <a:xfrm>
          <a:off x="21043411" y="635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40984</xdr:rowOff>
    </xdr:from>
    <xdr:ext cx="534377" cy="259045"/>
    <xdr:sp macro="" textlink="">
      <xdr:nvSpPr>
        <xdr:cNvPr id="604" name="n_2aveValue【一般廃棄物処理施設】&#10;一人当たり有形固定資産（償却資産）額"/>
        <xdr:cNvSpPr txBox="1"/>
      </xdr:nvSpPr>
      <xdr:spPr>
        <a:xfrm>
          <a:off x="20167111" y="638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18989</xdr:rowOff>
    </xdr:from>
    <xdr:ext cx="534377" cy="259045"/>
    <xdr:sp macro="" textlink="">
      <xdr:nvSpPr>
        <xdr:cNvPr id="605" name="n_3aveValue【一般廃棄物処理施設】&#10;一人当たり有形固定資産（償却資産）額"/>
        <xdr:cNvSpPr txBox="1"/>
      </xdr:nvSpPr>
      <xdr:spPr>
        <a:xfrm>
          <a:off x="19278111" y="636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24149</xdr:rowOff>
    </xdr:from>
    <xdr:ext cx="534377" cy="259045"/>
    <xdr:sp macro="" textlink="">
      <xdr:nvSpPr>
        <xdr:cNvPr id="606" name="n_4aveValue【一般廃棄物処理施設】&#10;一人当たり有形固定資産（償却資産）額"/>
        <xdr:cNvSpPr txBox="1"/>
      </xdr:nvSpPr>
      <xdr:spPr>
        <a:xfrm>
          <a:off x="18389111" y="636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105587</xdr:rowOff>
    </xdr:from>
    <xdr:ext cx="534377" cy="259045"/>
    <xdr:sp macro="" textlink="">
      <xdr:nvSpPr>
        <xdr:cNvPr id="607" name="n_1mainValue【一般廃棄物処理施設】&#10;一人当たり有形固定資産（償却資産）額"/>
        <xdr:cNvSpPr txBox="1"/>
      </xdr:nvSpPr>
      <xdr:spPr>
        <a:xfrm>
          <a:off x="21043411" y="730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107089</xdr:rowOff>
    </xdr:from>
    <xdr:ext cx="534377" cy="259045"/>
    <xdr:sp macro="" textlink="">
      <xdr:nvSpPr>
        <xdr:cNvPr id="608" name="n_2mainValue【一般廃棄物処理施設】&#10;一人当たり有形固定資産（償却資産）額"/>
        <xdr:cNvSpPr txBox="1"/>
      </xdr:nvSpPr>
      <xdr:spPr>
        <a:xfrm>
          <a:off x="20167111" y="73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107219</xdr:rowOff>
    </xdr:from>
    <xdr:ext cx="534377" cy="259045"/>
    <xdr:sp macro="" textlink="">
      <xdr:nvSpPr>
        <xdr:cNvPr id="609" name="n_3mainValue【一般廃棄物処理施設】&#10;一人当たり有形固定資産（償却資産）額"/>
        <xdr:cNvSpPr txBox="1"/>
      </xdr:nvSpPr>
      <xdr:spPr>
        <a:xfrm>
          <a:off x="19278111" y="73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112282</xdr:rowOff>
    </xdr:from>
    <xdr:ext cx="534377" cy="259045"/>
    <xdr:sp macro="" textlink="">
      <xdr:nvSpPr>
        <xdr:cNvPr id="610" name="n_4mainValue【一般廃棄物処理施設】&#10;一人当たり有形固定資産（償却資産）額"/>
        <xdr:cNvSpPr txBox="1"/>
      </xdr:nvSpPr>
      <xdr:spPr>
        <a:xfrm>
          <a:off x="18389111" y="731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64</xdr:row>
      <xdr:rowOff>9797</xdr:rowOff>
    </xdr:to>
    <xdr:cxnSp macro="">
      <xdr:nvCxnSpPr>
        <xdr:cNvPr id="637" name="直線コネクタ 636"/>
        <xdr:cNvCxnSpPr/>
      </xdr:nvCxnSpPr>
      <xdr:spPr>
        <a:xfrm flipV="1">
          <a:off x="16318864" y="959466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13624</xdr:rowOff>
    </xdr:from>
    <xdr:ext cx="405111" cy="259045"/>
    <xdr:sp macro="" textlink="">
      <xdr:nvSpPr>
        <xdr:cNvPr id="638" name="【保健センター・保健所】&#10;有形固定資産減価償却率最小値テキスト"/>
        <xdr:cNvSpPr txBox="1"/>
      </xdr:nvSpPr>
      <xdr:spPr>
        <a:xfrm>
          <a:off x="163576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xdr:rowOff>
    </xdr:from>
    <xdr:to>
      <xdr:col>86</xdr:col>
      <xdr:colOff>25400</xdr:colOff>
      <xdr:row>64</xdr:row>
      <xdr:rowOff>9797</xdr:rowOff>
    </xdr:to>
    <xdr:cxnSp macro="">
      <xdr:nvCxnSpPr>
        <xdr:cNvPr id="639" name="直線コネクタ 638"/>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640" name="【保健センター・保健所】&#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641" name="直線コネクタ 640"/>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148426</xdr:rowOff>
    </xdr:from>
    <xdr:ext cx="405111" cy="259045"/>
    <xdr:sp macro="" textlink="">
      <xdr:nvSpPr>
        <xdr:cNvPr id="642" name="【保健センター・保健所】&#10;有形固定資産減価償却率平均値テキスト"/>
        <xdr:cNvSpPr txBox="1"/>
      </xdr:nvSpPr>
      <xdr:spPr>
        <a:xfrm>
          <a:off x="16357600" y="9921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3" name="フローチャート: 判断 642"/>
        <xdr:cNvSpPr/>
      </xdr:nvSpPr>
      <xdr:spPr>
        <a:xfrm>
          <a:off x="162687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89626</xdr:rowOff>
    </xdr:from>
    <xdr:to>
      <xdr:col>81</xdr:col>
      <xdr:colOff>101600</xdr:colOff>
      <xdr:row>59</xdr:row>
      <xdr:rowOff>19776</xdr:rowOff>
    </xdr:to>
    <xdr:sp macro="" textlink="">
      <xdr:nvSpPr>
        <xdr:cNvPr id="644" name="フローチャート: 判断 643"/>
        <xdr:cNvSpPr/>
      </xdr:nvSpPr>
      <xdr:spPr>
        <a:xfrm>
          <a:off x="15430500" y="1003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5" name="フローチャート: 判断 644"/>
        <xdr:cNvSpPr/>
      </xdr:nvSpPr>
      <xdr:spPr>
        <a:xfrm>
          <a:off x="14541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136978</xdr:rowOff>
    </xdr:from>
    <xdr:to>
      <xdr:col>72</xdr:col>
      <xdr:colOff>38100</xdr:colOff>
      <xdr:row>58</xdr:row>
      <xdr:rowOff>67128</xdr:rowOff>
    </xdr:to>
    <xdr:sp macro="" textlink="">
      <xdr:nvSpPr>
        <xdr:cNvPr id="646" name="フローチャート: 判断 645"/>
        <xdr:cNvSpPr/>
      </xdr:nvSpPr>
      <xdr:spPr>
        <a:xfrm>
          <a:off x="13652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123916</xdr:rowOff>
    </xdr:from>
    <xdr:to>
      <xdr:col>67</xdr:col>
      <xdr:colOff>101600</xdr:colOff>
      <xdr:row>58</xdr:row>
      <xdr:rowOff>54066</xdr:rowOff>
    </xdr:to>
    <xdr:sp macro="" textlink="">
      <xdr:nvSpPr>
        <xdr:cNvPr id="647" name="フローチャート: 判断 646"/>
        <xdr:cNvSpPr/>
      </xdr:nvSpPr>
      <xdr:spPr>
        <a:xfrm>
          <a:off x="12763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653" name="楕円 652"/>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654" name="【保健センター・保健所】&#10;有形固定資産減価償却率該当値テキスト"/>
        <xdr:cNvSpPr txBox="1"/>
      </xdr:nvSpPr>
      <xdr:spPr>
        <a:xfrm>
          <a:off x="16357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45538</xdr:rowOff>
    </xdr:from>
    <xdr:to>
      <xdr:col>81</xdr:col>
      <xdr:colOff>101600</xdr:colOff>
      <xdr:row>61</xdr:row>
      <xdr:rowOff>147138</xdr:rowOff>
    </xdr:to>
    <xdr:sp macro="" textlink="">
      <xdr:nvSpPr>
        <xdr:cNvPr id="655" name="楕円 654"/>
        <xdr:cNvSpPr/>
      </xdr:nvSpPr>
      <xdr:spPr>
        <a:xfrm>
          <a:off x="15430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96338</xdr:rowOff>
    </xdr:from>
    <xdr:to>
      <xdr:col>85</xdr:col>
      <xdr:colOff>127000</xdr:colOff>
      <xdr:row>62</xdr:row>
      <xdr:rowOff>16328</xdr:rowOff>
    </xdr:to>
    <xdr:cxnSp macro="">
      <xdr:nvCxnSpPr>
        <xdr:cNvPr id="656" name="直線コネクタ 655"/>
        <xdr:cNvCxnSpPr/>
      </xdr:nvCxnSpPr>
      <xdr:spPr>
        <a:xfrm>
          <a:off x="15481300" y="105547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657" name="楕円 656"/>
        <xdr:cNvSpPr/>
      </xdr:nvSpPr>
      <xdr:spPr>
        <a:xfrm>
          <a:off x="14541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96338</xdr:rowOff>
    </xdr:to>
    <xdr:cxnSp macro="">
      <xdr:nvCxnSpPr>
        <xdr:cNvPr id="658" name="直線コネクタ 657"/>
        <xdr:cNvCxnSpPr/>
      </xdr:nvCxnSpPr>
      <xdr:spPr>
        <a:xfrm>
          <a:off x="14592300" y="104862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76563</xdr:rowOff>
    </xdr:from>
    <xdr:to>
      <xdr:col>72</xdr:col>
      <xdr:colOff>38100</xdr:colOff>
      <xdr:row>61</xdr:row>
      <xdr:rowOff>6713</xdr:rowOff>
    </xdr:to>
    <xdr:sp macro="" textlink="">
      <xdr:nvSpPr>
        <xdr:cNvPr id="659" name="楕円 658"/>
        <xdr:cNvSpPr/>
      </xdr:nvSpPr>
      <xdr:spPr>
        <a:xfrm>
          <a:off x="13652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127363</xdr:rowOff>
    </xdr:from>
    <xdr:to>
      <xdr:col>76</xdr:col>
      <xdr:colOff>114300</xdr:colOff>
      <xdr:row>61</xdr:row>
      <xdr:rowOff>27759</xdr:rowOff>
    </xdr:to>
    <xdr:cxnSp macro="">
      <xdr:nvCxnSpPr>
        <xdr:cNvPr id="660" name="直線コネクタ 659"/>
        <xdr:cNvCxnSpPr/>
      </xdr:nvCxnSpPr>
      <xdr:spPr>
        <a:xfrm>
          <a:off x="13703300" y="1041436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135346</xdr:rowOff>
    </xdr:from>
    <xdr:to>
      <xdr:col>67</xdr:col>
      <xdr:colOff>101600</xdr:colOff>
      <xdr:row>59</xdr:row>
      <xdr:rowOff>65496</xdr:rowOff>
    </xdr:to>
    <xdr:sp macro="" textlink="">
      <xdr:nvSpPr>
        <xdr:cNvPr id="661" name="楕円 660"/>
        <xdr:cNvSpPr/>
      </xdr:nvSpPr>
      <xdr:spPr>
        <a:xfrm>
          <a:off x="12763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14696</xdr:rowOff>
    </xdr:from>
    <xdr:to>
      <xdr:col>71</xdr:col>
      <xdr:colOff>177800</xdr:colOff>
      <xdr:row>60</xdr:row>
      <xdr:rowOff>127363</xdr:rowOff>
    </xdr:to>
    <xdr:cxnSp macro="">
      <xdr:nvCxnSpPr>
        <xdr:cNvPr id="662" name="直線コネクタ 661"/>
        <xdr:cNvCxnSpPr/>
      </xdr:nvCxnSpPr>
      <xdr:spPr>
        <a:xfrm>
          <a:off x="12814300" y="10130246"/>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36303</xdr:rowOff>
    </xdr:from>
    <xdr:ext cx="405111" cy="259045"/>
    <xdr:sp macro="" textlink="">
      <xdr:nvSpPr>
        <xdr:cNvPr id="663" name="n_1aveValue【保健センター・保健所】&#10;有形固定資産減価償却率"/>
        <xdr:cNvSpPr txBox="1"/>
      </xdr:nvSpPr>
      <xdr:spPr>
        <a:xfrm>
          <a:off x="15266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4" name="n_2aveValue【保健センター・保健所】&#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665" name="n_3aveValue【保健センター・保健所】&#10;有形固定資産減価償却率"/>
        <xdr:cNvSpPr txBox="1"/>
      </xdr:nvSpPr>
      <xdr:spPr>
        <a:xfrm>
          <a:off x="13500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70593</xdr:rowOff>
    </xdr:from>
    <xdr:ext cx="405111" cy="259045"/>
    <xdr:sp macro="" textlink="">
      <xdr:nvSpPr>
        <xdr:cNvPr id="666" name="n_4aveValue【保健センター・保健所】&#10;有形固定資産減価償却率"/>
        <xdr:cNvSpPr txBox="1"/>
      </xdr:nvSpPr>
      <xdr:spPr>
        <a:xfrm>
          <a:off x="12611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138265</xdr:rowOff>
    </xdr:from>
    <xdr:ext cx="405111" cy="259045"/>
    <xdr:sp macro="" textlink="">
      <xdr:nvSpPr>
        <xdr:cNvPr id="667" name="n_1mainValue【保健センター・保健所】&#10;有形固定資産減価償却率"/>
        <xdr:cNvSpPr txBox="1"/>
      </xdr:nvSpPr>
      <xdr:spPr>
        <a:xfrm>
          <a:off x="15266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668" name="n_2mainValue【保健センター・保健所】&#10;有形固定資産減価償却率"/>
        <xdr:cNvSpPr txBox="1"/>
      </xdr:nvSpPr>
      <xdr:spPr>
        <a:xfrm>
          <a:off x="14389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169290</xdr:rowOff>
    </xdr:from>
    <xdr:ext cx="405111" cy="259045"/>
    <xdr:sp macro="" textlink="">
      <xdr:nvSpPr>
        <xdr:cNvPr id="669" name="n_3mainValue【保健センター・保健所】&#10;有形固定資産減価償却率"/>
        <xdr:cNvSpPr txBox="1"/>
      </xdr:nvSpPr>
      <xdr:spPr>
        <a:xfrm>
          <a:off x="13500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56623</xdr:rowOff>
    </xdr:from>
    <xdr:ext cx="405111" cy="259045"/>
    <xdr:sp macro="" textlink="">
      <xdr:nvSpPr>
        <xdr:cNvPr id="670" name="n_4mainValue【保健センター・保健所】&#10;有形固定資産減価償却率"/>
        <xdr:cNvSpPr txBox="1"/>
      </xdr:nvSpPr>
      <xdr:spPr>
        <a:xfrm>
          <a:off x="12611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9"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0" name="フローチャート: 判断 699"/>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xdr:cNvSpPr/>
      </xdr:nvSpPr>
      <xdr:spPr>
        <a:xfrm>
          <a:off x="19494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4" name="フローチャート: 判断 703"/>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10" name="楕円 709"/>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11"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12" name="楕円 711"/>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3" name="直線コネクタ 712"/>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4" name="楕円 713"/>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15" name="直線コネクタ 714"/>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6" name="楕円 715"/>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17" name="直線コネクタ 716"/>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8" name="楕円 717"/>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9" name="直線コネクタ 718"/>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2" name="n_3aveValue【保健センター・保健所】&#10;一人当たり面積"/>
        <xdr:cNvSpPr txBox="1"/>
      </xdr:nvSpPr>
      <xdr:spPr>
        <a:xfrm>
          <a:off x="19310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3" name="n_4aveValue【保健センター・保健所】&#10;一人当たり面積"/>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4"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5"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6"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7"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87</xdr:row>
      <xdr:rowOff>34289</xdr:rowOff>
    </xdr:to>
    <xdr:cxnSp macro="">
      <xdr:nvCxnSpPr>
        <xdr:cNvPr id="752" name="直線コネクタ 751"/>
        <xdr:cNvCxnSpPr/>
      </xdr:nvCxnSpPr>
      <xdr:spPr>
        <a:xfrm flipV="1">
          <a:off x="16318864" y="135521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3"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4" name="直線コネクタ 753"/>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755" name="【消防施設】&#10;有形固定資産減価償却率最大値テキスト"/>
        <xdr:cNvSpPr txBox="1"/>
      </xdr:nvSpPr>
      <xdr:spPr>
        <a:xfrm>
          <a:off x="16357600"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756" name="直線コネクタ 755"/>
        <xdr:cNvCxnSpPr/>
      </xdr:nvCxnSpPr>
      <xdr:spPr>
        <a:xfrm>
          <a:off x="16230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26688</xdr:rowOff>
    </xdr:from>
    <xdr:ext cx="405111" cy="259045"/>
    <xdr:sp macro="" textlink="">
      <xdr:nvSpPr>
        <xdr:cNvPr id="757" name="【消防施設】&#10;有形固定資産減価償却率平均値テキスト"/>
        <xdr:cNvSpPr txBox="1"/>
      </xdr:nvSpPr>
      <xdr:spPr>
        <a:xfrm>
          <a:off x="16357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758" name="フローチャート: 判断 757"/>
        <xdr:cNvSpPr/>
      </xdr:nvSpPr>
      <xdr:spPr>
        <a:xfrm>
          <a:off x="16268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74930</xdr:rowOff>
    </xdr:from>
    <xdr:to>
      <xdr:col>81</xdr:col>
      <xdr:colOff>101600</xdr:colOff>
      <xdr:row>84</xdr:row>
      <xdr:rowOff>5080</xdr:rowOff>
    </xdr:to>
    <xdr:sp macro="" textlink="">
      <xdr:nvSpPr>
        <xdr:cNvPr id="759" name="フローチャート: 判断 758"/>
        <xdr:cNvSpPr/>
      </xdr:nvSpPr>
      <xdr:spPr>
        <a:xfrm>
          <a:off x="15430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0" name="フローチャート: 判断 759"/>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61" name="フローチャート: 判断 760"/>
        <xdr:cNvSpPr/>
      </xdr:nvSpPr>
      <xdr:spPr>
        <a:xfrm>
          <a:off x="13652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762" name="フローチャート: 判断 761"/>
        <xdr:cNvSpPr/>
      </xdr:nvSpPr>
      <xdr:spPr>
        <a:xfrm>
          <a:off x="1276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768" name="楕円 767"/>
        <xdr:cNvSpPr/>
      </xdr:nvSpPr>
      <xdr:spPr>
        <a:xfrm>
          <a:off x="16268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6366</xdr:rowOff>
    </xdr:from>
    <xdr:ext cx="405111" cy="259045"/>
    <xdr:sp macro="" textlink="">
      <xdr:nvSpPr>
        <xdr:cNvPr id="769" name="【消防施設】&#10;有形固定資産減価償却率該当値テキスト"/>
        <xdr:cNvSpPr txBox="1"/>
      </xdr:nvSpPr>
      <xdr:spPr>
        <a:xfrm>
          <a:off x="16357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63500</xdr:rowOff>
    </xdr:from>
    <xdr:to>
      <xdr:col>81</xdr:col>
      <xdr:colOff>101600</xdr:colOff>
      <xdr:row>81</xdr:row>
      <xdr:rowOff>165100</xdr:rowOff>
    </xdr:to>
    <xdr:sp macro="" textlink="">
      <xdr:nvSpPr>
        <xdr:cNvPr id="770" name="楕円 769"/>
        <xdr:cNvSpPr/>
      </xdr:nvSpPr>
      <xdr:spPr>
        <a:xfrm>
          <a:off x="15430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34289</xdr:rowOff>
    </xdr:from>
    <xdr:to>
      <xdr:col>85</xdr:col>
      <xdr:colOff>127000</xdr:colOff>
      <xdr:row>81</xdr:row>
      <xdr:rowOff>114300</xdr:rowOff>
    </xdr:to>
    <xdr:cxnSp macro="">
      <xdr:nvCxnSpPr>
        <xdr:cNvPr id="771" name="直線コネクタ 770"/>
        <xdr:cNvCxnSpPr/>
      </xdr:nvCxnSpPr>
      <xdr:spPr>
        <a:xfrm flipV="1">
          <a:off x="15481300" y="139217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55880</xdr:rowOff>
    </xdr:from>
    <xdr:to>
      <xdr:col>76</xdr:col>
      <xdr:colOff>165100</xdr:colOff>
      <xdr:row>81</xdr:row>
      <xdr:rowOff>157480</xdr:rowOff>
    </xdr:to>
    <xdr:sp macro="" textlink="">
      <xdr:nvSpPr>
        <xdr:cNvPr id="772" name="楕円 771"/>
        <xdr:cNvSpPr/>
      </xdr:nvSpPr>
      <xdr:spPr>
        <a:xfrm>
          <a:off x="14541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106680</xdr:rowOff>
    </xdr:from>
    <xdr:to>
      <xdr:col>81</xdr:col>
      <xdr:colOff>50800</xdr:colOff>
      <xdr:row>81</xdr:row>
      <xdr:rowOff>114300</xdr:rowOff>
    </xdr:to>
    <xdr:cxnSp macro="">
      <xdr:nvCxnSpPr>
        <xdr:cNvPr id="773" name="直線コネクタ 772"/>
        <xdr:cNvCxnSpPr/>
      </xdr:nvCxnSpPr>
      <xdr:spPr>
        <a:xfrm>
          <a:off x="14592300" y="13994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78739</xdr:rowOff>
    </xdr:from>
    <xdr:to>
      <xdr:col>72</xdr:col>
      <xdr:colOff>38100</xdr:colOff>
      <xdr:row>81</xdr:row>
      <xdr:rowOff>8889</xdr:rowOff>
    </xdr:to>
    <xdr:sp macro="" textlink="">
      <xdr:nvSpPr>
        <xdr:cNvPr id="774" name="楕円 773"/>
        <xdr:cNvSpPr/>
      </xdr:nvSpPr>
      <xdr:spPr>
        <a:xfrm>
          <a:off x="13652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129539</xdr:rowOff>
    </xdr:from>
    <xdr:to>
      <xdr:col>76</xdr:col>
      <xdr:colOff>114300</xdr:colOff>
      <xdr:row>81</xdr:row>
      <xdr:rowOff>106680</xdr:rowOff>
    </xdr:to>
    <xdr:cxnSp macro="">
      <xdr:nvCxnSpPr>
        <xdr:cNvPr id="775" name="直線コネクタ 774"/>
        <xdr:cNvCxnSpPr/>
      </xdr:nvCxnSpPr>
      <xdr:spPr>
        <a:xfrm>
          <a:off x="13703300" y="1384553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128270</xdr:rowOff>
    </xdr:from>
    <xdr:to>
      <xdr:col>67</xdr:col>
      <xdr:colOff>101600</xdr:colOff>
      <xdr:row>80</xdr:row>
      <xdr:rowOff>58420</xdr:rowOff>
    </xdr:to>
    <xdr:sp macro="" textlink="">
      <xdr:nvSpPr>
        <xdr:cNvPr id="776" name="楕円 775"/>
        <xdr:cNvSpPr/>
      </xdr:nvSpPr>
      <xdr:spPr>
        <a:xfrm>
          <a:off x="12763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7620</xdr:rowOff>
    </xdr:from>
    <xdr:to>
      <xdr:col>71</xdr:col>
      <xdr:colOff>177800</xdr:colOff>
      <xdr:row>80</xdr:row>
      <xdr:rowOff>129539</xdr:rowOff>
    </xdr:to>
    <xdr:cxnSp macro="">
      <xdr:nvCxnSpPr>
        <xdr:cNvPr id="777" name="直線コネクタ 776"/>
        <xdr:cNvCxnSpPr/>
      </xdr:nvCxnSpPr>
      <xdr:spPr>
        <a:xfrm>
          <a:off x="12814300" y="137236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167657</xdr:rowOff>
    </xdr:from>
    <xdr:ext cx="405111" cy="259045"/>
    <xdr:sp macro="" textlink="">
      <xdr:nvSpPr>
        <xdr:cNvPr id="778" name="n_1aveValue【消防施設】&#10;有形固定資産減価償却率"/>
        <xdr:cNvSpPr txBox="1"/>
      </xdr:nvSpPr>
      <xdr:spPr>
        <a:xfrm>
          <a:off x="15266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79" name="n_2aveValue【消防施設】&#10;有形固定資産減価償却率"/>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80" name="n_3aveValue【消防施設】&#10;有形固定資産減価償却率"/>
        <xdr:cNvSpPr txBox="1"/>
      </xdr:nvSpPr>
      <xdr:spPr>
        <a:xfrm>
          <a:off x="13500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781" name="n_4aveValue【消防施設】&#10;有形固定資産減価償却率"/>
        <xdr:cNvSpPr txBox="1"/>
      </xdr:nvSpPr>
      <xdr:spPr>
        <a:xfrm>
          <a:off x="12611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10177</xdr:rowOff>
    </xdr:from>
    <xdr:ext cx="405111" cy="259045"/>
    <xdr:sp macro="" textlink="">
      <xdr:nvSpPr>
        <xdr:cNvPr id="782" name="n_1mainValue【消防施設】&#10;有形固定資産減価償却率"/>
        <xdr:cNvSpPr txBox="1"/>
      </xdr:nvSpPr>
      <xdr:spPr>
        <a:xfrm>
          <a:off x="152660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783" name="n_2mainValue【消防施設】&#10;有形固定資産減価償却率"/>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784" name="n_3mainValue【消防施設】&#10;有形固定資産減価償却率"/>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74947</xdr:rowOff>
    </xdr:from>
    <xdr:ext cx="405111" cy="259045"/>
    <xdr:sp macro="" textlink="">
      <xdr:nvSpPr>
        <xdr:cNvPr id="785" name="n_4mainValue【消防施設】&#10;有形固定資産減価償却率"/>
        <xdr:cNvSpPr txBox="1"/>
      </xdr:nvSpPr>
      <xdr:spPr>
        <a:xfrm>
          <a:off x="12611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2" name="直線コネクタ 811"/>
        <xdr:cNvCxnSpPr/>
      </xdr:nvCxnSpPr>
      <xdr:spPr>
        <a:xfrm flipV="1">
          <a:off x="22160864" y="13476514"/>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3"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4" name="直線コネクタ 813"/>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5" name="【消防施設】&#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6" name="直線コネクタ 81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817" name="【消防施設】&#10;一人当たり面積平均値テキスト"/>
        <xdr:cNvSpPr txBox="1"/>
      </xdr:nvSpPr>
      <xdr:spPr>
        <a:xfrm>
          <a:off x="221996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818" name="フローチャート: 判断 817"/>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9" name="フローチャート: 判断 818"/>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1" name="フローチャート: 判断 820"/>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2" name="フローチャート: 判断 821"/>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142421</xdr:rowOff>
    </xdr:from>
    <xdr:to>
      <xdr:col>116</xdr:col>
      <xdr:colOff>114300</xdr:colOff>
      <xdr:row>80</xdr:row>
      <xdr:rowOff>72571</xdr:rowOff>
    </xdr:to>
    <xdr:sp macro="" textlink="">
      <xdr:nvSpPr>
        <xdr:cNvPr id="828" name="楕円 827"/>
        <xdr:cNvSpPr/>
      </xdr:nvSpPr>
      <xdr:spPr>
        <a:xfrm>
          <a:off x="221107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165298</xdr:rowOff>
    </xdr:from>
    <xdr:ext cx="469744" cy="259045"/>
    <xdr:sp macro="" textlink="">
      <xdr:nvSpPr>
        <xdr:cNvPr id="829" name="【消防施設】&#10;一人当たり面積該当値テキスト"/>
        <xdr:cNvSpPr txBox="1"/>
      </xdr:nvSpPr>
      <xdr:spPr>
        <a:xfrm>
          <a:off x="22199600"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830" name="楕円 829"/>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21771</xdr:rowOff>
    </xdr:from>
    <xdr:to>
      <xdr:col>116</xdr:col>
      <xdr:colOff>63500</xdr:colOff>
      <xdr:row>80</xdr:row>
      <xdr:rowOff>152400</xdr:rowOff>
    </xdr:to>
    <xdr:cxnSp macro="">
      <xdr:nvCxnSpPr>
        <xdr:cNvPr id="831" name="直線コネクタ 830"/>
        <xdr:cNvCxnSpPr/>
      </xdr:nvCxnSpPr>
      <xdr:spPr>
        <a:xfrm flipV="1">
          <a:off x="21323300" y="137377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166914</xdr:rowOff>
    </xdr:from>
    <xdr:to>
      <xdr:col>107</xdr:col>
      <xdr:colOff>101600</xdr:colOff>
      <xdr:row>81</xdr:row>
      <xdr:rowOff>97064</xdr:rowOff>
    </xdr:to>
    <xdr:sp macro="" textlink="">
      <xdr:nvSpPr>
        <xdr:cNvPr id="832" name="楕円 831"/>
        <xdr:cNvSpPr/>
      </xdr:nvSpPr>
      <xdr:spPr>
        <a:xfrm>
          <a:off x="20383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81</xdr:row>
      <xdr:rowOff>46264</xdr:rowOff>
    </xdr:to>
    <xdr:cxnSp macro="">
      <xdr:nvCxnSpPr>
        <xdr:cNvPr id="833" name="直線コネクタ 832"/>
        <xdr:cNvCxnSpPr/>
      </xdr:nvCxnSpPr>
      <xdr:spPr>
        <a:xfrm flipV="1">
          <a:off x="20434300" y="138684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166914</xdr:rowOff>
    </xdr:from>
    <xdr:to>
      <xdr:col>102</xdr:col>
      <xdr:colOff>165100</xdr:colOff>
      <xdr:row>81</xdr:row>
      <xdr:rowOff>97064</xdr:rowOff>
    </xdr:to>
    <xdr:sp macro="" textlink="">
      <xdr:nvSpPr>
        <xdr:cNvPr id="834" name="楕円 833"/>
        <xdr:cNvSpPr/>
      </xdr:nvSpPr>
      <xdr:spPr>
        <a:xfrm>
          <a:off x="19494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46264</xdr:rowOff>
    </xdr:from>
    <xdr:to>
      <xdr:col>107</xdr:col>
      <xdr:colOff>50800</xdr:colOff>
      <xdr:row>81</xdr:row>
      <xdr:rowOff>46264</xdr:rowOff>
    </xdr:to>
    <xdr:cxnSp macro="">
      <xdr:nvCxnSpPr>
        <xdr:cNvPr id="835" name="直線コネクタ 834"/>
        <xdr:cNvCxnSpPr/>
      </xdr:nvCxnSpPr>
      <xdr:spPr>
        <a:xfrm>
          <a:off x="19545300" y="1393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166914</xdr:rowOff>
    </xdr:from>
    <xdr:to>
      <xdr:col>98</xdr:col>
      <xdr:colOff>38100</xdr:colOff>
      <xdr:row>81</xdr:row>
      <xdr:rowOff>97064</xdr:rowOff>
    </xdr:to>
    <xdr:sp macro="" textlink="">
      <xdr:nvSpPr>
        <xdr:cNvPr id="836" name="楕円 835"/>
        <xdr:cNvSpPr/>
      </xdr:nvSpPr>
      <xdr:spPr>
        <a:xfrm>
          <a:off x="18605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46264</xdr:rowOff>
    </xdr:from>
    <xdr:to>
      <xdr:col>102</xdr:col>
      <xdr:colOff>114300</xdr:colOff>
      <xdr:row>81</xdr:row>
      <xdr:rowOff>46264</xdr:rowOff>
    </xdr:to>
    <xdr:cxnSp macro="">
      <xdr:nvCxnSpPr>
        <xdr:cNvPr id="837" name="直線コネクタ 836"/>
        <xdr:cNvCxnSpPr/>
      </xdr:nvCxnSpPr>
      <xdr:spPr>
        <a:xfrm>
          <a:off x="18656300" y="1393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38" name="n_1aveValue【消防施設】&#10;一人当たり面積"/>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39" name="n_2aveValue【消防施設】&#10;一人当たり面積"/>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840" name="n_3aveValue【消防施設】&#10;一人当たり面積"/>
        <xdr:cNvSpPr txBox="1"/>
      </xdr:nvSpPr>
      <xdr:spPr>
        <a:xfrm>
          <a:off x="19310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1" name="n_4aveValue【消防施設】&#10;一人当たり面積"/>
        <xdr:cNvSpPr txBox="1"/>
      </xdr:nvSpPr>
      <xdr:spPr>
        <a:xfrm>
          <a:off x="18421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842" name="n_1mainValue【消防施設】&#10;一人当たり面積"/>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113591</xdr:rowOff>
    </xdr:from>
    <xdr:ext cx="469744" cy="259045"/>
    <xdr:sp macro="" textlink="">
      <xdr:nvSpPr>
        <xdr:cNvPr id="843" name="n_2mainValue【消防施設】&#10;一人当たり面積"/>
        <xdr:cNvSpPr txBox="1"/>
      </xdr:nvSpPr>
      <xdr:spPr>
        <a:xfrm>
          <a:off x="20199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113591</xdr:rowOff>
    </xdr:from>
    <xdr:ext cx="469744" cy="259045"/>
    <xdr:sp macro="" textlink="">
      <xdr:nvSpPr>
        <xdr:cNvPr id="844" name="n_3mainValue【消防施設】&#10;一人当たり面積"/>
        <xdr:cNvSpPr txBox="1"/>
      </xdr:nvSpPr>
      <xdr:spPr>
        <a:xfrm>
          <a:off x="19310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113591</xdr:rowOff>
    </xdr:from>
    <xdr:ext cx="469744" cy="259045"/>
    <xdr:sp macro="" textlink="">
      <xdr:nvSpPr>
        <xdr:cNvPr id="845" name="n_4mainValue【消防施設】&#10;一人当たり面積"/>
        <xdr:cNvSpPr txBox="1"/>
      </xdr:nvSpPr>
      <xdr:spPr>
        <a:xfrm>
          <a:off x="18421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6" name="テキスト ボックス 85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8" name="テキスト ボックス 85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0" name="テキスト ボックス 8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2" name="テキスト ボックス 8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4" name="テキスト ボックス 8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6" name="テキスト ボックス 86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8" name="テキスト ボックス 86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148589</xdr:rowOff>
    </xdr:from>
    <xdr:to>
      <xdr:col>85</xdr:col>
      <xdr:colOff>126364</xdr:colOff>
      <xdr:row>109</xdr:row>
      <xdr:rowOff>53339</xdr:rowOff>
    </xdr:to>
    <xdr:cxnSp macro="">
      <xdr:nvCxnSpPr>
        <xdr:cNvPr id="870" name="直線コネクタ 869"/>
        <xdr:cNvCxnSpPr/>
      </xdr:nvCxnSpPr>
      <xdr:spPr>
        <a:xfrm flipV="1">
          <a:off x="16318864" y="17122139"/>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871" name="【庁舎】&#10;有形固定資産減価償却率最小値テキスト"/>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872" name="直線コネクタ 871"/>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95266</xdr:rowOff>
    </xdr:from>
    <xdr:ext cx="405111" cy="259045"/>
    <xdr:sp macro="" textlink="">
      <xdr:nvSpPr>
        <xdr:cNvPr id="873" name="【庁舎】&#10;有形固定資産減価償却率最大値テキスト"/>
        <xdr:cNvSpPr txBox="1"/>
      </xdr:nvSpPr>
      <xdr:spPr>
        <a:xfrm>
          <a:off x="16357600" y="168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148589</xdr:rowOff>
    </xdr:from>
    <xdr:to>
      <xdr:col>86</xdr:col>
      <xdr:colOff>25400</xdr:colOff>
      <xdr:row>99</xdr:row>
      <xdr:rowOff>148589</xdr:rowOff>
    </xdr:to>
    <xdr:cxnSp macro="">
      <xdr:nvCxnSpPr>
        <xdr:cNvPr id="874" name="直線コネクタ 873"/>
        <xdr:cNvCxnSpPr/>
      </xdr:nvCxnSpPr>
      <xdr:spPr>
        <a:xfrm>
          <a:off x="16230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121938</xdr:rowOff>
    </xdr:from>
    <xdr:ext cx="405111" cy="259045"/>
    <xdr:sp macro="" textlink="">
      <xdr:nvSpPr>
        <xdr:cNvPr id="875" name="【庁舎】&#10;有形固定資産減価償却率平均値テキスト"/>
        <xdr:cNvSpPr txBox="1"/>
      </xdr:nvSpPr>
      <xdr:spPr>
        <a:xfrm>
          <a:off x="163576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143511</xdr:rowOff>
    </xdr:from>
    <xdr:to>
      <xdr:col>85</xdr:col>
      <xdr:colOff>177800</xdr:colOff>
      <xdr:row>105</xdr:row>
      <xdr:rowOff>73661</xdr:rowOff>
    </xdr:to>
    <xdr:sp macro="" textlink="">
      <xdr:nvSpPr>
        <xdr:cNvPr id="876" name="フローチャート: 判断 875"/>
        <xdr:cNvSpPr/>
      </xdr:nvSpPr>
      <xdr:spPr>
        <a:xfrm>
          <a:off x="16268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77" name="フローチャート: 判断 876"/>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8" name="フローチャート: 判断 877"/>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879" name="フローチャート: 判断 878"/>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40639</xdr:rowOff>
    </xdr:from>
    <xdr:to>
      <xdr:col>67</xdr:col>
      <xdr:colOff>101600</xdr:colOff>
      <xdr:row>105</xdr:row>
      <xdr:rowOff>142239</xdr:rowOff>
    </xdr:to>
    <xdr:sp macro="" textlink="">
      <xdr:nvSpPr>
        <xdr:cNvPr id="880" name="フローチャート: 判断 879"/>
        <xdr:cNvSpPr/>
      </xdr:nvSpPr>
      <xdr:spPr>
        <a:xfrm>
          <a:off x="12763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74930</xdr:rowOff>
    </xdr:from>
    <xdr:to>
      <xdr:col>85</xdr:col>
      <xdr:colOff>177800</xdr:colOff>
      <xdr:row>104</xdr:row>
      <xdr:rowOff>5080</xdr:rowOff>
    </xdr:to>
    <xdr:sp macro="" textlink="">
      <xdr:nvSpPr>
        <xdr:cNvPr id="886" name="楕円 885"/>
        <xdr:cNvSpPr/>
      </xdr:nvSpPr>
      <xdr:spPr>
        <a:xfrm>
          <a:off x="16268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97807</xdr:rowOff>
    </xdr:from>
    <xdr:ext cx="405111" cy="259045"/>
    <xdr:sp macro="" textlink="">
      <xdr:nvSpPr>
        <xdr:cNvPr id="887" name="【庁舎】&#10;有形固定資産減価償却率該当値テキスト"/>
        <xdr:cNvSpPr txBox="1"/>
      </xdr:nvSpPr>
      <xdr:spPr>
        <a:xfrm>
          <a:off x="16357600"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888" name="楕円 887"/>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125730</xdr:rowOff>
    </xdr:from>
    <xdr:to>
      <xdr:col>85</xdr:col>
      <xdr:colOff>127000</xdr:colOff>
      <xdr:row>104</xdr:row>
      <xdr:rowOff>156211</xdr:rowOff>
    </xdr:to>
    <xdr:cxnSp macro="">
      <xdr:nvCxnSpPr>
        <xdr:cNvPr id="889" name="直線コネクタ 888"/>
        <xdr:cNvCxnSpPr/>
      </xdr:nvCxnSpPr>
      <xdr:spPr>
        <a:xfrm flipV="1">
          <a:off x="15481300" y="17785080"/>
          <a:ext cx="8382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90" name="楕円 889"/>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104</xdr:row>
      <xdr:rowOff>156211</xdr:rowOff>
    </xdr:to>
    <xdr:cxnSp macro="">
      <xdr:nvCxnSpPr>
        <xdr:cNvPr id="891" name="直線コネクタ 890"/>
        <xdr:cNvCxnSpPr/>
      </xdr:nvCxnSpPr>
      <xdr:spPr>
        <a:xfrm>
          <a:off x="14592300" y="17987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52070</xdr:rowOff>
    </xdr:from>
    <xdr:to>
      <xdr:col>72</xdr:col>
      <xdr:colOff>38100</xdr:colOff>
      <xdr:row>104</xdr:row>
      <xdr:rowOff>153670</xdr:rowOff>
    </xdr:to>
    <xdr:sp macro="" textlink="">
      <xdr:nvSpPr>
        <xdr:cNvPr id="892" name="楕円 891"/>
        <xdr:cNvSpPr/>
      </xdr:nvSpPr>
      <xdr:spPr>
        <a:xfrm>
          <a:off x="13652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102870</xdr:rowOff>
    </xdr:from>
    <xdr:to>
      <xdr:col>76</xdr:col>
      <xdr:colOff>114300</xdr:colOff>
      <xdr:row>104</xdr:row>
      <xdr:rowOff>156211</xdr:rowOff>
    </xdr:to>
    <xdr:cxnSp macro="">
      <xdr:nvCxnSpPr>
        <xdr:cNvPr id="893" name="直線コネクタ 892"/>
        <xdr:cNvCxnSpPr/>
      </xdr:nvCxnSpPr>
      <xdr:spPr>
        <a:xfrm>
          <a:off x="13703300" y="179336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894" name="楕円 893"/>
        <xdr:cNvSpPr/>
      </xdr:nvSpPr>
      <xdr:spPr>
        <a:xfrm>
          <a:off x="1276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99061</xdr:rowOff>
    </xdr:from>
    <xdr:to>
      <xdr:col>71</xdr:col>
      <xdr:colOff>177800</xdr:colOff>
      <xdr:row>104</xdr:row>
      <xdr:rowOff>102870</xdr:rowOff>
    </xdr:to>
    <xdr:cxnSp macro="">
      <xdr:nvCxnSpPr>
        <xdr:cNvPr id="895" name="直線コネクタ 894"/>
        <xdr:cNvCxnSpPr/>
      </xdr:nvCxnSpPr>
      <xdr:spPr>
        <a:xfrm>
          <a:off x="12814300" y="17929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896" name="n_1aveValue【庁舎】&#10;有形固定資産減価償却率"/>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97" name="n_2aveValue【庁舎】&#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898" name="n_3aveValue【庁舎】&#10;有形固定資産減価償却率"/>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133366</xdr:rowOff>
    </xdr:from>
    <xdr:ext cx="405111" cy="259045"/>
    <xdr:sp macro="" textlink="">
      <xdr:nvSpPr>
        <xdr:cNvPr id="899" name="n_4aveValue【庁舎】&#10;有形固定資産減価償却率"/>
        <xdr:cNvSpPr txBox="1"/>
      </xdr:nvSpPr>
      <xdr:spPr>
        <a:xfrm>
          <a:off x="12611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900" name="n_1mainValue【庁舎】&#10;有形固定資産減価償却率"/>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901" name="n_2main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170197</xdr:rowOff>
    </xdr:from>
    <xdr:ext cx="405111" cy="259045"/>
    <xdr:sp macro="" textlink="">
      <xdr:nvSpPr>
        <xdr:cNvPr id="902" name="n_3mainValue【庁舎】&#10;有形固定資産減価償却率"/>
        <xdr:cNvSpPr txBox="1"/>
      </xdr:nvSpPr>
      <xdr:spPr>
        <a:xfrm>
          <a:off x="13500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903" name="n_4main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5" name="直線コネクタ 9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6" name="テキスト ボックス 9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7" name="直線コネクタ 9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8" name="テキスト ボックス 9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9" name="直線コネクタ 9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0" name="テキスト ボックス 9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1" name="直線コネクタ 9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2" name="テキスト ボックス 9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12192</xdr:rowOff>
    </xdr:from>
    <xdr:to>
      <xdr:col>116</xdr:col>
      <xdr:colOff>62864</xdr:colOff>
      <xdr:row>109</xdr:row>
      <xdr:rowOff>9906</xdr:rowOff>
    </xdr:to>
    <xdr:cxnSp macro="">
      <xdr:nvCxnSpPr>
        <xdr:cNvPr id="926" name="直線コネクタ 925"/>
        <xdr:cNvCxnSpPr/>
      </xdr:nvCxnSpPr>
      <xdr:spPr>
        <a:xfrm flipV="1">
          <a:off x="22160864" y="1750009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27" name="【庁舎】&#10;一人当たり面積最小値テキスト"/>
        <xdr:cNvSpPr txBox="1"/>
      </xdr:nvSpPr>
      <xdr:spPr>
        <a:xfrm>
          <a:off x="22199600"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28" name="直線コネクタ 927"/>
        <xdr:cNvCxnSpPr/>
      </xdr:nvCxnSpPr>
      <xdr:spPr>
        <a:xfrm>
          <a:off x="22072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130319</xdr:rowOff>
    </xdr:from>
    <xdr:ext cx="469744" cy="259045"/>
    <xdr:sp macro="" textlink="">
      <xdr:nvSpPr>
        <xdr:cNvPr id="929" name="【庁舎】&#10;一人当たり面積最大値テキスト"/>
        <xdr:cNvSpPr txBox="1"/>
      </xdr:nvSpPr>
      <xdr:spPr>
        <a:xfrm>
          <a:off x="22199600" y="1727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12192</xdr:rowOff>
    </xdr:from>
    <xdr:to>
      <xdr:col>116</xdr:col>
      <xdr:colOff>152400</xdr:colOff>
      <xdr:row>102</xdr:row>
      <xdr:rowOff>12192</xdr:rowOff>
    </xdr:to>
    <xdr:cxnSp macro="">
      <xdr:nvCxnSpPr>
        <xdr:cNvPr id="930" name="直線コネクタ 929"/>
        <xdr:cNvCxnSpPr/>
      </xdr:nvCxnSpPr>
      <xdr:spPr>
        <a:xfrm>
          <a:off x="22072600" y="1750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45990</xdr:rowOff>
    </xdr:from>
    <xdr:ext cx="469744" cy="259045"/>
    <xdr:sp macro="" textlink="">
      <xdr:nvSpPr>
        <xdr:cNvPr id="931" name="【庁舎】&#10;一人当たり面積平均値テキスト"/>
        <xdr:cNvSpPr txBox="1"/>
      </xdr:nvSpPr>
      <xdr:spPr>
        <a:xfrm>
          <a:off x="22199600" y="1821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2" name="フローチャート: 判断 931"/>
        <xdr:cNvSpPr/>
      </xdr:nvSpPr>
      <xdr:spPr>
        <a:xfrm>
          <a:off x="22110700" y="1836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36830</xdr:rowOff>
    </xdr:from>
    <xdr:to>
      <xdr:col>112</xdr:col>
      <xdr:colOff>38100</xdr:colOff>
      <xdr:row>107</xdr:row>
      <xdr:rowOff>138430</xdr:rowOff>
    </xdr:to>
    <xdr:sp macro="" textlink="">
      <xdr:nvSpPr>
        <xdr:cNvPr id="933" name="フローチャート: 判断 932"/>
        <xdr:cNvSpPr/>
      </xdr:nvSpPr>
      <xdr:spPr>
        <a:xfrm>
          <a:off x="21272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34" name="フローチャート: 判断 933"/>
        <xdr:cNvSpPr/>
      </xdr:nvSpPr>
      <xdr:spPr>
        <a:xfrm>
          <a:off x="20383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5" name="フローチャート: 判断 934"/>
        <xdr:cNvSpPr/>
      </xdr:nvSpPr>
      <xdr:spPr>
        <a:xfrm>
          <a:off x="19494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73406</xdr:rowOff>
    </xdr:from>
    <xdr:to>
      <xdr:col>98</xdr:col>
      <xdr:colOff>38100</xdr:colOff>
      <xdr:row>108</xdr:row>
      <xdr:rowOff>3556</xdr:rowOff>
    </xdr:to>
    <xdr:sp macro="" textlink="">
      <xdr:nvSpPr>
        <xdr:cNvPr id="936" name="フローチャート: 判断 935"/>
        <xdr:cNvSpPr/>
      </xdr:nvSpPr>
      <xdr:spPr>
        <a:xfrm>
          <a:off x="18605500" y="1841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89408</xdr:rowOff>
    </xdr:from>
    <xdr:to>
      <xdr:col>116</xdr:col>
      <xdr:colOff>114300</xdr:colOff>
      <xdr:row>109</xdr:row>
      <xdr:rowOff>19558</xdr:rowOff>
    </xdr:to>
    <xdr:sp macro="" textlink="">
      <xdr:nvSpPr>
        <xdr:cNvPr id="942" name="楕円 941"/>
        <xdr:cNvSpPr/>
      </xdr:nvSpPr>
      <xdr:spPr>
        <a:xfrm>
          <a:off x="221107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4335</xdr:rowOff>
    </xdr:from>
    <xdr:ext cx="469744" cy="259045"/>
    <xdr:sp macro="" textlink="">
      <xdr:nvSpPr>
        <xdr:cNvPr id="943" name="【庁舎】&#10;一人当たり面積該当値テキスト"/>
        <xdr:cNvSpPr txBox="1"/>
      </xdr:nvSpPr>
      <xdr:spPr>
        <a:xfrm>
          <a:off x="22199600" y="1852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80263</xdr:rowOff>
    </xdr:from>
    <xdr:to>
      <xdr:col>112</xdr:col>
      <xdr:colOff>38100</xdr:colOff>
      <xdr:row>109</xdr:row>
      <xdr:rowOff>10413</xdr:rowOff>
    </xdr:to>
    <xdr:sp macro="" textlink="">
      <xdr:nvSpPr>
        <xdr:cNvPr id="944" name="楕円 943"/>
        <xdr:cNvSpPr/>
      </xdr:nvSpPr>
      <xdr:spPr>
        <a:xfrm>
          <a:off x="21272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131063</xdr:rowOff>
    </xdr:from>
    <xdr:to>
      <xdr:col>116</xdr:col>
      <xdr:colOff>63500</xdr:colOff>
      <xdr:row>108</xdr:row>
      <xdr:rowOff>140208</xdr:rowOff>
    </xdr:to>
    <xdr:cxnSp macro="">
      <xdr:nvCxnSpPr>
        <xdr:cNvPr id="945" name="直線コネクタ 944"/>
        <xdr:cNvCxnSpPr/>
      </xdr:nvCxnSpPr>
      <xdr:spPr>
        <a:xfrm>
          <a:off x="21323300" y="186476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80263</xdr:rowOff>
    </xdr:from>
    <xdr:to>
      <xdr:col>107</xdr:col>
      <xdr:colOff>101600</xdr:colOff>
      <xdr:row>109</xdr:row>
      <xdr:rowOff>10413</xdr:rowOff>
    </xdr:to>
    <xdr:sp macro="" textlink="">
      <xdr:nvSpPr>
        <xdr:cNvPr id="946" name="楕円 945"/>
        <xdr:cNvSpPr/>
      </xdr:nvSpPr>
      <xdr:spPr>
        <a:xfrm>
          <a:off x="20383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131063</xdr:rowOff>
    </xdr:from>
    <xdr:to>
      <xdr:col>111</xdr:col>
      <xdr:colOff>177800</xdr:colOff>
      <xdr:row>108</xdr:row>
      <xdr:rowOff>131063</xdr:rowOff>
    </xdr:to>
    <xdr:cxnSp macro="">
      <xdr:nvCxnSpPr>
        <xdr:cNvPr id="947" name="直線コネクタ 946"/>
        <xdr:cNvCxnSpPr/>
      </xdr:nvCxnSpPr>
      <xdr:spPr>
        <a:xfrm>
          <a:off x="20434300" y="18647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89408</xdr:rowOff>
    </xdr:from>
    <xdr:to>
      <xdr:col>102</xdr:col>
      <xdr:colOff>165100</xdr:colOff>
      <xdr:row>109</xdr:row>
      <xdr:rowOff>19558</xdr:rowOff>
    </xdr:to>
    <xdr:sp macro="" textlink="">
      <xdr:nvSpPr>
        <xdr:cNvPr id="948" name="楕円 947"/>
        <xdr:cNvSpPr/>
      </xdr:nvSpPr>
      <xdr:spPr>
        <a:xfrm>
          <a:off x="19494500" y="186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131063</xdr:rowOff>
    </xdr:from>
    <xdr:to>
      <xdr:col>107</xdr:col>
      <xdr:colOff>50800</xdr:colOff>
      <xdr:row>108</xdr:row>
      <xdr:rowOff>140208</xdr:rowOff>
    </xdr:to>
    <xdr:cxnSp macro="">
      <xdr:nvCxnSpPr>
        <xdr:cNvPr id="949" name="直線コネクタ 948"/>
        <xdr:cNvCxnSpPr/>
      </xdr:nvCxnSpPr>
      <xdr:spPr>
        <a:xfrm flipV="1">
          <a:off x="19545300" y="18647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48261</xdr:rowOff>
    </xdr:from>
    <xdr:to>
      <xdr:col>98</xdr:col>
      <xdr:colOff>38100</xdr:colOff>
      <xdr:row>108</xdr:row>
      <xdr:rowOff>149861</xdr:rowOff>
    </xdr:to>
    <xdr:sp macro="" textlink="">
      <xdr:nvSpPr>
        <xdr:cNvPr id="950" name="楕円 949"/>
        <xdr:cNvSpPr/>
      </xdr:nvSpPr>
      <xdr:spPr>
        <a:xfrm>
          <a:off x="18605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99061</xdr:rowOff>
    </xdr:from>
    <xdr:to>
      <xdr:col>102</xdr:col>
      <xdr:colOff>114300</xdr:colOff>
      <xdr:row>108</xdr:row>
      <xdr:rowOff>140208</xdr:rowOff>
    </xdr:to>
    <xdr:cxnSp macro="">
      <xdr:nvCxnSpPr>
        <xdr:cNvPr id="951" name="直線コネクタ 950"/>
        <xdr:cNvCxnSpPr/>
      </xdr:nvCxnSpPr>
      <xdr:spPr>
        <a:xfrm>
          <a:off x="18656300" y="186156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154957</xdr:rowOff>
    </xdr:from>
    <xdr:ext cx="469744" cy="259045"/>
    <xdr:sp macro="" textlink="">
      <xdr:nvSpPr>
        <xdr:cNvPr id="952" name="n_1aveValue【庁舎】&#10;一人当たり面積"/>
        <xdr:cNvSpPr txBox="1"/>
      </xdr:nvSpPr>
      <xdr:spPr>
        <a:xfrm>
          <a:off x="210757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15512</xdr:rowOff>
    </xdr:from>
    <xdr:ext cx="469744" cy="259045"/>
    <xdr:sp macro="" textlink="">
      <xdr:nvSpPr>
        <xdr:cNvPr id="953" name="n_2aveValue【庁舎】&#10;一人当たり面積"/>
        <xdr:cNvSpPr txBox="1"/>
      </xdr:nvSpPr>
      <xdr:spPr>
        <a:xfrm>
          <a:off x="20199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15512</xdr:rowOff>
    </xdr:from>
    <xdr:ext cx="469744" cy="259045"/>
    <xdr:sp macro="" textlink="">
      <xdr:nvSpPr>
        <xdr:cNvPr id="954" name="n_3aveValue【庁舎】&#10;一人当たり面積"/>
        <xdr:cNvSpPr txBox="1"/>
      </xdr:nvSpPr>
      <xdr:spPr>
        <a:xfrm>
          <a:off x="19310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20083</xdr:rowOff>
    </xdr:from>
    <xdr:ext cx="469744" cy="259045"/>
    <xdr:sp macro="" textlink="">
      <xdr:nvSpPr>
        <xdr:cNvPr id="955" name="n_4aveValue【庁舎】&#10;一人当たり面積"/>
        <xdr:cNvSpPr txBox="1"/>
      </xdr:nvSpPr>
      <xdr:spPr>
        <a:xfrm>
          <a:off x="18421427" y="181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1540</xdr:rowOff>
    </xdr:from>
    <xdr:ext cx="469744" cy="259045"/>
    <xdr:sp macro="" textlink="">
      <xdr:nvSpPr>
        <xdr:cNvPr id="956" name="n_1mainValue【庁舎】&#10;一人当たり面積"/>
        <xdr:cNvSpPr txBox="1"/>
      </xdr:nvSpPr>
      <xdr:spPr>
        <a:xfrm>
          <a:off x="21075727" y="186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1540</xdr:rowOff>
    </xdr:from>
    <xdr:ext cx="469744" cy="259045"/>
    <xdr:sp macro="" textlink="">
      <xdr:nvSpPr>
        <xdr:cNvPr id="957" name="n_2mainValue【庁舎】&#10;一人当たり面積"/>
        <xdr:cNvSpPr txBox="1"/>
      </xdr:nvSpPr>
      <xdr:spPr>
        <a:xfrm>
          <a:off x="20199427" y="186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10685</xdr:rowOff>
    </xdr:from>
    <xdr:ext cx="469744" cy="259045"/>
    <xdr:sp macro="" textlink="">
      <xdr:nvSpPr>
        <xdr:cNvPr id="958" name="n_3mainValue【庁舎】&#10;一人当たり面積"/>
        <xdr:cNvSpPr txBox="1"/>
      </xdr:nvSpPr>
      <xdr:spPr>
        <a:xfrm>
          <a:off x="19310427" y="186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140988</xdr:rowOff>
    </xdr:from>
    <xdr:ext cx="469744" cy="259045"/>
    <xdr:sp macro="" textlink="">
      <xdr:nvSpPr>
        <xdr:cNvPr id="959" name="n_4mainValue【庁舎】&#10;一人当たり面積"/>
        <xdr:cNvSpPr txBox="1"/>
      </xdr:nvSpPr>
      <xdr:spPr>
        <a:xfrm>
          <a:off x="18421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当市では、平成２８年度に策定（令和４年度改訂）した公共施設等総合管理計画において、公共施設等の延べ床面積を今後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年間で</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％削減するという目標を掲げ、老朽化した施設の集約化・複合化や除却、総量の適正化を進めています。</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庁舎については地域センターの建て替えなどを行い、類似団体と比べ有形固定資産減価償却率も低く、一人当たりの面積も少なくなっています。</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また、本庁舎について、本庁機能・北区役所機能を集約した建て替えを令和８年度に控えていることから、有形固定資産減価償却率の更なる改善が見込まれます。</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図書館については有形固定資産減価償却率が類似団体と比べ高くなっていますが、既存施設を長寿命化対象施設として適切なメンテナンスを行うことにより、利用者の安全安心の確保を行うとともに、市民ニーズの変化に対応した施設機能の向上を行っていき</a:t>
          </a:r>
          <a:r>
            <a:rPr lang="ja-JP" altLang="ja-JP" sz="1100">
              <a:solidFill>
                <a:schemeClr val="dk1"/>
              </a:solidFill>
              <a:effectLst/>
              <a:latin typeface="+mn-lt"/>
              <a:ea typeface="+mn-ea"/>
              <a:cs typeface="+mn-cs"/>
            </a:rPr>
            <a:t>、</a:t>
          </a:r>
          <a:endParaRPr lang="ja-JP" altLang="ja-JP">
            <a:effectLst/>
          </a:endParaRPr>
        </a:p>
        <a:p>
          <a:pPr eaLnBrk="1" fontAlgn="auto" latinLnBrk="0" hangingPunct="1"/>
          <a:r>
            <a:rPr lang="ja-JP" altLang="ja-JP" sz="1100">
              <a:solidFill>
                <a:schemeClr val="dk1"/>
              </a:solidFill>
              <a:effectLst/>
              <a:latin typeface="+mn-lt"/>
              <a:ea typeface="+mn-ea"/>
              <a:cs typeface="+mn-cs"/>
            </a:rPr>
            <a:t>ソフト面での図書サービスの充実も進めます。</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0_&#24066;&#30010;&#26449;&#35506;/04&#36001;&#25919;&#29677;/200%20&#27770;&#31639;&#32113;&#35336;&#12539;&#20844;&#20849;&#26045;&#35373;&#29366;&#27841;&#35519;&#26619;&#38306;&#20418;/203%20&#36001;&#25919;&#29366;&#27841;&#36039;&#26009;&#38598;/R3&#27770;&#31639;&#20998;/02_10&#26376;&#20844;&#34920;&#20998;/03_&#24066;&#30010;&#26449;&#12363;&#12425;/01_&#23713;&#23665;&#24066;&#9651;/&#12304;&#36001;&#25919;&#29366;&#27841;&#36039;&#26009;&#38598;&#12305;_331007_&#23713;&#2366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18.3</v>
          </cell>
          <cell r="BX51">
            <v>9.3000000000000007</v>
          </cell>
        </row>
        <row r="53">
          <cell r="BP53">
            <v>62.1</v>
          </cell>
          <cell r="BX53">
            <v>63.1</v>
          </cell>
          <cell r="CF53">
            <v>63.8</v>
          </cell>
          <cell r="CN53">
            <v>64.400000000000006</v>
          </cell>
          <cell r="CV53">
            <v>64.8</v>
          </cell>
        </row>
        <row r="55">
          <cell r="AN55" t="str">
            <v>類似団体内平均値</v>
          </cell>
          <cell r="BP55">
            <v>106</v>
          </cell>
          <cell r="BX55">
            <v>97.6</v>
          </cell>
          <cell r="CF55">
            <v>91.9</v>
          </cell>
          <cell r="CN55">
            <v>86</v>
          </cell>
          <cell r="CV55">
            <v>72.8</v>
          </cell>
        </row>
        <row r="57">
          <cell r="BP57">
            <v>62</v>
          </cell>
          <cell r="BX57">
            <v>62.9</v>
          </cell>
          <cell r="CF57">
            <v>63.4</v>
          </cell>
          <cell r="CN57">
            <v>64.3</v>
          </cell>
          <cell r="CV57">
            <v>65.2</v>
          </cell>
        </row>
        <row r="72">
          <cell r="BP72" t="str">
            <v>H29</v>
          </cell>
          <cell r="BX72" t="str">
            <v>H30</v>
          </cell>
          <cell r="CF72" t="str">
            <v>R01</v>
          </cell>
          <cell r="CN72" t="str">
            <v>R02</v>
          </cell>
          <cell r="CV72" t="str">
            <v>R03</v>
          </cell>
        </row>
        <row r="73">
          <cell r="AN73" t="str">
            <v>当該団体値</v>
          </cell>
          <cell r="BP73">
            <v>18.3</v>
          </cell>
          <cell r="BX73">
            <v>9.3000000000000007</v>
          </cell>
        </row>
        <row r="75">
          <cell r="BP75">
            <v>7</v>
          </cell>
          <cell r="BX75">
            <v>6.3</v>
          </cell>
          <cell r="CF75">
            <v>5.6</v>
          </cell>
          <cell r="CN75">
            <v>5.4</v>
          </cell>
          <cell r="CV75">
            <v>5.0999999999999996</v>
          </cell>
        </row>
        <row r="77">
          <cell r="AN77" t="str">
            <v>類似団体内平均値</v>
          </cell>
          <cell r="BP77">
            <v>106</v>
          </cell>
          <cell r="BX77">
            <v>97.6</v>
          </cell>
          <cell r="CF77">
            <v>91.9</v>
          </cell>
          <cell r="CN77">
            <v>86</v>
          </cell>
          <cell r="CV77">
            <v>72.8</v>
          </cell>
        </row>
        <row r="79">
          <cell r="BP79">
            <v>9</v>
          </cell>
          <cell r="BX79">
            <v>8</v>
          </cell>
          <cell r="CF79">
            <v>7.3</v>
          </cell>
          <cell r="CN79">
            <v>7.3</v>
          </cell>
          <cell r="CV79">
            <v>7.1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81</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82</v>
      </c>
      <c r="C2" s="179"/>
      <c r="D2" s="180"/>
    </row>
    <row r="3" spans="1:119" ht="18.75" customHeight="1" thickBot="1" x14ac:dyDescent="0.2">
      <c r="A3" s="178"/>
      <c r="B3" s="595" t="s">
        <v>83</v>
      </c>
      <c r="C3" s="596"/>
      <c r="D3" s="596"/>
      <c r="E3" s="597"/>
      <c r="F3" s="597"/>
      <c r="G3" s="597"/>
      <c r="H3" s="597"/>
      <c r="I3" s="597"/>
      <c r="J3" s="597"/>
      <c r="K3" s="597"/>
      <c r="L3" s="597" t="s">
        <v>84</v>
      </c>
      <c r="M3" s="597"/>
      <c r="N3" s="597"/>
      <c r="O3" s="597"/>
      <c r="P3" s="597"/>
      <c r="Q3" s="597"/>
      <c r="R3" s="600"/>
      <c r="S3" s="600"/>
      <c r="T3" s="600"/>
      <c r="U3" s="600"/>
      <c r="V3" s="601"/>
      <c r="W3" s="491" t="s">
        <v>85</v>
      </c>
      <c r="X3" s="492"/>
      <c r="Y3" s="492"/>
      <c r="Z3" s="492"/>
      <c r="AA3" s="492"/>
      <c r="AB3" s="596"/>
      <c r="AC3" s="600" t="s">
        <v>86</v>
      </c>
      <c r="AD3" s="492"/>
      <c r="AE3" s="492"/>
      <c r="AF3" s="492"/>
      <c r="AG3" s="492"/>
      <c r="AH3" s="492"/>
      <c r="AI3" s="492"/>
      <c r="AJ3" s="492"/>
      <c r="AK3" s="492"/>
      <c r="AL3" s="562"/>
      <c r="AM3" s="491" t="s">
        <v>87</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88</v>
      </c>
      <c r="BO3" s="492"/>
      <c r="BP3" s="492"/>
      <c r="BQ3" s="492"/>
      <c r="BR3" s="492"/>
      <c r="BS3" s="492"/>
      <c r="BT3" s="492"/>
      <c r="BU3" s="562"/>
      <c r="BV3" s="491" t="s">
        <v>89</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90</v>
      </c>
      <c r="CU3" s="492"/>
      <c r="CV3" s="492"/>
      <c r="CW3" s="492"/>
      <c r="CX3" s="492"/>
      <c r="CY3" s="492"/>
      <c r="CZ3" s="492"/>
      <c r="DA3" s="562"/>
      <c r="DB3" s="491" t="s">
        <v>91</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92</v>
      </c>
      <c r="AZ4" s="449"/>
      <c r="BA4" s="449"/>
      <c r="BB4" s="449"/>
      <c r="BC4" s="449"/>
      <c r="BD4" s="449"/>
      <c r="BE4" s="449"/>
      <c r="BF4" s="449"/>
      <c r="BG4" s="449"/>
      <c r="BH4" s="449"/>
      <c r="BI4" s="449"/>
      <c r="BJ4" s="449"/>
      <c r="BK4" s="449"/>
      <c r="BL4" s="449"/>
      <c r="BM4" s="450"/>
      <c r="BN4" s="451">
        <v>402822136</v>
      </c>
      <c r="BO4" s="452"/>
      <c r="BP4" s="452"/>
      <c r="BQ4" s="452"/>
      <c r="BR4" s="452"/>
      <c r="BS4" s="452"/>
      <c r="BT4" s="452"/>
      <c r="BU4" s="453"/>
      <c r="BV4" s="451">
        <v>431751201</v>
      </c>
      <c r="BW4" s="452"/>
      <c r="BX4" s="452"/>
      <c r="BY4" s="452"/>
      <c r="BZ4" s="452"/>
      <c r="CA4" s="452"/>
      <c r="CB4" s="452"/>
      <c r="CC4" s="453"/>
      <c r="CD4" s="588" t="s">
        <v>93</v>
      </c>
      <c r="CE4" s="589"/>
      <c r="CF4" s="589"/>
      <c r="CG4" s="589"/>
      <c r="CH4" s="589"/>
      <c r="CI4" s="589"/>
      <c r="CJ4" s="589"/>
      <c r="CK4" s="589"/>
      <c r="CL4" s="589"/>
      <c r="CM4" s="589"/>
      <c r="CN4" s="589"/>
      <c r="CO4" s="589"/>
      <c r="CP4" s="589"/>
      <c r="CQ4" s="589"/>
      <c r="CR4" s="589"/>
      <c r="CS4" s="590"/>
      <c r="CT4" s="591">
        <v>6.3</v>
      </c>
      <c r="CU4" s="592"/>
      <c r="CV4" s="592"/>
      <c r="CW4" s="592"/>
      <c r="CX4" s="592"/>
      <c r="CY4" s="592"/>
      <c r="CZ4" s="592"/>
      <c r="DA4" s="593"/>
      <c r="DB4" s="591">
        <v>5.9</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94</v>
      </c>
      <c r="AN5" s="379"/>
      <c r="AO5" s="379"/>
      <c r="AP5" s="379"/>
      <c r="AQ5" s="379"/>
      <c r="AR5" s="379"/>
      <c r="AS5" s="379"/>
      <c r="AT5" s="380"/>
      <c r="AU5" s="480" t="s">
        <v>95</v>
      </c>
      <c r="AV5" s="481"/>
      <c r="AW5" s="481"/>
      <c r="AX5" s="481"/>
      <c r="AY5" s="436" t="s">
        <v>96</v>
      </c>
      <c r="AZ5" s="437"/>
      <c r="BA5" s="437"/>
      <c r="BB5" s="437"/>
      <c r="BC5" s="437"/>
      <c r="BD5" s="437"/>
      <c r="BE5" s="437"/>
      <c r="BF5" s="437"/>
      <c r="BG5" s="437"/>
      <c r="BH5" s="437"/>
      <c r="BI5" s="437"/>
      <c r="BJ5" s="437"/>
      <c r="BK5" s="437"/>
      <c r="BL5" s="437"/>
      <c r="BM5" s="438"/>
      <c r="BN5" s="422">
        <v>383657449</v>
      </c>
      <c r="BO5" s="423"/>
      <c r="BP5" s="423"/>
      <c r="BQ5" s="423"/>
      <c r="BR5" s="423"/>
      <c r="BS5" s="423"/>
      <c r="BT5" s="423"/>
      <c r="BU5" s="424"/>
      <c r="BV5" s="422">
        <v>414502028</v>
      </c>
      <c r="BW5" s="423"/>
      <c r="BX5" s="423"/>
      <c r="BY5" s="423"/>
      <c r="BZ5" s="423"/>
      <c r="CA5" s="423"/>
      <c r="CB5" s="423"/>
      <c r="CC5" s="424"/>
      <c r="CD5" s="462" t="s">
        <v>97</v>
      </c>
      <c r="CE5" s="382"/>
      <c r="CF5" s="382"/>
      <c r="CG5" s="382"/>
      <c r="CH5" s="382"/>
      <c r="CI5" s="382"/>
      <c r="CJ5" s="382"/>
      <c r="CK5" s="382"/>
      <c r="CL5" s="382"/>
      <c r="CM5" s="382"/>
      <c r="CN5" s="382"/>
      <c r="CO5" s="382"/>
      <c r="CP5" s="382"/>
      <c r="CQ5" s="382"/>
      <c r="CR5" s="382"/>
      <c r="CS5" s="463"/>
      <c r="CT5" s="419">
        <v>85.5</v>
      </c>
      <c r="CU5" s="420"/>
      <c r="CV5" s="420"/>
      <c r="CW5" s="420"/>
      <c r="CX5" s="420"/>
      <c r="CY5" s="420"/>
      <c r="CZ5" s="420"/>
      <c r="DA5" s="421"/>
      <c r="DB5" s="419">
        <v>90.6</v>
      </c>
      <c r="DC5" s="420"/>
      <c r="DD5" s="420"/>
      <c r="DE5" s="420"/>
      <c r="DF5" s="420"/>
      <c r="DG5" s="420"/>
      <c r="DH5" s="420"/>
      <c r="DI5" s="421"/>
    </row>
    <row r="6" spans="1:119" ht="18.75" customHeight="1" x14ac:dyDescent="0.15">
      <c r="A6" s="178"/>
      <c r="B6" s="568" t="s">
        <v>98</v>
      </c>
      <c r="C6" s="409"/>
      <c r="D6" s="409"/>
      <c r="E6" s="569"/>
      <c r="F6" s="569"/>
      <c r="G6" s="569"/>
      <c r="H6" s="569"/>
      <c r="I6" s="569"/>
      <c r="J6" s="569"/>
      <c r="K6" s="569"/>
      <c r="L6" s="569" t="s">
        <v>99</v>
      </c>
      <c r="M6" s="569"/>
      <c r="N6" s="569"/>
      <c r="O6" s="569"/>
      <c r="P6" s="569"/>
      <c r="Q6" s="569"/>
      <c r="R6" s="407"/>
      <c r="S6" s="407"/>
      <c r="T6" s="407"/>
      <c r="U6" s="407"/>
      <c r="V6" s="575"/>
      <c r="W6" s="512" t="s">
        <v>100</v>
      </c>
      <c r="X6" s="408"/>
      <c r="Y6" s="408"/>
      <c r="Z6" s="408"/>
      <c r="AA6" s="408"/>
      <c r="AB6" s="409"/>
      <c r="AC6" s="580" t="s">
        <v>101</v>
      </c>
      <c r="AD6" s="581"/>
      <c r="AE6" s="581"/>
      <c r="AF6" s="581"/>
      <c r="AG6" s="581"/>
      <c r="AH6" s="581"/>
      <c r="AI6" s="581"/>
      <c r="AJ6" s="581"/>
      <c r="AK6" s="581"/>
      <c r="AL6" s="582"/>
      <c r="AM6" s="479" t="s">
        <v>102</v>
      </c>
      <c r="AN6" s="379"/>
      <c r="AO6" s="379"/>
      <c r="AP6" s="379"/>
      <c r="AQ6" s="379"/>
      <c r="AR6" s="379"/>
      <c r="AS6" s="379"/>
      <c r="AT6" s="380"/>
      <c r="AU6" s="480" t="s">
        <v>103</v>
      </c>
      <c r="AV6" s="481"/>
      <c r="AW6" s="481"/>
      <c r="AX6" s="481"/>
      <c r="AY6" s="436" t="s">
        <v>104</v>
      </c>
      <c r="AZ6" s="437"/>
      <c r="BA6" s="437"/>
      <c r="BB6" s="437"/>
      <c r="BC6" s="437"/>
      <c r="BD6" s="437"/>
      <c r="BE6" s="437"/>
      <c r="BF6" s="437"/>
      <c r="BG6" s="437"/>
      <c r="BH6" s="437"/>
      <c r="BI6" s="437"/>
      <c r="BJ6" s="437"/>
      <c r="BK6" s="437"/>
      <c r="BL6" s="437"/>
      <c r="BM6" s="438"/>
      <c r="BN6" s="422">
        <v>19164687</v>
      </c>
      <c r="BO6" s="423"/>
      <c r="BP6" s="423"/>
      <c r="BQ6" s="423"/>
      <c r="BR6" s="423"/>
      <c r="BS6" s="423"/>
      <c r="BT6" s="423"/>
      <c r="BU6" s="424"/>
      <c r="BV6" s="422">
        <v>17249173</v>
      </c>
      <c r="BW6" s="423"/>
      <c r="BX6" s="423"/>
      <c r="BY6" s="423"/>
      <c r="BZ6" s="423"/>
      <c r="CA6" s="423"/>
      <c r="CB6" s="423"/>
      <c r="CC6" s="424"/>
      <c r="CD6" s="462" t="s">
        <v>105</v>
      </c>
      <c r="CE6" s="382"/>
      <c r="CF6" s="382"/>
      <c r="CG6" s="382"/>
      <c r="CH6" s="382"/>
      <c r="CI6" s="382"/>
      <c r="CJ6" s="382"/>
      <c r="CK6" s="382"/>
      <c r="CL6" s="382"/>
      <c r="CM6" s="382"/>
      <c r="CN6" s="382"/>
      <c r="CO6" s="382"/>
      <c r="CP6" s="382"/>
      <c r="CQ6" s="382"/>
      <c r="CR6" s="382"/>
      <c r="CS6" s="463"/>
      <c r="CT6" s="565">
        <v>92.9</v>
      </c>
      <c r="CU6" s="566"/>
      <c r="CV6" s="566"/>
      <c r="CW6" s="566"/>
      <c r="CX6" s="566"/>
      <c r="CY6" s="566"/>
      <c r="CZ6" s="566"/>
      <c r="DA6" s="567"/>
      <c r="DB6" s="565">
        <v>99.6</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106</v>
      </c>
      <c r="AN7" s="379"/>
      <c r="AO7" s="379"/>
      <c r="AP7" s="379"/>
      <c r="AQ7" s="379"/>
      <c r="AR7" s="379"/>
      <c r="AS7" s="379"/>
      <c r="AT7" s="380"/>
      <c r="AU7" s="480" t="s">
        <v>103</v>
      </c>
      <c r="AV7" s="481"/>
      <c r="AW7" s="481"/>
      <c r="AX7" s="481"/>
      <c r="AY7" s="436" t="s">
        <v>107</v>
      </c>
      <c r="AZ7" s="437"/>
      <c r="BA7" s="437"/>
      <c r="BB7" s="437"/>
      <c r="BC7" s="437"/>
      <c r="BD7" s="437"/>
      <c r="BE7" s="437"/>
      <c r="BF7" s="437"/>
      <c r="BG7" s="437"/>
      <c r="BH7" s="437"/>
      <c r="BI7" s="437"/>
      <c r="BJ7" s="437"/>
      <c r="BK7" s="437"/>
      <c r="BL7" s="437"/>
      <c r="BM7" s="438"/>
      <c r="BN7" s="422">
        <v>5780890</v>
      </c>
      <c r="BO7" s="423"/>
      <c r="BP7" s="423"/>
      <c r="BQ7" s="423"/>
      <c r="BR7" s="423"/>
      <c r="BS7" s="423"/>
      <c r="BT7" s="423"/>
      <c r="BU7" s="424"/>
      <c r="BV7" s="422">
        <v>5320232</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211842919</v>
      </c>
      <c r="CU7" s="423"/>
      <c r="CV7" s="423"/>
      <c r="CW7" s="423"/>
      <c r="CX7" s="423"/>
      <c r="CY7" s="423"/>
      <c r="CZ7" s="423"/>
      <c r="DA7" s="424"/>
      <c r="DB7" s="422">
        <v>201342926</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103</v>
      </c>
      <c r="AV8" s="481"/>
      <c r="AW8" s="481"/>
      <c r="AX8" s="481"/>
      <c r="AY8" s="436" t="s">
        <v>110</v>
      </c>
      <c r="AZ8" s="437"/>
      <c r="BA8" s="437"/>
      <c r="BB8" s="437"/>
      <c r="BC8" s="437"/>
      <c r="BD8" s="437"/>
      <c r="BE8" s="437"/>
      <c r="BF8" s="437"/>
      <c r="BG8" s="437"/>
      <c r="BH8" s="437"/>
      <c r="BI8" s="437"/>
      <c r="BJ8" s="437"/>
      <c r="BK8" s="437"/>
      <c r="BL8" s="437"/>
      <c r="BM8" s="438"/>
      <c r="BN8" s="422">
        <v>13383797</v>
      </c>
      <c r="BO8" s="423"/>
      <c r="BP8" s="423"/>
      <c r="BQ8" s="423"/>
      <c r="BR8" s="423"/>
      <c r="BS8" s="423"/>
      <c r="BT8" s="423"/>
      <c r="BU8" s="424"/>
      <c r="BV8" s="422">
        <v>11928941</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0.77</v>
      </c>
      <c r="CU8" s="526"/>
      <c r="CV8" s="526"/>
      <c r="CW8" s="526"/>
      <c r="CX8" s="526"/>
      <c r="CY8" s="526"/>
      <c r="CZ8" s="526"/>
      <c r="DA8" s="527"/>
      <c r="DB8" s="525">
        <v>0.79</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724691</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103</v>
      </c>
      <c r="AV9" s="481"/>
      <c r="AW9" s="481"/>
      <c r="AX9" s="481"/>
      <c r="AY9" s="436" t="s">
        <v>116</v>
      </c>
      <c r="AZ9" s="437"/>
      <c r="BA9" s="437"/>
      <c r="BB9" s="437"/>
      <c r="BC9" s="437"/>
      <c r="BD9" s="437"/>
      <c r="BE9" s="437"/>
      <c r="BF9" s="437"/>
      <c r="BG9" s="437"/>
      <c r="BH9" s="437"/>
      <c r="BI9" s="437"/>
      <c r="BJ9" s="437"/>
      <c r="BK9" s="437"/>
      <c r="BL9" s="437"/>
      <c r="BM9" s="438"/>
      <c r="BN9" s="422">
        <v>1454856</v>
      </c>
      <c r="BO9" s="423"/>
      <c r="BP9" s="423"/>
      <c r="BQ9" s="423"/>
      <c r="BR9" s="423"/>
      <c r="BS9" s="423"/>
      <c r="BT9" s="423"/>
      <c r="BU9" s="424"/>
      <c r="BV9" s="422">
        <v>1918808</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18.8</v>
      </c>
      <c r="CU9" s="420"/>
      <c r="CV9" s="420"/>
      <c r="CW9" s="420"/>
      <c r="CX9" s="420"/>
      <c r="CY9" s="420"/>
      <c r="CZ9" s="420"/>
      <c r="DA9" s="421"/>
      <c r="DB9" s="419">
        <v>14.1</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719474</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103</v>
      </c>
      <c r="AV10" s="481"/>
      <c r="AW10" s="481"/>
      <c r="AX10" s="481"/>
      <c r="AY10" s="436" t="s">
        <v>120</v>
      </c>
      <c r="AZ10" s="437"/>
      <c r="BA10" s="437"/>
      <c r="BB10" s="437"/>
      <c r="BC10" s="437"/>
      <c r="BD10" s="437"/>
      <c r="BE10" s="437"/>
      <c r="BF10" s="437"/>
      <c r="BG10" s="437"/>
      <c r="BH10" s="437"/>
      <c r="BI10" s="437"/>
      <c r="BJ10" s="437"/>
      <c r="BK10" s="437"/>
      <c r="BL10" s="437"/>
      <c r="BM10" s="438"/>
      <c r="BN10" s="422">
        <v>5193</v>
      </c>
      <c r="BO10" s="423"/>
      <c r="BP10" s="423"/>
      <c r="BQ10" s="423"/>
      <c r="BR10" s="423"/>
      <c r="BS10" s="423"/>
      <c r="BT10" s="423"/>
      <c r="BU10" s="424"/>
      <c r="BV10" s="422">
        <v>4579</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14857304</v>
      </c>
      <c r="BO11" s="423"/>
      <c r="BP11" s="423"/>
      <c r="BQ11" s="423"/>
      <c r="BR11" s="423"/>
      <c r="BS11" s="423"/>
      <c r="BT11" s="423"/>
      <c r="BU11" s="424"/>
      <c r="BV11" s="422">
        <v>300000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704487</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135</v>
      </c>
      <c r="AV12" s="481"/>
      <c r="AW12" s="481"/>
      <c r="AX12" s="481"/>
      <c r="AY12" s="436" t="s">
        <v>136</v>
      </c>
      <c r="AZ12" s="437"/>
      <c r="BA12" s="437"/>
      <c r="BB12" s="437"/>
      <c r="BC12" s="437"/>
      <c r="BD12" s="437"/>
      <c r="BE12" s="437"/>
      <c r="BF12" s="437"/>
      <c r="BG12" s="437"/>
      <c r="BH12" s="437"/>
      <c r="BI12" s="437"/>
      <c r="BJ12" s="437"/>
      <c r="BK12" s="437"/>
      <c r="BL12" s="437"/>
      <c r="BM12" s="438"/>
      <c r="BN12" s="422">
        <v>5377824</v>
      </c>
      <c r="BO12" s="423"/>
      <c r="BP12" s="423"/>
      <c r="BQ12" s="423"/>
      <c r="BR12" s="423"/>
      <c r="BS12" s="423"/>
      <c r="BT12" s="423"/>
      <c r="BU12" s="424"/>
      <c r="BV12" s="422">
        <v>5000000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138</v>
      </c>
      <c r="CU12" s="526"/>
      <c r="CV12" s="526"/>
      <c r="CW12" s="526"/>
      <c r="CX12" s="526"/>
      <c r="CY12" s="526"/>
      <c r="CZ12" s="526"/>
      <c r="DA12" s="527"/>
      <c r="DB12" s="525" t="s">
        <v>139</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140</v>
      </c>
      <c r="N13" s="507"/>
      <c r="O13" s="507"/>
      <c r="P13" s="507"/>
      <c r="Q13" s="508"/>
      <c r="R13" s="509">
        <v>691603</v>
      </c>
      <c r="S13" s="510"/>
      <c r="T13" s="510"/>
      <c r="U13" s="510"/>
      <c r="V13" s="511"/>
      <c r="W13" s="512" t="s">
        <v>141</v>
      </c>
      <c r="X13" s="408"/>
      <c r="Y13" s="408"/>
      <c r="Z13" s="408"/>
      <c r="AA13" s="408"/>
      <c r="AB13" s="409"/>
      <c r="AC13" s="375">
        <v>7487</v>
      </c>
      <c r="AD13" s="376"/>
      <c r="AE13" s="376"/>
      <c r="AF13" s="376"/>
      <c r="AG13" s="377"/>
      <c r="AH13" s="375">
        <v>8329</v>
      </c>
      <c r="AI13" s="376"/>
      <c r="AJ13" s="376"/>
      <c r="AK13" s="376"/>
      <c r="AL13" s="435"/>
      <c r="AM13" s="479" t="s">
        <v>142</v>
      </c>
      <c r="AN13" s="379"/>
      <c r="AO13" s="379"/>
      <c r="AP13" s="379"/>
      <c r="AQ13" s="379"/>
      <c r="AR13" s="379"/>
      <c r="AS13" s="379"/>
      <c r="AT13" s="380"/>
      <c r="AU13" s="480" t="s">
        <v>143</v>
      </c>
      <c r="AV13" s="481"/>
      <c r="AW13" s="481"/>
      <c r="AX13" s="481"/>
      <c r="AY13" s="436" t="s">
        <v>144</v>
      </c>
      <c r="AZ13" s="437"/>
      <c r="BA13" s="437"/>
      <c r="BB13" s="437"/>
      <c r="BC13" s="437"/>
      <c r="BD13" s="437"/>
      <c r="BE13" s="437"/>
      <c r="BF13" s="437"/>
      <c r="BG13" s="437"/>
      <c r="BH13" s="437"/>
      <c r="BI13" s="437"/>
      <c r="BJ13" s="437"/>
      <c r="BK13" s="437"/>
      <c r="BL13" s="437"/>
      <c r="BM13" s="438"/>
      <c r="BN13" s="422">
        <v>10939529</v>
      </c>
      <c r="BO13" s="423"/>
      <c r="BP13" s="423"/>
      <c r="BQ13" s="423"/>
      <c r="BR13" s="423"/>
      <c r="BS13" s="423"/>
      <c r="BT13" s="423"/>
      <c r="BU13" s="424"/>
      <c r="BV13" s="422">
        <v>-2776613</v>
      </c>
      <c r="BW13" s="423"/>
      <c r="BX13" s="423"/>
      <c r="BY13" s="423"/>
      <c r="BZ13" s="423"/>
      <c r="CA13" s="423"/>
      <c r="CB13" s="423"/>
      <c r="CC13" s="424"/>
      <c r="CD13" s="462" t="s">
        <v>145</v>
      </c>
      <c r="CE13" s="382"/>
      <c r="CF13" s="382"/>
      <c r="CG13" s="382"/>
      <c r="CH13" s="382"/>
      <c r="CI13" s="382"/>
      <c r="CJ13" s="382"/>
      <c r="CK13" s="382"/>
      <c r="CL13" s="382"/>
      <c r="CM13" s="382"/>
      <c r="CN13" s="382"/>
      <c r="CO13" s="382"/>
      <c r="CP13" s="382"/>
      <c r="CQ13" s="382"/>
      <c r="CR13" s="382"/>
      <c r="CS13" s="463"/>
      <c r="CT13" s="419">
        <v>5.0999999999999996</v>
      </c>
      <c r="CU13" s="420"/>
      <c r="CV13" s="420"/>
      <c r="CW13" s="420"/>
      <c r="CX13" s="420"/>
      <c r="CY13" s="420"/>
      <c r="CZ13" s="420"/>
      <c r="DA13" s="421"/>
      <c r="DB13" s="419">
        <v>5.4</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146</v>
      </c>
      <c r="M14" s="549"/>
      <c r="N14" s="549"/>
      <c r="O14" s="549"/>
      <c r="P14" s="549"/>
      <c r="Q14" s="550"/>
      <c r="R14" s="509">
        <v>708155</v>
      </c>
      <c r="S14" s="510"/>
      <c r="T14" s="510"/>
      <c r="U14" s="510"/>
      <c r="V14" s="511"/>
      <c r="W14" s="513"/>
      <c r="X14" s="411"/>
      <c r="Y14" s="411"/>
      <c r="Z14" s="411"/>
      <c r="AA14" s="411"/>
      <c r="AB14" s="412"/>
      <c r="AC14" s="502">
        <v>2.2999999999999998</v>
      </c>
      <c r="AD14" s="503"/>
      <c r="AE14" s="503"/>
      <c r="AF14" s="503"/>
      <c r="AG14" s="504"/>
      <c r="AH14" s="502">
        <v>2.6</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147</v>
      </c>
      <c r="CE14" s="460"/>
      <c r="CF14" s="460"/>
      <c r="CG14" s="460"/>
      <c r="CH14" s="460"/>
      <c r="CI14" s="460"/>
      <c r="CJ14" s="460"/>
      <c r="CK14" s="460"/>
      <c r="CL14" s="460"/>
      <c r="CM14" s="460"/>
      <c r="CN14" s="460"/>
      <c r="CO14" s="460"/>
      <c r="CP14" s="460"/>
      <c r="CQ14" s="460"/>
      <c r="CR14" s="460"/>
      <c r="CS14" s="461"/>
      <c r="CT14" s="519" t="s">
        <v>139</v>
      </c>
      <c r="CU14" s="520"/>
      <c r="CV14" s="520"/>
      <c r="CW14" s="520"/>
      <c r="CX14" s="520"/>
      <c r="CY14" s="520"/>
      <c r="CZ14" s="520"/>
      <c r="DA14" s="521"/>
      <c r="DB14" s="519" t="s">
        <v>139</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148</v>
      </c>
      <c r="N15" s="507"/>
      <c r="O15" s="507"/>
      <c r="P15" s="507"/>
      <c r="Q15" s="508"/>
      <c r="R15" s="509">
        <v>694255</v>
      </c>
      <c r="S15" s="510"/>
      <c r="T15" s="510"/>
      <c r="U15" s="510"/>
      <c r="V15" s="511"/>
      <c r="W15" s="512" t="s">
        <v>149</v>
      </c>
      <c r="X15" s="408"/>
      <c r="Y15" s="408"/>
      <c r="Z15" s="408"/>
      <c r="AA15" s="408"/>
      <c r="AB15" s="409"/>
      <c r="AC15" s="375">
        <v>69148</v>
      </c>
      <c r="AD15" s="376"/>
      <c r="AE15" s="376"/>
      <c r="AF15" s="376"/>
      <c r="AG15" s="377"/>
      <c r="AH15" s="375">
        <v>70742</v>
      </c>
      <c r="AI15" s="376"/>
      <c r="AJ15" s="376"/>
      <c r="AK15" s="376"/>
      <c r="AL15" s="435"/>
      <c r="AM15" s="479"/>
      <c r="AN15" s="379"/>
      <c r="AO15" s="379"/>
      <c r="AP15" s="379"/>
      <c r="AQ15" s="379"/>
      <c r="AR15" s="379"/>
      <c r="AS15" s="379"/>
      <c r="AT15" s="380"/>
      <c r="AU15" s="480"/>
      <c r="AV15" s="481"/>
      <c r="AW15" s="481"/>
      <c r="AX15" s="481"/>
      <c r="AY15" s="448" t="s">
        <v>150</v>
      </c>
      <c r="AZ15" s="449"/>
      <c r="BA15" s="449"/>
      <c r="BB15" s="449"/>
      <c r="BC15" s="449"/>
      <c r="BD15" s="449"/>
      <c r="BE15" s="449"/>
      <c r="BF15" s="449"/>
      <c r="BG15" s="449"/>
      <c r="BH15" s="449"/>
      <c r="BI15" s="449"/>
      <c r="BJ15" s="449"/>
      <c r="BK15" s="449"/>
      <c r="BL15" s="449"/>
      <c r="BM15" s="450"/>
      <c r="BN15" s="451">
        <v>114941603</v>
      </c>
      <c r="BO15" s="452"/>
      <c r="BP15" s="452"/>
      <c r="BQ15" s="452"/>
      <c r="BR15" s="452"/>
      <c r="BS15" s="452"/>
      <c r="BT15" s="452"/>
      <c r="BU15" s="453"/>
      <c r="BV15" s="451">
        <v>120451141</v>
      </c>
      <c r="BW15" s="452"/>
      <c r="BX15" s="452"/>
      <c r="BY15" s="452"/>
      <c r="BZ15" s="452"/>
      <c r="CA15" s="452"/>
      <c r="CB15" s="452"/>
      <c r="CC15" s="453"/>
      <c r="CD15" s="522" t="s">
        <v>151</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152</v>
      </c>
      <c r="M16" s="497"/>
      <c r="N16" s="497"/>
      <c r="O16" s="497"/>
      <c r="P16" s="497"/>
      <c r="Q16" s="498"/>
      <c r="R16" s="499" t="s">
        <v>153</v>
      </c>
      <c r="S16" s="500"/>
      <c r="T16" s="500"/>
      <c r="U16" s="500"/>
      <c r="V16" s="501"/>
      <c r="W16" s="513"/>
      <c r="X16" s="411"/>
      <c r="Y16" s="411"/>
      <c r="Z16" s="411"/>
      <c r="AA16" s="411"/>
      <c r="AB16" s="412"/>
      <c r="AC16" s="502">
        <v>21.5</v>
      </c>
      <c r="AD16" s="503"/>
      <c r="AE16" s="503"/>
      <c r="AF16" s="503"/>
      <c r="AG16" s="504"/>
      <c r="AH16" s="502">
        <v>22</v>
      </c>
      <c r="AI16" s="503"/>
      <c r="AJ16" s="503"/>
      <c r="AK16" s="503"/>
      <c r="AL16" s="505"/>
      <c r="AM16" s="479"/>
      <c r="AN16" s="379"/>
      <c r="AO16" s="379"/>
      <c r="AP16" s="379"/>
      <c r="AQ16" s="379"/>
      <c r="AR16" s="379"/>
      <c r="AS16" s="379"/>
      <c r="AT16" s="380"/>
      <c r="AU16" s="480"/>
      <c r="AV16" s="481"/>
      <c r="AW16" s="481"/>
      <c r="AX16" s="481"/>
      <c r="AY16" s="436" t="s">
        <v>154</v>
      </c>
      <c r="AZ16" s="437"/>
      <c r="BA16" s="437"/>
      <c r="BB16" s="437"/>
      <c r="BC16" s="437"/>
      <c r="BD16" s="437"/>
      <c r="BE16" s="437"/>
      <c r="BF16" s="437"/>
      <c r="BG16" s="437"/>
      <c r="BH16" s="437"/>
      <c r="BI16" s="437"/>
      <c r="BJ16" s="437"/>
      <c r="BK16" s="437"/>
      <c r="BL16" s="437"/>
      <c r="BM16" s="438"/>
      <c r="BN16" s="422">
        <v>157394646</v>
      </c>
      <c r="BO16" s="423"/>
      <c r="BP16" s="423"/>
      <c r="BQ16" s="423"/>
      <c r="BR16" s="423"/>
      <c r="BS16" s="423"/>
      <c r="BT16" s="423"/>
      <c r="BU16" s="424"/>
      <c r="BV16" s="422">
        <v>153123239</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155</v>
      </c>
      <c r="N17" s="516"/>
      <c r="O17" s="516"/>
      <c r="P17" s="516"/>
      <c r="Q17" s="517"/>
      <c r="R17" s="499" t="s">
        <v>156</v>
      </c>
      <c r="S17" s="500"/>
      <c r="T17" s="500"/>
      <c r="U17" s="500"/>
      <c r="V17" s="501"/>
      <c r="W17" s="512" t="s">
        <v>157</v>
      </c>
      <c r="X17" s="408"/>
      <c r="Y17" s="408"/>
      <c r="Z17" s="408"/>
      <c r="AA17" s="408"/>
      <c r="AB17" s="409"/>
      <c r="AC17" s="375">
        <v>245491</v>
      </c>
      <c r="AD17" s="376"/>
      <c r="AE17" s="376"/>
      <c r="AF17" s="376"/>
      <c r="AG17" s="377"/>
      <c r="AH17" s="375">
        <v>242725</v>
      </c>
      <c r="AI17" s="376"/>
      <c r="AJ17" s="376"/>
      <c r="AK17" s="376"/>
      <c r="AL17" s="435"/>
      <c r="AM17" s="479"/>
      <c r="AN17" s="379"/>
      <c r="AO17" s="379"/>
      <c r="AP17" s="379"/>
      <c r="AQ17" s="379"/>
      <c r="AR17" s="379"/>
      <c r="AS17" s="379"/>
      <c r="AT17" s="380"/>
      <c r="AU17" s="480"/>
      <c r="AV17" s="481"/>
      <c r="AW17" s="481"/>
      <c r="AX17" s="481"/>
      <c r="AY17" s="436" t="s">
        <v>158</v>
      </c>
      <c r="AZ17" s="437"/>
      <c r="BA17" s="437"/>
      <c r="BB17" s="437"/>
      <c r="BC17" s="437"/>
      <c r="BD17" s="437"/>
      <c r="BE17" s="437"/>
      <c r="BF17" s="437"/>
      <c r="BG17" s="437"/>
      <c r="BH17" s="437"/>
      <c r="BI17" s="437"/>
      <c r="BJ17" s="437"/>
      <c r="BK17" s="437"/>
      <c r="BL17" s="437"/>
      <c r="BM17" s="438"/>
      <c r="BN17" s="422">
        <v>143290867</v>
      </c>
      <c r="BO17" s="423"/>
      <c r="BP17" s="423"/>
      <c r="BQ17" s="423"/>
      <c r="BR17" s="423"/>
      <c r="BS17" s="423"/>
      <c r="BT17" s="423"/>
      <c r="BU17" s="424"/>
      <c r="BV17" s="422">
        <v>150457768</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159</v>
      </c>
      <c r="C18" s="473"/>
      <c r="D18" s="473"/>
      <c r="E18" s="474"/>
      <c r="F18" s="474"/>
      <c r="G18" s="474"/>
      <c r="H18" s="474"/>
      <c r="I18" s="474"/>
      <c r="J18" s="474"/>
      <c r="K18" s="474"/>
      <c r="L18" s="475">
        <v>789.95</v>
      </c>
      <c r="M18" s="475"/>
      <c r="N18" s="475"/>
      <c r="O18" s="475"/>
      <c r="P18" s="475"/>
      <c r="Q18" s="475"/>
      <c r="R18" s="476"/>
      <c r="S18" s="476"/>
      <c r="T18" s="476"/>
      <c r="U18" s="476"/>
      <c r="V18" s="477"/>
      <c r="W18" s="493"/>
      <c r="X18" s="494"/>
      <c r="Y18" s="494"/>
      <c r="Z18" s="494"/>
      <c r="AA18" s="494"/>
      <c r="AB18" s="518"/>
      <c r="AC18" s="392">
        <v>76.2</v>
      </c>
      <c r="AD18" s="393"/>
      <c r="AE18" s="393"/>
      <c r="AF18" s="393"/>
      <c r="AG18" s="478"/>
      <c r="AH18" s="392">
        <v>75.400000000000006</v>
      </c>
      <c r="AI18" s="393"/>
      <c r="AJ18" s="393"/>
      <c r="AK18" s="393"/>
      <c r="AL18" s="394"/>
      <c r="AM18" s="479"/>
      <c r="AN18" s="379"/>
      <c r="AO18" s="379"/>
      <c r="AP18" s="379"/>
      <c r="AQ18" s="379"/>
      <c r="AR18" s="379"/>
      <c r="AS18" s="379"/>
      <c r="AT18" s="380"/>
      <c r="AU18" s="480"/>
      <c r="AV18" s="481"/>
      <c r="AW18" s="481"/>
      <c r="AX18" s="481"/>
      <c r="AY18" s="436" t="s">
        <v>160</v>
      </c>
      <c r="AZ18" s="437"/>
      <c r="BA18" s="437"/>
      <c r="BB18" s="437"/>
      <c r="BC18" s="437"/>
      <c r="BD18" s="437"/>
      <c r="BE18" s="437"/>
      <c r="BF18" s="437"/>
      <c r="BG18" s="437"/>
      <c r="BH18" s="437"/>
      <c r="BI18" s="437"/>
      <c r="BJ18" s="437"/>
      <c r="BK18" s="437"/>
      <c r="BL18" s="437"/>
      <c r="BM18" s="438"/>
      <c r="BN18" s="422">
        <v>183659050</v>
      </c>
      <c r="BO18" s="423"/>
      <c r="BP18" s="423"/>
      <c r="BQ18" s="423"/>
      <c r="BR18" s="423"/>
      <c r="BS18" s="423"/>
      <c r="BT18" s="423"/>
      <c r="BU18" s="424"/>
      <c r="BV18" s="422">
        <v>181260249</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161</v>
      </c>
      <c r="C19" s="473"/>
      <c r="D19" s="473"/>
      <c r="E19" s="474"/>
      <c r="F19" s="474"/>
      <c r="G19" s="474"/>
      <c r="H19" s="474"/>
      <c r="I19" s="474"/>
      <c r="J19" s="474"/>
      <c r="K19" s="474"/>
      <c r="L19" s="482">
        <v>917</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162</v>
      </c>
      <c r="AZ19" s="437"/>
      <c r="BA19" s="437"/>
      <c r="BB19" s="437"/>
      <c r="BC19" s="437"/>
      <c r="BD19" s="437"/>
      <c r="BE19" s="437"/>
      <c r="BF19" s="437"/>
      <c r="BG19" s="437"/>
      <c r="BH19" s="437"/>
      <c r="BI19" s="437"/>
      <c r="BJ19" s="437"/>
      <c r="BK19" s="437"/>
      <c r="BL19" s="437"/>
      <c r="BM19" s="438"/>
      <c r="BN19" s="422">
        <v>249484165</v>
      </c>
      <c r="BO19" s="423"/>
      <c r="BP19" s="423"/>
      <c r="BQ19" s="423"/>
      <c r="BR19" s="423"/>
      <c r="BS19" s="423"/>
      <c r="BT19" s="423"/>
      <c r="BU19" s="424"/>
      <c r="BV19" s="422">
        <v>232286823</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163</v>
      </c>
      <c r="C20" s="473"/>
      <c r="D20" s="473"/>
      <c r="E20" s="474"/>
      <c r="F20" s="474"/>
      <c r="G20" s="474"/>
      <c r="H20" s="474"/>
      <c r="I20" s="474"/>
      <c r="J20" s="474"/>
      <c r="K20" s="474"/>
      <c r="L20" s="482">
        <v>327620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164</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165</v>
      </c>
      <c r="C22" s="399"/>
      <c r="D22" s="400"/>
      <c r="E22" s="407" t="s">
        <v>1</v>
      </c>
      <c r="F22" s="408"/>
      <c r="G22" s="408"/>
      <c r="H22" s="408"/>
      <c r="I22" s="408"/>
      <c r="J22" s="408"/>
      <c r="K22" s="409"/>
      <c r="L22" s="407" t="s">
        <v>166</v>
      </c>
      <c r="M22" s="408"/>
      <c r="N22" s="408"/>
      <c r="O22" s="408"/>
      <c r="P22" s="409"/>
      <c r="Q22" s="413" t="s">
        <v>167</v>
      </c>
      <c r="R22" s="414"/>
      <c r="S22" s="414"/>
      <c r="T22" s="414"/>
      <c r="U22" s="414"/>
      <c r="V22" s="415"/>
      <c r="W22" s="464" t="s">
        <v>168</v>
      </c>
      <c r="X22" s="399"/>
      <c r="Y22" s="400"/>
      <c r="Z22" s="407" t="s">
        <v>1</v>
      </c>
      <c r="AA22" s="408"/>
      <c r="AB22" s="408"/>
      <c r="AC22" s="408"/>
      <c r="AD22" s="408"/>
      <c r="AE22" s="408"/>
      <c r="AF22" s="408"/>
      <c r="AG22" s="409"/>
      <c r="AH22" s="425" t="s">
        <v>169</v>
      </c>
      <c r="AI22" s="408"/>
      <c r="AJ22" s="408"/>
      <c r="AK22" s="408"/>
      <c r="AL22" s="409"/>
      <c r="AM22" s="425" t="s">
        <v>170</v>
      </c>
      <c r="AN22" s="426"/>
      <c r="AO22" s="426"/>
      <c r="AP22" s="426"/>
      <c r="AQ22" s="426"/>
      <c r="AR22" s="427"/>
      <c r="AS22" s="413" t="s">
        <v>167</v>
      </c>
      <c r="AT22" s="414"/>
      <c r="AU22" s="414"/>
      <c r="AV22" s="414"/>
      <c r="AW22" s="414"/>
      <c r="AX22" s="431"/>
      <c r="AY22" s="448" t="s">
        <v>171</v>
      </c>
      <c r="AZ22" s="449"/>
      <c r="BA22" s="449"/>
      <c r="BB22" s="449"/>
      <c r="BC22" s="449"/>
      <c r="BD22" s="449"/>
      <c r="BE22" s="449"/>
      <c r="BF22" s="449"/>
      <c r="BG22" s="449"/>
      <c r="BH22" s="449"/>
      <c r="BI22" s="449"/>
      <c r="BJ22" s="449"/>
      <c r="BK22" s="449"/>
      <c r="BL22" s="449"/>
      <c r="BM22" s="450"/>
      <c r="BN22" s="451">
        <v>337676285</v>
      </c>
      <c r="BO22" s="452"/>
      <c r="BP22" s="452"/>
      <c r="BQ22" s="452"/>
      <c r="BR22" s="452"/>
      <c r="BS22" s="452"/>
      <c r="BT22" s="452"/>
      <c r="BU22" s="453"/>
      <c r="BV22" s="451">
        <v>336865675</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172</v>
      </c>
      <c r="AZ23" s="437"/>
      <c r="BA23" s="437"/>
      <c r="BB23" s="437"/>
      <c r="BC23" s="437"/>
      <c r="BD23" s="437"/>
      <c r="BE23" s="437"/>
      <c r="BF23" s="437"/>
      <c r="BG23" s="437"/>
      <c r="BH23" s="437"/>
      <c r="BI23" s="437"/>
      <c r="BJ23" s="437"/>
      <c r="BK23" s="437"/>
      <c r="BL23" s="437"/>
      <c r="BM23" s="438"/>
      <c r="BN23" s="422">
        <v>145261030</v>
      </c>
      <c r="BO23" s="423"/>
      <c r="BP23" s="423"/>
      <c r="BQ23" s="423"/>
      <c r="BR23" s="423"/>
      <c r="BS23" s="423"/>
      <c r="BT23" s="423"/>
      <c r="BU23" s="424"/>
      <c r="BV23" s="422">
        <v>146613315</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173</v>
      </c>
      <c r="F24" s="379"/>
      <c r="G24" s="379"/>
      <c r="H24" s="379"/>
      <c r="I24" s="379"/>
      <c r="J24" s="379"/>
      <c r="K24" s="380"/>
      <c r="L24" s="375">
        <v>1</v>
      </c>
      <c r="M24" s="376"/>
      <c r="N24" s="376"/>
      <c r="O24" s="376"/>
      <c r="P24" s="377"/>
      <c r="Q24" s="375">
        <v>11600</v>
      </c>
      <c r="R24" s="376"/>
      <c r="S24" s="376"/>
      <c r="T24" s="376"/>
      <c r="U24" s="376"/>
      <c r="V24" s="377"/>
      <c r="W24" s="465"/>
      <c r="X24" s="402"/>
      <c r="Y24" s="403"/>
      <c r="Z24" s="378" t="s">
        <v>174</v>
      </c>
      <c r="AA24" s="379"/>
      <c r="AB24" s="379"/>
      <c r="AC24" s="379"/>
      <c r="AD24" s="379"/>
      <c r="AE24" s="379"/>
      <c r="AF24" s="379"/>
      <c r="AG24" s="380"/>
      <c r="AH24" s="375">
        <v>4501</v>
      </c>
      <c r="AI24" s="376"/>
      <c r="AJ24" s="376"/>
      <c r="AK24" s="376"/>
      <c r="AL24" s="377"/>
      <c r="AM24" s="375">
        <v>14794787</v>
      </c>
      <c r="AN24" s="376"/>
      <c r="AO24" s="376"/>
      <c r="AP24" s="376"/>
      <c r="AQ24" s="376"/>
      <c r="AR24" s="377"/>
      <c r="AS24" s="375">
        <v>3287</v>
      </c>
      <c r="AT24" s="376"/>
      <c r="AU24" s="376"/>
      <c r="AV24" s="376"/>
      <c r="AW24" s="376"/>
      <c r="AX24" s="435"/>
      <c r="AY24" s="395" t="s">
        <v>175</v>
      </c>
      <c r="AZ24" s="396"/>
      <c r="BA24" s="396"/>
      <c r="BB24" s="396"/>
      <c r="BC24" s="396"/>
      <c r="BD24" s="396"/>
      <c r="BE24" s="396"/>
      <c r="BF24" s="396"/>
      <c r="BG24" s="396"/>
      <c r="BH24" s="396"/>
      <c r="BI24" s="396"/>
      <c r="BJ24" s="396"/>
      <c r="BK24" s="396"/>
      <c r="BL24" s="396"/>
      <c r="BM24" s="397"/>
      <c r="BN24" s="422">
        <v>174267727</v>
      </c>
      <c r="BO24" s="423"/>
      <c r="BP24" s="423"/>
      <c r="BQ24" s="423"/>
      <c r="BR24" s="423"/>
      <c r="BS24" s="423"/>
      <c r="BT24" s="423"/>
      <c r="BU24" s="424"/>
      <c r="BV24" s="422">
        <v>165567736</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176</v>
      </c>
      <c r="F25" s="379"/>
      <c r="G25" s="379"/>
      <c r="H25" s="379"/>
      <c r="I25" s="379"/>
      <c r="J25" s="379"/>
      <c r="K25" s="380"/>
      <c r="L25" s="375">
        <v>2</v>
      </c>
      <c r="M25" s="376"/>
      <c r="N25" s="376"/>
      <c r="O25" s="376"/>
      <c r="P25" s="377"/>
      <c r="Q25" s="375">
        <v>9200</v>
      </c>
      <c r="R25" s="376"/>
      <c r="S25" s="376"/>
      <c r="T25" s="376"/>
      <c r="U25" s="376"/>
      <c r="V25" s="377"/>
      <c r="W25" s="465"/>
      <c r="X25" s="402"/>
      <c r="Y25" s="403"/>
      <c r="Z25" s="378" t="s">
        <v>177</v>
      </c>
      <c r="AA25" s="379"/>
      <c r="AB25" s="379"/>
      <c r="AC25" s="379"/>
      <c r="AD25" s="379"/>
      <c r="AE25" s="379"/>
      <c r="AF25" s="379"/>
      <c r="AG25" s="380"/>
      <c r="AH25" s="375">
        <v>763</v>
      </c>
      <c r="AI25" s="376"/>
      <c r="AJ25" s="376"/>
      <c r="AK25" s="376"/>
      <c r="AL25" s="377"/>
      <c r="AM25" s="375">
        <v>2423288</v>
      </c>
      <c r="AN25" s="376"/>
      <c r="AO25" s="376"/>
      <c r="AP25" s="376"/>
      <c r="AQ25" s="376"/>
      <c r="AR25" s="377"/>
      <c r="AS25" s="375">
        <v>3176</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v>130568229</v>
      </c>
      <c r="BO25" s="452"/>
      <c r="BP25" s="452"/>
      <c r="BQ25" s="452"/>
      <c r="BR25" s="452"/>
      <c r="BS25" s="452"/>
      <c r="BT25" s="452"/>
      <c r="BU25" s="453"/>
      <c r="BV25" s="451">
        <v>106105816</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179</v>
      </c>
      <c r="F26" s="379"/>
      <c r="G26" s="379"/>
      <c r="H26" s="379"/>
      <c r="I26" s="379"/>
      <c r="J26" s="379"/>
      <c r="K26" s="380"/>
      <c r="L26" s="375">
        <v>1</v>
      </c>
      <c r="M26" s="376"/>
      <c r="N26" s="376"/>
      <c r="O26" s="376"/>
      <c r="P26" s="377"/>
      <c r="Q26" s="375">
        <v>5969</v>
      </c>
      <c r="R26" s="376"/>
      <c r="S26" s="376"/>
      <c r="T26" s="376"/>
      <c r="U26" s="376"/>
      <c r="V26" s="377"/>
      <c r="W26" s="465"/>
      <c r="X26" s="402"/>
      <c r="Y26" s="403"/>
      <c r="Z26" s="378" t="s">
        <v>180</v>
      </c>
      <c r="AA26" s="433"/>
      <c r="AB26" s="433"/>
      <c r="AC26" s="433"/>
      <c r="AD26" s="433"/>
      <c r="AE26" s="433"/>
      <c r="AF26" s="433"/>
      <c r="AG26" s="434"/>
      <c r="AH26" s="375">
        <v>291</v>
      </c>
      <c r="AI26" s="376"/>
      <c r="AJ26" s="376"/>
      <c r="AK26" s="376"/>
      <c r="AL26" s="377"/>
      <c r="AM26" s="375">
        <v>927417</v>
      </c>
      <c r="AN26" s="376"/>
      <c r="AO26" s="376"/>
      <c r="AP26" s="376"/>
      <c r="AQ26" s="376"/>
      <c r="AR26" s="377"/>
      <c r="AS26" s="375">
        <v>3187</v>
      </c>
      <c r="AT26" s="376"/>
      <c r="AU26" s="376"/>
      <c r="AV26" s="376"/>
      <c r="AW26" s="376"/>
      <c r="AX26" s="435"/>
      <c r="AY26" s="462" t="s">
        <v>181</v>
      </c>
      <c r="AZ26" s="382"/>
      <c r="BA26" s="382"/>
      <c r="BB26" s="382"/>
      <c r="BC26" s="382"/>
      <c r="BD26" s="382"/>
      <c r="BE26" s="382"/>
      <c r="BF26" s="382"/>
      <c r="BG26" s="382"/>
      <c r="BH26" s="382"/>
      <c r="BI26" s="382"/>
      <c r="BJ26" s="382"/>
      <c r="BK26" s="382"/>
      <c r="BL26" s="382"/>
      <c r="BM26" s="463"/>
      <c r="BN26" s="422">
        <v>1299147</v>
      </c>
      <c r="BO26" s="423"/>
      <c r="BP26" s="423"/>
      <c r="BQ26" s="423"/>
      <c r="BR26" s="423"/>
      <c r="BS26" s="423"/>
      <c r="BT26" s="423"/>
      <c r="BU26" s="424"/>
      <c r="BV26" s="422">
        <v>1179126</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182</v>
      </c>
      <c r="F27" s="379"/>
      <c r="G27" s="379"/>
      <c r="H27" s="379"/>
      <c r="I27" s="379"/>
      <c r="J27" s="379"/>
      <c r="K27" s="380"/>
      <c r="L27" s="375">
        <v>1</v>
      </c>
      <c r="M27" s="376"/>
      <c r="N27" s="376"/>
      <c r="O27" s="376"/>
      <c r="P27" s="377"/>
      <c r="Q27" s="375">
        <v>8500</v>
      </c>
      <c r="R27" s="376"/>
      <c r="S27" s="376"/>
      <c r="T27" s="376"/>
      <c r="U27" s="376"/>
      <c r="V27" s="377"/>
      <c r="W27" s="465"/>
      <c r="X27" s="402"/>
      <c r="Y27" s="403"/>
      <c r="Z27" s="378" t="s">
        <v>183</v>
      </c>
      <c r="AA27" s="379"/>
      <c r="AB27" s="379"/>
      <c r="AC27" s="379"/>
      <c r="AD27" s="379"/>
      <c r="AE27" s="379"/>
      <c r="AF27" s="379"/>
      <c r="AG27" s="380"/>
      <c r="AH27" s="375">
        <v>3361</v>
      </c>
      <c r="AI27" s="376"/>
      <c r="AJ27" s="376"/>
      <c r="AK27" s="376"/>
      <c r="AL27" s="377"/>
      <c r="AM27" s="375">
        <v>11971474</v>
      </c>
      <c r="AN27" s="376"/>
      <c r="AO27" s="376"/>
      <c r="AP27" s="376"/>
      <c r="AQ27" s="376"/>
      <c r="AR27" s="377"/>
      <c r="AS27" s="375">
        <v>3562</v>
      </c>
      <c r="AT27" s="376"/>
      <c r="AU27" s="376"/>
      <c r="AV27" s="376"/>
      <c r="AW27" s="376"/>
      <c r="AX27" s="435"/>
      <c r="AY27" s="459" t="s">
        <v>184</v>
      </c>
      <c r="AZ27" s="460"/>
      <c r="BA27" s="460"/>
      <c r="BB27" s="460"/>
      <c r="BC27" s="460"/>
      <c r="BD27" s="460"/>
      <c r="BE27" s="460"/>
      <c r="BF27" s="460"/>
      <c r="BG27" s="460"/>
      <c r="BH27" s="460"/>
      <c r="BI27" s="460"/>
      <c r="BJ27" s="460"/>
      <c r="BK27" s="460"/>
      <c r="BL27" s="460"/>
      <c r="BM27" s="461"/>
      <c r="BN27" s="456">
        <v>4814901</v>
      </c>
      <c r="BO27" s="457"/>
      <c r="BP27" s="457"/>
      <c r="BQ27" s="457"/>
      <c r="BR27" s="457"/>
      <c r="BS27" s="457"/>
      <c r="BT27" s="457"/>
      <c r="BU27" s="458"/>
      <c r="BV27" s="456">
        <v>4776814</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185</v>
      </c>
      <c r="F28" s="379"/>
      <c r="G28" s="379"/>
      <c r="H28" s="379"/>
      <c r="I28" s="379"/>
      <c r="J28" s="379"/>
      <c r="K28" s="380"/>
      <c r="L28" s="375">
        <v>1</v>
      </c>
      <c r="M28" s="376"/>
      <c r="N28" s="376"/>
      <c r="O28" s="376"/>
      <c r="P28" s="377"/>
      <c r="Q28" s="375">
        <v>7700</v>
      </c>
      <c r="R28" s="376"/>
      <c r="S28" s="376"/>
      <c r="T28" s="376"/>
      <c r="U28" s="376"/>
      <c r="V28" s="377"/>
      <c r="W28" s="465"/>
      <c r="X28" s="402"/>
      <c r="Y28" s="403"/>
      <c r="Z28" s="378" t="s">
        <v>186</v>
      </c>
      <c r="AA28" s="379"/>
      <c r="AB28" s="379"/>
      <c r="AC28" s="379"/>
      <c r="AD28" s="379"/>
      <c r="AE28" s="379"/>
      <c r="AF28" s="379"/>
      <c r="AG28" s="380"/>
      <c r="AH28" s="375">
        <v>499</v>
      </c>
      <c r="AI28" s="376"/>
      <c r="AJ28" s="376"/>
      <c r="AK28" s="376"/>
      <c r="AL28" s="377"/>
      <c r="AM28" s="375">
        <v>1399695</v>
      </c>
      <c r="AN28" s="376"/>
      <c r="AO28" s="376"/>
      <c r="AP28" s="376"/>
      <c r="AQ28" s="376"/>
      <c r="AR28" s="377"/>
      <c r="AS28" s="375">
        <v>2805</v>
      </c>
      <c r="AT28" s="376"/>
      <c r="AU28" s="376"/>
      <c r="AV28" s="376"/>
      <c r="AW28" s="376"/>
      <c r="AX28" s="435"/>
      <c r="AY28" s="439" t="s">
        <v>187</v>
      </c>
      <c r="AZ28" s="440"/>
      <c r="BA28" s="440"/>
      <c r="BB28" s="441"/>
      <c r="BC28" s="448" t="s">
        <v>49</v>
      </c>
      <c r="BD28" s="449"/>
      <c r="BE28" s="449"/>
      <c r="BF28" s="449"/>
      <c r="BG28" s="449"/>
      <c r="BH28" s="449"/>
      <c r="BI28" s="449"/>
      <c r="BJ28" s="449"/>
      <c r="BK28" s="449"/>
      <c r="BL28" s="449"/>
      <c r="BM28" s="450"/>
      <c r="BN28" s="451">
        <v>20735628</v>
      </c>
      <c r="BO28" s="452"/>
      <c r="BP28" s="452"/>
      <c r="BQ28" s="452"/>
      <c r="BR28" s="452"/>
      <c r="BS28" s="452"/>
      <c r="BT28" s="452"/>
      <c r="BU28" s="453"/>
      <c r="BV28" s="451">
        <v>19808259</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188</v>
      </c>
      <c r="F29" s="379"/>
      <c r="G29" s="379"/>
      <c r="H29" s="379"/>
      <c r="I29" s="379"/>
      <c r="J29" s="379"/>
      <c r="K29" s="380"/>
      <c r="L29" s="375">
        <v>44</v>
      </c>
      <c r="M29" s="376"/>
      <c r="N29" s="376"/>
      <c r="O29" s="376"/>
      <c r="P29" s="377"/>
      <c r="Q29" s="375">
        <v>7100</v>
      </c>
      <c r="R29" s="376"/>
      <c r="S29" s="376"/>
      <c r="T29" s="376"/>
      <c r="U29" s="376"/>
      <c r="V29" s="377"/>
      <c r="W29" s="466"/>
      <c r="X29" s="467"/>
      <c r="Y29" s="468"/>
      <c r="Z29" s="378" t="s">
        <v>189</v>
      </c>
      <c r="AA29" s="379"/>
      <c r="AB29" s="379"/>
      <c r="AC29" s="379"/>
      <c r="AD29" s="379"/>
      <c r="AE29" s="379"/>
      <c r="AF29" s="379"/>
      <c r="AG29" s="380"/>
      <c r="AH29" s="375">
        <v>8361</v>
      </c>
      <c r="AI29" s="376"/>
      <c r="AJ29" s="376"/>
      <c r="AK29" s="376"/>
      <c r="AL29" s="377"/>
      <c r="AM29" s="375">
        <v>28165956</v>
      </c>
      <c r="AN29" s="376"/>
      <c r="AO29" s="376"/>
      <c r="AP29" s="376"/>
      <c r="AQ29" s="376"/>
      <c r="AR29" s="377"/>
      <c r="AS29" s="375">
        <v>3369</v>
      </c>
      <c r="AT29" s="376"/>
      <c r="AU29" s="376"/>
      <c r="AV29" s="376"/>
      <c r="AW29" s="376"/>
      <c r="AX29" s="435"/>
      <c r="AY29" s="442"/>
      <c r="AZ29" s="443"/>
      <c r="BA29" s="443"/>
      <c r="BB29" s="444"/>
      <c r="BC29" s="436" t="s">
        <v>190</v>
      </c>
      <c r="BD29" s="437"/>
      <c r="BE29" s="437"/>
      <c r="BF29" s="437"/>
      <c r="BG29" s="437"/>
      <c r="BH29" s="437"/>
      <c r="BI29" s="437"/>
      <c r="BJ29" s="437"/>
      <c r="BK29" s="437"/>
      <c r="BL29" s="437"/>
      <c r="BM29" s="438"/>
      <c r="BN29" s="422">
        <v>1476748</v>
      </c>
      <c r="BO29" s="423"/>
      <c r="BP29" s="423"/>
      <c r="BQ29" s="423"/>
      <c r="BR29" s="423"/>
      <c r="BS29" s="423"/>
      <c r="BT29" s="423"/>
      <c r="BU29" s="424"/>
      <c r="BV29" s="422">
        <v>1446251</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191</v>
      </c>
      <c r="X30" s="390"/>
      <c r="Y30" s="390"/>
      <c r="Z30" s="390"/>
      <c r="AA30" s="390"/>
      <c r="AB30" s="390"/>
      <c r="AC30" s="390"/>
      <c r="AD30" s="390"/>
      <c r="AE30" s="390"/>
      <c r="AF30" s="390"/>
      <c r="AG30" s="391"/>
      <c r="AH30" s="392">
        <v>100.5</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51</v>
      </c>
      <c r="BD30" s="396"/>
      <c r="BE30" s="396"/>
      <c r="BF30" s="396"/>
      <c r="BG30" s="396"/>
      <c r="BH30" s="396"/>
      <c r="BI30" s="396"/>
      <c r="BJ30" s="396"/>
      <c r="BK30" s="396"/>
      <c r="BL30" s="396"/>
      <c r="BM30" s="397"/>
      <c r="BN30" s="456">
        <v>37309926</v>
      </c>
      <c r="BO30" s="457"/>
      <c r="BP30" s="457"/>
      <c r="BQ30" s="457"/>
      <c r="BR30" s="457"/>
      <c r="BS30" s="457"/>
      <c r="BT30" s="457"/>
      <c r="BU30" s="458"/>
      <c r="BV30" s="456">
        <v>34133945</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192</v>
      </c>
      <c r="D32" s="381"/>
      <c r="E32" s="381"/>
      <c r="F32" s="381"/>
      <c r="G32" s="381"/>
      <c r="H32" s="381"/>
      <c r="I32" s="381"/>
      <c r="J32" s="381"/>
      <c r="K32" s="381"/>
      <c r="L32" s="381"/>
      <c r="M32" s="381"/>
      <c r="N32" s="381"/>
      <c r="O32" s="381"/>
      <c r="P32" s="381"/>
      <c r="Q32" s="381"/>
      <c r="R32" s="381"/>
      <c r="S32" s="381"/>
      <c r="U32" s="382" t="s">
        <v>193</v>
      </c>
      <c r="V32" s="382"/>
      <c r="W32" s="382"/>
      <c r="X32" s="382"/>
      <c r="Y32" s="382"/>
      <c r="Z32" s="382"/>
      <c r="AA32" s="382"/>
      <c r="AB32" s="382"/>
      <c r="AC32" s="382"/>
      <c r="AD32" s="382"/>
      <c r="AE32" s="382"/>
      <c r="AF32" s="382"/>
      <c r="AG32" s="382"/>
      <c r="AH32" s="382"/>
      <c r="AI32" s="382"/>
      <c r="AJ32" s="382"/>
      <c r="AK32" s="382"/>
      <c r="AM32" s="382" t="s">
        <v>194</v>
      </c>
      <c r="AN32" s="382"/>
      <c r="AO32" s="382"/>
      <c r="AP32" s="382"/>
      <c r="AQ32" s="382"/>
      <c r="AR32" s="382"/>
      <c r="AS32" s="382"/>
      <c r="AT32" s="382"/>
      <c r="AU32" s="382"/>
      <c r="AV32" s="382"/>
      <c r="AW32" s="382"/>
      <c r="AX32" s="382"/>
      <c r="AY32" s="382"/>
      <c r="AZ32" s="382"/>
      <c r="BA32" s="382"/>
      <c r="BB32" s="382"/>
      <c r="BC32" s="382"/>
      <c r="BE32" s="382" t="s">
        <v>195</v>
      </c>
      <c r="BF32" s="382"/>
      <c r="BG32" s="382"/>
      <c r="BH32" s="382"/>
      <c r="BI32" s="382"/>
      <c r="BJ32" s="382"/>
      <c r="BK32" s="382"/>
      <c r="BL32" s="382"/>
      <c r="BM32" s="382"/>
      <c r="BN32" s="382"/>
      <c r="BO32" s="382"/>
      <c r="BP32" s="382"/>
      <c r="BQ32" s="382"/>
      <c r="BR32" s="382"/>
      <c r="BS32" s="382"/>
      <c r="BT32" s="382"/>
      <c r="BU32" s="382"/>
      <c r="BW32" s="382" t="s">
        <v>196</v>
      </c>
      <c r="BX32" s="382"/>
      <c r="BY32" s="382"/>
      <c r="BZ32" s="382"/>
      <c r="CA32" s="382"/>
      <c r="CB32" s="382"/>
      <c r="CC32" s="382"/>
      <c r="CD32" s="382"/>
      <c r="CE32" s="382"/>
      <c r="CF32" s="382"/>
      <c r="CG32" s="382"/>
      <c r="CH32" s="382"/>
      <c r="CI32" s="382"/>
      <c r="CJ32" s="382"/>
      <c r="CK32" s="382"/>
      <c r="CL32" s="382"/>
      <c r="CM32" s="382"/>
      <c r="CO32" s="382" t="s">
        <v>197</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198</v>
      </c>
      <c r="D33" s="374"/>
      <c r="E33" s="373" t="s">
        <v>199</v>
      </c>
      <c r="F33" s="373"/>
      <c r="G33" s="373"/>
      <c r="H33" s="373"/>
      <c r="I33" s="373"/>
      <c r="J33" s="373"/>
      <c r="K33" s="373"/>
      <c r="L33" s="373"/>
      <c r="M33" s="373"/>
      <c r="N33" s="373"/>
      <c r="O33" s="373"/>
      <c r="P33" s="373"/>
      <c r="Q33" s="373"/>
      <c r="R33" s="373"/>
      <c r="S33" s="373"/>
      <c r="T33" s="203"/>
      <c r="U33" s="374" t="s">
        <v>200</v>
      </c>
      <c r="V33" s="374"/>
      <c r="W33" s="373" t="s">
        <v>201</v>
      </c>
      <c r="X33" s="373"/>
      <c r="Y33" s="373"/>
      <c r="Z33" s="373"/>
      <c r="AA33" s="373"/>
      <c r="AB33" s="373"/>
      <c r="AC33" s="373"/>
      <c r="AD33" s="373"/>
      <c r="AE33" s="373"/>
      <c r="AF33" s="373"/>
      <c r="AG33" s="373"/>
      <c r="AH33" s="373"/>
      <c r="AI33" s="373"/>
      <c r="AJ33" s="373"/>
      <c r="AK33" s="373"/>
      <c r="AL33" s="203"/>
      <c r="AM33" s="374" t="s">
        <v>202</v>
      </c>
      <c r="AN33" s="374"/>
      <c r="AO33" s="373" t="s">
        <v>203</v>
      </c>
      <c r="AP33" s="373"/>
      <c r="AQ33" s="373"/>
      <c r="AR33" s="373"/>
      <c r="AS33" s="373"/>
      <c r="AT33" s="373"/>
      <c r="AU33" s="373"/>
      <c r="AV33" s="373"/>
      <c r="AW33" s="373"/>
      <c r="AX33" s="373"/>
      <c r="AY33" s="373"/>
      <c r="AZ33" s="373"/>
      <c r="BA33" s="373"/>
      <c r="BB33" s="373"/>
      <c r="BC33" s="373"/>
      <c r="BD33" s="204"/>
      <c r="BE33" s="373" t="s">
        <v>204</v>
      </c>
      <c r="BF33" s="373"/>
      <c r="BG33" s="373" t="s">
        <v>205</v>
      </c>
      <c r="BH33" s="373"/>
      <c r="BI33" s="373"/>
      <c r="BJ33" s="373"/>
      <c r="BK33" s="373"/>
      <c r="BL33" s="373"/>
      <c r="BM33" s="373"/>
      <c r="BN33" s="373"/>
      <c r="BO33" s="373"/>
      <c r="BP33" s="373"/>
      <c r="BQ33" s="373"/>
      <c r="BR33" s="373"/>
      <c r="BS33" s="373"/>
      <c r="BT33" s="373"/>
      <c r="BU33" s="373"/>
      <c r="BV33" s="204"/>
      <c r="BW33" s="374" t="s">
        <v>204</v>
      </c>
      <c r="BX33" s="374"/>
      <c r="BY33" s="373" t="s">
        <v>206</v>
      </c>
      <c r="BZ33" s="373"/>
      <c r="CA33" s="373"/>
      <c r="CB33" s="373"/>
      <c r="CC33" s="373"/>
      <c r="CD33" s="373"/>
      <c r="CE33" s="373"/>
      <c r="CF33" s="373"/>
      <c r="CG33" s="373"/>
      <c r="CH33" s="373"/>
      <c r="CI33" s="373"/>
      <c r="CJ33" s="373"/>
      <c r="CK33" s="373"/>
      <c r="CL33" s="373"/>
      <c r="CM33" s="373"/>
      <c r="CN33" s="203"/>
      <c r="CO33" s="374" t="s">
        <v>198</v>
      </c>
      <c r="CP33" s="374"/>
      <c r="CQ33" s="373" t="s">
        <v>207</v>
      </c>
      <c r="CR33" s="373"/>
      <c r="CS33" s="373"/>
      <c r="CT33" s="373"/>
      <c r="CU33" s="373"/>
      <c r="CV33" s="373"/>
      <c r="CW33" s="373"/>
      <c r="CX33" s="373"/>
      <c r="CY33" s="373"/>
      <c r="CZ33" s="373"/>
      <c r="DA33" s="373"/>
      <c r="DB33" s="373"/>
      <c r="DC33" s="373"/>
      <c r="DD33" s="373"/>
      <c r="DE33" s="373"/>
      <c r="DF33" s="203"/>
      <c r="DG33" s="372" t="s">
        <v>208</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9</v>
      </c>
      <c r="V34" s="370"/>
      <c r="W34" s="371" t="str">
        <f>IF('各会計、関係団体の財政状況及び健全化判断比率'!B28="","",'各会計、関係団体の財政状況及び健全化判断比率'!B28)</f>
        <v>岡山市国民健康保険費特別会計</v>
      </c>
      <c r="X34" s="371"/>
      <c r="Y34" s="371"/>
      <c r="Z34" s="371"/>
      <c r="AA34" s="371"/>
      <c r="AB34" s="371"/>
      <c r="AC34" s="371"/>
      <c r="AD34" s="371"/>
      <c r="AE34" s="371"/>
      <c r="AF34" s="371"/>
      <c r="AG34" s="371"/>
      <c r="AH34" s="371"/>
      <c r="AI34" s="371"/>
      <c r="AJ34" s="371"/>
      <c r="AK34" s="371"/>
      <c r="AL34" s="178"/>
      <c r="AM34" s="370">
        <f>IF(AO34="","",MAX(C34:D43,U34:V43)+1)</f>
        <v>12</v>
      </c>
      <c r="AN34" s="370"/>
      <c r="AO34" s="371" t="str">
        <f>IF('各会計、関係団体の財政状況及び健全化判断比率'!B31="","",'各会計、関係団体の財政状況及び健全化判断比率'!B31)</f>
        <v>岡山市下水道事業会計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17</v>
      </c>
      <c r="BX34" s="370"/>
      <c r="BY34" s="371" t="str">
        <f>IF('各会計、関係団体の財政状況及び健全化判断比率'!B68="","",'各会計、関係団体の財政状況及び健全化判断比率'!B68)</f>
        <v>神崎衛生施設組合</v>
      </c>
      <c r="BZ34" s="371"/>
      <c r="CA34" s="371"/>
      <c r="CB34" s="371"/>
      <c r="CC34" s="371"/>
      <c r="CD34" s="371"/>
      <c r="CE34" s="371"/>
      <c r="CF34" s="371"/>
      <c r="CG34" s="371"/>
      <c r="CH34" s="371"/>
      <c r="CI34" s="371"/>
      <c r="CJ34" s="371"/>
      <c r="CK34" s="371"/>
      <c r="CL34" s="371"/>
      <c r="CM34" s="371"/>
      <c r="CN34" s="178"/>
      <c r="CO34" s="370">
        <f>IF(CQ34="","",MAX(C34:D43,U34:V43,AM34:AN43,BE34:BF43,BW34:BX43)+1)</f>
        <v>27</v>
      </c>
      <c r="CP34" s="370"/>
      <c r="CQ34" s="371" t="str">
        <f>IF('各会計、関係団体の財政状況及び健全化判断比率'!BS7="","",'各会計、関係団体の財政状況及び健全化判断比率'!BS7)</f>
        <v>（一財）岡山市勤労者福祉サービスセンター</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岡山市用品調達費特別会計</v>
      </c>
      <c r="F35" s="371"/>
      <c r="G35" s="371"/>
      <c r="H35" s="371"/>
      <c r="I35" s="371"/>
      <c r="J35" s="371"/>
      <c r="K35" s="371"/>
      <c r="L35" s="371"/>
      <c r="M35" s="371"/>
      <c r="N35" s="371"/>
      <c r="O35" s="371"/>
      <c r="P35" s="371"/>
      <c r="Q35" s="371"/>
      <c r="R35" s="371"/>
      <c r="S35" s="371"/>
      <c r="T35" s="178"/>
      <c r="U35" s="370">
        <f>IF(W35="","",U34+1)</f>
        <v>10</v>
      </c>
      <c r="V35" s="370"/>
      <c r="W35" s="371" t="str">
        <f>IF('各会計、関係団体の財政状況及び健全化判断比率'!B29="","",'各会計、関係団体の財政状況及び健全化判断比率'!B29)</f>
        <v>岡山市介護保険費特別会計</v>
      </c>
      <c r="X35" s="371"/>
      <c r="Y35" s="371"/>
      <c r="Z35" s="371"/>
      <c r="AA35" s="371"/>
      <c r="AB35" s="371"/>
      <c r="AC35" s="371"/>
      <c r="AD35" s="371"/>
      <c r="AE35" s="371"/>
      <c r="AF35" s="371"/>
      <c r="AG35" s="371"/>
      <c r="AH35" s="371"/>
      <c r="AI35" s="371"/>
      <c r="AJ35" s="371"/>
      <c r="AK35" s="371"/>
      <c r="AL35" s="178"/>
      <c r="AM35" s="370">
        <f t="shared" ref="AM35:AM43" si="0">IF(AO35="","",AM34+1)</f>
        <v>13</v>
      </c>
      <c r="AN35" s="370"/>
      <c r="AO35" s="371" t="str">
        <f>IF('各会計、関係団体の財政状況及び健全化判断比率'!B32="","",'各会計、関係団体の財政状況及び健全化判断比率'!B32)</f>
        <v>岡山市市場事業会計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18</v>
      </c>
      <c r="BX35" s="370"/>
      <c r="BY35" s="371" t="str">
        <f>IF('各会計、関係団体の財政状況及び健全化判断比率'!B69="","",'各会計、関係団体の財政状況及び健全化判断比率'!B69)</f>
        <v>備南衛生施設組合</v>
      </c>
      <c r="BZ35" s="371"/>
      <c r="CA35" s="371"/>
      <c r="CB35" s="371"/>
      <c r="CC35" s="371"/>
      <c r="CD35" s="371"/>
      <c r="CE35" s="371"/>
      <c r="CF35" s="371"/>
      <c r="CG35" s="371"/>
      <c r="CH35" s="371"/>
      <c r="CI35" s="371"/>
      <c r="CJ35" s="371"/>
      <c r="CK35" s="371"/>
      <c r="CL35" s="371"/>
      <c r="CM35" s="371"/>
      <c r="CN35" s="178"/>
      <c r="CO35" s="370">
        <f t="shared" ref="CO35:CO43" si="3">IF(CQ35="","",CO34+1)</f>
        <v>28</v>
      </c>
      <c r="CP35" s="370"/>
      <c r="CQ35" s="371" t="str">
        <f>IF('各会計、関係団体の財政状況及び健全化判断比率'!BS8="","",'各会計、関係団体の財政状況及び健全化判断比率'!BS8)</f>
        <v>（公財）岡山市公園協会</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岡山市災害遺児教育年金事業費特別会計</v>
      </c>
      <c r="F36" s="371"/>
      <c r="G36" s="371"/>
      <c r="H36" s="371"/>
      <c r="I36" s="371"/>
      <c r="J36" s="371"/>
      <c r="K36" s="371"/>
      <c r="L36" s="371"/>
      <c r="M36" s="371"/>
      <c r="N36" s="371"/>
      <c r="O36" s="371"/>
      <c r="P36" s="371"/>
      <c r="Q36" s="371"/>
      <c r="R36" s="371"/>
      <c r="S36" s="371"/>
      <c r="T36" s="178"/>
      <c r="U36" s="370">
        <f t="shared" ref="U36:U43" si="4">IF(W36="","",U35+1)</f>
        <v>11</v>
      </c>
      <c r="V36" s="370"/>
      <c r="W36" s="371" t="str">
        <f>IF('各会計、関係団体の財政状況及び健全化判断比率'!B30="","",'各会計、関係団体の財政状況及び健全化判断比率'!B30)</f>
        <v>岡山市後期高齢者医療費特別会計</v>
      </c>
      <c r="X36" s="371"/>
      <c r="Y36" s="371"/>
      <c r="Z36" s="371"/>
      <c r="AA36" s="371"/>
      <c r="AB36" s="371"/>
      <c r="AC36" s="371"/>
      <c r="AD36" s="371"/>
      <c r="AE36" s="371"/>
      <c r="AF36" s="371"/>
      <c r="AG36" s="371"/>
      <c r="AH36" s="371"/>
      <c r="AI36" s="371"/>
      <c r="AJ36" s="371"/>
      <c r="AK36" s="371"/>
      <c r="AL36" s="178"/>
      <c r="AM36" s="370">
        <f t="shared" si="0"/>
        <v>14</v>
      </c>
      <c r="AN36" s="370"/>
      <c r="AO36" s="371" t="str">
        <f>IF('各会計、関係団体の財政状況及び健全化判断比率'!B33="","",'各会計、関係団体の財政状況及び健全化判断比率'!B33)</f>
        <v>岡山市水道事業会計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19</v>
      </c>
      <c r="BX36" s="370"/>
      <c r="BY36" s="371" t="str">
        <f>IF('各会計、関係団体の財政状況及び健全化判断比率'!B70="","",'各会計、関係団体の財政状況及び健全化判断比率'!B70)</f>
        <v>旭川中部衛生施設組合</v>
      </c>
      <c r="BZ36" s="371"/>
      <c r="CA36" s="371"/>
      <c r="CB36" s="371"/>
      <c r="CC36" s="371"/>
      <c r="CD36" s="371"/>
      <c r="CE36" s="371"/>
      <c r="CF36" s="371"/>
      <c r="CG36" s="371"/>
      <c r="CH36" s="371"/>
      <c r="CI36" s="371"/>
      <c r="CJ36" s="371"/>
      <c r="CK36" s="371"/>
      <c r="CL36" s="371"/>
      <c r="CM36" s="371"/>
      <c r="CN36" s="178"/>
      <c r="CO36" s="370">
        <f t="shared" si="3"/>
        <v>29</v>
      </c>
      <c r="CP36" s="370"/>
      <c r="CQ36" s="371" t="str">
        <f>IF('各会計、関係団体の財政状況及び健全化判断比率'!BS9="","",'各会計、関係団体の財政状況及び健全化判断比率'!BS9)</f>
        <v>（公財）岡山市シルバー人材センター</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f>IF(E37="","",C36+1)</f>
        <v>4</v>
      </c>
      <c r="D37" s="370"/>
      <c r="E37" s="371" t="str">
        <f>IF('各会計、関係団体の財政状況及び健全化判断比率'!B10="","",'各会計、関係団体の財政状況及び健全化判断比率'!B10)</f>
        <v>岡山市公共用地取得事業費特別会計</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f t="shared" si="0"/>
        <v>15</v>
      </c>
      <c r="AN37" s="370"/>
      <c r="AO37" s="371" t="str">
        <f>IF('各会計、関係団体の財政状況及び健全化判断比率'!B34="","",'各会計、関係団体の財政状況及び健全化判断比率'!B34)</f>
        <v>岡山市工業用水道事業会計</v>
      </c>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20</v>
      </c>
      <c r="BX37" s="370"/>
      <c r="BY37" s="371" t="str">
        <f>IF('各会計、関係団体の財政状況及び健全化判断比率'!B71="","",'各会計、関係団体の財政状況及び健全化判断比率'!B71)</f>
        <v>岡山市久米南町衛生施設組合</v>
      </c>
      <c r="BZ37" s="371"/>
      <c r="CA37" s="371"/>
      <c r="CB37" s="371"/>
      <c r="CC37" s="371"/>
      <c r="CD37" s="371"/>
      <c r="CE37" s="371"/>
      <c r="CF37" s="371"/>
      <c r="CG37" s="371"/>
      <c r="CH37" s="371"/>
      <c r="CI37" s="371"/>
      <c r="CJ37" s="371"/>
      <c r="CK37" s="371"/>
      <c r="CL37" s="371"/>
      <c r="CM37" s="371"/>
      <c r="CN37" s="178"/>
      <c r="CO37" s="370">
        <f t="shared" si="3"/>
        <v>30</v>
      </c>
      <c r="CP37" s="370"/>
      <c r="CQ37" s="371" t="str">
        <f>IF('各会計、関係団体の財政状況及び健全化判断比率'!BS10="","",'各会計、関係団体の財政状況及び健全化判断比率'!BS10)</f>
        <v>(公財）岡山文化芸術創造</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f t="shared" ref="C38:C43" si="5">IF(E38="","",C37+1)</f>
        <v>5</v>
      </c>
      <c r="D38" s="370"/>
      <c r="E38" s="371" t="str">
        <f>IF('各会計、関係団体の財政状況及び健全化判断比率'!B11="","",'各会計、関係団体の財政状況及び健全化判断比率'!B11)</f>
        <v>岡山市学童校外事故共済事業費特別会計</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f t="shared" si="0"/>
        <v>16</v>
      </c>
      <c r="AN38" s="370"/>
      <c r="AO38" s="371" t="str">
        <f>IF('各会計、関係団体の財政状況及び健全化判断比率'!B35="","",'各会計、関係団体の財政状況及び健全化判断比率'!B35)</f>
        <v>岡山市病院事業会計</v>
      </c>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21</v>
      </c>
      <c r="BX38" s="370"/>
      <c r="BY38" s="371" t="str">
        <f>IF('各会計、関係団体の財政状況及び健全化判断比率'!B72="","",'各会計、関係団体の財政状況及び健全化判断比率'!B72)</f>
        <v>岡山市久米南町国民健康保険組合</v>
      </c>
      <c r="BZ38" s="371"/>
      <c r="CA38" s="371"/>
      <c r="CB38" s="371"/>
      <c r="CC38" s="371"/>
      <c r="CD38" s="371"/>
      <c r="CE38" s="371"/>
      <c r="CF38" s="371"/>
      <c r="CG38" s="371"/>
      <c r="CH38" s="371"/>
      <c r="CI38" s="371"/>
      <c r="CJ38" s="371"/>
      <c r="CK38" s="371"/>
      <c r="CL38" s="371"/>
      <c r="CM38" s="371"/>
      <c r="CN38" s="178"/>
      <c r="CO38" s="370">
        <f t="shared" si="3"/>
        <v>31</v>
      </c>
      <c r="CP38" s="370"/>
      <c r="CQ38" s="371" t="str">
        <f>IF('各会計、関係団体の財政状況及び健全化判断比率'!BS11="","",'各会計、関係団体の財政状況及び健全化判断比率'!BS11)</f>
        <v>（一財）岡山市水産協会</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f t="shared" si="5"/>
        <v>6</v>
      </c>
      <c r="D39" s="370"/>
      <c r="E39" s="371" t="str">
        <f>IF('各会計、関係団体の財政状況及び健全化判断比率'!B12="","",'各会計、関係団体の財政状況及び健全化判断比率'!B12)</f>
        <v>岡山市母子父子寡婦福祉資金貸付事業費特別会計</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22</v>
      </c>
      <c r="BX39" s="370"/>
      <c r="BY39" s="371" t="str">
        <f>IF('各会計、関係団体の財政状況及び健全化判断比率'!B73="","",'各会計、関係団体の財政状況及び健全化判断比率'!B73)</f>
        <v>岡山県広域水道企業団</v>
      </c>
      <c r="BZ39" s="371"/>
      <c r="CA39" s="371"/>
      <c r="CB39" s="371"/>
      <c r="CC39" s="371"/>
      <c r="CD39" s="371"/>
      <c r="CE39" s="371"/>
      <c r="CF39" s="371"/>
      <c r="CG39" s="371"/>
      <c r="CH39" s="371"/>
      <c r="CI39" s="371"/>
      <c r="CJ39" s="371"/>
      <c r="CK39" s="371"/>
      <c r="CL39" s="371"/>
      <c r="CM39" s="371"/>
      <c r="CN39" s="178"/>
      <c r="CO39" s="370">
        <f t="shared" si="3"/>
        <v>32</v>
      </c>
      <c r="CP39" s="370"/>
      <c r="CQ39" s="371" t="str">
        <f>IF('各会計、関係団体の財政状況及び健全化判断比率'!BS12="","",'各会計、関係団体の財政状況及び健全化判断比率'!BS12)</f>
        <v>（公財）岡山市ふれあい公社</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f t="shared" si="5"/>
        <v>7</v>
      </c>
      <c r="D40" s="370"/>
      <c r="E40" s="371" t="str">
        <f>IF('各会計、関係団体の財政状況及び健全化判断比率'!B13="","",'各会計、関係団体の財政状況及び健全化判断比率'!B13)</f>
        <v>岡山市公債費特別会計</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23</v>
      </c>
      <c r="BX40" s="370"/>
      <c r="BY40" s="371" t="str">
        <f>IF('各会計、関係団体の財政状況及び健全化判断比率'!B74="","",'各会計、関係団体の財政状況及び健全化判断比率'!B74)</f>
        <v>岡山県南部水道企業団</v>
      </c>
      <c r="BZ40" s="371"/>
      <c r="CA40" s="371"/>
      <c r="CB40" s="371"/>
      <c r="CC40" s="371"/>
      <c r="CD40" s="371"/>
      <c r="CE40" s="371"/>
      <c r="CF40" s="371"/>
      <c r="CG40" s="371"/>
      <c r="CH40" s="371"/>
      <c r="CI40" s="371"/>
      <c r="CJ40" s="371"/>
      <c r="CK40" s="371"/>
      <c r="CL40" s="371"/>
      <c r="CM40" s="371"/>
      <c r="CN40" s="178"/>
      <c r="CO40" s="370">
        <f t="shared" si="3"/>
        <v>33</v>
      </c>
      <c r="CP40" s="370"/>
      <c r="CQ40" s="371" t="str">
        <f>IF('各会計、関係団体の財政状況及び健全化判断比率'!BS13="","",'各会計、関係団体の財政状況及び健全化判断比率'!BS13)</f>
        <v>（株）岡山コンベンションセンター</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f t="shared" si="5"/>
        <v>8</v>
      </c>
      <c r="D41" s="370"/>
      <c r="E41" s="371" t="str">
        <f>IF('各会計、関係団体の財政状況及び健全化判断比率'!B14="","",'各会計、関係団体の財政状況及び健全化判断比率'!B14)</f>
        <v>岡山市立総合医療センター病院事業債特別会計</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24</v>
      </c>
      <c r="BX41" s="370"/>
      <c r="BY41" s="371" t="str">
        <f>IF('各会計、関係団体の財政状況及び健全化判断比率'!B75="","",'各会計、関係団体の財政状況及び健全化判断比率'!B75)</f>
        <v>湛井十二箇郷組合</v>
      </c>
      <c r="BZ41" s="371"/>
      <c r="CA41" s="371"/>
      <c r="CB41" s="371"/>
      <c r="CC41" s="371"/>
      <c r="CD41" s="371"/>
      <c r="CE41" s="371"/>
      <c r="CF41" s="371"/>
      <c r="CG41" s="371"/>
      <c r="CH41" s="371"/>
      <c r="CI41" s="371"/>
      <c r="CJ41" s="371"/>
      <c r="CK41" s="371"/>
      <c r="CL41" s="371"/>
      <c r="CM41" s="371"/>
      <c r="CN41" s="178"/>
      <c r="CO41" s="370">
        <f t="shared" si="3"/>
        <v>34</v>
      </c>
      <c r="CP41" s="370"/>
      <c r="CQ41" s="371" t="str">
        <f>IF('各会計、関係団体の財政状況及び健全化判断比率'!BS14="","",'各会計、関係団体の財政状況及び健全化判断比率'!BS14)</f>
        <v>岡山市場冷蔵（株）</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25</v>
      </c>
      <c r="BX42" s="370"/>
      <c r="BY42" s="371" t="str">
        <f>IF('各会計、関係団体の財政状況及び健全化判断比率'!B76="","",'各会計、関係団体の財政状況及び健全化判断比率'!B76)</f>
        <v>大正池水利組合</v>
      </c>
      <c r="BZ42" s="371"/>
      <c r="CA42" s="371"/>
      <c r="CB42" s="371"/>
      <c r="CC42" s="371"/>
      <c r="CD42" s="371"/>
      <c r="CE42" s="371"/>
      <c r="CF42" s="371"/>
      <c r="CG42" s="371"/>
      <c r="CH42" s="371"/>
      <c r="CI42" s="371"/>
      <c r="CJ42" s="371"/>
      <c r="CK42" s="371"/>
      <c r="CL42" s="371"/>
      <c r="CM42" s="371"/>
      <c r="CN42" s="178"/>
      <c r="CO42" s="370">
        <f t="shared" si="3"/>
        <v>35</v>
      </c>
      <c r="CP42" s="370"/>
      <c r="CQ42" s="371" t="str">
        <f>IF('各会計、関係団体の財政状況及び健全化判断比率'!BS15="","",'各会計、関係団体の財政状況及び健全化判断比率'!BS15)</f>
        <v>岡山都市整備(株)</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26</v>
      </c>
      <c r="BX43" s="370"/>
      <c r="BY43" s="371" t="str">
        <f>IF('各会計、関係団体の財政状況及び健全化判断比率'!B77="","",'各会計、関係団体の財政状況及び健全化判断比率'!B77)</f>
        <v>田原用水組合</v>
      </c>
      <c r="BZ43" s="371"/>
      <c r="CA43" s="371"/>
      <c r="CB43" s="371"/>
      <c r="CC43" s="371"/>
      <c r="CD43" s="371"/>
      <c r="CE43" s="371"/>
      <c r="CF43" s="371"/>
      <c r="CG43" s="371"/>
      <c r="CH43" s="371"/>
      <c r="CI43" s="371"/>
      <c r="CJ43" s="371"/>
      <c r="CK43" s="371"/>
      <c r="CL43" s="371"/>
      <c r="CM43" s="371"/>
      <c r="CN43" s="178"/>
      <c r="CO43" s="370">
        <f t="shared" si="3"/>
        <v>36</v>
      </c>
      <c r="CP43" s="370"/>
      <c r="CQ43" s="371" t="str">
        <f>IF('各会計、関係団体の財政状況及び健全化判断比率'!BS16="","",'各会計、関係団体の財政状況及び健全化判断比率'!BS16)</f>
        <v>岡山港埠頭開発(株）</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67" t="s">
        <v>210</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211</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212</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213</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214</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215</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216</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3uU+Y+0HtX2dRIMe67s/beF6XBPTHl1t9gNqBuj6q9NstccO0OcOPKJyFt7+ISG9p4aWrO7i1F1HUJwt9BoGeQ==" saltValue="CrAMUKGNdSAj4RTFIu+BP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217</v>
      </c>
      <c r="DI1" s="746"/>
      <c r="DJ1" s="746"/>
      <c r="DK1" s="746"/>
      <c r="DL1" s="746"/>
      <c r="DM1" s="746"/>
      <c r="DN1" s="747"/>
      <c r="DO1" s="212"/>
      <c r="DP1" s="745" t="s">
        <v>218</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220</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221</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222</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223</v>
      </c>
      <c r="S4" s="688"/>
      <c r="T4" s="688"/>
      <c r="U4" s="688"/>
      <c r="V4" s="688"/>
      <c r="W4" s="688"/>
      <c r="X4" s="688"/>
      <c r="Y4" s="689"/>
      <c r="Z4" s="687" t="s">
        <v>224</v>
      </c>
      <c r="AA4" s="688"/>
      <c r="AB4" s="688"/>
      <c r="AC4" s="689"/>
      <c r="AD4" s="687" t="s">
        <v>225</v>
      </c>
      <c r="AE4" s="688"/>
      <c r="AF4" s="688"/>
      <c r="AG4" s="688"/>
      <c r="AH4" s="688"/>
      <c r="AI4" s="688"/>
      <c r="AJ4" s="688"/>
      <c r="AK4" s="689"/>
      <c r="AL4" s="687" t="s">
        <v>224</v>
      </c>
      <c r="AM4" s="688"/>
      <c r="AN4" s="688"/>
      <c r="AO4" s="689"/>
      <c r="AP4" s="748" t="s">
        <v>226</v>
      </c>
      <c r="AQ4" s="748"/>
      <c r="AR4" s="748"/>
      <c r="AS4" s="748"/>
      <c r="AT4" s="748"/>
      <c r="AU4" s="748"/>
      <c r="AV4" s="748"/>
      <c r="AW4" s="748"/>
      <c r="AX4" s="748"/>
      <c r="AY4" s="748"/>
      <c r="AZ4" s="748"/>
      <c r="BA4" s="748"/>
      <c r="BB4" s="748"/>
      <c r="BC4" s="748"/>
      <c r="BD4" s="748"/>
      <c r="BE4" s="748"/>
      <c r="BF4" s="748"/>
      <c r="BG4" s="748" t="s">
        <v>227</v>
      </c>
      <c r="BH4" s="748"/>
      <c r="BI4" s="748"/>
      <c r="BJ4" s="748"/>
      <c r="BK4" s="748"/>
      <c r="BL4" s="748"/>
      <c r="BM4" s="748"/>
      <c r="BN4" s="748"/>
      <c r="BO4" s="748" t="s">
        <v>224</v>
      </c>
      <c r="BP4" s="748"/>
      <c r="BQ4" s="748"/>
      <c r="BR4" s="748"/>
      <c r="BS4" s="748" t="s">
        <v>228</v>
      </c>
      <c r="BT4" s="748"/>
      <c r="BU4" s="748"/>
      <c r="BV4" s="748"/>
      <c r="BW4" s="748"/>
      <c r="BX4" s="748"/>
      <c r="BY4" s="748"/>
      <c r="BZ4" s="748"/>
      <c r="CA4" s="748"/>
      <c r="CB4" s="748"/>
      <c r="CD4" s="730" t="s">
        <v>229</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5" t="s">
        <v>230</v>
      </c>
      <c r="C5" s="696"/>
      <c r="D5" s="696"/>
      <c r="E5" s="696"/>
      <c r="F5" s="696"/>
      <c r="G5" s="696"/>
      <c r="H5" s="696"/>
      <c r="I5" s="696"/>
      <c r="J5" s="696"/>
      <c r="K5" s="696"/>
      <c r="L5" s="696"/>
      <c r="M5" s="696"/>
      <c r="N5" s="696"/>
      <c r="O5" s="696"/>
      <c r="P5" s="696"/>
      <c r="Q5" s="697"/>
      <c r="R5" s="681">
        <v>130421320</v>
      </c>
      <c r="S5" s="682"/>
      <c r="T5" s="682"/>
      <c r="U5" s="682"/>
      <c r="V5" s="682"/>
      <c r="W5" s="682"/>
      <c r="X5" s="682"/>
      <c r="Y5" s="725"/>
      <c r="Z5" s="743">
        <v>32.4</v>
      </c>
      <c r="AA5" s="743"/>
      <c r="AB5" s="743"/>
      <c r="AC5" s="743"/>
      <c r="AD5" s="744">
        <v>122501251</v>
      </c>
      <c r="AE5" s="744"/>
      <c r="AF5" s="744"/>
      <c r="AG5" s="744"/>
      <c r="AH5" s="744"/>
      <c r="AI5" s="744"/>
      <c r="AJ5" s="744"/>
      <c r="AK5" s="744"/>
      <c r="AL5" s="726">
        <v>61.9</v>
      </c>
      <c r="AM5" s="700"/>
      <c r="AN5" s="700"/>
      <c r="AO5" s="727"/>
      <c r="AP5" s="695" t="s">
        <v>231</v>
      </c>
      <c r="AQ5" s="696"/>
      <c r="AR5" s="696"/>
      <c r="AS5" s="696"/>
      <c r="AT5" s="696"/>
      <c r="AU5" s="696"/>
      <c r="AV5" s="696"/>
      <c r="AW5" s="696"/>
      <c r="AX5" s="696"/>
      <c r="AY5" s="696"/>
      <c r="AZ5" s="696"/>
      <c r="BA5" s="696"/>
      <c r="BB5" s="696"/>
      <c r="BC5" s="696"/>
      <c r="BD5" s="696"/>
      <c r="BE5" s="696"/>
      <c r="BF5" s="697"/>
      <c r="BG5" s="628">
        <v>118430946</v>
      </c>
      <c r="BH5" s="629"/>
      <c r="BI5" s="629"/>
      <c r="BJ5" s="629"/>
      <c r="BK5" s="629"/>
      <c r="BL5" s="629"/>
      <c r="BM5" s="629"/>
      <c r="BN5" s="630"/>
      <c r="BO5" s="655">
        <v>90.8</v>
      </c>
      <c r="BP5" s="655"/>
      <c r="BQ5" s="655"/>
      <c r="BR5" s="655"/>
      <c r="BS5" s="656">
        <v>2140284</v>
      </c>
      <c r="BT5" s="656"/>
      <c r="BU5" s="656"/>
      <c r="BV5" s="656"/>
      <c r="BW5" s="656"/>
      <c r="BX5" s="656"/>
      <c r="BY5" s="656"/>
      <c r="BZ5" s="656"/>
      <c r="CA5" s="656"/>
      <c r="CB5" s="723"/>
      <c r="CD5" s="730" t="s">
        <v>226</v>
      </c>
      <c r="CE5" s="731"/>
      <c r="CF5" s="731"/>
      <c r="CG5" s="731"/>
      <c r="CH5" s="731"/>
      <c r="CI5" s="731"/>
      <c r="CJ5" s="731"/>
      <c r="CK5" s="731"/>
      <c r="CL5" s="731"/>
      <c r="CM5" s="731"/>
      <c r="CN5" s="731"/>
      <c r="CO5" s="731"/>
      <c r="CP5" s="731"/>
      <c r="CQ5" s="732"/>
      <c r="CR5" s="730" t="s">
        <v>232</v>
      </c>
      <c r="CS5" s="731"/>
      <c r="CT5" s="731"/>
      <c r="CU5" s="731"/>
      <c r="CV5" s="731"/>
      <c r="CW5" s="731"/>
      <c r="CX5" s="731"/>
      <c r="CY5" s="732"/>
      <c r="CZ5" s="730" t="s">
        <v>224</v>
      </c>
      <c r="DA5" s="731"/>
      <c r="DB5" s="731"/>
      <c r="DC5" s="732"/>
      <c r="DD5" s="730" t="s">
        <v>233</v>
      </c>
      <c r="DE5" s="731"/>
      <c r="DF5" s="731"/>
      <c r="DG5" s="731"/>
      <c r="DH5" s="731"/>
      <c r="DI5" s="731"/>
      <c r="DJ5" s="731"/>
      <c r="DK5" s="731"/>
      <c r="DL5" s="731"/>
      <c r="DM5" s="731"/>
      <c r="DN5" s="731"/>
      <c r="DO5" s="731"/>
      <c r="DP5" s="732"/>
      <c r="DQ5" s="730" t="s">
        <v>234</v>
      </c>
      <c r="DR5" s="731"/>
      <c r="DS5" s="731"/>
      <c r="DT5" s="731"/>
      <c r="DU5" s="731"/>
      <c r="DV5" s="731"/>
      <c r="DW5" s="731"/>
      <c r="DX5" s="731"/>
      <c r="DY5" s="731"/>
      <c r="DZ5" s="731"/>
      <c r="EA5" s="731"/>
      <c r="EB5" s="731"/>
      <c r="EC5" s="732"/>
    </row>
    <row r="6" spans="2:143" ht="11.25" customHeight="1" x14ac:dyDescent="0.15">
      <c r="B6" s="625" t="s">
        <v>235</v>
      </c>
      <c r="C6" s="626"/>
      <c r="D6" s="626"/>
      <c r="E6" s="626"/>
      <c r="F6" s="626"/>
      <c r="G6" s="626"/>
      <c r="H6" s="626"/>
      <c r="I6" s="626"/>
      <c r="J6" s="626"/>
      <c r="K6" s="626"/>
      <c r="L6" s="626"/>
      <c r="M6" s="626"/>
      <c r="N6" s="626"/>
      <c r="O6" s="626"/>
      <c r="P6" s="626"/>
      <c r="Q6" s="627"/>
      <c r="R6" s="628">
        <v>2667667</v>
      </c>
      <c r="S6" s="629"/>
      <c r="T6" s="629"/>
      <c r="U6" s="629"/>
      <c r="V6" s="629"/>
      <c r="W6" s="629"/>
      <c r="X6" s="629"/>
      <c r="Y6" s="630"/>
      <c r="Z6" s="655">
        <v>0.7</v>
      </c>
      <c r="AA6" s="655"/>
      <c r="AB6" s="655"/>
      <c r="AC6" s="655"/>
      <c r="AD6" s="656">
        <v>2667667</v>
      </c>
      <c r="AE6" s="656"/>
      <c r="AF6" s="656"/>
      <c r="AG6" s="656"/>
      <c r="AH6" s="656"/>
      <c r="AI6" s="656"/>
      <c r="AJ6" s="656"/>
      <c r="AK6" s="656"/>
      <c r="AL6" s="631">
        <v>1.3</v>
      </c>
      <c r="AM6" s="632"/>
      <c r="AN6" s="632"/>
      <c r="AO6" s="657"/>
      <c r="AP6" s="625" t="s">
        <v>236</v>
      </c>
      <c r="AQ6" s="626"/>
      <c r="AR6" s="626"/>
      <c r="AS6" s="626"/>
      <c r="AT6" s="626"/>
      <c r="AU6" s="626"/>
      <c r="AV6" s="626"/>
      <c r="AW6" s="626"/>
      <c r="AX6" s="626"/>
      <c r="AY6" s="626"/>
      <c r="AZ6" s="626"/>
      <c r="BA6" s="626"/>
      <c r="BB6" s="626"/>
      <c r="BC6" s="626"/>
      <c r="BD6" s="626"/>
      <c r="BE6" s="626"/>
      <c r="BF6" s="627"/>
      <c r="BG6" s="628">
        <v>118430946</v>
      </c>
      <c r="BH6" s="629"/>
      <c r="BI6" s="629"/>
      <c r="BJ6" s="629"/>
      <c r="BK6" s="629"/>
      <c r="BL6" s="629"/>
      <c r="BM6" s="629"/>
      <c r="BN6" s="630"/>
      <c r="BO6" s="655">
        <v>90.8</v>
      </c>
      <c r="BP6" s="655"/>
      <c r="BQ6" s="655"/>
      <c r="BR6" s="655"/>
      <c r="BS6" s="656">
        <v>2140284</v>
      </c>
      <c r="BT6" s="656"/>
      <c r="BU6" s="656"/>
      <c r="BV6" s="656"/>
      <c r="BW6" s="656"/>
      <c r="BX6" s="656"/>
      <c r="BY6" s="656"/>
      <c r="BZ6" s="656"/>
      <c r="CA6" s="656"/>
      <c r="CB6" s="723"/>
      <c r="CD6" s="684" t="s">
        <v>237</v>
      </c>
      <c r="CE6" s="685"/>
      <c r="CF6" s="685"/>
      <c r="CG6" s="685"/>
      <c r="CH6" s="685"/>
      <c r="CI6" s="685"/>
      <c r="CJ6" s="685"/>
      <c r="CK6" s="685"/>
      <c r="CL6" s="685"/>
      <c r="CM6" s="685"/>
      <c r="CN6" s="685"/>
      <c r="CO6" s="685"/>
      <c r="CP6" s="685"/>
      <c r="CQ6" s="686"/>
      <c r="CR6" s="628">
        <v>1059583</v>
      </c>
      <c r="CS6" s="629"/>
      <c r="CT6" s="629"/>
      <c r="CU6" s="629"/>
      <c r="CV6" s="629"/>
      <c r="CW6" s="629"/>
      <c r="CX6" s="629"/>
      <c r="CY6" s="630"/>
      <c r="CZ6" s="726">
        <v>0.3</v>
      </c>
      <c r="DA6" s="700"/>
      <c r="DB6" s="700"/>
      <c r="DC6" s="729"/>
      <c r="DD6" s="634">
        <v>2455</v>
      </c>
      <c r="DE6" s="629"/>
      <c r="DF6" s="629"/>
      <c r="DG6" s="629"/>
      <c r="DH6" s="629"/>
      <c r="DI6" s="629"/>
      <c r="DJ6" s="629"/>
      <c r="DK6" s="629"/>
      <c r="DL6" s="629"/>
      <c r="DM6" s="629"/>
      <c r="DN6" s="629"/>
      <c r="DO6" s="629"/>
      <c r="DP6" s="630"/>
      <c r="DQ6" s="634">
        <v>1059493</v>
      </c>
      <c r="DR6" s="629"/>
      <c r="DS6" s="629"/>
      <c r="DT6" s="629"/>
      <c r="DU6" s="629"/>
      <c r="DV6" s="629"/>
      <c r="DW6" s="629"/>
      <c r="DX6" s="629"/>
      <c r="DY6" s="629"/>
      <c r="DZ6" s="629"/>
      <c r="EA6" s="629"/>
      <c r="EB6" s="629"/>
      <c r="EC6" s="669"/>
    </row>
    <row r="7" spans="2:143" ht="11.25" customHeight="1" x14ac:dyDescent="0.15">
      <c r="B7" s="625" t="s">
        <v>238</v>
      </c>
      <c r="C7" s="626"/>
      <c r="D7" s="626"/>
      <c r="E7" s="626"/>
      <c r="F7" s="626"/>
      <c r="G7" s="626"/>
      <c r="H7" s="626"/>
      <c r="I7" s="626"/>
      <c r="J7" s="626"/>
      <c r="K7" s="626"/>
      <c r="L7" s="626"/>
      <c r="M7" s="626"/>
      <c r="N7" s="626"/>
      <c r="O7" s="626"/>
      <c r="P7" s="626"/>
      <c r="Q7" s="627"/>
      <c r="R7" s="628">
        <v>92090</v>
      </c>
      <c r="S7" s="629"/>
      <c r="T7" s="629"/>
      <c r="U7" s="629"/>
      <c r="V7" s="629"/>
      <c r="W7" s="629"/>
      <c r="X7" s="629"/>
      <c r="Y7" s="630"/>
      <c r="Z7" s="655">
        <v>0</v>
      </c>
      <c r="AA7" s="655"/>
      <c r="AB7" s="655"/>
      <c r="AC7" s="655"/>
      <c r="AD7" s="656">
        <v>92090</v>
      </c>
      <c r="AE7" s="656"/>
      <c r="AF7" s="656"/>
      <c r="AG7" s="656"/>
      <c r="AH7" s="656"/>
      <c r="AI7" s="656"/>
      <c r="AJ7" s="656"/>
      <c r="AK7" s="656"/>
      <c r="AL7" s="631">
        <v>0</v>
      </c>
      <c r="AM7" s="632"/>
      <c r="AN7" s="632"/>
      <c r="AO7" s="657"/>
      <c r="AP7" s="625" t="s">
        <v>239</v>
      </c>
      <c r="AQ7" s="626"/>
      <c r="AR7" s="626"/>
      <c r="AS7" s="626"/>
      <c r="AT7" s="626"/>
      <c r="AU7" s="626"/>
      <c r="AV7" s="626"/>
      <c r="AW7" s="626"/>
      <c r="AX7" s="626"/>
      <c r="AY7" s="626"/>
      <c r="AZ7" s="626"/>
      <c r="BA7" s="626"/>
      <c r="BB7" s="626"/>
      <c r="BC7" s="626"/>
      <c r="BD7" s="626"/>
      <c r="BE7" s="626"/>
      <c r="BF7" s="627"/>
      <c r="BG7" s="628">
        <v>64646532</v>
      </c>
      <c r="BH7" s="629"/>
      <c r="BI7" s="629"/>
      <c r="BJ7" s="629"/>
      <c r="BK7" s="629"/>
      <c r="BL7" s="629"/>
      <c r="BM7" s="629"/>
      <c r="BN7" s="630"/>
      <c r="BO7" s="655">
        <v>49.6</v>
      </c>
      <c r="BP7" s="655"/>
      <c r="BQ7" s="655"/>
      <c r="BR7" s="655"/>
      <c r="BS7" s="656">
        <v>2140284</v>
      </c>
      <c r="BT7" s="656"/>
      <c r="BU7" s="656"/>
      <c r="BV7" s="656"/>
      <c r="BW7" s="656"/>
      <c r="BX7" s="656"/>
      <c r="BY7" s="656"/>
      <c r="BZ7" s="656"/>
      <c r="CA7" s="656"/>
      <c r="CB7" s="723"/>
      <c r="CD7" s="670" t="s">
        <v>240</v>
      </c>
      <c r="CE7" s="667"/>
      <c r="CF7" s="667"/>
      <c r="CG7" s="667"/>
      <c r="CH7" s="667"/>
      <c r="CI7" s="667"/>
      <c r="CJ7" s="667"/>
      <c r="CK7" s="667"/>
      <c r="CL7" s="667"/>
      <c r="CM7" s="667"/>
      <c r="CN7" s="667"/>
      <c r="CO7" s="667"/>
      <c r="CP7" s="667"/>
      <c r="CQ7" s="668"/>
      <c r="CR7" s="628">
        <v>28042206</v>
      </c>
      <c r="CS7" s="629"/>
      <c r="CT7" s="629"/>
      <c r="CU7" s="629"/>
      <c r="CV7" s="629"/>
      <c r="CW7" s="629"/>
      <c r="CX7" s="629"/>
      <c r="CY7" s="630"/>
      <c r="CZ7" s="655">
        <v>7.3</v>
      </c>
      <c r="DA7" s="655"/>
      <c r="DB7" s="655"/>
      <c r="DC7" s="655"/>
      <c r="DD7" s="634">
        <v>8946163</v>
      </c>
      <c r="DE7" s="629"/>
      <c r="DF7" s="629"/>
      <c r="DG7" s="629"/>
      <c r="DH7" s="629"/>
      <c r="DI7" s="629"/>
      <c r="DJ7" s="629"/>
      <c r="DK7" s="629"/>
      <c r="DL7" s="629"/>
      <c r="DM7" s="629"/>
      <c r="DN7" s="629"/>
      <c r="DO7" s="629"/>
      <c r="DP7" s="630"/>
      <c r="DQ7" s="634">
        <v>17429300</v>
      </c>
      <c r="DR7" s="629"/>
      <c r="DS7" s="629"/>
      <c r="DT7" s="629"/>
      <c r="DU7" s="629"/>
      <c r="DV7" s="629"/>
      <c r="DW7" s="629"/>
      <c r="DX7" s="629"/>
      <c r="DY7" s="629"/>
      <c r="DZ7" s="629"/>
      <c r="EA7" s="629"/>
      <c r="EB7" s="629"/>
      <c r="EC7" s="669"/>
    </row>
    <row r="8" spans="2:143" ht="11.25" customHeight="1" x14ac:dyDescent="0.15">
      <c r="B8" s="625" t="s">
        <v>241</v>
      </c>
      <c r="C8" s="626"/>
      <c r="D8" s="626"/>
      <c r="E8" s="626"/>
      <c r="F8" s="626"/>
      <c r="G8" s="626"/>
      <c r="H8" s="626"/>
      <c r="I8" s="626"/>
      <c r="J8" s="626"/>
      <c r="K8" s="626"/>
      <c r="L8" s="626"/>
      <c r="M8" s="626"/>
      <c r="N8" s="626"/>
      <c r="O8" s="626"/>
      <c r="P8" s="626"/>
      <c r="Q8" s="627"/>
      <c r="R8" s="628">
        <v>571906</v>
      </c>
      <c r="S8" s="629"/>
      <c r="T8" s="629"/>
      <c r="U8" s="629"/>
      <c r="V8" s="629"/>
      <c r="W8" s="629"/>
      <c r="X8" s="629"/>
      <c r="Y8" s="630"/>
      <c r="Z8" s="655">
        <v>0.1</v>
      </c>
      <c r="AA8" s="655"/>
      <c r="AB8" s="655"/>
      <c r="AC8" s="655"/>
      <c r="AD8" s="656">
        <v>571906</v>
      </c>
      <c r="AE8" s="656"/>
      <c r="AF8" s="656"/>
      <c r="AG8" s="656"/>
      <c r="AH8" s="656"/>
      <c r="AI8" s="656"/>
      <c r="AJ8" s="656"/>
      <c r="AK8" s="656"/>
      <c r="AL8" s="631">
        <v>0.3</v>
      </c>
      <c r="AM8" s="632"/>
      <c r="AN8" s="632"/>
      <c r="AO8" s="657"/>
      <c r="AP8" s="625" t="s">
        <v>242</v>
      </c>
      <c r="AQ8" s="626"/>
      <c r="AR8" s="626"/>
      <c r="AS8" s="626"/>
      <c r="AT8" s="626"/>
      <c r="AU8" s="626"/>
      <c r="AV8" s="626"/>
      <c r="AW8" s="626"/>
      <c r="AX8" s="626"/>
      <c r="AY8" s="626"/>
      <c r="AZ8" s="626"/>
      <c r="BA8" s="626"/>
      <c r="BB8" s="626"/>
      <c r="BC8" s="626"/>
      <c r="BD8" s="626"/>
      <c r="BE8" s="626"/>
      <c r="BF8" s="627"/>
      <c r="BG8" s="628">
        <v>1236214</v>
      </c>
      <c r="BH8" s="629"/>
      <c r="BI8" s="629"/>
      <c r="BJ8" s="629"/>
      <c r="BK8" s="629"/>
      <c r="BL8" s="629"/>
      <c r="BM8" s="629"/>
      <c r="BN8" s="630"/>
      <c r="BO8" s="655">
        <v>0.9</v>
      </c>
      <c r="BP8" s="655"/>
      <c r="BQ8" s="655"/>
      <c r="BR8" s="655"/>
      <c r="BS8" s="656" t="s">
        <v>129</v>
      </c>
      <c r="BT8" s="656"/>
      <c r="BU8" s="656"/>
      <c r="BV8" s="656"/>
      <c r="BW8" s="656"/>
      <c r="BX8" s="656"/>
      <c r="BY8" s="656"/>
      <c r="BZ8" s="656"/>
      <c r="CA8" s="656"/>
      <c r="CB8" s="723"/>
      <c r="CD8" s="670" t="s">
        <v>243</v>
      </c>
      <c r="CE8" s="667"/>
      <c r="CF8" s="667"/>
      <c r="CG8" s="667"/>
      <c r="CH8" s="667"/>
      <c r="CI8" s="667"/>
      <c r="CJ8" s="667"/>
      <c r="CK8" s="667"/>
      <c r="CL8" s="667"/>
      <c r="CM8" s="667"/>
      <c r="CN8" s="667"/>
      <c r="CO8" s="667"/>
      <c r="CP8" s="667"/>
      <c r="CQ8" s="668"/>
      <c r="CR8" s="628">
        <v>147183755</v>
      </c>
      <c r="CS8" s="629"/>
      <c r="CT8" s="629"/>
      <c r="CU8" s="629"/>
      <c r="CV8" s="629"/>
      <c r="CW8" s="629"/>
      <c r="CX8" s="629"/>
      <c r="CY8" s="630"/>
      <c r="CZ8" s="655">
        <v>38.4</v>
      </c>
      <c r="DA8" s="655"/>
      <c r="DB8" s="655"/>
      <c r="DC8" s="655"/>
      <c r="DD8" s="634">
        <v>1857437</v>
      </c>
      <c r="DE8" s="629"/>
      <c r="DF8" s="629"/>
      <c r="DG8" s="629"/>
      <c r="DH8" s="629"/>
      <c r="DI8" s="629"/>
      <c r="DJ8" s="629"/>
      <c r="DK8" s="629"/>
      <c r="DL8" s="629"/>
      <c r="DM8" s="629"/>
      <c r="DN8" s="629"/>
      <c r="DO8" s="629"/>
      <c r="DP8" s="630"/>
      <c r="DQ8" s="634">
        <v>62122354</v>
      </c>
      <c r="DR8" s="629"/>
      <c r="DS8" s="629"/>
      <c r="DT8" s="629"/>
      <c r="DU8" s="629"/>
      <c r="DV8" s="629"/>
      <c r="DW8" s="629"/>
      <c r="DX8" s="629"/>
      <c r="DY8" s="629"/>
      <c r="DZ8" s="629"/>
      <c r="EA8" s="629"/>
      <c r="EB8" s="629"/>
      <c r="EC8" s="669"/>
    </row>
    <row r="9" spans="2:143" ht="11.25" customHeight="1" x14ac:dyDescent="0.15">
      <c r="B9" s="625" t="s">
        <v>244</v>
      </c>
      <c r="C9" s="626"/>
      <c r="D9" s="626"/>
      <c r="E9" s="626"/>
      <c r="F9" s="626"/>
      <c r="G9" s="626"/>
      <c r="H9" s="626"/>
      <c r="I9" s="626"/>
      <c r="J9" s="626"/>
      <c r="K9" s="626"/>
      <c r="L9" s="626"/>
      <c r="M9" s="626"/>
      <c r="N9" s="626"/>
      <c r="O9" s="626"/>
      <c r="P9" s="626"/>
      <c r="Q9" s="627"/>
      <c r="R9" s="628">
        <v>869419</v>
      </c>
      <c r="S9" s="629"/>
      <c r="T9" s="629"/>
      <c r="U9" s="629"/>
      <c r="V9" s="629"/>
      <c r="W9" s="629"/>
      <c r="X9" s="629"/>
      <c r="Y9" s="630"/>
      <c r="Z9" s="655">
        <v>0.2</v>
      </c>
      <c r="AA9" s="655"/>
      <c r="AB9" s="655"/>
      <c r="AC9" s="655"/>
      <c r="AD9" s="656">
        <v>869419</v>
      </c>
      <c r="AE9" s="656"/>
      <c r="AF9" s="656"/>
      <c r="AG9" s="656"/>
      <c r="AH9" s="656"/>
      <c r="AI9" s="656"/>
      <c r="AJ9" s="656"/>
      <c r="AK9" s="656"/>
      <c r="AL9" s="631">
        <v>0.4</v>
      </c>
      <c r="AM9" s="632"/>
      <c r="AN9" s="632"/>
      <c r="AO9" s="657"/>
      <c r="AP9" s="625" t="s">
        <v>245</v>
      </c>
      <c r="AQ9" s="626"/>
      <c r="AR9" s="626"/>
      <c r="AS9" s="626"/>
      <c r="AT9" s="626"/>
      <c r="AU9" s="626"/>
      <c r="AV9" s="626"/>
      <c r="AW9" s="626"/>
      <c r="AX9" s="626"/>
      <c r="AY9" s="626"/>
      <c r="AZ9" s="626"/>
      <c r="BA9" s="626"/>
      <c r="BB9" s="626"/>
      <c r="BC9" s="626"/>
      <c r="BD9" s="626"/>
      <c r="BE9" s="626"/>
      <c r="BF9" s="627"/>
      <c r="BG9" s="628">
        <v>53033223</v>
      </c>
      <c r="BH9" s="629"/>
      <c r="BI9" s="629"/>
      <c r="BJ9" s="629"/>
      <c r="BK9" s="629"/>
      <c r="BL9" s="629"/>
      <c r="BM9" s="629"/>
      <c r="BN9" s="630"/>
      <c r="BO9" s="655">
        <v>40.700000000000003</v>
      </c>
      <c r="BP9" s="655"/>
      <c r="BQ9" s="655"/>
      <c r="BR9" s="655"/>
      <c r="BS9" s="656" t="s">
        <v>129</v>
      </c>
      <c r="BT9" s="656"/>
      <c r="BU9" s="656"/>
      <c r="BV9" s="656"/>
      <c r="BW9" s="656"/>
      <c r="BX9" s="656"/>
      <c r="BY9" s="656"/>
      <c r="BZ9" s="656"/>
      <c r="CA9" s="656"/>
      <c r="CB9" s="723"/>
      <c r="CD9" s="670" t="s">
        <v>246</v>
      </c>
      <c r="CE9" s="667"/>
      <c r="CF9" s="667"/>
      <c r="CG9" s="667"/>
      <c r="CH9" s="667"/>
      <c r="CI9" s="667"/>
      <c r="CJ9" s="667"/>
      <c r="CK9" s="667"/>
      <c r="CL9" s="667"/>
      <c r="CM9" s="667"/>
      <c r="CN9" s="667"/>
      <c r="CO9" s="667"/>
      <c r="CP9" s="667"/>
      <c r="CQ9" s="668"/>
      <c r="CR9" s="628">
        <v>37825998</v>
      </c>
      <c r="CS9" s="629"/>
      <c r="CT9" s="629"/>
      <c r="CU9" s="629"/>
      <c r="CV9" s="629"/>
      <c r="CW9" s="629"/>
      <c r="CX9" s="629"/>
      <c r="CY9" s="630"/>
      <c r="CZ9" s="655">
        <v>9.9</v>
      </c>
      <c r="DA9" s="655"/>
      <c r="DB9" s="655"/>
      <c r="DC9" s="655"/>
      <c r="DD9" s="634">
        <v>4808005</v>
      </c>
      <c r="DE9" s="629"/>
      <c r="DF9" s="629"/>
      <c r="DG9" s="629"/>
      <c r="DH9" s="629"/>
      <c r="DI9" s="629"/>
      <c r="DJ9" s="629"/>
      <c r="DK9" s="629"/>
      <c r="DL9" s="629"/>
      <c r="DM9" s="629"/>
      <c r="DN9" s="629"/>
      <c r="DO9" s="629"/>
      <c r="DP9" s="630"/>
      <c r="DQ9" s="634">
        <v>21762707</v>
      </c>
      <c r="DR9" s="629"/>
      <c r="DS9" s="629"/>
      <c r="DT9" s="629"/>
      <c r="DU9" s="629"/>
      <c r="DV9" s="629"/>
      <c r="DW9" s="629"/>
      <c r="DX9" s="629"/>
      <c r="DY9" s="629"/>
      <c r="DZ9" s="629"/>
      <c r="EA9" s="629"/>
      <c r="EB9" s="629"/>
      <c r="EC9" s="669"/>
    </row>
    <row r="10" spans="2:143" ht="11.25" customHeight="1" x14ac:dyDescent="0.15">
      <c r="B10" s="625" t="s">
        <v>247</v>
      </c>
      <c r="C10" s="626"/>
      <c r="D10" s="626"/>
      <c r="E10" s="626"/>
      <c r="F10" s="626"/>
      <c r="G10" s="626"/>
      <c r="H10" s="626"/>
      <c r="I10" s="626"/>
      <c r="J10" s="626"/>
      <c r="K10" s="626"/>
      <c r="L10" s="626"/>
      <c r="M10" s="626"/>
      <c r="N10" s="626"/>
      <c r="O10" s="626"/>
      <c r="P10" s="626"/>
      <c r="Q10" s="627"/>
      <c r="R10" s="628">
        <v>145070</v>
      </c>
      <c r="S10" s="629"/>
      <c r="T10" s="629"/>
      <c r="U10" s="629"/>
      <c r="V10" s="629"/>
      <c r="W10" s="629"/>
      <c r="X10" s="629"/>
      <c r="Y10" s="630"/>
      <c r="Z10" s="655">
        <v>0</v>
      </c>
      <c r="AA10" s="655"/>
      <c r="AB10" s="655"/>
      <c r="AC10" s="655"/>
      <c r="AD10" s="656">
        <v>145070</v>
      </c>
      <c r="AE10" s="656"/>
      <c r="AF10" s="656"/>
      <c r="AG10" s="656"/>
      <c r="AH10" s="656"/>
      <c r="AI10" s="656"/>
      <c r="AJ10" s="656"/>
      <c r="AK10" s="656"/>
      <c r="AL10" s="631">
        <v>0.1</v>
      </c>
      <c r="AM10" s="632"/>
      <c r="AN10" s="632"/>
      <c r="AO10" s="657"/>
      <c r="AP10" s="625" t="s">
        <v>248</v>
      </c>
      <c r="AQ10" s="626"/>
      <c r="AR10" s="626"/>
      <c r="AS10" s="626"/>
      <c r="AT10" s="626"/>
      <c r="AU10" s="626"/>
      <c r="AV10" s="626"/>
      <c r="AW10" s="626"/>
      <c r="AX10" s="626"/>
      <c r="AY10" s="626"/>
      <c r="AZ10" s="626"/>
      <c r="BA10" s="626"/>
      <c r="BB10" s="626"/>
      <c r="BC10" s="626"/>
      <c r="BD10" s="626"/>
      <c r="BE10" s="626"/>
      <c r="BF10" s="627"/>
      <c r="BG10" s="628">
        <v>2760421</v>
      </c>
      <c r="BH10" s="629"/>
      <c r="BI10" s="629"/>
      <c r="BJ10" s="629"/>
      <c r="BK10" s="629"/>
      <c r="BL10" s="629"/>
      <c r="BM10" s="629"/>
      <c r="BN10" s="630"/>
      <c r="BO10" s="655">
        <v>2.1</v>
      </c>
      <c r="BP10" s="655"/>
      <c r="BQ10" s="655"/>
      <c r="BR10" s="655"/>
      <c r="BS10" s="656" t="s">
        <v>129</v>
      </c>
      <c r="BT10" s="656"/>
      <c r="BU10" s="656"/>
      <c r="BV10" s="656"/>
      <c r="BW10" s="656"/>
      <c r="BX10" s="656"/>
      <c r="BY10" s="656"/>
      <c r="BZ10" s="656"/>
      <c r="CA10" s="656"/>
      <c r="CB10" s="723"/>
      <c r="CD10" s="670" t="s">
        <v>249</v>
      </c>
      <c r="CE10" s="667"/>
      <c r="CF10" s="667"/>
      <c r="CG10" s="667"/>
      <c r="CH10" s="667"/>
      <c r="CI10" s="667"/>
      <c r="CJ10" s="667"/>
      <c r="CK10" s="667"/>
      <c r="CL10" s="667"/>
      <c r="CM10" s="667"/>
      <c r="CN10" s="667"/>
      <c r="CO10" s="667"/>
      <c r="CP10" s="667"/>
      <c r="CQ10" s="668"/>
      <c r="CR10" s="628">
        <v>281356</v>
      </c>
      <c r="CS10" s="629"/>
      <c r="CT10" s="629"/>
      <c r="CU10" s="629"/>
      <c r="CV10" s="629"/>
      <c r="CW10" s="629"/>
      <c r="CX10" s="629"/>
      <c r="CY10" s="630"/>
      <c r="CZ10" s="655">
        <v>0.1</v>
      </c>
      <c r="DA10" s="655"/>
      <c r="DB10" s="655"/>
      <c r="DC10" s="655"/>
      <c r="DD10" s="634">
        <v>12484</v>
      </c>
      <c r="DE10" s="629"/>
      <c r="DF10" s="629"/>
      <c r="DG10" s="629"/>
      <c r="DH10" s="629"/>
      <c r="DI10" s="629"/>
      <c r="DJ10" s="629"/>
      <c r="DK10" s="629"/>
      <c r="DL10" s="629"/>
      <c r="DM10" s="629"/>
      <c r="DN10" s="629"/>
      <c r="DO10" s="629"/>
      <c r="DP10" s="630"/>
      <c r="DQ10" s="634">
        <v>71997</v>
      </c>
      <c r="DR10" s="629"/>
      <c r="DS10" s="629"/>
      <c r="DT10" s="629"/>
      <c r="DU10" s="629"/>
      <c r="DV10" s="629"/>
      <c r="DW10" s="629"/>
      <c r="DX10" s="629"/>
      <c r="DY10" s="629"/>
      <c r="DZ10" s="629"/>
      <c r="EA10" s="629"/>
      <c r="EB10" s="629"/>
      <c r="EC10" s="669"/>
    </row>
    <row r="11" spans="2:143" ht="11.25" customHeight="1" x14ac:dyDescent="0.15">
      <c r="B11" s="625" t="s">
        <v>250</v>
      </c>
      <c r="C11" s="626"/>
      <c r="D11" s="626"/>
      <c r="E11" s="626"/>
      <c r="F11" s="626"/>
      <c r="G11" s="626"/>
      <c r="H11" s="626"/>
      <c r="I11" s="626"/>
      <c r="J11" s="626"/>
      <c r="K11" s="626"/>
      <c r="L11" s="626"/>
      <c r="M11" s="626"/>
      <c r="N11" s="626"/>
      <c r="O11" s="626"/>
      <c r="P11" s="626"/>
      <c r="Q11" s="627"/>
      <c r="R11" s="628">
        <v>17265057</v>
      </c>
      <c r="S11" s="629"/>
      <c r="T11" s="629"/>
      <c r="U11" s="629"/>
      <c r="V11" s="629"/>
      <c r="W11" s="629"/>
      <c r="X11" s="629"/>
      <c r="Y11" s="630"/>
      <c r="Z11" s="631">
        <v>4.3</v>
      </c>
      <c r="AA11" s="632"/>
      <c r="AB11" s="632"/>
      <c r="AC11" s="633"/>
      <c r="AD11" s="634">
        <v>17265057</v>
      </c>
      <c r="AE11" s="629"/>
      <c r="AF11" s="629"/>
      <c r="AG11" s="629"/>
      <c r="AH11" s="629"/>
      <c r="AI11" s="629"/>
      <c r="AJ11" s="629"/>
      <c r="AK11" s="630"/>
      <c r="AL11" s="631">
        <v>8.6999999999999993</v>
      </c>
      <c r="AM11" s="632"/>
      <c r="AN11" s="632"/>
      <c r="AO11" s="657"/>
      <c r="AP11" s="625" t="s">
        <v>251</v>
      </c>
      <c r="AQ11" s="626"/>
      <c r="AR11" s="626"/>
      <c r="AS11" s="626"/>
      <c r="AT11" s="626"/>
      <c r="AU11" s="626"/>
      <c r="AV11" s="626"/>
      <c r="AW11" s="626"/>
      <c r="AX11" s="626"/>
      <c r="AY11" s="626"/>
      <c r="AZ11" s="626"/>
      <c r="BA11" s="626"/>
      <c r="BB11" s="626"/>
      <c r="BC11" s="626"/>
      <c r="BD11" s="626"/>
      <c r="BE11" s="626"/>
      <c r="BF11" s="627"/>
      <c r="BG11" s="628">
        <v>7616674</v>
      </c>
      <c r="BH11" s="629"/>
      <c r="BI11" s="629"/>
      <c r="BJ11" s="629"/>
      <c r="BK11" s="629"/>
      <c r="BL11" s="629"/>
      <c r="BM11" s="629"/>
      <c r="BN11" s="630"/>
      <c r="BO11" s="655">
        <v>5.8</v>
      </c>
      <c r="BP11" s="655"/>
      <c r="BQ11" s="655"/>
      <c r="BR11" s="655"/>
      <c r="BS11" s="656">
        <v>2140284</v>
      </c>
      <c r="BT11" s="656"/>
      <c r="BU11" s="656"/>
      <c r="BV11" s="656"/>
      <c r="BW11" s="656"/>
      <c r="BX11" s="656"/>
      <c r="BY11" s="656"/>
      <c r="BZ11" s="656"/>
      <c r="CA11" s="656"/>
      <c r="CB11" s="723"/>
      <c r="CD11" s="670" t="s">
        <v>252</v>
      </c>
      <c r="CE11" s="667"/>
      <c r="CF11" s="667"/>
      <c r="CG11" s="667"/>
      <c r="CH11" s="667"/>
      <c r="CI11" s="667"/>
      <c r="CJ11" s="667"/>
      <c r="CK11" s="667"/>
      <c r="CL11" s="667"/>
      <c r="CM11" s="667"/>
      <c r="CN11" s="667"/>
      <c r="CO11" s="667"/>
      <c r="CP11" s="667"/>
      <c r="CQ11" s="668"/>
      <c r="CR11" s="628">
        <v>6431127</v>
      </c>
      <c r="CS11" s="629"/>
      <c r="CT11" s="629"/>
      <c r="CU11" s="629"/>
      <c r="CV11" s="629"/>
      <c r="CW11" s="629"/>
      <c r="CX11" s="629"/>
      <c r="CY11" s="630"/>
      <c r="CZ11" s="655">
        <v>1.7</v>
      </c>
      <c r="DA11" s="655"/>
      <c r="DB11" s="655"/>
      <c r="DC11" s="655"/>
      <c r="DD11" s="634">
        <v>2917412</v>
      </c>
      <c r="DE11" s="629"/>
      <c r="DF11" s="629"/>
      <c r="DG11" s="629"/>
      <c r="DH11" s="629"/>
      <c r="DI11" s="629"/>
      <c r="DJ11" s="629"/>
      <c r="DK11" s="629"/>
      <c r="DL11" s="629"/>
      <c r="DM11" s="629"/>
      <c r="DN11" s="629"/>
      <c r="DO11" s="629"/>
      <c r="DP11" s="630"/>
      <c r="DQ11" s="634">
        <v>4790529</v>
      </c>
      <c r="DR11" s="629"/>
      <c r="DS11" s="629"/>
      <c r="DT11" s="629"/>
      <c r="DU11" s="629"/>
      <c r="DV11" s="629"/>
      <c r="DW11" s="629"/>
      <c r="DX11" s="629"/>
      <c r="DY11" s="629"/>
      <c r="DZ11" s="629"/>
      <c r="EA11" s="629"/>
      <c r="EB11" s="629"/>
      <c r="EC11" s="669"/>
    </row>
    <row r="12" spans="2:143" ht="11.25" customHeight="1" x14ac:dyDescent="0.15">
      <c r="B12" s="625" t="s">
        <v>253</v>
      </c>
      <c r="C12" s="626"/>
      <c r="D12" s="626"/>
      <c r="E12" s="626"/>
      <c r="F12" s="626"/>
      <c r="G12" s="626"/>
      <c r="H12" s="626"/>
      <c r="I12" s="626"/>
      <c r="J12" s="626"/>
      <c r="K12" s="626"/>
      <c r="L12" s="626"/>
      <c r="M12" s="626"/>
      <c r="N12" s="626"/>
      <c r="O12" s="626"/>
      <c r="P12" s="626"/>
      <c r="Q12" s="627"/>
      <c r="R12" s="628">
        <v>120140</v>
      </c>
      <c r="S12" s="629"/>
      <c r="T12" s="629"/>
      <c r="U12" s="629"/>
      <c r="V12" s="629"/>
      <c r="W12" s="629"/>
      <c r="X12" s="629"/>
      <c r="Y12" s="630"/>
      <c r="Z12" s="655">
        <v>0</v>
      </c>
      <c r="AA12" s="655"/>
      <c r="AB12" s="655"/>
      <c r="AC12" s="655"/>
      <c r="AD12" s="656">
        <v>120140</v>
      </c>
      <c r="AE12" s="656"/>
      <c r="AF12" s="656"/>
      <c r="AG12" s="656"/>
      <c r="AH12" s="656"/>
      <c r="AI12" s="656"/>
      <c r="AJ12" s="656"/>
      <c r="AK12" s="656"/>
      <c r="AL12" s="631">
        <v>0.1</v>
      </c>
      <c r="AM12" s="632"/>
      <c r="AN12" s="632"/>
      <c r="AO12" s="657"/>
      <c r="AP12" s="625" t="s">
        <v>254</v>
      </c>
      <c r="AQ12" s="626"/>
      <c r="AR12" s="626"/>
      <c r="AS12" s="626"/>
      <c r="AT12" s="626"/>
      <c r="AU12" s="626"/>
      <c r="AV12" s="626"/>
      <c r="AW12" s="626"/>
      <c r="AX12" s="626"/>
      <c r="AY12" s="626"/>
      <c r="AZ12" s="626"/>
      <c r="BA12" s="626"/>
      <c r="BB12" s="626"/>
      <c r="BC12" s="626"/>
      <c r="BD12" s="626"/>
      <c r="BE12" s="626"/>
      <c r="BF12" s="627"/>
      <c r="BG12" s="628">
        <v>46862735</v>
      </c>
      <c r="BH12" s="629"/>
      <c r="BI12" s="629"/>
      <c r="BJ12" s="629"/>
      <c r="BK12" s="629"/>
      <c r="BL12" s="629"/>
      <c r="BM12" s="629"/>
      <c r="BN12" s="630"/>
      <c r="BO12" s="655">
        <v>35.9</v>
      </c>
      <c r="BP12" s="655"/>
      <c r="BQ12" s="655"/>
      <c r="BR12" s="655"/>
      <c r="BS12" s="656" t="s">
        <v>129</v>
      </c>
      <c r="BT12" s="656"/>
      <c r="BU12" s="656"/>
      <c r="BV12" s="656"/>
      <c r="BW12" s="656"/>
      <c r="BX12" s="656"/>
      <c r="BY12" s="656"/>
      <c r="BZ12" s="656"/>
      <c r="CA12" s="656"/>
      <c r="CB12" s="723"/>
      <c r="CD12" s="670" t="s">
        <v>255</v>
      </c>
      <c r="CE12" s="667"/>
      <c r="CF12" s="667"/>
      <c r="CG12" s="667"/>
      <c r="CH12" s="667"/>
      <c r="CI12" s="667"/>
      <c r="CJ12" s="667"/>
      <c r="CK12" s="667"/>
      <c r="CL12" s="667"/>
      <c r="CM12" s="667"/>
      <c r="CN12" s="667"/>
      <c r="CO12" s="667"/>
      <c r="CP12" s="667"/>
      <c r="CQ12" s="668"/>
      <c r="CR12" s="628">
        <v>4255340</v>
      </c>
      <c r="CS12" s="629"/>
      <c r="CT12" s="629"/>
      <c r="CU12" s="629"/>
      <c r="CV12" s="629"/>
      <c r="CW12" s="629"/>
      <c r="CX12" s="629"/>
      <c r="CY12" s="630"/>
      <c r="CZ12" s="655">
        <v>1.1000000000000001</v>
      </c>
      <c r="DA12" s="655"/>
      <c r="DB12" s="655"/>
      <c r="DC12" s="655"/>
      <c r="DD12" s="634">
        <v>478727</v>
      </c>
      <c r="DE12" s="629"/>
      <c r="DF12" s="629"/>
      <c r="DG12" s="629"/>
      <c r="DH12" s="629"/>
      <c r="DI12" s="629"/>
      <c r="DJ12" s="629"/>
      <c r="DK12" s="629"/>
      <c r="DL12" s="629"/>
      <c r="DM12" s="629"/>
      <c r="DN12" s="629"/>
      <c r="DO12" s="629"/>
      <c r="DP12" s="630"/>
      <c r="DQ12" s="634">
        <v>3815069</v>
      </c>
      <c r="DR12" s="629"/>
      <c r="DS12" s="629"/>
      <c r="DT12" s="629"/>
      <c r="DU12" s="629"/>
      <c r="DV12" s="629"/>
      <c r="DW12" s="629"/>
      <c r="DX12" s="629"/>
      <c r="DY12" s="629"/>
      <c r="DZ12" s="629"/>
      <c r="EA12" s="629"/>
      <c r="EB12" s="629"/>
      <c r="EC12" s="669"/>
    </row>
    <row r="13" spans="2:143" ht="11.25" customHeight="1" x14ac:dyDescent="0.15">
      <c r="B13" s="625" t="s">
        <v>256</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129</v>
      </c>
      <c r="AA13" s="655"/>
      <c r="AB13" s="655"/>
      <c r="AC13" s="655"/>
      <c r="AD13" s="656" t="s">
        <v>129</v>
      </c>
      <c r="AE13" s="656"/>
      <c r="AF13" s="656"/>
      <c r="AG13" s="656"/>
      <c r="AH13" s="656"/>
      <c r="AI13" s="656"/>
      <c r="AJ13" s="656"/>
      <c r="AK13" s="656"/>
      <c r="AL13" s="631" t="s">
        <v>129</v>
      </c>
      <c r="AM13" s="632"/>
      <c r="AN13" s="632"/>
      <c r="AO13" s="657"/>
      <c r="AP13" s="625" t="s">
        <v>257</v>
      </c>
      <c r="AQ13" s="626"/>
      <c r="AR13" s="626"/>
      <c r="AS13" s="626"/>
      <c r="AT13" s="626"/>
      <c r="AU13" s="626"/>
      <c r="AV13" s="626"/>
      <c r="AW13" s="626"/>
      <c r="AX13" s="626"/>
      <c r="AY13" s="626"/>
      <c r="AZ13" s="626"/>
      <c r="BA13" s="626"/>
      <c r="BB13" s="626"/>
      <c r="BC13" s="626"/>
      <c r="BD13" s="626"/>
      <c r="BE13" s="626"/>
      <c r="BF13" s="627"/>
      <c r="BG13" s="628">
        <v>46602915</v>
      </c>
      <c r="BH13" s="629"/>
      <c r="BI13" s="629"/>
      <c r="BJ13" s="629"/>
      <c r="BK13" s="629"/>
      <c r="BL13" s="629"/>
      <c r="BM13" s="629"/>
      <c r="BN13" s="630"/>
      <c r="BO13" s="655">
        <v>35.700000000000003</v>
      </c>
      <c r="BP13" s="655"/>
      <c r="BQ13" s="655"/>
      <c r="BR13" s="655"/>
      <c r="BS13" s="656" t="s">
        <v>129</v>
      </c>
      <c r="BT13" s="656"/>
      <c r="BU13" s="656"/>
      <c r="BV13" s="656"/>
      <c r="BW13" s="656"/>
      <c r="BX13" s="656"/>
      <c r="BY13" s="656"/>
      <c r="BZ13" s="656"/>
      <c r="CA13" s="656"/>
      <c r="CB13" s="723"/>
      <c r="CD13" s="670" t="s">
        <v>258</v>
      </c>
      <c r="CE13" s="667"/>
      <c r="CF13" s="667"/>
      <c r="CG13" s="667"/>
      <c r="CH13" s="667"/>
      <c r="CI13" s="667"/>
      <c r="CJ13" s="667"/>
      <c r="CK13" s="667"/>
      <c r="CL13" s="667"/>
      <c r="CM13" s="667"/>
      <c r="CN13" s="667"/>
      <c r="CO13" s="667"/>
      <c r="CP13" s="667"/>
      <c r="CQ13" s="668"/>
      <c r="CR13" s="628">
        <v>42165171</v>
      </c>
      <c r="CS13" s="629"/>
      <c r="CT13" s="629"/>
      <c r="CU13" s="629"/>
      <c r="CV13" s="629"/>
      <c r="CW13" s="629"/>
      <c r="CX13" s="629"/>
      <c r="CY13" s="630"/>
      <c r="CZ13" s="655">
        <v>11</v>
      </c>
      <c r="DA13" s="655"/>
      <c r="DB13" s="655"/>
      <c r="DC13" s="655"/>
      <c r="DD13" s="634">
        <v>23455663</v>
      </c>
      <c r="DE13" s="629"/>
      <c r="DF13" s="629"/>
      <c r="DG13" s="629"/>
      <c r="DH13" s="629"/>
      <c r="DI13" s="629"/>
      <c r="DJ13" s="629"/>
      <c r="DK13" s="629"/>
      <c r="DL13" s="629"/>
      <c r="DM13" s="629"/>
      <c r="DN13" s="629"/>
      <c r="DO13" s="629"/>
      <c r="DP13" s="630"/>
      <c r="DQ13" s="634">
        <v>21324967</v>
      </c>
      <c r="DR13" s="629"/>
      <c r="DS13" s="629"/>
      <c r="DT13" s="629"/>
      <c r="DU13" s="629"/>
      <c r="DV13" s="629"/>
      <c r="DW13" s="629"/>
      <c r="DX13" s="629"/>
      <c r="DY13" s="629"/>
      <c r="DZ13" s="629"/>
      <c r="EA13" s="629"/>
      <c r="EB13" s="629"/>
      <c r="EC13" s="669"/>
    </row>
    <row r="14" spans="2:143" ht="11.25" customHeight="1" x14ac:dyDescent="0.15">
      <c r="B14" s="625" t="s">
        <v>259</v>
      </c>
      <c r="C14" s="626"/>
      <c r="D14" s="626"/>
      <c r="E14" s="626"/>
      <c r="F14" s="626"/>
      <c r="G14" s="626"/>
      <c r="H14" s="626"/>
      <c r="I14" s="626"/>
      <c r="J14" s="626"/>
      <c r="K14" s="626"/>
      <c r="L14" s="626"/>
      <c r="M14" s="626"/>
      <c r="N14" s="626"/>
      <c r="O14" s="626"/>
      <c r="P14" s="626"/>
      <c r="Q14" s="627"/>
      <c r="R14" s="628" t="s">
        <v>129</v>
      </c>
      <c r="S14" s="629"/>
      <c r="T14" s="629"/>
      <c r="U14" s="629"/>
      <c r="V14" s="629"/>
      <c r="W14" s="629"/>
      <c r="X14" s="629"/>
      <c r="Y14" s="630"/>
      <c r="Z14" s="655" t="s">
        <v>129</v>
      </c>
      <c r="AA14" s="655"/>
      <c r="AB14" s="655"/>
      <c r="AC14" s="655"/>
      <c r="AD14" s="656" t="s">
        <v>129</v>
      </c>
      <c r="AE14" s="656"/>
      <c r="AF14" s="656"/>
      <c r="AG14" s="656"/>
      <c r="AH14" s="656"/>
      <c r="AI14" s="656"/>
      <c r="AJ14" s="656"/>
      <c r="AK14" s="656"/>
      <c r="AL14" s="631" t="s">
        <v>129</v>
      </c>
      <c r="AM14" s="632"/>
      <c r="AN14" s="632"/>
      <c r="AO14" s="657"/>
      <c r="AP14" s="625" t="s">
        <v>260</v>
      </c>
      <c r="AQ14" s="626"/>
      <c r="AR14" s="626"/>
      <c r="AS14" s="626"/>
      <c r="AT14" s="626"/>
      <c r="AU14" s="626"/>
      <c r="AV14" s="626"/>
      <c r="AW14" s="626"/>
      <c r="AX14" s="626"/>
      <c r="AY14" s="626"/>
      <c r="AZ14" s="626"/>
      <c r="BA14" s="626"/>
      <c r="BB14" s="626"/>
      <c r="BC14" s="626"/>
      <c r="BD14" s="626"/>
      <c r="BE14" s="626"/>
      <c r="BF14" s="627"/>
      <c r="BG14" s="628">
        <v>2085339</v>
      </c>
      <c r="BH14" s="629"/>
      <c r="BI14" s="629"/>
      <c r="BJ14" s="629"/>
      <c r="BK14" s="629"/>
      <c r="BL14" s="629"/>
      <c r="BM14" s="629"/>
      <c r="BN14" s="630"/>
      <c r="BO14" s="655">
        <v>1.6</v>
      </c>
      <c r="BP14" s="655"/>
      <c r="BQ14" s="655"/>
      <c r="BR14" s="655"/>
      <c r="BS14" s="656" t="s">
        <v>129</v>
      </c>
      <c r="BT14" s="656"/>
      <c r="BU14" s="656"/>
      <c r="BV14" s="656"/>
      <c r="BW14" s="656"/>
      <c r="BX14" s="656"/>
      <c r="BY14" s="656"/>
      <c r="BZ14" s="656"/>
      <c r="CA14" s="656"/>
      <c r="CB14" s="723"/>
      <c r="CD14" s="670" t="s">
        <v>261</v>
      </c>
      <c r="CE14" s="667"/>
      <c r="CF14" s="667"/>
      <c r="CG14" s="667"/>
      <c r="CH14" s="667"/>
      <c r="CI14" s="667"/>
      <c r="CJ14" s="667"/>
      <c r="CK14" s="667"/>
      <c r="CL14" s="667"/>
      <c r="CM14" s="667"/>
      <c r="CN14" s="667"/>
      <c r="CO14" s="667"/>
      <c r="CP14" s="667"/>
      <c r="CQ14" s="668"/>
      <c r="CR14" s="628">
        <v>9383752</v>
      </c>
      <c r="CS14" s="629"/>
      <c r="CT14" s="629"/>
      <c r="CU14" s="629"/>
      <c r="CV14" s="629"/>
      <c r="CW14" s="629"/>
      <c r="CX14" s="629"/>
      <c r="CY14" s="630"/>
      <c r="CZ14" s="655">
        <v>2.4</v>
      </c>
      <c r="DA14" s="655"/>
      <c r="DB14" s="655"/>
      <c r="DC14" s="655"/>
      <c r="DD14" s="634">
        <v>1682395</v>
      </c>
      <c r="DE14" s="629"/>
      <c r="DF14" s="629"/>
      <c r="DG14" s="629"/>
      <c r="DH14" s="629"/>
      <c r="DI14" s="629"/>
      <c r="DJ14" s="629"/>
      <c r="DK14" s="629"/>
      <c r="DL14" s="629"/>
      <c r="DM14" s="629"/>
      <c r="DN14" s="629"/>
      <c r="DO14" s="629"/>
      <c r="DP14" s="630"/>
      <c r="DQ14" s="634">
        <v>7580739</v>
      </c>
      <c r="DR14" s="629"/>
      <c r="DS14" s="629"/>
      <c r="DT14" s="629"/>
      <c r="DU14" s="629"/>
      <c r="DV14" s="629"/>
      <c r="DW14" s="629"/>
      <c r="DX14" s="629"/>
      <c r="DY14" s="629"/>
      <c r="DZ14" s="629"/>
      <c r="EA14" s="629"/>
      <c r="EB14" s="629"/>
      <c r="EC14" s="669"/>
    </row>
    <row r="15" spans="2:143" ht="11.25" customHeight="1" x14ac:dyDescent="0.15">
      <c r="B15" s="625" t="s">
        <v>262</v>
      </c>
      <c r="C15" s="626"/>
      <c r="D15" s="626"/>
      <c r="E15" s="626"/>
      <c r="F15" s="626"/>
      <c r="G15" s="626"/>
      <c r="H15" s="626"/>
      <c r="I15" s="626"/>
      <c r="J15" s="626"/>
      <c r="K15" s="626"/>
      <c r="L15" s="626"/>
      <c r="M15" s="626"/>
      <c r="N15" s="626"/>
      <c r="O15" s="626"/>
      <c r="P15" s="626"/>
      <c r="Q15" s="627"/>
      <c r="R15" s="628">
        <v>5884168</v>
      </c>
      <c r="S15" s="629"/>
      <c r="T15" s="629"/>
      <c r="U15" s="629"/>
      <c r="V15" s="629"/>
      <c r="W15" s="629"/>
      <c r="X15" s="629"/>
      <c r="Y15" s="630"/>
      <c r="Z15" s="655">
        <v>1.5</v>
      </c>
      <c r="AA15" s="655"/>
      <c r="AB15" s="655"/>
      <c r="AC15" s="655"/>
      <c r="AD15" s="656">
        <v>5884168</v>
      </c>
      <c r="AE15" s="656"/>
      <c r="AF15" s="656"/>
      <c r="AG15" s="656"/>
      <c r="AH15" s="656"/>
      <c r="AI15" s="656"/>
      <c r="AJ15" s="656"/>
      <c r="AK15" s="656"/>
      <c r="AL15" s="631">
        <v>3</v>
      </c>
      <c r="AM15" s="632"/>
      <c r="AN15" s="632"/>
      <c r="AO15" s="657"/>
      <c r="AP15" s="625" t="s">
        <v>263</v>
      </c>
      <c r="AQ15" s="626"/>
      <c r="AR15" s="626"/>
      <c r="AS15" s="626"/>
      <c r="AT15" s="626"/>
      <c r="AU15" s="626"/>
      <c r="AV15" s="626"/>
      <c r="AW15" s="626"/>
      <c r="AX15" s="626"/>
      <c r="AY15" s="626"/>
      <c r="AZ15" s="626"/>
      <c r="BA15" s="626"/>
      <c r="BB15" s="626"/>
      <c r="BC15" s="626"/>
      <c r="BD15" s="626"/>
      <c r="BE15" s="626"/>
      <c r="BF15" s="627"/>
      <c r="BG15" s="628">
        <v>4836293</v>
      </c>
      <c r="BH15" s="629"/>
      <c r="BI15" s="629"/>
      <c r="BJ15" s="629"/>
      <c r="BK15" s="629"/>
      <c r="BL15" s="629"/>
      <c r="BM15" s="629"/>
      <c r="BN15" s="630"/>
      <c r="BO15" s="655">
        <v>3.7</v>
      </c>
      <c r="BP15" s="655"/>
      <c r="BQ15" s="655"/>
      <c r="BR15" s="655"/>
      <c r="BS15" s="656" t="s">
        <v>129</v>
      </c>
      <c r="BT15" s="656"/>
      <c r="BU15" s="656"/>
      <c r="BV15" s="656"/>
      <c r="BW15" s="656"/>
      <c r="BX15" s="656"/>
      <c r="BY15" s="656"/>
      <c r="BZ15" s="656"/>
      <c r="CA15" s="656"/>
      <c r="CB15" s="723"/>
      <c r="CD15" s="670" t="s">
        <v>264</v>
      </c>
      <c r="CE15" s="667"/>
      <c r="CF15" s="667"/>
      <c r="CG15" s="667"/>
      <c r="CH15" s="667"/>
      <c r="CI15" s="667"/>
      <c r="CJ15" s="667"/>
      <c r="CK15" s="667"/>
      <c r="CL15" s="667"/>
      <c r="CM15" s="667"/>
      <c r="CN15" s="667"/>
      <c r="CO15" s="667"/>
      <c r="CP15" s="667"/>
      <c r="CQ15" s="668"/>
      <c r="CR15" s="628">
        <v>58947558</v>
      </c>
      <c r="CS15" s="629"/>
      <c r="CT15" s="629"/>
      <c r="CU15" s="629"/>
      <c r="CV15" s="629"/>
      <c r="CW15" s="629"/>
      <c r="CX15" s="629"/>
      <c r="CY15" s="630"/>
      <c r="CZ15" s="655">
        <v>15.4</v>
      </c>
      <c r="DA15" s="655"/>
      <c r="DB15" s="655"/>
      <c r="DC15" s="655"/>
      <c r="DD15" s="634">
        <v>6608228</v>
      </c>
      <c r="DE15" s="629"/>
      <c r="DF15" s="629"/>
      <c r="DG15" s="629"/>
      <c r="DH15" s="629"/>
      <c r="DI15" s="629"/>
      <c r="DJ15" s="629"/>
      <c r="DK15" s="629"/>
      <c r="DL15" s="629"/>
      <c r="DM15" s="629"/>
      <c r="DN15" s="629"/>
      <c r="DO15" s="629"/>
      <c r="DP15" s="630"/>
      <c r="DQ15" s="634">
        <v>43684243</v>
      </c>
      <c r="DR15" s="629"/>
      <c r="DS15" s="629"/>
      <c r="DT15" s="629"/>
      <c r="DU15" s="629"/>
      <c r="DV15" s="629"/>
      <c r="DW15" s="629"/>
      <c r="DX15" s="629"/>
      <c r="DY15" s="629"/>
      <c r="DZ15" s="629"/>
      <c r="EA15" s="629"/>
      <c r="EB15" s="629"/>
      <c r="EC15" s="669"/>
    </row>
    <row r="16" spans="2:143" ht="11.25" customHeight="1" x14ac:dyDescent="0.15">
      <c r="B16" s="625" t="s">
        <v>265</v>
      </c>
      <c r="C16" s="626"/>
      <c r="D16" s="626"/>
      <c r="E16" s="626"/>
      <c r="F16" s="626"/>
      <c r="G16" s="626"/>
      <c r="H16" s="626"/>
      <c r="I16" s="626"/>
      <c r="J16" s="626"/>
      <c r="K16" s="626"/>
      <c r="L16" s="626"/>
      <c r="M16" s="626"/>
      <c r="N16" s="626"/>
      <c r="O16" s="626"/>
      <c r="P16" s="626"/>
      <c r="Q16" s="627"/>
      <c r="R16" s="628">
        <v>268508</v>
      </c>
      <c r="S16" s="629"/>
      <c r="T16" s="629"/>
      <c r="U16" s="629"/>
      <c r="V16" s="629"/>
      <c r="W16" s="629"/>
      <c r="X16" s="629"/>
      <c r="Y16" s="630"/>
      <c r="Z16" s="655">
        <v>0.1</v>
      </c>
      <c r="AA16" s="655"/>
      <c r="AB16" s="655"/>
      <c r="AC16" s="655"/>
      <c r="AD16" s="656">
        <v>268508</v>
      </c>
      <c r="AE16" s="656"/>
      <c r="AF16" s="656"/>
      <c r="AG16" s="656"/>
      <c r="AH16" s="656"/>
      <c r="AI16" s="656"/>
      <c r="AJ16" s="656"/>
      <c r="AK16" s="656"/>
      <c r="AL16" s="631">
        <v>0.1</v>
      </c>
      <c r="AM16" s="632"/>
      <c r="AN16" s="632"/>
      <c r="AO16" s="657"/>
      <c r="AP16" s="625" t="s">
        <v>266</v>
      </c>
      <c r="AQ16" s="626"/>
      <c r="AR16" s="626"/>
      <c r="AS16" s="626"/>
      <c r="AT16" s="626"/>
      <c r="AU16" s="626"/>
      <c r="AV16" s="626"/>
      <c r="AW16" s="626"/>
      <c r="AX16" s="626"/>
      <c r="AY16" s="626"/>
      <c r="AZ16" s="626"/>
      <c r="BA16" s="626"/>
      <c r="BB16" s="626"/>
      <c r="BC16" s="626"/>
      <c r="BD16" s="626"/>
      <c r="BE16" s="626"/>
      <c r="BF16" s="627"/>
      <c r="BG16" s="628">
        <v>47</v>
      </c>
      <c r="BH16" s="629"/>
      <c r="BI16" s="629"/>
      <c r="BJ16" s="629"/>
      <c r="BK16" s="629"/>
      <c r="BL16" s="629"/>
      <c r="BM16" s="629"/>
      <c r="BN16" s="630"/>
      <c r="BO16" s="655">
        <v>0</v>
      </c>
      <c r="BP16" s="655"/>
      <c r="BQ16" s="655"/>
      <c r="BR16" s="655"/>
      <c r="BS16" s="656" t="s">
        <v>129</v>
      </c>
      <c r="BT16" s="656"/>
      <c r="BU16" s="656"/>
      <c r="BV16" s="656"/>
      <c r="BW16" s="656"/>
      <c r="BX16" s="656"/>
      <c r="BY16" s="656"/>
      <c r="BZ16" s="656"/>
      <c r="CA16" s="656"/>
      <c r="CB16" s="723"/>
      <c r="CD16" s="670" t="s">
        <v>267</v>
      </c>
      <c r="CE16" s="667"/>
      <c r="CF16" s="667"/>
      <c r="CG16" s="667"/>
      <c r="CH16" s="667"/>
      <c r="CI16" s="667"/>
      <c r="CJ16" s="667"/>
      <c r="CK16" s="667"/>
      <c r="CL16" s="667"/>
      <c r="CM16" s="667"/>
      <c r="CN16" s="667"/>
      <c r="CO16" s="667"/>
      <c r="CP16" s="667"/>
      <c r="CQ16" s="668"/>
      <c r="CR16" s="628">
        <v>274115</v>
      </c>
      <c r="CS16" s="629"/>
      <c r="CT16" s="629"/>
      <c r="CU16" s="629"/>
      <c r="CV16" s="629"/>
      <c r="CW16" s="629"/>
      <c r="CX16" s="629"/>
      <c r="CY16" s="630"/>
      <c r="CZ16" s="655">
        <v>0.1</v>
      </c>
      <c r="DA16" s="655"/>
      <c r="DB16" s="655"/>
      <c r="DC16" s="655"/>
      <c r="DD16" s="634" t="s">
        <v>129</v>
      </c>
      <c r="DE16" s="629"/>
      <c r="DF16" s="629"/>
      <c r="DG16" s="629"/>
      <c r="DH16" s="629"/>
      <c r="DI16" s="629"/>
      <c r="DJ16" s="629"/>
      <c r="DK16" s="629"/>
      <c r="DL16" s="629"/>
      <c r="DM16" s="629"/>
      <c r="DN16" s="629"/>
      <c r="DO16" s="629"/>
      <c r="DP16" s="630"/>
      <c r="DQ16" s="634">
        <v>1</v>
      </c>
      <c r="DR16" s="629"/>
      <c r="DS16" s="629"/>
      <c r="DT16" s="629"/>
      <c r="DU16" s="629"/>
      <c r="DV16" s="629"/>
      <c r="DW16" s="629"/>
      <c r="DX16" s="629"/>
      <c r="DY16" s="629"/>
      <c r="DZ16" s="629"/>
      <c r="EA16" s="629"/>
      <c r="EB16" s="629"/>
      <c r="EC16" s="669"/>
    </row>
    <row r="17" spans="2:133" ht="11.25" customHeight="1" x14ac:dyDescent="0.15">
      <c r="B17" s="625" t="s">
        <v>268</v>
      </c>
      <c r="C17" s="626"/>
      <c r="D17" s="626"/>
      <c r="E17" s="626"/>
      <c r="F17" s="626"/>
      <c r="G17" s="626"/>
      <c r="H17" s="626"/>
      <c r="I17" s="626"/>
      <c r="J17" s="626"/>
      <c r="K17" s="626"/>
      <c r="L17" s="626"/>
      <c r="M17" s="626"/>
      <c r="N17" s="626"/>
      <c r="O17" s="626"/>
      <c r="P17" s="626"/>
      <c r="Q17" s="627"/>
      <c r="R17" s="628">
        <v>1784982</v>
      </c>
      <c r="S17" s="629"/>
      <c r="T17" s="629"/>
      <c r="U17" s="629"/>
      <c r="V17" s="629"/>
      <c r="W17" s="629"/>
      <c r="X17" s="629"/>
      <c r="Y17" s="630"/>
      <c r="Z17" s="655">
        <v>0.4</v>
      </c>
      <c r="AA17" s="655"/>
      <c r="AB17" s="655"/>
      <c r="AC17" s="655"/>
      <c r="AD17" s="656">
        <v>1784982</v>
      </c>
      <c r="AE17" s="656"/>
      <c r="AF17" s="656"/>
      <c r="AG17" s="656"/>
      <c r="AH17" s="656"/>
      <c r="AI17" s="656"/>
      <c r="AJ17" s="656"/>
      <c r="AK17" s="656"/>
      <c r="AL17" s="631">
        <v>0.9</v>
      </c>
      <c r="AM17" s="632"/>
      <c r="AN17" s="632"/>
      <c r="AO17" s="657"/>
      <c r="AP17" s="625" t="s">
        <v>269</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129</v>
      </c>
      <c r="BT17" s="656"/>
      <c r="BU17" s="656"/>
      <c r="BV17" s="656"/>
      <c r="BW17" s="656"/>
      <c r="BX17" s="656"/>
      <c r="BY17" s="656"/>
      <c r="BZ17" s="656"/>
      <c r="CA17" s="656"/>
      <c r="CB17" s="723"/>
      <c r="CD17" s="670" t="s">
        <v>270</v>
      </c>
      <c r="CE17" s="667"/>
      <c r="CF17" s="667"/>
      <c r="CG17" s="667"/>
      <c r="CH17" s="667"/>
      <c r="CI17" s="667"/>
      <c r="CJ17" s="667"/>
      <c r="CK17" s="667"/>
      <c r="CL17" s="667"/>
      <c r="CM17" s="667"/>
      <c r="CN17" s="667"/>
      <c r="CO17" s="667"/>
      <c r="CP17" s="667"/>
      <c r="CQ17" s="668"/>
      <c r="CR17" s="628">
        <v>47807488</v>
      </c>
      <c r="CS17" s="629"/>
      <c r="CT17" s="629"/>
      <c r="CU17" s="629"/>
      <c r="CV17" s="629"/>
      <c r="CW17" s="629"/>
      <c r="CX17" s="629"/>
      <c r="CY17" s="630"/>
      <c r="CZ17" s="655">
        <v>12.5</v>
      </c>
      <c r="DA17" s="655"/>
      <c r="DB17" s="655"/>
      <c r="DC17" s="655"/>
      <c r="DD17" s="634" t="s">
        <v>129</v>
      </c>
      <c r="DE17" s="629"/>
      <c r="DF17" s="629"/>
      <c r="DG17" s="629"/>
      <c r="DH17" s="629"/>
      <c r="DI17" s="629"/>
      <c r="DJ17" s="629"/>
      <c r="DK17" s="629"/>
      <c r="DL17" s="629"/>
      <c r="DM17" s="629"/>
      <c r="DN17" s="629"/>
      <c r="DO17" s="629"/>
      <c r="DP17" s="630"/>
      <c r="DQ17" s="634">
        <v>47045079</v>
      </c>
      <c r="DR17" s="629"/>
      <c r="DS17" s="629"/>
      <c r="DT17" s="629"/>
      <c r="DU17" s="629"/>
      <c r="DV17" s="629"/>
      <c r="DW17" s="629"/>
      <c r="DX17" s="629"/>
      <c r="DY17" s="629"/>
      <c r="DZ17" s="629"/>
      <c r="EA17" s="629"/>
      <c r="EB17" s="629"/>
      <c r="EC17" s="669"/>
    </row>
    <row r="18" spans="2:133" ht="11.25" customHeight="1" x14ac:dyDescent="0.15">
      <c r="B18" s="625" t="s">
        <v>271</v>
      </c>
      <c r="C18" s="626"/>
      <c r="D18" s="626"/>
      <c r="E18" s="626"/>
      <c r="F18" s="626"/>
      <c r="G18" s="626"/>
      <c r="H18" s="626"/>
      <c r="I18" s="626"/>
      <c r="J18" s="626"/>
      <c r="K18" s="626"/>
      <c r="L18" s="626"/>
      <c r="M18" s="626"/>
      <c r="N18" s="626"/>
      <c r="O18" s="626"/>
      <c r="P18" s="626"/>
      <c r="Q18" s="627"/>
      <c r="R18" s="628">
        <v>2588679</v>
      </c>
      <c r="S18" s="629"/>
      <c r="T18" s="629"/>
      <c r="U18" s="629"/>
      <c r="V18" s="629"/>
      <c r="W18" s="629"/>
      <c r="X18" s="629"/>
      <c r="Y18" s="630"/>
      <c r="Z18" s="655">
        <v>0.6</v>
      </c>
      <c r="AA18" s="655"/>
      <c r="AB18" s="655"/>
      <c r="AC18" s="655"/>
      <c r="AD18" s="656">
        <v>2588679</v>
      </c>
      <c r="AE18" s="656"/>
      <c r="AF18" s="656"/>
      <c r="AG18" s="656"/>
      <c r="AH18" s="656"/>
      <c r="AI18" s="656"/>
      <c r="AJ18" s="656"/>
      <c r="AK18" s="656"/>
      <c r="AL18" s="631">
        <v>1.3</v>
      </c>
      <c r="AM18" s="632"/>
      <c r="AN18" s="632"/>
      <c r="AO18" s="657"/>
      <c r="AP18" s="625" t="s">
        <v>272</v>
      </c>
      <c r="AQ18" s="626"/>
      <c r="AR18" s="626"/>
      <c r="AS18" s="626"/>
      <c r="AT18" s="626"/>
      <c r="AU18" s="626"/>
      <c r="AV18" s="626"/>
      <c r="AW18" s="626"/>
      <c r="AX18" s="626"/>
      <c r="AY18" s="626"/>
      <c r="AZ18" s="626"/>
      <c r="BA18" s="626"/>
      <c r="BB18" s="626"/>
      <c r="BC18" s="626"/>
      <c r="BD18" s="626"/>
      <c r="BE18" s="626"/>
      <c r="BF18" s="627"/>
      <c r="BG18" s="628" t="s">
        <v>129</v>
      </c>
      <c r="BH18" s="629"/>
      <c r="BI18" s="629"/>
      <c r="BJ18" s="629"/>
      <c r="BK18" s="629"/>
      <c r="BL18" s="629"/>
      <c r="BM18" s="629"/>
      <c r="BN18" s="630"/>
      <c r="BO18" s="655" t="s">
        <v>139</v>
      </c>
      <c r="BP18" s="655"/>
      <c r="BQ18" s="655"/>
      <c r="BR18" s="655"/>
      <c r="BS18" s="656" t="s">
        <v>129</v>
      </c>
      <c r="BT18" s="656"/>
      <c r="BU18" s="656"/>
      <c r="BV18" s="656"/>
      <c r="BW18" s="656"/>
      <c r="BX18" s="656"/>
      <c r="BY18" s="656"/>
      <c r="BZ18" s="656"/>
      <c r="CA18" s="656"/>
      <c r="CB18" s="723"/>
      <c r="CD18" s="670" t="s">
        <v>273</v>
      </c>
      <c r="CE18" s="667"/>
      <c r="CF18" s="667"/>
      <c r="CG18" s="667"/>
      <c r="CH18" s="667"/>
      <c r="CI18" s="667"/>
      <c r="CJ18" s="667"/>
      <c r="CK18" s="667"/>
      <c r="CL18" s="667"/>
      <c r="CM18" s="667"/>
      <c r="CN18" s="667"/>
      <c r="CO18" s="667"/>
      <c r="CP18" s="667"/>
      <c r="CQ18" s="668"/>
      <c r="CR18" s="628" t="s">
        <v>139</v>
      </c>
      <c r="CS18" s="629"/>
      <c r="CT18" s="629"/>
      <c r="CU18" s="629"/>
      <c r="CV18" s="629"/>
      <c r="CW18" s="629"/>
      <c r="CX18" s="629"/>
      <c r="CY18" s="630"/>
      <c r="CZ18" s="655" t="s">
        <v>139</v>
      </c>
      <c r="DA18" s="655"/>
      <c r="DB18" s="655"/>
      <c r="DC18" s="655"/>
      <c r="DD18" s="634" t="s">
        <v>129</v>
      </c>
      <c r="DE18" s="629"/>
      <c r="DF18" s="629"/>
      <c r="DG18" s="629"/>
      <c r="DH18" s="629"/>
      <c r="DI18" s="629"/>
      <c r="DJ18" s="629"/>
      <c r="DK18" s="629"/>
      <c r="DL18" s="629"/>
      <c r="DM18" s="629"/>
      <c r="DN18" s="629"/>
      <c r="DO18" s="629"/>
      <c r="DP18" s="630"/>
      <c r="DQ18" s="634" t="s">
        <v>129</v>
      </c>
      <c r="DR18" s="629"/>
      <c r="DS18" s="629"/>
      <c r="DT18" s="629"/>
      <c r="DU18" s="629"/>
      <c r="DV18" s="629"/>
      <c r="DW18" s="629"/>
      <c r="DX18" s="629"/>
      <c r="DY18" s="629"/>
      <c r="DZ18" s="629"/>
      <c r="EA18" s="629"/>
      <c r="EB18" s="629"/>
      <c r="EC18" s="669"/>
    </row>
    <row r="19" spans="2:133" ht="11.25" customHeight="1" x14ac:dyDescent="0.15">
      <c r="B19" s="625" t="s">
        <v>274</v>
      </c>
      <c r="C19" s="626"/>
      <c r="D19" s="626"/>
      <c r="E19" s="626"/>
      <c r="F19" s="626"/>
      <c r="G19" s="626"/>
      <c r="H19" s="626"/>
      <c r="I19" s="626"/>
      <c r="J19" s="626"/>
      <c r="K19" s="626"/>
      <c r="L19" s="626"/>
      <c r="M19" s="626"/>
      <c r="N19" s="626"/>
      <c r="O19" s="626"/>
      <c r="P19" s="626"/>
      <c r="Q19" s="627"/>
      <c r="R19" s="628">
        <v>903707</v>
      </c>
      <c r="S19" s="629"/>
      <c r="T19" s="629"/>
      <c r="U19" s="629"/>
      <c r="V19" s="629"/>
      <c r="W19" s="629"/>
      <c r="X19" s="629"/>
      <c r="Y19" s="630"/>
      <c r="Z19" s="655">
        <v>0.2</v>
      </c>
      <c r="AA19" s="655"/>
      <c r="AB19" s="655"/>
      <c r="AC19" s="655"/>
      <c r="AD19" s="656">
        <v>903707</v>
      </c>
      <c r="AE19" s="656"/>
      <c r="AF19" s="656"/>
      <c r="AG19" s="656"/>
      <c r="AH19" s="656"/>
      <c r="AI19" s="656"/>
      <c r="AJ19" s="656"/>
      <c r="AK19" s="656"/>
      <c r="AL19" s="631">
        <v>0.5</v>
      </c>
      <c r="AM19" s="632"/>
      <c r="AN19" s="632"/>
      <c r="AO19" s="657"/>
      <c r="AP19" s="625" t="s">
        <v>275</v>
      </c>
      <c r="AQ19" s="626"/>
      <c r="AR19" s="626"/>
      <c r="AS19" s="626"/>
      <c r="AT19" s="626"/>
      <c r="AU19" s="626"/>
      <c r="AV19" s="626"/>
      <c r="AW19" s="626"/>
      <c r="AX19" s="626"/>
      <c r="AY19" s="626"/>
      <c r="AZ19" s="626"/>
      <c r="BA19" s="626"/>
      <c r="BB19" s="626"/>
      <c r="BC19" s="626"/>
      <c r="BD19" s="626"/>
      <c r="BE19" s="626"/>
      <c r="BF19" s="627"/>
      <c r="BG19" s="628">
        <v>11990374</v>
      </c>
      <c r="BH19" s="629"/>
      <c r="BI19" s="629"/>
      <c r="BJ19" s="629"/>
      <c r="BK19" s="629"/>
      <c r="BL19" s="629"/>
      <c r="BM19" s="629"/>
      <c r="BN19" s="630"/>
      <c r="BO19" s="655">
        <v>9.1999999999999993</v>
      </c>
      <c r="BP19" s="655"/>
      <c r="BQ19" s="655"/>
      <c r="BR19" s="655"/>
      <c r="BS19" s="656" t="s">
        <v>129</v>
      </c>
      <c r="BT19" s="656"/>
      <c r="BU19" s="656"/>
      <c r="BV19" s="656"/>
      <c r="BW19" s="656"/>
      <c r="BX19" s="656"/>
      <c r="BY19" s="656"/>
      <c r="BZ19" s="656"/>
      <c r="CA19" s="656"/>
      <c r="CB19" s="723"/>
      <c r="CD19" s="670" t="s">
        <v>276</v>
      </c>
      <c r="CE19" s="667"/>
      <c r="CF19" s="667"/>
      <c r="CG19" s="667"/>
      <c r="CH19" s="667"/>
      <c r="CI19" s="667"/>
      <c r="CJ19" s="667"/>
      <c r="CK19" s="667"/>
      <c r="CL19" s="667"/>
      <c r="CM19" s="667"/>
      <c r="CN19" s="667"/>
      <c r="CO19" s="667"/>
      <c r="CP19" s="667"/>
      <c r="CQ19" s="668"/>
      <c r="CR19" s="628" t="s">
        <v>129</v>
      </c>
      <c r="CS19" s="629"/>
      <c r="CT19" s="629"/>
      <c r="CU19" s="629"/>
      <c r="CV19" s="629"/>
      <c r="CW19" s="629"/>
      <c r="CX19" s="629"/>
      <c r="CY19" s="630"/>
      <c r="CZ19" s="655" t="s">
        <v>129</v>
      </c>
      <c r="DA19" s="655"/>
      <c r="DB19" s="655"/>
      <c r="DC19" s="655"/>
      <c r="DD19" s="634" t="s">
        <v>129</v>
      </c>
      <c r="DE19" s="629"/>
      <c r="DF19" s="629"/>
      <c r="DG19" s="629"/>
      <c r="DH19" s="629"/>
      <c r="DI19" s="629"/>
      <c r="DJ19" s="629"/>
      <c r="DK19" s="629"/>
      <c r="DL19" s="629"/>
      <c r="DM19" s="629"/>
      <c r="DN19" s="629"/>
      <c r="DO19" s="629"/>
      <c r="DP19" s="630"/>
      <c r="DQ19" s="634" t="s">
        <v>139</v>
      </c>
      <c r="DR19" s="629"/>
      <c r="DS19" s="629"/>
      <c r="DT19" s="629"/>
      <c r="DU19" s="629"/>
      <c r="DV19" s="629"/>
      <c r="DW19" s="629"/>
      <c r="DX19" s="629"/>
      <c r="DY19" s="629"/>
      <c r="DZ19" s="629"/>
      <c r="EA19" s="629"/>
      <c r="EB19" s="629"/>
      <c r="EC19" s="669"/>
    </row>
    <row r="20" spans="2:133" ht="11.25" customHeight="1" x14ac:dyDescent="0.15">
      <c r="B20" s="625" t="s">
        <v>277</v>
      </c>
      <c r="C20" s="626"/>
      <c r="D20" s="626"/>
      <c r="E20" s="626"/>
      <c r="F20" s="626"/>
      <c r="G20" s="626"/>
      <c r="H20" s="626"/>
      <c r="I20" s="626"/>
      <c r="J20" s="626"/>
      <c r="K20" s="626"/>
      <c r="L20" s="626"/>
      <c r="M20" s="626"/>
      <c r="N20" s="626"/>
      <c r="O20" s="626"/>
      <c r="P20" s="626"/>
      <c r="Q20" s="627"/>
      <c r="R20" s="628">
        <v>81376</v>
      </c>
      <c r="S20" s="629"/>
      <c r="T20" s="629"/>
      <c r="U20" s="629"/>
      <c r="V20" s="629"/>
      <c r="W20" s="629"/>
      <c r="X20" s="629"/>
      <c r="Y20" s="630"/>
      <c r="Z20" s="655">
        <v>0</v>
      </c>
      <c r="AA20" s="655"/>
      <c r="AB20" s="655"/>
      <c r="AC20" s="655"/>
      <c r="AD20" s="656">
        <v>81376</v>
      </c>
      <c r="AE20" s="656"/>
      <c r="AF20" s="656"/>
      <c r="AG20" s="656"/>
      <c r="AH20" s="656"/>
      <c r="AI20" s="656"/>
      <c r="AJ20" s="656"/>
      <c r="AK20" s="656"/>
      <c r="AL20" s="631">
        <v>0</v>
      </c>
      <c r="AM20" s="632"/>
      <c r="AN20" s="632"/>
      <c r="AO20" s="657"/>
      <c r="AP20" s="625" t="s">
        <v>278</v>
      </c>
      <c r="AQ20" s="626"/>
      <c r="AR20" s="626"/>
      <c r="AS20" s="626"/>
      <c r="AT20" s="626"/>
      <c r="AU20" s="626"/>
      <c r="AV20" s="626"/>
      <c r="AW20" s="626"/>
      <c r="AX20" s="626"/>
      <c r="AY20" s="626"/>
      <c r="AZ20" s="626"/>
      <c r="BA20" s="626"/>
      <c r="BB20" s="626"/>
      <c r="BC20" s="626"/>
      <c r="BD20" s="626"/>
      <c r="BE20" s="626"/>
      <c r="BF20" s="627"/>
      <c r="BG20" s="628">
        <v>11990374</v>
      </c>
      <c r="BH20" s="629"/>
      <c r="BI20" s="629"/>
      <c r="BJ20" s="629"/>
      <c r="BK20" s="629"/>
      <c r="BL20" s="629"/>
      <c r="BM20" s="629"/>
      <c r="BN20" s="630"/>
      <c r="BO20" s="655">
        <v>9.1999999999999993</v>
      </c>
      <c r="BP20" s="655"/>
      <c r="BQ20" s="655"/>
      <c r="BR20" s="655"/>
      <c r="BS20" s="656" t="s">
        <v>139</v>
      </c>
      <c r="BT20" s="656"/>
      <c r="BU20" s="656"/>
      <c r="BV20" s="656"/>
      <c r="BW20" s="656"/>
      <c r="BX20" s="656"/>
      <c r="BY20" s="656"/>
      <c r="BZ20" s="656"/>
      <c r="CA20" s="656"/>
      <c r="CB20" s="723"/>
      <c r="CD20" s="670" t="s">
        <v>279</v>
      </c>
      <c r="CE20" s="667"/>
      <c r="CF20" s="667"/>
      <c r="CG20" s="667"/>
      <c r="CH20" s="667"/>
      <c r="CI20" s="667"/>
      <c r="CJ20" s="667"/>
      <c r="CK20" s="667"/>
      <c r="CL20" s="667"/>
      <c r="CM20" s="667"/>
      <c r="CN20" s="667"/>
      <c r="CO20" s="667"/>
      <c r="CP20" s="667"/>
      <c r="CQ20" s="668"/>
      <c r="CR20" s="628">
        <v>383657449</v>
      </c>
      <c r="CS20" s="629"/>
      <c r="CT20" s="629"/>
      <c r="CU20" s="629"/>
      <c r="CV20" s="629"/>
      <c r="CW20" s="629"/>
      <c r="CX20" s="629"/>
      <c r="CY20" s="630"/>
      <c r="CZ20" s="655">
        <v>100</v>
      </c>
      <c r="DA20" s="655"/>
      <c r="DB20" s="655"/>
      <c r="DC20" s="655"/>
      <c r="DD20" s="634">
        <v>50768969</v>
      </c>
      <c r="DE20" s="629"/>
      <c r="DF20" s="629"/>
      <c r="DG20" s="629"/>
      <c r="DH20" s="629"/>
      <c r="DI20" s="629"/>
      <c r="DJ20" s="629"/>
      <c r="DK20" s="629"/>
      <c r="DL20" s="629"/>
      <c r="DM20" s="629"/>
      <c r="DN20" s="629"/>
      <c r="DO20" s="629"/>
      <c r="DP20" s="630"/>
      <c r="DQ20" s="634">
        <v>230686478</v>
      </c>
      <c r="DR20" s="629"/>
      <c r="DS20" s="629"/>
      <c r="DT20" s="629"/>
      <c r="DU20" s="629"/>
      <c r="DV20" s="629"/>
      <c r="DW20" s="629"/>
      <c r="DX20" s="629"/>
      <c r="DY20" s="629"/>
      <c r="DZ20" s="629"/>
      <c r="EA20" s="629"/>
      <c r="EB20" s="629"/>
      <c r="EC20" s="669"/>
    </row>
    <row r="21" spans="2:133" ht="11.25" customHeight="1" x14ac:dyDescent="0.15">
      <c r="B21" s="625" t="s">
        <v>280</v>
      </c>
      <c r="C21" s="626"/>
      <c r="D21" s="626"/>
      <c r="E21" s="626"/>
      <c r="F21" s="626"/>
      <c r="G21" s="626"/>
      <c r="H21" s="626"/>
      <c r="I21" s="626"/>
      <c r="J21" s="626"/>
      <c r="K21" s="626"/>
      <c r="L21" s="626"/>
      <c r="M21" s="626"/>
      <c r="N21" s="626"/>
      <c r="O21" s="626"/>
      <c r="P21" s="626"/>
      <c r="Q21" s="627"/>
      <c r="R21" s="628">
        <v>35702</v>
      </c>
      <c r="S21" s="629"/>
      <c r="T21" s="629"/>
      <c r="U21" s="629"/>
      <c r="V21" s="629"/>
      <c r="W21" s="629"/>
      <c r="X21" s="629"/>
      <c r="Y21" s="630"/>
      <c r="Z21" s="655">
        <v>0</v>
      </c>
      <c r="AA21" s="655"/>
      <c r="AB21" s="655"/>
      <c r="AC21" s="655"/>
      <c r="AD21" s="656">
        <v>35702</v>
      </c>
      <c r="AE21" s="656"/>
      <c r="AF21" s="656"/>
      <c r="AG21" s="656"/>
      <c r="AH21" s="656"/>
      <c r="AI21" s="656"/>
      <c r="AJ21" s="656"/>
      <c r="AK21" s="656"/>
      <c r="AL21" s="631">
        <v>0</v>
      </c>
      <c r="AM21" s="632"/>
      <c r="AN21" s="632"/>
      <c r="AO21" s="657"/>
      <c r="AP21" s="720" t="s">
        <v>281</v>
      </c>
      <c r="AQ21" s="728"/>
      <c r="AR21" s="728"/>
      <c r="AS21" s="728"/>
      <c r="AT21" s="728"/>
      <c r="AU21" s="728"/>
      <c r="AV21" s="728"/>
      <c r="AW21" s="728"/>
      <c r="AX21" s="728"/>
      <c r="AY21" s="728"/>
      <c r="AZ21" s="728"/>
      <c r="BA21" s="728"/>
      <c r="BB21" s="728"/>
      <c r="BC21" s="728"/>
      <c r="BD21" s="728"/>
      <c r="BE21" s="728"/>
      <c r="BF21" s="722"/>
      <c r="BG21" s="628">
        <v>11234</v>
      </c>
      <c r="BH21" s="629"/>
      <c r="BI21" s="629"/>
      <c r="BJ21" s="629"/>
      <c r="BK21" s="629"/>
      <c r="BL21" s="629"/>
      <c r="BM21" s="629"/>
      <c r="BN21" s="630"/>
      <c r="BO21" s="655">
        <v>0</v>
      </c>
      <c r="BP21" s="655"/>
      <c r="BQ21" s="655"/>
      <c r="BR21" s="655"/>
      <c r="BS21" s="656" t="s">
        <v>129</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282</v>
      </c>
      <c r="C22" s="692"/>
      <c r="D22" s="692"/>
      <c r="E22" s="692"/>
      <c r="F22" s="692"/>
      <c r="G22" s="692"/>
      <c r="H22" s="692"/>
      <c r="I22" s="692"/>
      <c r="J22" s="692"/>
      <c r="K22" s="692"/>
      <c r="L22" s="692"/>
      <c r="M22" s="692"/>
      <c r="N22" s="692"/>
      <c r="O22" s="692"/>
      <c r="P22" s="692"/>
      <c r="Q22" s="693"/>
      <c r="R22" s="628">
        <v>1567894</v>
      </c>
      <c r="S22" s="629"/>
      <c r="T22" s="629"/>
      <c r="U22" s="629"/>
      <c r="V22" s="629"/>
      <c r="W22" s="629"/>
      <c r="X22" s="629"/>
      <c r="Y22" s="630"/>
      <c r="Z22" s="655">
        <v>0.4</v>
      </c>
      <c r="AA22" s="655"/>
      <c r="AB22" s="655"/>
      <c r="AC22" s="655"/>
      <c r="AD22" s="656" t="s">
        <v>129</v>
      </c>
      <c r="AE22" s="656"/>
      <c r="AF22" s="656"/>
      <c r="AG22" s="656"/>
      <c r="AH22" s="656"/>
      <c r="AI22" s="656"/>
      <c r="AJ22" s="656"/>
      <c r="AK22" s="656"/>
      <c r="AL22" s="631" t="s">
        <v>129</v>
      </c>
      <c r="AM22" s="632"/>
      <c r="AN22" s="632"/>
      <c r="AO22" s="657"/>
      <c r="AP22" s="720" t="s">
        <v>283</v>
      </c>
      <c r="AQ22" s="728"/>
      <c r="AR22" s="728"/>
      <c r="AS22" s="728"/>
      <c r="AT22" s="728"/>
      <c r="AU22" s="728"/>
      <c r="AV22" s="728"/>
      <c r="AW22" s="728"/>
      <c r="AX22" s="728"/>
      <c r="AY22" s="728"/>
      <c r="AZ22" s="728"/>
      <c r="BA22" s="728"/>
      <c r="BB22" s="728"/>
      <c r="BC22" s="728"/>
      <c r="BD22" s="728"/>
      <c r="BE22" s="728"/>
      <c r="BF22" s="722"/>
      <c r="BG22" s="628">
        <v>4059071</v>
      </c>
      <c r="BH22" s="629"/>
      <c r="BI22" s="629"/>
      <c r="BJ22" s="629"/>
      <c r="BK22" s="629"/>
      <c r="BL22" s="629"/>
      <c r="BM22" s="629"/>
      <c r="BN22" s="630"/>
      <c r="BO22" s="655">
        <v>3.1</v>
      </c>
      <c r="BP22" s="655"/>
      <c r="BQ22" s="655"/>
      <c r="BR22" s="655"/>
      <c r="BS22" s="656" t="s">
        <v>129</v>
      </c>
      <c r="BT22" s="656"/>
      <c r="BU22" s="656"/>
      <c r="BV22" s="656"/>
      <c r="BW22" s="656"/>
      <c r="BX22" s="656"/>
      <c r="BY22" s="656"/>
      <c r="BZ22" s="656"/>
      <c r="CA22" s="656"/>
      <c r="CB22" s="723"/>
      <c r="CD22" s="730" t="s">
        <v>284</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285</v>
      </c>
      <c r="C23" s="626"/>
      <c r="D23" s="626"/>
      <c r="E23" s="626"/>
      <c r="F23" s="626"/>
      <c r="G23" s="626"/>
      <c r="H23" s="626"/>
      <c r="I23" s="626"/>
      <c r="J23" s="626"/>
      <c r="K23" s="626"/>
      <c r="L23" s="626"/>
      <c r="M23" s="626"/>
      <c r="N23" s="626"/>
      <c r="O23" s="626"/>
      <c r="P23" s="626"/>
      <c r="Q23" s="627"/>
      <c r="R23" s="628">
        <v>44157012</v>
      </c>
      <c r="S23" s="629"/>
      <c r="T23" s="629"/>
      <c r="U23" s="629"/>
      <c r="V23" s="629"/>
      <c r="W23" s="629"/>
      <c r="X23" s="629"/>
      <c r="Y23" s="630"/>
      <c r="Z23" s="655">
        <v>11</v>
      </c>
      <c r="AA23" s="655"/>
      <c r="AB23" s="655"/>
      <c r="AC23" s="655"/>
      <c r="AD23" s="656">
        <v>42455290</v>
      </c>
      <c r="AE23" s="656"/>
      <c r="AF23" s="656"/>
      <c r="AG23" s="656"/>
      <c r="AH23" s="656"/>
      <c r="AI23" s="656"/>
      <c r="AJ23" s="656"/>
      <c r="AK23" s="656"/>
      <c r="AL23" s="631">
        <v>21.5</v>
      </c>
      <c r="AM23" s="632"/>
      <c r="AN23" s="632"/>
      <c r="AO23" s="657"/>
      <c r="AP23" s="720" t="s">
        <v>286</v>
      </c>
      <c r="AQ23" s="728"/>
      <c r="AR23" s="728"/>
      <c r="AS23" s="728"/>
      <c r="AT23" s="728"/>
      <c r="AU23" s="728"/>
      <c r="AV23" s="728"/>
      <c r="AW23" s="728"/>
      <c r="AX23" s="728"/>
      <c r="AY23" s="728"/>
      <c r="AZ23" s="728"/>
      <c r="BA23" s="728"/>
      <c r="BB23" s="728"/>
      <c r="BC23" s="728"/>
      <c r="BD23" s="728"/>
      <c r="BE23" s="728"/>
      <c r="BF23" s="722"/>
      <c r="BG23" s="628">
        <v>7920069</v>
      </c>
      <c r="BH23" s="629"/>
      <c r="BI23" s="629"/>
      <c r="BJ23" s="629"/>
      <c r="BK23" s="629"/>
      <c r="BL23" s="629"/>
      <c r="BM23" s="629"/>
      <c r="BN23" s="630"/>
      <c r="BO23" s="655">
        <v>6.1</v>
      </c>
      <c r="BP23" s="655"/>
      <c r="BQ23" s="655"/>
      <c r="BR23" s="655"/>
      <c r="BS23" s="656" t="s">
        <v>129</v>
      </c>
      <c r="BT23" s="656"/>
      <c r="BU23" s="656"/>
      <c r="BV23" s="656"/>
      <c r="BW23" s="656"/>
      <c r="BX23" s="656"/>
      <c r="BY23" s="656"/>
      <c r="BZ23" s="656"/>
      <c r="CA23" s="656"/>
      <c r="CB23" s="723"/>
      <c r="CD23" s="730" t="s">
        <v>226</v>
      </c>
      <c r="CE23" s="731"/>
      <c r="CF23" s="731"/>
      <c r="CG23" s="731"/>
      <c r="CH23" s="731"/>
      <c r="CI23" s="731"/>
      <c r="CJ23" s="731"/>
      <c r="CK23" s="731"/>
      <c r="CL23" s="731"/>
      <c r="CM23" s="731"/>
      <c r="CN23" s="731"/>
      <c r="CO23" s="731"/>
      <c r="CP23" s="731"/>
      <c r="CQ23" s="732"/>
      <c r="CR23" s="730" t="s">
        <v>287</v>
      </c>
      <c r="CS23" s="731"/>
      <c r="CT23" s="731"/>
      <c r="CU23" s="731"/>
      <c r="CV23" s="731"/>
      <c r="CW23" s="731"/>
      <c r="CX23" s="731"/>
      <c r="CY23" s="732"/>
      <c r="CZ23" s="730" t="s">
        <v>288</v>
      </c>
      <c r="DA23" s="731"/>
      <c r="DB23" s="731"/>
      <c r="DC23" s="732"/>
      <c r="DD23" s="730" t="s">
        <v>289</v>
      </c>
      <c r="DE23" s="731"/>
      <c r="DF23" s="731"/>
      <c r="DG23" s="731"/>
      <c r="DH23" s="731"/>
      <c r="DI23" s="731"/>
      <c r="DJ23" s="731"/>
      <c r="DK23" s="732"/>
      <c r="DL23" s="739" t="s">
        <v>290</v>
      </c>
      <c r="DM23" s="740"/>
      <c r="DN23" s="740"/>
      <c r="DO23" s="740"/>
      <c r="DP23" s="740"/>
      <c r="DQ23" s="740"/>
      <c r="DR23" s="740"/>
      <c r="DS23" s="740"/>
      <c r="DT23" s="740"/>
      <c r="DU23" s="740"/>
      <c r="DV23" s="741"/>
      <c r="DW23" s="730" t="s">
        <v>291</v>
      </c>
      <c r="DX23" s="731"/>
      <c r="DY23" s="731"/>
      <c r="DZ23" s="731"/>
      <c r="EA23" s="731"/>
      <c r="EB23" s="731"/>
      <c r="EC23" s="732"/>
    </row>
    <row r="24" spans="2:133" ht="11.25" customHeight="1" x14ac:dyDescent="0.15">
      <c r="B24" s="625" t="s">
        <v>292</v>
      </c>
      <c r="C24" s="626"/>
      <c r="D24" s="626"/>
      <c r="E24" s="626"/>
      <c r="F24" s="626"/>
      <c r="G24" s="626"/>
      <c r="H24" s="626"/>
      <c r="I24" s="626"/>
      <c r="J24" s="626"/>
      <c r="K24" s="626"/>
      <c r="L24" s="626"/>
      <c r="M24" s="626"/>
      <c r="N24" s="626"/>
      <c r="O24" s="626"/>
      <c r="P24" s="626"/>
      <c r="Q24" s="627"/>
      <c r="R24" s="628">
        <v>42455290</v>
      </c>
      <c r="S24" s="629"/>
      <c r="T24" s="629"/>
      <c r="U24" s="629"/>
      <c r="V24" s="629"/>
      <c r="W24" s="629"/>
      <c r="X24" s="629"/>
      <c r="Y24" s="630"/>
      <c r="Z24" s="655">
        <v>10.5</v>
      </c>
      <c r="AA24" s="655"/>
      <c r="AB24" s="655"/>
      <c r="AC24" s="655"/>
      <c r="AD24" s="656">
        <v>42455290</v>
      </c>
      <c r="AE24" s="656"/>
      <c r="AF24" s="656"/>
      <c r="AG24" s="656"/>
      <c r="AH24" s="656"/>
      <c r="AI24" s="656"/>
      <c r="AJ24" s="656"/>
      <c r="AK24" s="656"/>
      <c r="AL24" s="631">
        <v>21.5</v>
      </c>
      <c r="AM24" s="632"/>
      <c r="AN24" s="632"/>
      <c r="AO24" s="657"/>
      <c r="AP24" s="720" t="s">
        <v>293</v>
      </c>
      <c r="AQ24" s="728"/>
      <c r="AR24" s="728"/>
      <c r="AS24" s="728"/>
      <c r="AT24" s="728"/>
      <c r="AU24" s="728"/>
      <c r="AV24" s="728"/>
      <c r="AW24" s="728"/>
      <c r="AX24" s="728"/>
      <c r="AY24" s="728"/>
      <c r="AZ24" s="728"/>
      <c r="BA24" s="728"/>
      <c r="BB24" s="728"/>
      <c r="BC24" s="728"/>
      <c r="BD24" s="728"/>
      <c r="BE24" s="728"/>
      <c r="BF24" s="722"/>
      <c r="BG24" s="628" t="s">
        <v>129</v>
      </c>
      <c r="BH24" s="629"/>
      <c r="BI24" s="629"/>
      <c r="BJ24" s="629"/>
      <c r="BK24" s="629"/>
      <c r="BL24" s="629"/>
      <c r="BM24" s="629"/>
      <c r="BN24" s="630"/>
      <c r="BO24" s="655" t="s">
        <v>129</v>
      </c>
      <c r="BP24" s="655"/>
      <c r="BQ24" s="655"/>
      <c r="BR24" s="655"/>
      <c r="BS24" s="656" t="s">
        <v>129</v>
      </c>
      <c r="BT24" s="656"/>
      <c r="BU24" s="656"/>
      <c r="BV24" s="656"/>
      <c r="BW24" s="656"/>
      <c r="BX24" s="656"/>
      <c r="BY24" s="656"/>
      <c r="BZ24" s="656"/>
      <c r="CA24" s="656"/>
      <c r="CB24" s="723"/>
      <c r="CD24" s="684" t="s">
        <v>294</v>
      </c>
      <c r="CE24" s="685"/>
      <c r="CF24" s="685"/>
      <c r="CG24" s="685"/>
      <c r="CH24" s="685"/>
      <c r="CI24" s="685"/>
      <c r="CJ24" s="685"/>
      <c r="CK24" s="685"/>
      <c r="CL24" s="685"/>
      <c r="CM24" s="685"/>
      <c r="CN24" s="685"/>
      <c r="CO24" s="685"/>
      <c r="CP24" s="685"/>
      <c r="CQ24" s="686"/>
      <c r="CR24" s="681">
        <v>234062180</v>
      </c>
      <c r="CS24" s="682"/>
      <c r="CT24" s="682"/>
      <c r="CU24" s="682"/>
      <c r="CV24" s="682"/>
      <c r="CW24" s="682"/>
      <c r="CX24" s="682"/>
      <c r="CY24" s="725"/>
      <c r="CZ24" s="726">
        <v>61</v>
      </c>
      <c r="DA24" s="700"/>
      <c r="DB24" s="700"/>
      <c r="DC24" s="729"/>
      <c r="DD24" s="724">
        <v>145258865</v>
      </c>
      <c r="DE24" s="682"/>
      <c r="DF24" s="682"/>
      <c r="DG24" s="682"/>
      <c r="DH24" s="682"/>
      <c r="DI24" s="682"/>
      <c r="DJ24" s="682"/>
      <c r="DK24" s="725"/>
      <c r="DL24" s="724">
        <v>128943527</v>
      </c>
      <c r="DM24" s="682"/>
      <c r="DN24" s="682"/>
      <c r="DO24" s="682"/>
      <c r="DP24" s="682"/>
      <c r="DQ24" s="682"/>
      <c r="DR24" s="682"/>
      <c r="DS24" s="682"/>
      <c r="DT24" s="682"/>
      <c r="DU24" s="682"/>
      <c r="DV24" s="725"/>
      <c r="DW24" s="726">
        <v>60</v>
      </c>
      <c r="DX24" s="700"/>
      <c r="DY24" s="700"/>
      <c r="DZ24" s="700"/>
      <c r="EA24" s="700"/>
      <c r="EB24" s="700"/>
      <c r="EC24" s="727"/>
    </row>
    <row r="25" spans="2:133" ht="11.25" customHeight="1" x14ac:dyDescent="0.15">
      <c r="B25" s="625" t="s">
        <v>295</v>
      </c>
      <c r="C25" s="626"/>
      <c r="D25" s="626"/>
      <c r="E25" s="626"/>
      <c r="F25" s="626"/>
      <c r="G25" s="626"/>
      <c r="H25" s="626"/>
      <c r="I25" s="626"/>
      <c r="J25" s="626"/>
      <c r="K25" s="626"/>
      <c r="L25" s="626"/>
      <c r="M25" s="626"/>
      <c r="N25" s="626"/>
      <c r="O25" s="626"/>
      <c r="P25" s="626"/>
      <c r="Q25" s="627"/>
      <c r="R25" s="628">
        <v>1701697</v>
      </c>
      <c r="S25" s="629"/>
      <c r="T25" s="629"/>
      <c r="U25" s="629"/>
      <c r="V25" s="629"/>
      <c r="W25" s="629"/>
      <c r="X25" s="629"/>
      <c r="Y25" s="630"/>
      <c r="Z25" s="655">
        <v>0.4</v>
      </c>
      <c r="AA25" s="655"/>
      <c r="AB25" s="655"/>
      <c r="AC25" s="655"/>
      <c r="AD25" s="656" t="s">
        <v>129</v>
      </c>
      <c r="AE25" s="656"/>
      <c r="AF25" s="656"/>
      <c r="AG25" s="656"/>
      <c r="AH25" s="656"/>
      <c r="AI25" s="656"/>
      <c r="AJ25" s="656"/>
      <c r="AK25" s="656"/>
      <c r="AL25" s="631" t="s">
        <v>129</v>
      </c>
      <c r="AM25" s="632"/>
      <c r="AN25" s="632"/>
      <c r="AO25" s="657"/>
      <c r="AP25" s="720" t="s">
        <v>296</v>
      </c>
      <c r="AQ25" s="728"/>
      <c r="AR25" s="728"/>
      <c r="AS25" s="728"/>
      <c r="AT25" s="728"/>
      <c r="AU25" s="728"/>
      <c r="AV25" s="728"/>
      <c r="AW25" s="728"/>
      <c r="AX25" s="728"/>
      <c r="AY25" s="728"/>
      <c r="AZ25" s="728"/>
      <c r="BA25" s="728"/>
      <c r="BB25" s="728"/>
      <c r="BC25" s="728"/>
      <c r="BD25" s="728"/>
      <c r="BE25" s="728"/>
      <c r="BF25" s="722"/>
      <c r="BG25" s="628" t="s">
        <v>129</v>
      </c>
      <c r="BH25" s="629"/>
      <c r="BI25" s="629"/>
      <c r="BJ25" s="629"/>
      <c r="BK25" s="629"/>
      <c r="BL25" s="629"/>
      <c r="BM25" s="629"/>
      <c r="BN25" s="630"/>
      <c r="BO25" s="655" t="s">
        <v>129</v>
      </c>
      <c r="BP25" s="655"/>
      <c r="BQ25" s="655"/>
      <c r="BR25" s="655"/>
      <c r="BS25" s="656" t="s">
        <v>129</v>
      </c>
      <c r="BT25" s="656"/>
      <c r="BU25" s="656"/>
      <c r="BV25" s="656"/>
      <c r="BW25" s="656"/>
      <c r="BX25" s="656"/>
      <c r="BY25" s="656"/>
      <c r="BZ25" s="656"/>
      <c r="CA25" s="656"/>
      <c r="CB25" s="723"/>
      <c r="CD25" s="670" t="s">
        <v>297</v>
      </c>
      <c r="CE25" s="667"/>
      <c r="CF25" s="667"/>
      <c r="CG25" s="667"/>
      <c r="CH25" s="667"/>
      <c r="CI25" s="667"/>
      <c r="CJ25" s="667"/>
      <c r="CK25" s="667"/>
      <c r="CL25" s="667"/>
      <c r="CM25" s="667"/>
      <c r="CN25" s="667"/>
      <c r="CO25" s="667"/>
      <c r="CP25" s="667"/>
      <c r="CQ25" s="668"/>
      <c r="CR25" s="628">
        <v>79842124</v>
      </c>
      <c r="CS25" s="639"/>
      <c r="CT25" s="639"/>
      <c r="CU25" s="639"/>
      <c r="CV25" s="639"/>
      <c r="CW25" s="639"/>
      <c r="CX25" s="639"/>
      <c r="CY25" s="640"/>
      <c r="CZ25" s="631">
        <v>20.8</v>
      </c>
      <c r="DA25" s="641"/>
      <c r="DB25" s="641"/>
      <c r="DC25" s="642"/>
      <c r="DD25" s="634">
        <v>69334776</v>
      </c>
      <c r="DE25" s="639"/>
      <c r="DF25" s="639"/>
      <c r="DG25" s="639"/>
      <c r="DH25" s="639"/>
      <c r="DI25" s="639"/>
      <c r="DJ25" s="639"/>
      <c r="DK25" s="640"/>
      <c r="DL25" s="634">
        <v>68001585</v>
      </c>
      <c r="DM25" s="639"/>
      <c r="DN25" s="639"/>
      <c r="DO25" s="639"/>
      <c r="DP25" s="639"/>
      <c r="DQ25" s="639"/>
      <c r="DR25" s="639"/>
      <c r="DS25" s="639"/>
      <c r="DT25" s="639"/>
      <c r="DU25" s="639"/>
      <c r="DV25" s="640"/>
      <c r="DW25" s="631">
        <v>31.6</v>
      </c>
      <c r="DX25" s="641"/>
      <c r="DY25" s="641"/>
      <c r="DZ25" s="641"/>
      <c r="EA25" s="641"/>
      <c r="EB25" s="641"/>
      <c r="EC25" s="662"/>
    </row>
    <row r="26" spans="2:133" ht="11.25" customHeight="1" x14ac:dyDescent="0.15">
      <c r="B26" s="625" t="s">
        <v>298</v>
      </c>
      <c r="C26" s="626"/>
      <c r="D26" s="626"/>
      <c r="E26" s="626"/>
      <c r="F26" s="626"/>
      <c r="G26" s="626"/>
      <c r="H26" s="626"/>
      <c r="I26" s="626"/>
      <c r="J26" s="626"/>
      <c r="K26" s="626"/>
      <c r="L26" s="626"/>
      <c r="M26" s="626"/>
      <c r="N26" s="626"/>
      <c r="O26" s="626"/>
      <c r="P26" s="626"/>
      <c r="Q26" s="627"/>
      <c r="R26" s="628">
        <v>25</v>
      </c>
      <c r="S26" s="629"/>
      <c r="T26" s="629"/>
      <c r="U26" s="629"/>
      <c r="V26" s="629"/>
      <c r="W26" s="629"/>
      <c r="X26" s="629"/>
      <c r="Y26" s="630"/>
      <c r="Z26" s="655">
        <v>0</v>
      </c>
      <c r="AA26" s="655"/>
      <c r="AB26" s="655"/>
      <c r="AC26" s="655"/>
      <c r="AD26" s="656" t="s">
        <v>129</v>
      </c>
      <c r="AE26" s="656"/>
      <c r="AF26" s="656"/>
      <c r="AG26" s="656"/>
      <c r="AH26" s="656"/>
      <c r="AI26" s="656"/>
      <c r="AJ26" s="656"/>
      <c r="AK26" s="656"/>
      <c r="AL26" s="631" t="s">
        <v>129</v>
      </c>
      <c r="AM26" s="632"/>
      <c r="AN26" s="632"/>
      <c r="AO26" s="657"/>
      <c r="AP26" s="720" t="s">
        <v>299</v>
      </c>
      <c r="AQ26" s="721"/>
      <c r="AR26" s="721"/>
      <c r="AS26" s="721"/>
      <c r="AT26" s="721"/>
      <c r="AU26" s="721"/>
      <c r="AV26" s="721"/>
      <c r="AW26" s="721"/>
      <c r="AX26" s="721"/>
      <c r="AY26" s="721"/>
      <c r="AZ26" s="721"/>
      <c r="BA26" s="721"/>
      <c r="BB26" s="721"/>
      <c r="BC26" s="721"/>
      <c r="BD26" s="721"/>
      <c r="BE26" s="721"/>
      <c r="BF26" s="722"/>
      <c r="BG26" s="628" t="s">
        <v>129</v>
      </c>
      <c r="BH26" s="629"/>
      <c r="BI26" s="629"/>
      <c r="BJ26" s="629"/>
      <c r="BK26" s="629"/>
      <c r="BL26" s="629"/>
      <c r="BM26" s="629"/>
      <c r="BN26" s="630"/>
      <c r="BO26" s="655" t="s">
        <v>129</v>
      </c>
      <c r="BP26" s="655"/>
      <c r="BQ26" s="655"/>
      <c r="BR26" s="655"/>
      <c r="BS26" s="656" t="s">
        <v>129</v>
      </c>
      <c r="BT26" s="656"/>
      <c r="BU26" s="656"/>
      <c r="BV26" s="656"/>
      <c r="BW26" s="656"/>
      <c r="BX26" s="656"/>
      <c r="BY26" s="656"/>
      <c r="BZ26" s="656"/>
      <c r="CA26" s="656"/>
      <c r="CB26" s="723"/>
      <c r="CD26" s="670" t="s">
        <v>300</v>
      </c>
      <c r="CE26" s="667"/>
      <c r="CF26" s="667"/>
      <c r="CG26" s="667"/>
      <c r="CH26" s="667"/>
      <c r="CI26" s="667"/>
      <c r="CJ26" s="667"/>
      <c r="CK26" s="667"/>
      <c r="CL26" s="667"/>
      <c r="CM26" s="667"/>
      <c r="CN26" s="667"/>
      <c r="CO26" s="667"/>
      <c r="CP26" s="667"/>
      <c r="CQ26" s="668"/>
      <c r="CR26" s="628">
        <v>55800827</v>
      </c>
      <c r="CS26" s="629"/>
      <c r="CT26" s="629"/>
      <c r="CU26" s="629"/>
      <c r="CV26" s="629"/>
      <c r="CW26" s="629"/>
      <c r="CX26" s="629"/>
      <c r="CY26" s="630"/>
      <c r="CZ26" s="631">
        <v>14.5</v>
      </c>
      <c r="DA26" s="641"/>
      <c r="DB26" s="641"/>
      <c r="DC26" s="642"/>
      <c r="DD26" s="634">
        <v>46030418</v>
      </c>
      <c r="DE26" s="629"/>
      <c r="DF26" s="629"/>
      <c r="DG26" s="629"/>
      <c r="DH26" s="629"/>
      <c r="DI26" s="629"/>
      <c r="DJ26" s="629"/>
      <c r="DK26" s="630"/>
      <c r="DL26" s="634" t="s">
        <v>129</v>
      </c>
      <c r="DM26" s="629"/>
      <c r="DN26" s="629"/>
      <c r="DO26" s="629"/>
      <c r="DP26" s="629"/>
      <c r="DQ26" s="629"/>
      <c r="DR26" s="629"/>
      <c r="DS26" s="629"/>
      <c r="DT26" s="629"/>
      <c r="DU26" s="629"/>
      <c r="DV26" s="630"/>
      <c r="DW26" s="631" t="s">
        <v>129</v>
      </c>
      <c r="DX26" s="641"/>
      <c r="DY26" s="641"/>
      <c r="DZ26" s="641"/>
      <c r="EA26" s="641"/>
      <c r="EB26" s="641"/>
      <c r="EC26" s="662"/>
    </row>
    <row r="27" spans="2:133" ht="11.25" customHeight="1" x14ac:dyDescent="0.15">
      <c r="B27" s="625" t="s">
        <v>301</v>
      </c>
      <c r="C27" s="626"/>
      <c r="D27" s="626"/>
      <c r="E27" s="626"/>
      <c r="F27" s="626"/>
      <c r="G27" s="626"/>
      <c r="H27" s="626"/>
      <c r="I27" s="626"/>
      <c r="J27" s="626"/>
      <c r="K27" s="626"/>
      <c r="L27" s="626"/>
      <c r="M27" s="626"/>
      <c r="N27" s="626"/>
      <c r="O27" s="626"/>
      <c r="P27" s="626"/>
      <c r="Q27" s="627"/>
      <c r="R27" s="628">
        <v>206836018</v>
      </c>
      <c r="S27" s="629"/>
      <c r="T27" s="629"/>
      <c r="U27" s="629"/>
      <c r="V27" s="629"/>
      <c r="W27" s="629"/>
      <c r="X27" s="629"/>
      <c r="Y27" s="630"/>
      <c r="Z27" s="655">
        <v>51.3</v>
      </c>
      <c r="AA27" s="655"/>
      <c r="AB27" s="655"/>
      <c r="AC27" s="655"/>
      <c r="AD27" s="656">
        <v>197214227</v>
      </c>
      <c r="AE27" s="656"/>
      <c r="AF27" s="656"/>
      <c r="AG27" s="656"/>
      <c r="AH27" s="656"/>
      <c r="AI27" s="656"/>
      <c r="AJ27" s="656"/>
      <c r="AK27" s="656"/>
      <c r="AL27" s="631">
        <v>99.7</v>
      </c>
      <c r="AM27" s="632"/>
      <c r="AN27" s="632"/>
      <c r="AO27" s="657"/>
      <c r="AP27" s="625" t="s">
        <v>302</v>
      </c>
      <c r="AQ27" s="626"/>
      <c r="AR27" s="626"/>
      <c r="AS27" s="626"/>
      <c r="AT27" s="626"/>
      <c r="AU27" s="626"/>
      <c r="AV27" s="626"/>
      <c r="AW27" s="626"/>
      <c r="AX27" s="626"/>
      <c r="AY27" s="626"/>
      <c r="AZ27" s="626"/>
      <c r="BA27" s="626"/>
      <c r="BB27" s="626"/>
      <c r="BC27" s="626"/>
      <c r="BD27" s="626"/>
      <c r="BE27" s="626"/>
      <c r="BF27" s="627"/>
      <c r="BG27" s="628">
        <v>130421320</v>
      </c>
      <c r="BH27" s="629"/>
      <c r="BI27" s="629"/>
      <c r="BJ27" s="629"/>
      <c r="BK27" s="629"/>
      <c r="BL27" s="629"/>
      <c r="BM27" s="629"/>
      <c r="BN27" s="630"/>
      <c r="BO27" s="655">
        <v>100</v>
      </c>
      <c r="BP27" s="655"/>
      <c r="BQ27" s="655"/>
      <c r="BR27" s="655"/>
      <c r="BS27" s="656">
        <v>2140284</v>
      </c>
      <c r="BT27" s="656"/>
      <c r="BU27" s="656"/>
      <c r="BV27" s="656"/>
      <c r="BW27" s="656"/>
      <c r="BX27" s="656"/>
      <c r="BY27" s="656"/>
      <c r="BZ27" s="656"/>
      <c r="CA27" s="656"/>
      <c r="CB27" s="723"/>
      <c r="CD27" s="670" t="s">
        <v>303</v>
      </c>
      <c r="CE27" s="667"/>
      <c r="CF27" s="667"/>
      <c r="CG27" s="667"/>
      <c r="CH27" s="667"/>
      <c r="CI27" s="667"/>
      <c r="CJ27" s="667"/>
      <c r="CK27" s="667"/>
      <c r="CL27" s="667"/>
      <c r="CM27" s="667"/>
      <c r="CN27" s="667"/>
      <c r="CO27" s="667"/>
      <c r="CP27" s="667"/>
      <c r="CQ27" s="668"/>
      <c r="CR27" s="628">
        <v>106503085</v>
      </c>
      <c r="CS27" s="639"/>
      <c r="CT27" s="639"/>
      <c r="CU27" s="639"/>
      <c r="CV27" s="639"/>
      <c r="CW27" s="639"/>
      <c r="CX27" s="639"/>
      <c r="CY27" s="640"/>
      <c r="CZ27" s="631">
        <v>27.8</v>
      </c>
      <c r="DA27" s="641"/>
      <c r="DB27" s="641"/>
      <c r="DC27" s="642"/>
      <c r="DD27" s="634">
        <v>28969527</v>
      </c>
      <c r="DE27" s="639"/>
      <c r="DF27" s="639"/>
      <c r="DG27" s="639"/>
      <c r="DH27" s="639"/>
      <c r="DI27" s="639"/>
      <c r="DJ27" s="639"/>
      <c r="DK27" s="640"/>
      <c r="DL27" s="634">
        <v>28087380</v>
      </c>
      <c r="DM27" s="639"/>
      <c r="DN27" s="639"/>
      <c r="DO27" s="639"/>
      <c r="DP27" s="639"/>
      <c r="DQ27" s="639"/>
      <c r="DR27" s="639"/>
      <c r="DS27" s="639"/>
      <c r="DT27" s="639"/>
      <c r="DU27" s="639"/>
      <c r="DV27" s="640"/>
      <c r="DW27" s="631">
        <v>13.1</v>
      </c>
      <c r="DX27" s="641"/>
      <c r="DY27" s="641"/>
      <c r="DZ27" s="641"/>
      <c r="EA27" s="641"/>
      <c r="EB27" s="641"/>
      <c r="EC27" s="662"/>
    </row>
    <row r="28" spans="2:133" ht="11.25" customHeight="1" x14ac:dyDescent="0.15">
      <c r="B28" s="625" t="s">
        <v>304</v>
      </c>
      <c r="C28" s="626"/>
      <c r="D28" s="626"/>
      <c r="E28" s="626"/>
      <c r="F28" s="626"/>
      <c r="G28" s="626"/>
      <c r="H28" s="626"/>
      <c r="I28" s="626"/>
      <c r="J28" s="626"/>
      <c r="K28" s="626"/>
      <c r="L28" s="626"/>
      <c r="M28" s="626"/>
      <c r="N28" s="626"/>
      <c r="O28" s="626"/>
      <c r="P28" s="626"/>
      <c r="Q28" s="627"/>
      <c r="R28" s="628">
        <v>229414</v>
      </c>
      <c r="S28" s="629"/>
      <c r="T28" s="629"/>
      <c r="U28" s="629"/>
      <c r="V28" s="629"/>
      <c r="W28" s="629"/>
      <c r="X28" s="629"/>
      <c r="Y28" s="630"/>
      <c r="Z28" s="655">
        <v>0.1</v>
      </c>
      <c r="AA28" s="655"/>
      <c r="AB28" s="655"/>
      <c r="AC28" s="655"/>
      <c r="AD28" s="656">
        <v>229414</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305</v>
      </c>
      <c r="CE28" s="667"/>
      <c r="CF28" s="667"/>
      <c r="CG28" s="667"/>
      <c r="CH28" s="667"/>
      <c r="CI28" s="667"/>
      <c r="CJ28" s="667"/>
      <c r="CK28" s="667"/>
      <c r="CL28" s="667"/>
      <c r="CM28" s="667"/>
      <c r="CN28" s="667"/>
      <c r="CO28" s="667"/>
      <c r="CP28" s="667"/>
      <c r="CQ28" s="668"/>
      <c r="CR28" s="628">
        <v>47716971</v>
      </c>
      <c r="CS28" s="629"/>
      <c r="CT28" s="629"/>
      <c r="CU28" s="629"/>
      <c r="CV28" s="629"/>
      <c r="CW28" s="629"/>
      <c r="CX28" s="629"/>
      <c r="CY28" s="630"/>
      <c r="CZ28" s="631">
        <v>12.4</v>
      </c>
      <c r="DA28" s="641"/>
      <c r="DB28" s="641"/>
      <c r="DC28" s="642"/>
      <c r="DD28" s="634">
        <v>46954562</v>
      </c>
      <c r="DE28" s="629"/>
      <c r="DF28" s="629"/>
      <c r="DG28" s="629"/>
      <c r="DH28" s="629"/>
      <c r="DI28" s="629"/>
      <c r="DJ28" s="629"/>
      <c r="DK28" s="630"/>
      <c r="DL28" s="634">
        <v>32854562</v>
      </c>
      <c r="DM28" s="629"/>
      <c r="DN28" s="629"/>
      <c r="DO28" s="629"/>
      <c r="DP28" s="629"/>
      <c r="DQ28" s="629"/>
      <c r="DR28" s="629"/>
      <c r="DS28" s="629"/>
      <c r="DT28" s="629"/>
      <c r="DU28" s="629"/>
      <c r="DV28" s="630"/>
      <c r="DW28" s="631">
        <v>15.3</v>
      </c>
      <c r="DX28" s="641"/>
      <c r="DY28" s="641"/>
      <c r="DZ28" s="641"/>
      <c r="EA28" s="641"/>
      <c r="EB28" s="641"/>
      <c r="EC28" s="662"/>
    </row>
    <row r="29" spans="2:133" ht="11.25" customHeight="1" x14ac:dyDescent="0.15">
      <c r="B29" s="625" t="s">
        <v>306</v>
      </c>
      <c r="C29" s="626"/>
      <c r="D29" s="626"/>
      <c r="E29" s="626"/>
      <c r="F29" s="626"/>
      <c r="G29" s="626"/>
      <c r="H29" s="626"/>
      <c r="I29" s="626"/>
      <c r="J29" s="626"/>
      <c r="K29" s="626"/>
      <c r="L29" s="626"/>
      <c r="M29" s="626"/>
      <c r="N29" s="626"/>
      <c r="O29" s="626"/>
      <c r="P29" s="626"/>
      <c r="Q29" s="627"/>
      <c r="R29" s="628">
        <v>1613692</v>
      </c>
      <c r="S29" s="629"/>
      <c r="T29" s="629"/>
      <c r="U29" s="629"/>
      <c r="V29" s="629"/>
      <c r="W29" s="629"/>
      <c r="X29" s="629"/>
      <c r="Y29" s="630"/>
      <c r="Z29" s="655">
        <v>0.4</v>
      </c>
      <c r="AA29" s="655"/>
      <c r="AB29" s="655"/>
      <c r="AC29" s="655"/>
      <c r="AD29" s="656" t="s">
        <v>139</v>
      </c>
      <c r="AE29" s="656"/>
      <c r="AF29" s="656"/>
      <c r="AG29" s="656"/>
      <c r="AH29" s="656"/>
      <c r="AI29" s="656"/>
      <c r="AJ29" s="656"/>
      <c r="AK29" s="656"/>
      <c r="AL29" s="631" t="s">
        <v>129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307</v>
      </c>
      <c r="CE29" s="715"/>
      <c r="CF29" s="670" t="s">
        <v>71</v>
      </c>
      <c r="CG29" s="667"/>
      <c r="CH29" s="667"/>
      <c r="CI29" s="667"/>
      <c r="CJ29" s="667"/>
      <c r="CK29" s="667"/>
      <c r="CL29" s="667"/>
      <c r="CM29" s="667"/>
      <c r="CN29" s="667"/>
      <c r="CO29" s="667"/>
      <c r="CP29" s="667"/>
      <c r="CQ29" s="668"/>
      <c r="CR29" s="628">
        <v>47714310</v>
      </c>
      <c r="CS29" s="639"/>
      <c r="CT29" s="639"/>
      <c r="CU29" s="639"/>
      <c r="CV29" s="639"/>
      <c r="CW29" s="639"/>
      <c r="CX29" s="639"/>
      <c r="CY29" s="640"/>
      <c r="CZ29" s="631">
        <v>12.4</v>
      </c>
      <c r="DA29" s="641"/>
      <c r="DB29" s="641"/>
      <c r="DC29" s="642"/>
      <c r="DD29" s="634">
        <v>46951901</v>
      </c>
      <c r="DE29" s="639"/>
      <c r="DF29" s="639"/>
      <c r="DG29" s="639"/>
      <c r="DH29" s="639"/>
      <c r="DI29" s="639"/>
      <c r="DJ29" s="639"/>
      <c r="DK29" s="640"/>
      <c r="DL29" s="634">
        <v>32851901</v>
      </c>
      <c r="DM29" s="639"/>
      <c r="DN29" s="639"/>
      <c r="DO29" s="639"/>
      <c r="DP29" s="639"/>
      <c r="DQ29" s="639"/>
      <c r="DR29" s="639"/>
      <c r="DS29" s="639"/>
      <c r="DT29" s="639"/>
      <c r="DU29" s="639"/>
      <c r="DV29" s="640"/>
      <c r="DW29" s="631">
        <v>15.3</v>
      </c>
      <c r="DX29" s="641"/>
      <c r="DY29" s="641"/>
      <c r="DZ29" s="641"/>
      <c r="EA29" s="641"/>
      <c r="EB29" s="641"/>
      <c r="EC29" s="662"/>
    </row>
    <row r="30" spans="2:133" ht="11.25" customHeight="1" x14ac:dyDescent="0.15">
      <c r="B30" s="625" t="s">
        <v>308</v>
      </c>
      <c r="C30" s="626"/>
      <c r="D30" s="626"/>
      <c r="E30" s="626"/>
      <c r="F30" s="626"/>
      <c r="G30" s="626"/>
      <c r="H30" s="626"/>
      <c r="I30" s="626"/>
      <c r="J30" s="626"/>
      <c r="K30" s="626"/>
      <c r="L30" s="626"/>
      <c r="M30" s="626"/>
      <c r="N30" s="626"/>
      <c r="O30" s="626"/>
      <c r="P30" s="626"/>
      <c r="Q30" s="627"/>
      <c r="R30" s="628">
        <v>3195159</v>
      </c>
      <c r="S30" s="629"/>
      <c r="T30" s="629"/>
      <c r="U30" s="629"/>
      <c r="V30" s="629"/>
      <c r="W30" s="629"/>
      <c r="X30" s="629"/>
      <c r="Y30" s="630"/>
      <c r="Z30" s="655">
        <v>0.8</v>
      </c>
      <c r="AA30" s="655"/>
      <c r="AB30" s="655"/>
      <c r="AC30" s="655"/>
      <c r="AD30" s="656">
        <v>419857</v>
      </c>
      <c r="AE30" s="656"/>
      <c r="AF30" s="656"/>
      <c r="AG30" s="656"/>
      <c r="AH30" s="656"/>
      <c r="AI30" s="656"/>
      <c r="AJ30" s="656"/>
      <c r="AK30" s="656"/>
      <c r="AL30" s="631">
        <v>0.2</v>
      </c>
      <c r="AM30" s="632"/>
      <c r="AN30" s="632"/>
      <c r="AO30" s="657"/>
      <c r="AP30" s="687" t="s">
        <v>226</v>
      </c>
      <c r="AQ30" s="688"/>
      <c r="AR30" s="688"/>
      <c r="AS30" s="688"/>
      <c r="AT30" s="688"/>
      <c r="AU30" s="688"/>
      <c r="AV30" s="688"/>
      <c r="AW30" s="688"/>
      <c r="AX30" s="688"/>
      <c r="AY30" s="688"/>
      <c r="AZ30" s="688"/>
      <c r="BA30" s="688"/>
      <c r="BB30" s="688"/>
      <c r="BC30" s="688"/>
      <c r="BD30" s="688"/>
      <c r="BE30" s="688"/>
      <c r="BF30" s="689"/>
      <c r="BG30" s="687" t="s">
        <v>309</v>
      </c>
      <c r="BH30" s="703"/>
      <c r="BI30" s="703"/>
      <c r="BJ30" s="703"/>
      <c r="BK30" s="703"/>
      <c r="BL30" s="703"/>
      <c r="BM30" s="703"/>
      <c r="BN30" s="703"/>
      <c r="BO30" s="703"/>
      <c r="BP30" s="703"/>
      <c r="BQ30" s="704"/>
      <c r="BR30" s="687" t="s">
        <v>310</v>
      </c>
      <c r="BS30" s="703"/>
      <c r="BT30" s="703"/>
      <c r="BU30" s="703"/>
      <c r="BV30" s="703"/>
      <c r="BW30" s="703"/>
      <c r="BX30" s="703"/>
      <c r="BY30" s="703"/>
      <c r="BZ30" s="703"/>
      <c r="CA30" s="703"/>
      <c r="CB30" s="704"/>
      <c r="CD30" s="716"/>
      <c r="CE30" s="717"/>
      <c r="CF30" s="670" t="s">
        <v>311</v>
      </c>
      <c r="CG30" s="667"/>
      <c r="CH30" s="667"/>
      <c r="CI30" s="667"/>
      <c r="CJ30" s="667"/>
      <c r="CK30" s="667"/>
      <c r="CL30" s="667"/>
      <c r="CM30" s="667"/>
      <c r="CN30" s="667"/>
      <c r="CO30" s="667"/>
      <c r="CP30" s="667"/>
      <c r="CQ30" s="668"/>
      <c r="CR30" s="628">
        <v>45811890</v>
      </c>
      <c r="CS30" s="629"/>
      <c r="CT30" s="629"/>
      <c r="CU30" s="629"/>
      <c r="CV30" s="629"/>
      <c r="CW30" s="629"/>
      <c r="CX30" s="629"/>
      <c r="CY30" s="630"/>
      <c r="CZ30" s="631">
        <v>11.9</v>
      </c>
      <c r="DA30" s="641"/>
      <c r="DB30" s="641"/>
      <c r="DC30" s="642"/>
      <c r="DD30" s="634">
        <v>45154957</v>
      </c>
      <c r="DE30" s="629"/>
      <c r="DF30" s="629"/>
      <c r="DG30" s="629"/>
      <c r="DH30" s="629"/>
      <c r="DI30" s="629"/>
      <c r="DJ30" s="629"/>
      <c r="DK30" s="630"/>
      <c r="DL30" s="634">
        <v>31054957</v>
      </c>
      <c r="DM30" s="629"/>
      <c r="DN30" s="629"/>
      <c r="DO30" s="629"/>
      <c r="DP30" s="629"/>
      <c r="DQ30" s="629"/>
      <c r="DR30" s="629"/>
      <c r="DS30" s="629"/>
      <c r="DT30" s="629"/>
      <c r="DU30" s="629"/>
      <c r="DV30" s="630"/>
      <c r="DW30" s="631">
        <v>14.5</v>
      </c>
      <c r="DX30" s="641"/>
      <c r="DY30" s="641"/>
      <c r="DZ30" s="641"/>
      <c r="EA30" s="641"/>
      <c r="EB30" s="641"/>
      <c r="EC30" s="662"/>
    </row>
    <row r="31" spans="2:133" ht="11.25" customHeight="1" x14ac:dyDescent="0.15">
      <c r="B31" s="625" t="s">
        <v>312</v>
      </c>
      <c r="C31" s="626"/>
      <c r="D31" s="626"/>
      <c r="E31" s="626"/>
      <c r="F31" s="626"/>
      <c r="G31" s="626"/>
      <c r="H31" s="626"/>
      <c r="I31" s="626"/>
      <c r="J31" s="626"/>
      <c r="K31" s="626"/>
      <c r="L31" s="626"/>
      <c r="M31" s="626"/>
      <c r="N31" s="626"/>
      <c r="O31" s="626"/>
      <c r="P31" s="626"/>
      <c r="Q31" s="627"/>
      <c r="R31" s="628">
        <v>2784499</v>
      </c>
      <c r="S31" s="629"/>
      <c r="T31" s="629"/>
      <c r="U31" s="629"/>
      <c r="V31" s="629"/>
      <c r="W31" s="629"/>
      <c r="X31" s="629"/>
      <c r="Y31" s="630"/>
      <c r="Z31" s="655">
        <v>0.7</v>
      </c>
      <c r="AA31" s="655"/>
      <c r="AB31" s="655"/>
      <c r="AC31" s="655"/>
      <c r="AD31" s="656" t="s">
        <v>129</v>
      </c>
      <c r="AE31" s="656"/>
      <c r="AF31" s="656"/>
      <c r="AG31" s="656"/>
      <c r="AH31" s="656"/>
      <c r="AI31" s="656"/>
      <c r="AJ31" s="656"/>
      <c r="AK31" s="656"/>
      <c r="AL31" s="631" t="s">
        <v>129</v>
      </c>
      <c r="AM31" s="632"/>
      <c r="AN31" s="632"/>
      <c r="AO31" s="657"/>
      <c r="AP31" s="705" t="s">
        <v>313</v>
      </c>
      <c r="AQ31" s="706"/>
      <c r="AR31" s="706"/>
      <c r="AS31" s="706"/>
      <c r="AT31" s="711" t="s">
        <v>314</v>
      </c>
      <c r="AU31" s="217"/>
      <c r="AV31" s="217"/>
      <c r="AW31" s="217"/>
      <c r="AX31" s="695" t="s">
        <v>189</v>
      </c>
      <c r="AY31" s="696"/>
      <c r="AZ31" s="696"/>
      <c r="BA31" s="696"/>
      <c r="BB31" s="696"/>
      <c r="BC31" s="696"/>
      <c r="BD31" s="696"/>
      <c r="BE31" s="696"/>
      <c r="BF31" s="697"/>
      <c r="BG31" s="698">
        <v>99.4</v>
      </c>
      <c r="BH31" s="699"/>
      <c r="BI31" s="699"/>
      <c r="BJ31" s="699"/>
      <c r="BK31" s="699"/>
      <c r="BL31" s="699"/>
      <c r="BM31" s="700">
        <v>98</v>
      </c>
      <c r="BN31" s="699"/>
      <c r="BO31" s="699"/>
      <c r="BP31" s="699"/>
      <c r="BQ31" s="701"/>
      <c r="BR31" s="698">
        <v>98.4</v>
      </c>
      <c r="BS31" s="699"/>
      <c r="BT31" s="699"/>
      <c r="BU31" s="699"/>
      <c r="BV31" s="699"/>
      <c r="BW31" s="699"/>
      <c r="BX31" s="700">
        <v>96.9</v>
      </c>
      <c r="BY31" s="699"/>
      <c r="BZ31" s="699"/>
      <c r="CA31" s="699"/>
      <c r="CB31" s="701"/>
      <c r="CD31" s="716"/>
      <c r="CE31" s="717"/>
      <c r="CF31" s="670" t="s">
        <v>315</v>
      </c>
      <c r="CG31" s="667"/>
      <c r="CH31" s="667"/>
      <c r="CI31" s="667"/>
      <c r="CJ31" s="667"/>
      <c r="CK31" s="667"/>
      <c r="CL31" s="667"/>
      <c r="CM31" s="667"/>
      <c r="CN31" s="667"/>
      <c r="CO31" s="667"/>
      <c r="CP31" s="667"/>
      <c r="CQ31" s="668"/>
      <c r="CR31" s="628">
        <v>1902420</v>
      </c>
      <c r="CS31" s="639"/>
      <c r="CT31" s="639"/>
      <c r="CU31" s="639"/>
      <c r="CV31" s="639"/>
      <c r="CW31" s="639"/>
      <c r="CX31" s="639"/>
      <c r="CY31" s="640"/>
      <c r="CZ31" s="631">
        <v>0.5</v>
      </c>
      <c r="DA31" s="641"/>
      <c r="DB31" s="641"/>
      <c r="DC31" s="642"/>
      <c r="DD31" s="634">
        <v>1796944</v>
      </c>
      <c r="DE31" s="639"/>
      <c r="DF31" s="639"/>
      <c r="DG31" s="639"/>
      <c r="DH31" s="639"/>
      <c r="DI31" s="639"/>
      <c r="DJ31" s="639"/>
      <c r="DK31" s="640"/>
      <c r="DL31" s="634">
        <v>1796944</v>
      </c>
      <c r="DM31" s="639"/>
      <c r="DN31" s="639"/>
      <c r="DO31" s="639"/>
      <c r="DP31" s="639"/>
      <c r="DQ31" s="639"/>
      <c r="DR31" s="639"/>
      <c r="DS31" s="639"/>
      <c r="DT31" s="639"/>
      <c r="DU31" s="639"/>
      <c r="DV31" s="640"/>
      <c r="DW31" s="631">
        <v>0.8</v>
      </c>
      <c r="DX31" s="641"/>
      <c r="DY31" s="641"/>
      <c r="DZ31" s="641"/>
      <c r="EA31" s="641"/>
      <c r="EB31" s="641"/>
      <c r="EC31" s="662"/>
    </row>
    <row r="32" spans="2:133" ht="11.25" customHeight="1" x14ac:dyDescent="0.15">
      <c r="B32" s="625" t="s">
        <v>316</v>
      </c>
      <c r="C32" s="626"/>
      <c r="D32" s="626"/>
      <c r="E32" s="626"/>
      <c r="F32" s="626"/>
      <c r="G32" s="626"/>
      <c r="H32" s="626"/>
      <c r="I32" s="626"/>
      <c r="J32" s="626"/>
      <c r="K32" s="626"/>
      <c r="L32" s="626"/>
      <c r="M32" s="626"/>
      <c r="N32" s="626"/>
      <c r="O32" s="626"/>
      <c r="P32" s="626"/>
      <c r="Q32" s="627"/>
      <c r="R32" s="628">
        <v>97408019</v>
      </c>
      <c r="S32" s="629"/>
      <c r="T32" s="629"/>
      <c r="U32" s="629"/>
      <c r="V32" s="629"/>
      <c r="W32" s="629"/>
      <c r="X32" s="629"/>
      <c r="Y32" s="630"/>
      <c r="Z32" s="655">
        <v>24.2</v>
      </c>
      <c r="AA32" s="655"/>
      <c r="AB32" s="655"/>
      <c r="AC32" s="655"/>
      <c r="AD32" s="656" t="s">
        <v>129</v>
      </c>
      <c r="AE32" s="656"/>
      <c r="AF32" s="656"/>
      <c r="AG32" s="656"/>
      <c r="AH32" s="656"/>
      <c r="AI32" s="656"/>
      <c r="AJ32" s="656"/>
      <c r="AK32" s="656"/>
      <c r="AL32" s="631" t="s">
        <v>129</v>
      </c>
      <c r="AM32" s="632"/>
      <c r="AN32" s="632"/>
      <c r="AO32" s="657"/>
      <c r="AP32" s="707"/>
      <c r="AQ32" s="708"/>
      <c r="AR32" s="708"/>
      <c r="AS32" s="708"/>
      <c r="AT32" s="712"/>
      <c r="AU32" s="216" t="s">
        <v>317</v>
      </c>
      <c r="AV32" s="216"/>
      <c r="AW32" s="216"/>
      <c r="AX32" s="625" t="s">
        <v>318</v>
      </c>
      <c r="AY32" s="626"/>
      <c r="AZ32" s="626"/>
      <c r="BA32" s="626"/>
      <c r="BB32" s="626"/>
      <c r="BC32" s="626"/>
      <c r="BD32" s="626"/>
      <c r="BE32" s="626"/>
      <c r="BF32" s="627"/>
      <c r="BG32" s="702">
        <v>99.3</v>
      </c>
      <c r="BH32" s="639"/>
      <c r="BI32" s="639"/>
      <c r="BJ32" s="639"/>
      <c r="BK32" s="639"/>
      <c r="BL32" s="639"/>
      <c r="BM32" s="632">
        <v>97.5</v>
      </c>
      <c r="BN32" s="694"/>
      <c r="BO32" s="694"/>
      <c r="BP32" s="694"/>
      <c r="BQ32" s="666"/>
      <c r="BR32" s="702">
        <v>98.9</v>
      </c>
      <c r="BS32" s="639"/>
      <c r="BT32" s="639"/>
      <c r="BU32" s="639"/>
      <c r="BV32" s="639"/>
      <c r="BW32" s="639"/>
      <c r="BX32" s="632">
        <v>97.2</v>
      </c>
      <c r="BY32" s="694"/>
      <c r="BZ32" s="694"/>
      <c r="CA32" s="694"/>
      <c r="CB32" s="666"/>
      <c r="CD32" s="718"/>
      <c r="CE32" s="719"/>
      <c r="CF32" s="670" t="s">
        <v>319</v>
      </c>
      <c r="CG32" s="667"/>
      <c r="CH32" s="667"/>
      <c r="CI32" s="667"/>
      <c r="CJ32" s="667"/>
      <c r="CK32" s="667"/>
      <c r="CL32" s="667"/>
      <c r="CM32" s="667"/>
      <c r="CN32" s="667"/>
      <c r="CO32" s="667"/>
      <c r="CP32" s="667"/>
      <c r="CQ32" s="668"/>
      <c r="CR32" s="628">
        <v>2661</v>
      </c>
      <c r="CS32" s="629"/>
      <c r="CT32" s="629"/>
      <c r="CU32" s="629"/>
      <c r="CV32" s="629"/>
      <c r="CW32" s="629"/>
      <c r="CX32" s="629"/>
      <c r="CY32" s="630"/>
      <c r="CZ32" s="631">
        <v>0</v>
      </c>
      <c r="DA32" s="641"/>
      <c r="DB32" s="641"/>
      <c r="DC32" s="642"/>
      <c r="DD32" s="634">
        <v>2661</v>
      </c>
      <c r="DE32" s="629"/>
      <c r="DF32" s="629"/>
      <c r="DG32" s="629"/>
      <c r="DH32" s="629"/>
      <c r="DI32" s="629"/>
      <c r="DJ32" s="629"/>
      <c r="DK32" s="630"/>
      <c r="DL32" s="634">
        <v>2661</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15">
      <c r="B33" s="691" t="s">
        <v>320</v>
      </c>
      <c r="C33" s="692"/>
      <c r="D33" s="692"/>
      <c r="E33" s="692"/>
      <c r="F33" s="692"/>
      <c r="G33" s="692"/>
      <c r="H33" s="692"/>
      <c r="I33" s="692"/>
      <c r="J33" s="692"/>
      <c r="K33" s="692"/>
      <c r="L33" s="692"/>
      <c r="M33" s="692"/>
      <c r="N33" s="692"/>
      <c r="O33" s="692"/>
      <c r="P33" s="692"/>
      <c r="Q33" s="693"/>
      <c r="R33" s="628">
        <v>61695</v>
      </c>
      <c r="S33" s="629"/>
      <c r="T33" s="629"/>
      <c r="U33" s="629"/>
      <c r="V33" s="629"/>
      <c r="W33" s="629"/>
      <c r="X33" s="629"/>
      <c r="Y33" s="630"/>
      <c r="Z33" s="655">
        <v>0</v>
      </c>
      <c r="AA33" s="655"/>
      <c r="AB33" s="655"/>
      <c r="AC33" s="655"/>
      <c r="AD33" s="656">
        <v>61695</v>
      </c>
      <c r="AE33" s="656"/>
      <c r="AF33" s="656"/>
      <c r="AG33" s="656"/>
      <c r="AH33" s="656"/>
      <c r="AI33" s="656"/>
      <c r="AJ33" s="656"/>
      <c r="AK33" s="656"/>
      <c r="AL33" s="631">
        <v>0</v>
      </c>
      <c r="AM33" s="632"/>
      <c r="AN33" s="632"/>
      <c r="AO33" s="657"/>
      <c r="AP33" s="709"/>
      <c r="AQ33" s="710"/>
      <c r="AR33" s="710"/>
      <c r="AS33" s="710"/>
      <c r="AT33" s="713"/>
      <c r="AU33" s="218"/>
      <c r="AV33" s="218"/>
      <c r="AW33" s="218"/>
      <c r="AX33" s="605" t="s">
        <v>321</v>
      </c>
      <c r="AY33" s="606"/>
      <c r="AZ33" s="606"/>
      <c r="BA33" s="606"/>
      <c r="BB33" s="606"/>
      <c r="BC33" s="606"/>
      <c r="BD33" s="606"/>
      <c r="BE33" s="606"/>
      <c r="BF33" s="607"/>
      <c r="BG33" s="690">
        <v>99.5</v>
      </c>
      <c r="BH33" s="609"/>
      <c r="BI33" s="609"/>
      <c r="BJ33" s="609"/>
      <c r="BK33" s="609"/>
      <c r="BL33" s="609"/>
      <c r="BM33" s="647">
        <v>98.3</v>
      </c>
      <c r="BN33" s="609"/>
      <c r="BO33" s="609"/>
      <c r="BP33" s="609"/>
      <c r="BQ33" s="658"/>
      <c r="BR33" s="690">
        <v>97.5</v>
      </c>
      <c r="BS33" s="609"/>
      <c r="BT33" s="609"/>
      <c r="BU33" s="609"/>
      <c r="BV33" s="609"/>
      <c r="BW33" s="609"/>
      <c r="BX33" s="647">
        <v>96.2</v>
      </c>
      <c r="BY33" s="609"/>
      <c r="BZ33" s="609"/>
      <c r="CA33" s="609"/>
      <c r="CB33" s="658"/>
      <c r="CD33" s="670" t="s">
        <v>322</v>
      </c>
      <c r="CE33" s="667"/>
      <c r="CF33" s="667"/>
      <c r="CG33" s="667"/>
      <c r="CH33" s="667"/>
      <c r="CI33" s="667"/>
      <c r="CJ33" s="667"/>
      <c r="CK33" s="667"/>
      <c r="CL33" s="667"/>
      <c r="CM33" s="667"/>
      <c r="CN33" s="667"/>
      <c r="CO33" s="667"/>
      <c r="CP33" s="667"/>
      <c r="CQ33" s="668"/>
      <c r="CR33" s="628">
        <v>98552185</v>
      </c>
      <c r="CS33" s="639"/>
      <c r="CT33" s="639"/>
      <c r="CU33" s="639"/>
      <c r="CV33" s="639"/>
      <c r="CW33" s="639"/>
      <c r="CX33" s="639"/>
      <c r="CY33" s="640"/>
      <c r="CZ33" s="631">
        <v>25.7</v>
      </c>
      <c r="DA33" s="641"/>
      <c r="DB33" s="641"/>
      <c r="DC33" s="642"/>
      <c r="DD33" s="634">
        <v>75609347</v>
      </c>
      <c r="DE33" s="639"/>
      <c r="DF33" s="639"/>
      <c r="DG33" s="639"/>
      <c r="DH33" s="639"/>
      <c r="DI33" s="639"/>
      <c r="DJ33" s="639"/>
      <c r="DK33" s="640"/>
      <c r="DL33" s="634">
        <v>54715523</v>
      </c>
      <c r="DM33" s="639"/>
      <c r="DN33" s="639"/>
      <c r="DO33" s="639"/>
      <c r="DP33" s="639"/>
      <c r="DQ33" s="639"/>
      <c r="DR33" s="639"/>
      <c r="DS33" s="639"/>
      <c r="DT33" s="639"/>
      <c r="DU33" s="639"/>
      <c r="DV33" s="640"/>
      <c r="DW33" s="631">
        <v>25.5</v>
      </c>
      <c r="DX33" s="641"/>
      <c r="DY33" s="641"/>
      <c r="DZ33" s="641"/>
      <c r="EA33" s="641"/>
      <c r="EB33" s="641"/>
      <c r="EC33" s="662"/>
    </row>
    <row r="34" spans="2:133" ht="11.25" customHeight="1" x14ac:dyDescent="0.15">
      <c r="B34" s="625" t="s">
        <v>323</v>
      </c>
      <c r="C34" s="626"/>
      <c r="D34" s="626"/>
      <c r="E34" s="626"/>
      <c r="F34" s="626"/>
      <c r="G34" s="626"/>
      <c r="H34" s="626"/>
      <c r="I34" s="626"/>
      <c r="J34" s="626"/>
      <c r="K34" s="626"/>
      <c r="L34" s="626"/>
      <c r="M34" s="626"/>
      <c r="N34" s="626"/>
      <c r="O34" s="626"/>
      <c r="P34" s="626"/>
      <c r="Q34" s="627"/>
      <c r="R34" s="628">
        <v>17683914</v>
      </c>
      <c r="S34" s="629"/>
      <c r="T34" s="629"/>
      <c r="U34" s="629"/>
      <c r="V34" s="629"/>
      <c r="W34" s="629"/>
      <c r="X34" s="629"/>
      <c r="Y34" s="630"/>
      <c r="Z34" s="655">
        <v>4.4000000000000004</v>
      </c>
      <c r="AA34" s="655"/>
      <c r="AB34" s="655"/>
      <c r="AC34" s="655"/>
      <c r="AD34" s="656" t="s">
        <v>129</v>
      </c>
      <c r="AE34" s="656"/>
      <c r="AF34" s="656"/>
      <c r="AG34" s="656"/>
      <c r="AH34" s="656"/>
      <c r="AI34" s="656"/>
      <c r="AJ34" s="656"/>
      <c r="AK34" s="656"/>
      <c r="AL34" s="631" t="s">
        <v>129</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324</v>
      </c>
      <c r="CE34" s="667"/>
      <c r="CF34" s="667"/>
      <c r="CG34" s="667"/>
      <c r="CH34" s="667"/>
      <c r="CI34" s="667"/>
      <c r="CJ34" s="667"/>
      <c r="CK34" s="667"/>
      <c r="CL34" s="667"/>
      <c r="CM34" s="667"/>
      <c r="CN34" s="667"/>
      <c r="CO34" s="667"/>
      <c r="CP34" s="667"/>
      <c r="CQ34" s="668"/>
      <c r="CR34" s="628">
        <v>37952194</v>
      </c>
      <c r="CS34" s="629"/>
      <c r="CT34" s="629"/>
      <c r="CU34" s="629"/>
      <c r="CV34" s="629"/>
      <c r="CW34" s="629"/>
      <c r="CX34" s="629"/>
      <c r="CY34" s="630"/>
      <c r="CZ34" s="631">
        <v>9.9</v>
      </c>
      <c r="DA34" s="641"/>
      <c r="DB34" s="641"/>
      <c r="DC34" s="642"/>
      <c r="DD34" s="634">
        <v>24375069</v>
      </c>
      <c r="DE34" s="629"/>
      <c r="DF34" s="629"/>
      <c r="DG34" s="629"/>
      <c r="DH34" s="629"/>
      <c r="DI34" s="629"/>
      <c r="DJ34" s="629"/>
      <c r="DK34" s="630"/>
      <c r="DL34" s="634">
        <v>22080181</v>
      </c>
      <c r="DM34" s="629"/>
      <c r="DN34" s="629"/>
      <c r="DO34" s="629"/>
      <c r="DP34" s="629"/>
      <c r="DQ34" s="629"/>
      <c r="DR34" s="629"/>
      <c r="DS34" s="629"/>
      <c r="DT34" s="629"/>
      <c r="DU34" s="629"/>
      <c r="DV34" s="630"/>
      <c r="DW34" s="631">
        <v>10.3</v>
      </c>
      <c r="DX34" s="641"/>
      <c r="DY34" s="641"/>
      <c r="DZ34" s="641"/>
      <c r="EA34" s="641"/>
      <c r="EB34" s="641"/>
      <c r="EC34" s="662"/>
    </row>
    <row r="35" spans="2:133" ht="11.25" customHeight="1" x14ac:dyDescent="0.15">
      <c r="B35" s="625" t="s">
        <v>325</v>
      </c>
      <c r="C35" s="626"/>
      <c r="D35" s="626"/>
      <c r="E35" s="626"/>
      <c r="F35" s="626"/>
      <c r="G35" s="626"/>
      <c r="H35" s="626"/>
      <c r="I35" s="626"/>
      <c r="J35" s="626"/>
      <c r="K35" s="626"/>
      <c r="L35" s="626"/>
      <c r="M35" s="626"/>
      <c r="N35" s="626"/>
      <c r="O35" s="626"/>
      <c r="P35" s="626"/>
      <c r="Q35" s="627"/>
      <c r="R35" s="628">
        <v>2469985</v>
      </c>
      <c r="S35" s="629"/>
      <c r="T35" s="629"/>
      <c r="U35" s="629"/>
      <c r="V35" s="629"/>
      <c r="W35" s="629"/>
      <c r="X35" s="629"/>
      <c r="Y35" s="630"/>
      <c r="Z35" s="655">
        <v>0.6</v>
      </c>
      <c r="AA35" s="655"/>
      <c r="AB35" s="655"/>
      <c r="AC35" s="655"/>
      <c r="AD35" s="656" t="s">
        <v>129</v>
      </c>
      <c r="AE35" s="656"/>
      <c r="AF35" s="656"/>
      <c r="AG35" s="656"/>
      <c r="AH35" s="656"/>
      <c r="AI35" s="656"/>
      <c r="AJ35" s="656"/>
      <c r="AK35" s="656"/>
      <c r="AL35" s="631" t="s">
        <v>129</v>
      </c>
      <c r="AM35" s="632"/>
      <c r="AN35" s="632"/>
      <c r="AO35" s="657"/>
      <c r="AP35" s="221"/>
      <c r="AQ35" s="687" t="s">
        <v>326</v>
      </c>
      <c r="AR35" s="688"/>
      <c r="AS35" s="688"/>
      <c r="AT35" s="688"/>
      <c r="AU35" s="688"/>
      <c r="AV35" s="688"/>
      <c r="AW35" s="688"/>
      <c r="AX35" s="688"/>
      <c r="AY35" s="688"/>
      <c r="AZ35" s="688"/>
      <c r="BA35" s="688"/>
      <c r="BB35" s="688"/>
      <c r="BC35" s="688"/>
      <c r="BD35" s="688"/>
      <c r="BE35" s="688"/>
      <c r="BF35" s="689"/>
      <c r="BG35" s="687" t="s">
        <v>327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328</v>
      </c>
      <c r="CE35" s="667"/>
      <c r="CF35" s="667"/>
      <c r="CG35" s="667"/>
      <c r="CH35" s="667"/>
      <c r="CI35" s="667"/>
      <c r="CJ35" s="667"/>
      <c r="CK35" s="667"/>
      <c r="CL35" s="667"/>
      <c r="CM35" s="667"/>
      <c r="CN35" s="667"/>
      <c r="CO35" s="667"/>
      <c r="CP35" s="667"/>
      <c r="CQ35" s="668"/>
      <c r="CR35" s="628">
        <v>4876073</v>
      </c>
      <c r="CS35" s="639"/>
      <c r="CT35" s="639"/>
      <c r="CU35" s="639"/>
      <c r="CV35" s="639"/>
      <c r="CW35" s="639"/>
      <c r="CX35" s="639"/>
      <c r="CY35" s="640"/>
      <c r="CZ35" s="631">
        <v>1.3</v>
      </c>
      <c r="DA35" s="641"/>
      <c r="DB35" s="641"/>
      <c r="DC35" s="642"/>
      <c r="DD35" s="634">
        <v>4549872</v>
      </c>
      <c r="DE35" s="639"/>
      <c r="DF35" s="639"/>
      <c r="DG35" s="639"/>
      <c r="DH35" s="639"/>
      <c r="DI35" s="639"/>
      <c r="DJ35" s="639"/>
      <c r="DK35" s="640"/>
      <c r="DL35" s="634">
        <v>4533784</v>
      </c>
      <c r="DM35" s="639"/>
      <c r="DN35" s="639"/>
      <c r="DO35" s="639"/>
      <c r="DP35" s="639"/>
      <c r="DQ35" s="639"/>
      <c r="DR35" s="639"/>
      <c r="DS35" s="639"/>
      <c r="DT35" s="639"/>
      <c r="DU35" s="639"/>
      <c r="DV35" s="640"/>
      <c r="DW35" s="631">
        <v>2.1</v>
      </c>
      <c r="DX35" s="641"/>
      <c r="DY35" s="641"/>
      <c r="DZ35" s="641"/>
      <c r="EA35" s="641"/>
      <c r="EB35" s="641"/>
      <c r="EC35" s="662"/>
    </row>
    <row r="36" spans="2:133" ht="11.25" customHeight="1" x14ac:dyDescent="0.15">
      <c r="B36" s="625" t="s">
        <v>329</v>
      </c>
      <c r="C36" s="626"/>
      <c r="D36" s="626"/>
      <c r="E36" s="626"/>
      <c r="F36" s="626"/>
      <c r="G36" s="626"/>
      <c r="H36" s="626"/>
      <c r="I36" s="626"/>
      <c r="J36" s="626"/>
      <c r="K36" s="626"/>
      <c r="L36" s="626"/>
      <c r="M36" s="626"/>
      <c r="N36" s="626"/>
      <c r="O36" s="626"/>
      <c r="P36" s="626"/>
      <c r="Q36" s="627"/>
      <c r="R36" s="628">
        <v>434564</v>
      </c>
      <c r="S36" s="629"/>
      <c r="T36" s="629"/>
      <c r="U36" s="629"/>
      <c r="V36" s="629"/>
      <c r="W36" s="629"/>
      <c r="X36" s="629"/>
      <c r="Y36" s="630"/>
      <c r="Z36" s="655">
        <v>0.1</v>
      </c>
      <c r="AA36" s="655"/>
      <c r="AB36" s="655"/>
      <c r="AC36" s="655"/>
      <c r="AD36" s="656" t="s">
        <v>129</v>
      </c>
      <c r="AE36" s="656"/>
      <c r="AF36" s="656"/>
      <c r="AG36" s="656"/>
      <c r="AH36" s="656"/>
      <c r="AI36" s="656"/>
      <c r="AJ36" s="656"/>
      <c r="AK36" s="656"/>
      <c r="AL36" s="631" t="s">
        <v>129</v>
      </c>
      <c r="AM36" s="632"/>
      <c r="AN36" s="632"/>
      <c r="AO36" s="657"/>
      <c r="AP36" s="221"/>
      <c r="AQ36" s="678" t="s">
        <v>330</v>
      </c>
      <c r="AR36" s="679"/>
      <c r="AS36" s="679"/>
      <c r="AT36" s="679"/>
      <c r="AU36" s="679"/>
      <c r="AV36" s="679"/>
      <c r="AW36" s="679"/>
      <c r="AX36" s="679"/>
      <c r="AY36" s="680"/>
      <c r="AZ36" s="681">
        <v>35015350</v>
      </c>
      <c r="BA36" s="682"/>
      <c r="BB36" s="682"/>
      <c r="BC36" s="682"/>
      <c r="BD36" s="682"/>
      <c r="BE36" s="682"/>
      <c r="BF36" s="683"/>
      <c r="BG36" s="684" t="s">
        <v>331</v>
      </c>
      <c r="BH36" s="685"/>
      <c r="BI36" s="685"/>
      <c r="BJ36" s="685"/>
      <c r="BK36" s="685"/>
      <c r="BL36" s="685"/>
      <c r="BM36" s="685"/>
      <c r="BN36" s="685"/>
      <c r="BO36" s="685"/>
      <c r="BP36" s="685"/>
      <c r="BQ36" s="685"/>
      <c r="BR36" s="685"/>
      <c r="BS36" s="685"/>
      <c r="BT36" s="685"/>
      <c r="BU36" s="686"/>
      <c r="BV36" s="681">
        <v>351945</v>
      </c>
      <c r="BW36" s="682"/>
      <c r="BX36" s="682"/>
      <c r="BY36" s="682"/>
      <c r="BZ36" s="682"/>
      <c r="CA36" s="682"/>
      <c r="CB36" s="683"/>
      <c r="CD36" s="670" t="s">
        <v>332</v>
      </c>
      <c r="CE36" s="667"/>
      <c r="CF36" s="667"/>
      <c r="CG36" s="667"/>
      <c r="CH36" s="667"/>
      <c r="CI36" s="667"/>
      <c r="CJ36" s="667"/>
      <c r="CK36" s="667"/>
      <c r="CL36" s="667"/>
      <c r="CM36" s="667"/>
      <c r="CN36" s="667"/>
      <c r="CO36" s="667"/>
      <c r="CP36" s="667"/>
      <c r="CQ36" s="668"/>
      <c r="CR36" s="628">
        <v>21650264</v>
      </c>
      <c r="CS36" s="629"/>
      <c r="CT36" s="629"/>
      <c r="CU36" s="629"/>
      <c r="CV36" s="629"/>
      <c r="CW36" s="629"/>
      <c r="CX36" s="629"/>
      <c r="CY36" s="630"/>
      <c r="CZ36" s="631">
        <v>5.6</v>
      </c>
      <c r="DA36" s="641"/>
      <c r="DB36" s="641"/>
      <c r="DC36" s="642"/>
      <c r="DD36" s="634">
        <v>18426974</v>
      </c>
      <c r="DE36" s="629"/>
      <c r="DF36" s="629"/>
      <c r="DG36" s="629"/>
      <c r="DH36" s="629"/>
      <c r="DI36" s="629"/>
      <c r="DJ36" s="629"/>
      <c r="DK36" s="630"/>
      <c r="DL36" s="634">
        <v>9446612</v>
      </c>
      <c r="DM36" s="629"/>
      <c r="DN36" s="629"/>
      <c r="DO36" s="629"/>
      <c r="DP36" s="629"/>
      <c r="DQ36" s="629"/>
      <c r="DR36" s="629"/>
      <c r="DS36" s="629"/>
      <c r="DT36" s="629"/>
      <c r="DU36" s="629"/>
      <c r="DV36" s="630"/>
      <c r="DW36" s="631">
        <v>4.4000000000000004</v>
      </c>
      <c r="DX36" s="641"/>
      <c r="DY36" s="641"/>
      <c r="DZ36" s="641"/>
      <c r="EA36" s="641"/>
      <c r="EB36" s="641"/>
      <c r="EC36" s="662"/>
    </row>
    <row r="37" spans="2:133" ht="11.25" customHeight="1" x14ac:dyDescent="0.15">
      <c r="B37" s="625" t="s">
        <v>333</v>
      </c>
      <c r="C37" s="626"/>
      <c r="D37" s="626"/>
      <c r="E37" s="626"/>
      <c r="F37" s="626"/>
      <c r="G37" s="626"/>
      <c r="H37" s="626"/>
      <c r="I37" s="626"/>
      <c r="J37" s="626"/>
      <c r="K37" s="626"/>
      <c r="L37" s="626"/>
      <c r="M37" s="626"/>
      <c r="N37" s="626"/>
      <c r="O37" s="626"/>
      <c r="P37" s="626"/>
      <c r="Q37" s="627"/>
      <c r="R37" s="628">
        <v>7885525</v>
      </c>
      <c r="S37" s="629"/>
      <c r="T37" s="629"/>
      <c r="U37" s="629"/>
      <c r="V37" s="629"/>
      <c r="W37" s="629"/>
      <c r="X37" s="629"/>
      <c r="Y37" s="630"/>
      <c r="Z37" s="655">
        <v>2</v>
      </c>
      <c r="AA37" s="655"/>
      <c r="AB37" s="655"/>
      <c r="AC37" s="655"/>
      <c r="AD37" s="656" t="s">
        <v>129</v>
      </c>
      <c r="AE37" s="656"/>
      <c r="AF37" s="656"/>
      <c r="AG37" s="656"/>
      <c r="AH37" s="656"/>
      <c r="AI37" s="656"/>
      <c r="AJ37" s="656"/>
      <c r="AK37" s="656"/>
      <c r="AL37" s="631" t="s">
        <v>129</v>
      </c>
      <c r="AM37" s="632"/>
      <c r="AN37" s="632"/>
      <c r="AO37" s="657"/>
      <c r="AQ37" s="663" t="s">
        <v>334</v>
      </c>
      <c r="AR37" s="664"/>
      <c r="AS37" s="664"/>
      <c r="AT37" s="664"/>
      <c r="AU37" s="664"/>
      <c r="AV37" s="664"/>
      <c r="AW37" s="664"/>
      <c r="AX37" s="664"/>
      <c r="AY37" s="665"/>
      <c r="AZ37" s="628">
        <v>9335426</v>
      </c>
      <c r="BA37" s="629"/>
      <c r="BB37" s="629"/>
      <c r="BC37" s="629"/>
      <c r="BD37" s="639"/>
      <c r="BE37" s="639"/>
      <c r="BF37" s="666"/>
      <c r="BG37" s="670" t="s">
        <v>335</v>
      </c>
      <c r="BH37" s="667"/>
      <c r="BI37" s="667"/>
      <c r="BJ37" s="667"/>
      <c r="BK37" s="667"/>
      <c r="BL37" s="667"/>
      <c r="BM37" s="667"/>
      <c r="BN37" s="667"/>
      <c r="BO37" s="667"/>
      <c r="BP37" s="667"/>
      <c r="BQ37" s="667"/>
      <c r="BR37" s="667"/>
      <c r="BS37" s="667"/>
      <c r="BT37" s="667"/>
      <c r="BU37" s="668"/>
      <c r="BV37" s="628">
        <v>-689139</v>
      </c>
      <c r="BW37" s="629"/>
      <c r="BX37" s="629"/>
      <c r="BY37" s="629"/>
      <c r="BZ37" s="629"/>
      <c r="CA37" s="629"/>
      <c r="CB37" s="669"/>
      <c r="CD37" s="670" t="s">
        <v>336</v>
      </c>
      <c r="CE37" s="667"/>
      <c r="CF37" s="667"/>
      <c r="CG37" s="667"/>
      <c r="CH37" s="667"/>
      <c r="CI37" s="667"/>
      <c r="CJ37" s="667"/>
      <c r="CK37" s="667"/>
      <c r="CL37" s="667"/>
      <c r="CM37" s="667"/>
      <c r="CN37" s="667"/>
      <c r="CO37" s="667"/>
      <c r="CP37" s="667"/>
      <c r="CQ37" s="668"/>
      <c r="CR37" s="628">
        <v>507696</v>
      </c>
      <c r="CS37" s="639"/>
      <c r="CT37" s="639"/>
      <c r="CU37" s="639"/>
      <c r="CV37" s="639"/>
      <c r="CW37" s="639"/>
      <c r="CX37" s="639"/>
      <c r="CY37" s="640"/>
      <c r="CZ37" s="631">
        <v>0.1</v>
      </c>
      <c r="DA37" s="641"/>
      <c r="DB37" s="641"/>
      <c r="DC37" s="642"/>
      <c r="DD37" s="634">
        <v>507696</v>
      </c>
      <c r="DE37" s="639"/>
      <c r="DF37" s="639"/>
      <c r="DG37" s="639"/>
      <c r="DH37" s="639"/>
      <c r="DI37" s="639"/>
      <c r="DJ37" s="639"/>
      <c r="DK37" s="640"/>
      <c r="DL37" s="634">
        <v>483529</v>
      </c>
      <c r="DM37" s="639"/>
      <c r="DN37" s="639"/>
      <c r="DO37" s="639"/>
      <c r="DP37" s="639"/>
      <c r="DQ37" s="639"/>
      <c r="DR37" s="639"/>
      <c r="DS37" s="639"/>
      <c r="DT37" s="639"/>
      <c r="DU37" s="639"/>
      <c r="DV37" s="640"/>
      <c r="DW37" s="631">
        <v>0.2</v>
      </c>
      <c r="DX37" s="641"/>
      <c r="DY37" s="641"/>
      <c r="DZ37" s="641"/>
      <c r="EA37" s="641"/>
      <c r="EB37" s="641"/>
      <c r="EC37" s="662"/>
    </row>
    <row r="38" spans="2:133" ht="11.25" customHeight="1" x14ac:dyDescent="0.15">
      <c r="B38" s="625" t="s">
        <v>337</v>
      </c>
      <c r="C38" s="626"/>
      <c r="D38" s="626"/>
      <c r="E38" s="626"/>
      <c r="F38" s="626"/>
      <c r="G38" s="626"/>
      <c r="H38" s="626"/>
      <c r="I38" s="626"/>
      <c r="J38" s="626"/>
      <c r="K38" s="626"/>
      <c r="L38" s="626"/>
      <c r="M38" s="626"/>
      <c r="N38" s="626"/>
      <c r="O38" s="626"/>
      <c r="P38" s="626"/>
      <c r="Q38" s="627"/>
      <c r="R38" s="628">
        <v>10949173</v>
      </c>
      <c r="S38" s="629"/>
      <c r="T38" s="629"/>
      <c r="U38" s="629"/>
      <c r="V38" s="629"/>
      <c r="W38" s="629"/>
      <c r="X38" s="629"/>
      <c r="Y38" s="630"/>
      <c r="Z38" s="655">
        <v>2.7</v>
      </c>
      <c r="AA38" s="655"/>
      <c r="AB38" s="655"/>
      <c r="AC38" s="655"/>
      <c r="AD38" s="656" t="s">
        <v>129</v>
      </c>
      <c r="AE38" s="656"/>
      <c r="AF38" s="656"/>
      <c r="AG38" s="656"/>
      <c r="AH38" s="656"/>
      <c r="AI38" s="656"/>
      <c r="AJ38" s="656"/>
      <c r="AK38" s="656"/>
      <c r="AL38" s="631" t="s">
        <v>129</v>
      </c>
      <c r="AM38" s="632"/>
      <c r="AN38" s="632"/>
      <c r="AO38" s="657"/>
      <c r="AQ38" s="663" t="s">
        <v>338</v>
      </c>
      <c r="AR38" s="664"/>
      <c r="AS38" s="664"/>
      <c r="AT38" s="664"/>
      <c r="AU38" s="664"/>
      <c r="AV38" s="664"/>
      <c r="AW38" s="664"/>
      <c r="AX38" s="664"/>
      <c r="AY38" s="665"/>
      <c r="AZ38" s="628">
        <v>372646</v>
      </c>
      <c r="BA38" s="629"/>
      <c r="BB38" s="629"/>
      <c r="BC38" s="629"/>
      <c r="BD38" s="639"/>
      <c r="BE38" s="639"/>
      <c r="BF38" s="666"/>
      <c r="BG38" s="670" t="s">
        <v>339</v>
      </c>
      <c r="BH38" s="667"/>
      <c r="BI38" s="667"/>
      <c r="BJ38" s="667"/>
      <c r="BK38" s="667"/>
      <c r="BL38" s="667"/>
      <c r="BM38" s="667"/>
      <c r="BN38" s="667"/>
      <c r="BO38" s="667"/>
      <c r="BP38" s="667"/>
      <c r="BQ38" s="667"/>
      <c r="BR38" s="667"/>
      <c r="BS38" s="667"/>
      <c r="BT38" s="667"/>
      <c r="BU38" s="668"/>
      <c r="BV38" s="628">
        <v>86291</v>
      </c>
      <c r="BW38" s="629"/>
      <c r="BX38" s="629"/>
      <c r="BY38" s="629"/>
      <c r="BZ38" s="629"/>
      <c r="CA38" s="629"/>
      <c r="CB38" s="669"/>
      <c r="CD38" s="670" t="s">
        <v>340</v>
      </c>
      <c r="CE38" s="667"/>
      <c r="CF38" s="667"/>
      <c r="CG38" s="667"/>
      <c r="CH38" s="667"/>
      <c r="CI38" s="667"/>
      <c r="CJ38" s="667"/>
      <c r="CK38" s="667"/>
      <c r="CL38" s="667"/>
      <c r="CM38" s="667"/>
      <c r="CN38" s="667"/>
      <c r="CO38" s="667"/>
      <c r="CP38" s="667"/>
      <c r="CQ38" s="668"/>
      <c r="CR38" s="628">
        <v>24945140</v>
      </c>
      <c r="CS38" s="629"/>
      <c r="CT38" s="629"/>
      <c r="CU38" s="629"/>
      <c r="CV38" s="629"/>
      <c r="CW38" s="629"/>
      <c r="CX38" s="629"/>
      <c r="CY38" s="630"/>
      <c r="CZ38" s="631">
        <v>6.5</v>
      </c>
      <c r="DA38" s="641"/>
      <c r="DB38" s="641"/>
      <c r="DC38" s="642"/>
      <c r="DD38" s="634">
        <v>20161325</v>
      </c>
      <c r="DE38" s="629"/>
      <c r="DF38" s="629"/>
      <c r="DG38" s="629"/>
      <c r="DH38" s="629"/>
      <c r="DI38" s="629"/>
      <c r="DJ38" s="629"/>
      <c r="DK38" s="630"/>
      <c r="DL38" s="634">
        <v>18654946</v>
      </c>
      <c r="DM38" s="629"/>
      <c r="DN38" s="629"/>
      <c r="DO38" s="629"/>
      <c r="DP38" s="629"/>
      <c r="DQ38" s="629"/>
      <c r="DR38" s="629"/>
      <c r="DS38" s="629"/>
      <c r="DT38" s="629"/>
      <c r="DU38" s="629"/>
      <c r="DV38" s="630"/>
      <c r="DW38" s="631">
        <v>8.6999999999999993</v>
      </c>
      <c r="DX38" s="641"/>
      <c r="DY38" s="641"/>
      <c r="DZ38" s="641"/>
      <c r="EA38" s="641"/>
      <c r="EB38" s="641"/>
      <c r="EC38" s="662"/>
    </row>
    <row r="39" spans="2:133" ht="11.25" customHeight="1" x14ac:dyDescent="0.15">
      <c r="B39" s="625" t="s">
        <v>341</v>
      </c>
      <c r="C39" s="626"/>
      <c r="D39" s="626"/>
      <c r="E39" s="626"/>
      <c r="F39" s="626"/>
      <c r="G39" s="626"/>
      <c r="H39" s="626"/>
      <c r="I39" s="626"/>
      <c r="J39" s="626"/>
      <c r="K39" s="626"/>
      <c r="L39" s="626"/>
      <c r="M39" s="626"/>
      <c r="N39" s="626"/>
      <c r="O39" s="626"/>
      <c r="P39" s="626"/>
      <c r="Q39" s="627"/>
      <c r="R39" s="628">
        <v>4647979</v>
      </c>
      <c r="S39" s="629"/>
      <c r="T39" s="629"/>
      <c r="U39" s="629"/>
      <c r="V39" s="629"/>
      <c r="W39" s="629"/>
      <c r="X39" s="629"/>
      <c r="Y39" s="630"/>
      <c r="Z39" s="655">
        <v>1.2</v>
      </c>
      <c r="AA39" s="655"/>
      <c r="AB39" s="655"/>
      <c r="AC39" s="655"/>
      <c r="AD39" s="656">
        <v>22031</v>
      </c>
      <c r="AE39" s="656"/>
      <c r="AF39" s="656"/>
      <c r="AG39" s="656"/>
      <c r="AH39" s="656"/>
      <c r="AI39" s="656"/>
      <c r="AJ39" s="656"/>
      <c r="AK39" s="656"/>
      <c r="AL39" s="631">
        <v>0</v>
      </c>
      <c r="AM39" s="632"/>
      <c r="AN39" s="632"/>
      <c r="AO39" s="657"/>
      <c r="AQ39" s="663" t="s">
        <v>342</v>
      </c>
      <c r="AR39" s="664"/>
      <c r="AS39" s="664"/>
      <c r="AT39" s="664"/>
      <c r="AU39" s="664"/>
      <c r="AV39" s="664"/>
      <c r="AW39" s="664"/>
      <c r="AX39" s="664"/>
      <c r="AY39" s="665"/>
      <c r="AZ39" s="628">
        <v>215864</v>
      </c>
      <c r="BA39" s="629"/>
      <c r="BB39" s="629"/>
      <c r="BC39" s="629"/>
      <c r="BD39" s="639"/>
      <c r="BE39" s="639"/>
      <c r="BF39" s="666"/>
      <c r="BG39" s="670" t="s">
        <v>343</v>
      </c>
      <c r="BH39" s="667"/>
      <c r="BI39" s="667"/>
      <c r="BJ39" s="667"/>
      <c r="BK39" s="667"/>
      <c r="BL39" s="667"/>
      <c r="BM39" s="667"/>
      <c r="BN39" s="667"/>
      <c r="BO39" s="667"/>
      <c r="BP39" s="667"/>
      <c r="BQ39" s="667"/>
      <c r="BR39" s="667"/>
      <c r="BS39" s="667"/>
      <c r="BT39" s="667"/>
      <c r="BU39" s="668"/>
      <c r="BV39" s="628">
        <v>126841</v>
      </c>
      <c r="BW39" s="629"/>
      <c r="BX39" s="629"/>
      <c r="BY39" s="629"/>
      <c r="BZ39" s="629"/>
      <c r="CA39" s="629"/>
      <c r="CB39" s="669"/>
      <c r="CD39" s="670" t="s">
        <v>344</v>
      </c>
      <c r="CE39" s="667"/>
      <c r="CF39" s="667"/>
      <c r="CG39" s="667"/>
      <c r="CH39" s="667"/>
      <c r="CI39" s="667"/>
      <c r="CJ39" s="667"/>
      <c r="CK39" s="667"/>
      <c r="CL39" s="667"/>
      <c r="CM39" s="667"/>
      <c r="CN39" s="667"/>
      <c r="CO39" s="667"/>
      <c r="CP39" s="667"/>
      <c r="CQ39" s="668"/>
      <c r="CR39" s="628">
        <v>5689267</v>
      </c>
      <c r="CS39" s="639"/>
      <c r="CT39" s="639"/>
      <c r="CU39" s="639"/>
      <c r="CV39" s="639"/>
      <c r="CW39" s="639"/>
      <c r="CX39" s="639"/>
      <c r="CY39" s="640"/>
      <c r="CZ39" s="631">
        <v>1.5</v>
      </c>
      <c r="DA39" s="641"/>
      <c r="DB39" s="641"/>
      <c r="DC39" s="642"/>
      <c r="DD39" s="634">
        <v>5579386</v>
      </c>
      <c r="DE39" s="639"/>
      <c r="DF39" s="639"/>
      <c r="DG39" s="639"/>
      <c r="DH39" s="639"/>
      <c r="DI39" s="639"/>
      <c r="DJ39" s="639"/>
      <c r="DK39" s="640"/>
      <c r="DL39" s="634" t="s">
        <v>129</v>
      </c>
      <c r="DM39" s="639"/>
      <c r="DN39" s="639"/>
      <c r="DO39" s="639"/>
      <c r="DP39" s="639"/>
      <c r="DQ39" s="639"/>
      <c r="DR39" s="639"/>
      <c r="DS39" s="639"/>
      <c r="DT39" s="639"/>
      <c r="DU39" s="639"/>
      <c r="DV39" s="640"/>
      <c r="DW39" s="631" t="s">
        <v>129</v>
      </c>
      <c r="DX39" s="641"/>
      <c r="DY39" s="641"/>
      <c r="DZ39" s="641"/>
      <c r="EA39" s="641"/>
      <c r="EB39" s="641"/>
      <c r="EC39" s="662"/>
    </row>
    <row r="40" spans="2:133" ht="11.25" customHeight="1" x14ac:dyDescent="0.15">
      <c r="B40" s="625" t="s">
        <v>345</v>
      </c>
      <c r="C40" s="626"/>
      <c r="D40" s="626"/>
      <c r="E40" s="626"/>
      <c r="F40" s="626"/>
      <c r="G40" s="626"/>
      <c r="H40" s="626"/>
      <c r="I40" s="626"/>
      <c r="J40" s="626"/>
      <c r="K40" s="626"/>
      <c r="L40" s="626"/>
      <c r="M40" s="626"/>
      <c r="N40" s="626"/>
      <c r="O40" s="626"/>
      <c r="P40" s="626"/>
      <c r="Q40" s="627"/>
      <c r="R40" s="628">
        <v>46622500</v>
      </c>
      <c r="S40" s="629"/>
      <c r="T40" s="629"/>
      <c r="U40" s="629"/>
      <c r="V40" s="629"/>
      <c r="W40" s="629"/>
      <c r="X40" s="629"/>
      <c r="Y40" s="630"/>
      <c r="Z40" s="655">
        <v>11.6</v>
      </c>
      <c r="AA40" s="655"/>
      <c r="AB40" s="655"/>
      <c r="AC40" s="655"/>
      <c r="AD40" s="656" t="s">
        <v>129</v>
      </c>
      <c r="AE40" s="656"/>
      <c r="AF40" s="656"/>
      <c r="AG40" s="656"/>
      <c r="AH40" s="656"/>
      <c r="AI40" s="656"/>
      <c r="AJ40" s="656"/>
      <c r="AK40" s="656"/>
      <c r="AL40" s="631" t="s">
        <v>129</v>
      </c>
      <c r="AM40" s="632"/>
      <c r="AN40" s="632"/>
      <c r="AO40" s="657"/>
      <c r="AQ40" s="663" t="s">
        <v>346</v>
      </c>
      <c r="AR40" s="664"/>
      <c r="AS40" s="664"/>
      <c r="AT40" s="664"/>
      <c r="AU40" s="664"/>
      <c r="AV40" s="664"/>
      <c r="AW40" s="664"/>
      <c r="AX40" s="664"/>
      <c r="AY40" s="665"/>
      <c r="AZ40" s="628">
        <v>144703</v>
      </c>
      <c r="BA40" s="629"/>
      <c r="BB40" s="629"/>
      <c r="BC40" s="629"/>
      <c r="BD40" s="639"/>
      <c r="BE40" s="639"/>
      <c r="BF40" s="666"/>
      <c r="BG40" s="671" t="s">
        <v>347</v>
      </c>
      <c r="BH40" s="672"/>
      <c r="BI40" s="672"/>
      <c r="BJ40" s="672"/>
      <c r="BK40" s="672"/>
      <c r="BL40" s="222"/>
      <c r="BM40" s="667" t="s">
        <v>348</v>
      </c>
      <c r="BN40" s="667"/>
      <c r="BO40" s="667"/>
      <c r="BP40" s="667"/>
      <c r="BQ40" s="667"/>
      <c r="BR40" s="667"/>
      <c r="BS40" s="667"/>
      <c r="BT40" s="667"/>
      <c r="BU40" s="668"/>
      <c r="BV40" s="628">
        <v>99</v>
      </c>
      <c r="BW40" s="629"/>
      <c r="BX40" s="629"/>
      <c r="BY40" s="629"/>
      <c r="BZ40" s="629"/>
      <c r="CA40" s="629"/>
      <c r="CB40" s="669"/>
      <c r="CD40" s="670" t="s">
        <v>349</v>
      </c>
      <c r="CE40" s="667"/>
      <c r="CF40" s="667"/>
      <c r="CG40" s="667"/>
      <c r="CH40" s="667"/>
      <c r="CI40" s="667"/>
      <c r="CJ40" s="667"/>
      <c r="CK40" s="667"/>
      <c r="CL40" s="667"/>
      <c r="CM40" s="667"/>
      <c r="CN40" s="667"/>
      <c r="CO40" s="667"/>
      <c r="CP40" s="667"/>
      <c r="CQ40" s="668"/>
      <c r="CR40" s="628">
        <v>3439247</v>
      </c>
      <c r="CS40" s="629"/>
      <c r="CT40" s="629"/>
      <c r="CU40" s="629"/>
      <c r="CV40" s="629"/>
      <c r="CW40" s="629"/>
      <c r="CX40" s="629"/>
      <c r="CY40" s="630"/>
      <c r="CZ40" s="631">
        <v>0.9</v>
      </c>
      <c r="DA40" s="641"/>
      <c r="DB40" s="641"/>
      <c r="DC40" s="642"/>
      <c r="DD40" s="634">
        <v>2516721</v>
      </c>
      <c r="DE40" s="629"/>
      <c r="DF40" s="629"/>
      <c r="DG40" s="629"/>
      <c r="DH40" s="629"/>
      <c r="DI40" s="629"/>
      <c r="DJ40" s="629"/>
      <c r="DK40" s="630"/>
      <c r="DL40" s="634" t="s">
        <v>129</v>
      </c>
      <c r="DM40" s="629"/>
      <c r="DN40" s="629"/>
      <c r="DO40" s="629"/>
      <c r="DP40" s="629"/>
      <c r="DQ40" s="629"/>
      <c r="DR40" s="629"/>
      <c r="DS40" s="629"/>
      <c r="DT40" s="629"/>
      <c r="DU40" s="629"/>
      <c r="DV40" s="630"/>
      <c r="DW40" s="631" t="s">
        <v>129</v>
      </c>
      <c r="DX40" s="641"/>
      <c r="DY40" s="641"/>
      <c r="DZ40" s="641"/>
      <c r="EA40" s="641"/>
      <c r="EB40" s="641"/>
      <c r="EC40" s="662"/>
    </row>
    <row r="41" spans="2:133" ht="11.25" customHeight="1" x14ac:dyDescent="0.15">
      <c r="B41" s="625" t="s">
        <v>350</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129</v>
      </c>
      <c r="AA41" s="655"/>
      <c r="AB41" s="655"/>
      <c r="AC41" s="655"/>
      <c r="AD41" s="656" t="s">
        <v>129</v>
      </c>
      <c r="AE41" s="656"/>
      <c r="AF41" s="656"/>
      <c r="AG41" s="656"/>
      <c r="AH41" s="656"/>
      <c r="AI41" s="656"/>
      <c r="AJ41" s="656"/>
      <c r="AK41" s="656"/>
      <c r="AL41" s="631" t="s">
        <v>139</v>
      </c>
      <c r="AM41" s="632"/>
      <c r="AN41" s="632"/>
      <c r="AO41" s="657"/>
      <c r="AQ41" s="663" t="s">
        <v>351</v>
      </c>
      <c r="AR41" s="664"/>
      <c r="AS41" s="664"/>
      <c r="AT41" s="664"/>
      <c r="AU41" s="664"/>
      <c r="AV41" s="664"/>
      <c r="AW41" s="664"/>
      <c r="AX41" s="664"/>
      <c r="AY41" s="665"/>
      <c r="AZ41" s="628">
        <v>5757705</v>
      </c>
      <c r="BA41" s="629"/>
      <c r="BB41" s="629"/>
      <c r="BC41" s="629"/>
      <c r="BD41" s="639"/>
      <c r="BE41" s="639"/>
      <c r="BF41" s="666"/>
      <c r="BG41" s="671"/>
      <c r="BH41" s="672"/>
      <c r="BI41" s="672"/>
      <c r="BJ41" s="672"/>
      <c r="BK41" s="672"/>
      <c r="BL41" s="222"/>
      <c r="BM41" s="667" t="s">
        <v>352</v>
      </c>
      <c r="BN41" s="667"/>
      <c r="BO41" s="667"/>
      <c r="BP41" s="667"/>
      <c r="BQ41" s="667"/>
      <c r="BR41" s="667"/>
      <c r="BS41" s="667"/>
      <c r="BT41" s="667"/>
      <c r="BU41" s="668"/>
      <c r="BV41" s="628">
        <v>1</v>
      </c>
      <c r="BW41" s="629"/>
      <c r="BX41" s="629"/>
      <c r="BY41" s="629"/>
      <c r="BZ41" s="629"/>
      <c r="CA41" s="629"/>
      <c r="CB41" s="669"/>
      <c r="CD41" s="670" t="s">
        <v>353</v>
      </c>
      <c r="CE41" s="667"/>
      <c r="CF41" s="667"/>
      <c r="CG41" s="667"/>
      <c r="CH41" s="667"/>
      <c r="CI41" s="667"/>
      <c r="CJ41" s="667"/>
      <c r="CK41" s="667"/>
      <c r="CL41" s="667"/>
      <c r="CM41" s="667"/>
      <c r="CN41" s="667"/>
      <c r="CO41" s="667"/>
      <c r="CP41" s="667"/>
      <c r="CQ41" s="668"/>
      <c r="CR41" s="628" t="s">
        <v>129</v>
      </c>
      <c r="CS41" s="639"/>
      <c r="CT41" s="639"/>
      <c r="CU41" s="639"/>
      <c r="CV41" s="639"/>
      <c r="CW41" s="639"/>
      <c r="CX41" s="639"/>
      <c r="CY41" s="640"/>
      <c r="CZ41" s="631" t="s">
        <v>129</v>
      </c>
      <c r="DA41" s="641"/>
      <c r="DB41" s="641"/>
      <c r="DC41" s="642"/>
      <c r="DD41" s="634" t="s">
        <v>129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354</v>
      </c>
      <c r="C42" s="626"/>
      <c r="D42" s="626"/>
      <c r="E42" s="626"/>
      <c r="F42" s="626"/>
      <c r="G42" s="626"/>
      <c r="H42" s="626"/>
      <c r="I42" s="626"/>
      <c r="J42" s="626"/>
      <c r="K42" s="626"/>
      <c r="L42" s="626"/>
      <c r="M42" s="626"/>
      <c r="N42" s="626"/>
      <c r="O42" s="626"/>
      <c r="P42" s="626"/>
      <c r="Q42" s="627"/>
      <c r="R42" s="628" t="s">
        <v>129</v>
      </c>
      <c r="S42" s="629"/>
      <c r="T42" s="629"/>
      <c r="U42" s="629"/>
      <c r="V42" s="629"/>
      <c r="W42" s="629"/>
      <c r="X42" s="629"/>
      <c r="Y42" s="630"/>
      <c r="Z42" s="655" t="s">
        <v>129</v>
      </c>
      <c r="AA42" s="655"/>
      <c r="AB42" s="655"/>
      <c r="AC42" s="655"/>
      <c r="AD42" s="656" t="s">
        <v>129</v>
      </c>
      <c r="AE42" s="656"/>
      <c r="AF42" s="656"/>
      <c r="AG42" s="656"/>
      <c r="AH42" s="656"/>
      <c r="AI42" s="656"/>
      <c r="AJ42" s="656"/>
      <c r="AK42" s="656"/>
      <c r="AL42" s="631" t="s">
        <v>129</v>
      </c>
      <c r="AM42" s="632"/>
      <c r="AN42" s="632"/>
      <c r="AO42" s="657"/>
      <c r="AQ42" s="675" t="s">
        <v>355</v>
      </c>
      <c r="AR42" s="676"/>
      <c r="AS42" s="676"/>
      <c r="AT42" s="676"/>
      <c r="AU42" s="676"/>
      <c r="AV42" s="676"/>
      <c r="AW42" s="676"/>
      <c r="AX42" s="676"/>
      <c r="AY42" s="677"/>
      <c r="AZ42" s="608">
        <v>19189006</v>
      </c>
      <c r="BA42" s="643"/>
      <c r="BB42" s="643"/>
      <c r="BC42" s="643"/>
      <c r="BD42" s="609"/>
      <c r="BE42" s="609"/>
      <c r="BF42" s="658"/>
      <c r="BG42" s="673"/>
      <c r="BH42" s="674"/>
      <c r="BI42" s="674"/>
      <c r="BJ42" s="674"/>
      <c r="BK42" s="674"/>
      <c r="BL42" s="223"/>
      <c r="BM42" s="659" t="s">
        <v>356</v>
      </c>
      <c r="BN42" s="659"/>
      <c r="BO42" s="659"/>
      <c r="BP42" s="659"/>
      <c r="BQ42" s="659"/>
      <c r="BR42" s="659"/>
      <c r="BS42" s="659"/>
      <c r="BT42" s="659"/>
      <c r="BU42" s="660"/>
      <c r="BV42" s="608">
        <v>384</v>
      </c>
      <c r="BW42" s="643"/>
      <c r="BX42" s="643"/>
      <c r="BY42" s="643"/>
      <c r="BZ42" s="643"/>
      <c r="CA42" s="643"/>
      <c r="CB42" s="661"/>
      <c r="CD42" s="625" t="s">
        <v>357</v>
      </c>
      <c r="CE42" s="626"/>
      <c r="CF42" s="626"/>
      <c r="CG42" s="626"/>
      <c r="CH42" s="626"/>
      <c r="CI42" s="626"/>
      <c r="CJ42" s="626"/>
      <c r="CK42" s="626"/>
      <c r="CL42" s="626"/>
      <c r="CM42" s="626"/>
      <c r="CN42" s="626"/>
      <c r="CO42" s="626"/>
      <c r="CP42" s="626"/>
      <c r="CQ42" s="627"/>
      <c r="CR42" s="628">
        <v>51043084</v>
      </c>
      <c r="CS42" s="639"/>
      <c r="CT42" s="639"/>
      <c r="CU42" s="639"/>
      <c r="CV42" s="639"/>
      <c r="CW42" s="639"/>
      <c r="CX42" s="639"/>
      <c r="CY42" s="640"/>
      <c r="CZ42" s="631">
        <v>13.3</v>
      </c>
      <c r="DA42" s="641"/>
      <c r="DB42" s="641"/>
      <c r="DC42" s="642"/>
      <c r="DD42" s="634">
        <v>9818266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358</v>
      </c>
      <c r="C43" s="626"/>
      <c r="D43" s="626"/>
      <c r="E43" s="626"/>
      <c r="F43" s="626"/>
      <c r="G43" s="626"/>
      <c r="H43" s="626"/>
      <c r="I43" s="626"/>
      <c r="J43" s="626"/>
      <c r="K43" s="626"/>
      <c r="L43" s="626"/>
      <c r="M43" s="626"/>
      <c r="N43" s="626"/>
      <c r="O43" s="626"/>
      <c r="P43" s="626"/>
      <c r="Q43" s="627"/>
      <c r="R43" s="628">
        <v>17100000</v>
      </c>
      <c r="S43" s="629"/>
      <c r="T43" s="629"/>
      <c r="U43" s="629"/>
      <c r="V43" s="629"/>
      <c r="W43" s="629"/>
      <c r="X43" s="629"/>
      <c r="Y43" s="630"/>
      <c r="Z43" s="655">
        <v>4.2</v>
      </c>
      <c r="AA43" s="655"/>
      <c r="AB43" s="655"/>
      <c r="AC43" s="655"/>
      <c r="AD43" s="656" t="s">
        <v>129</v>
      </c>
      <c r="AE43" s="656"/>
      <c r="AF43" s="656"/>
      <c r="AG43" s="656"/>
      <c r="AH43" s="656"/>
      <c r="AI43" s="656"/>
      <c r="AJ43" s="656"/>
      <c r="AK43" s="656"/>
      <c r="AL43" s="631" t="s">
        <v>129</v>
      </c>
      <c r="AM43" s="632"/>
      <c r="AN43" s="632"/>
      <c r="AO43" s="657"/>
      <c r="BV43" s="224"/>
      <c r="BW43" s="224"/>
      <c r="BX43" s="224"/>
      <c r="BY43" s="224"/>
      <c r="BZ43" s="224"/>
      <c r="CA43" s="224"/>
      <c r="CB43" s="224"/>
      <c r="CD43" s="625" t="s">
        <v>359</v>
      </c>
      <c r="CE43" s="626"/>
      <c r="CF43" s="626"/>
      <c r="CG43" s="626"/>
      <c r="CH43" s="626"/>
      <c r="CI43" s="626"/>
      <c r="CJ43" s="626"/>
      <c r="CK43" s="626"/>
      <c r="CL43" s="626"/>
      <c r="CM43" s="626"/>
      <c r="CN43" s="626"/>
      <c r="CO43" s="626"/>
      <c r="CP43" s="626"/>
      <c r="CQ43" s="627"/>
      <c r="CR43" s="628">
        <v>1090851</v>
      </c>
      <c r="CS43" s="639"/>
      <c r="CT43" s="639"/>
      <c r="CU43" s="639"/>
      <c r="CV43" s="639"/>
      <c r="CW43" s="639"/>
      <c r="CX43" s="639"/>
      <c r="CY43" s="640"/>
      <c r="CZ43" s="631">
        <v>0.3</v>
      </c>
      <c r="DA43" s="641"/>
      <c r="DB43" s="641"/>
      <c r="DC43" s="642"/>
      <c r="DD43" s="634">
        <v>1090851</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360</v>
      </c>
      <c r="C44" s="606"/>
      <c r="D44" s="606"/>
      <c r="E44" s="606"/>
      <c r="F44" s="606"/>
      <c r="G44" s="606"/>
      <c r="H44" s="606"/>
      <c r="I44" s="606"/>
      <c r="J44" s="606"/>
      <c r="K44" s="606"/>
      <c r="L44" s="606"/>
      <c r="M44" s="606"/>
      <c r="N44" s="606"/>
      <c r="O44" s="606"/>
      <c r="P44" s="606"/>
      <c r="Q44" s="607"/>
      <c r="R44" s="608">
        <v>402822136</v>
      </c>
      <c r="S44" s="643"/>
      <c r="T44" s="643"/>
      <c r="U44" s="643"/>
      <c r="V44" s="643"/>
      <c r="W44" s="643"/>
      <c r="X44" s="643"/>
      <c r="Y44" s="644"/>
      <c r="Z44" s="645">
        <v>100</v>
      </c>
      <c r="AA44" s="645"/>
      <c r="AB44" s="645"/>
      <c r="AC44" s="645"/>
      <c r="AD44" s="646">
        <v>197764234</v>
      </c>
      <c r="AE44" s="646"/>
      <c r="AF44" s="646"/>
      <c r="AG44" s="646"/>
      <c r="AH44" s="646"/>
      <c r="AI44" s="646"/>
      <c r="AJ44" s="646"/>
      <c r="AK44" s="646"/>
      <c r="AL44" s="611">
        <v>100</v>
      </c>
      <c r="AM44" s="647"/>
      <c r="AN44" s="647"/>
      <c r="AO44" s="648"/>
      <c r="CD44" s="649" t="s">
        <v>307</v>
      </c>
      <c r="CE44" s="650"/>
      <c r="CF44" s="625" t="s">
        <v>361</v>
      </c>
      <c r="CG44" s="626"/>
      <c r="CH44" s="626"/>
      <c r="CI44" s="626"/>
      <c r="CJ44" s="626"/>
      <c r="CK44" s="626"/>
      <c r="CL44" s="626"/>
      <c r="CM44" s="626"/>
      <c r="CN44" s="626"/>
      <c r="CO44" s="626"/>
      <c r="CP44" s="626"/>
      <c r="CQ44" s="627"/>
      <c r="CR44" s="628">
        <v>50768969</v>
      </c>
      <c r="CS44" s="629"/>
      <c r="CT44" s="629"/>
      <c r="CU44" s="629"/>
      <c r="CV44" s="629"/>
      <c r="CW44" s="629"/>
      <c r="CX44" s="629"/>
      <c r="CY44" s="630"/>
      <c r="CZ44" s="631">
        <v>13.2</v>
      </c>
      <c r="DA44" s="632"/>
      <c r="DB44" s="632"/>
      <c r="DC44" s="633"/>
      <c r="DD44" s="634">
        <v>9818265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362</v>
      </c>
      <c r="CG45" s="626"/>
      <c r="CH45" s="626"/>
      <c r="CI45" s="626"/>
      <c r="CJ45" s="626"/>
      <c r="CK45" s="626"/>
      <c r="CL45" s="626"/>
      <c r="CM45" s="626"/>
      <c r="CN45" s="626"/>
      <c r="CO45" s="626"/>
      <c r="CP45" s="626"/>
      <c r="CQ45" s="627"/>
      <c r="CR45" s="628">
        <v>17183883</v>
      </c>
      <c r="CS45" s="639"/>
      <c r="CT45" s="639"/>
      <c r="CU45" s="639"/>
      <c r="CV45" s="639"/>
      <c r="CW45" s="639"/>
      <c r="CX45" s="639"/>
      <c r="CY45" s="640"/>
      <c r="CZ45" s="631">
        <v>4.5</v>
      </c>
      <c r="DA45" s="641"/>
      <c r="DB45" s="641"/>
      <c r="DC45" s="642"/>
      <c r="DD45" s="634">
        <v>861502</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364</v>
      </c>
      <c r="CG46" s="626"/>
      <c r="CH46" s="626"/>
      <c r="CI46" s="626"/>
      <c r="CJ46" s="626"/>
      <c r="CK46" s="626"/>
      <c r="CL46" s="626"/>
      <c r="CM46" s="626"/>
      <c r="CN46" s="626"/>
      <c r="CO46" s="626"/>
      <c r="CP46" s="626"/>
      <c r="CQ46" s="627"/>
      <c r="CR46" s="628">
        <v>30910826</v>
      </c>
      <c r="CS46" s="629"/>
      <c r="CT46" s="629"/>
      <c r="CU46" s="629"/>
      <c r="CV46" s="629"/>
      <c r="CW46" s="629"/>
      <c r="CX46" s="629"/>
      <c r="CY46" s="630"/>
      <c r="CZ46" s="631">
        <v>8.1</v>
      </c>
      <c r="DA46" s="632"/>
      <c r="DB46" s="632"/>
      <c r="DC46" s="633"/>
      <c r="DD46" s="634">
        <v>8635457</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366</v>
      </c>
      <c r="CG47" s="626"/>
      <c r="CH47" s="626"/>
      <c r="CI47" s="626"/>
      <c r="CJ47" s="626"/>
      <c r="CK47" s="626"/>
      <c r="CL47" s="626"/>
      <c r="CM47" s="626"/>
      <c r="CN47" s="626"/>
      <c r="CO47" s="626"/>
      <c r="CP47" s="626"/>
      <c r="CQ47" s="627"/>
      <c r="CR47" s="628">
        <v>274115</v>
      </c>
      <c r="CS47" s="639"/>
      <c r="CT47" s="639"/>
      <c r="CU47" s="639"/>
      <c r="CV47" s="639"/>
      <c r="CW47" s="639"/>
      <c r="CX47" s="639"/>
      <c r="CY47" s="640"/>
      <c r="CZ47" s="631">
        <v>0.1</v>
      </c>
      <c r="DA47" s="641"/>
      <c r="DB47" s="641"/>
      <c r="DC47" s="642"/>
      <c r="DD47" s="634">
        <v>1</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368</v>
      </c>
      <c r="CG48" s="626"/>
      <c r="CH48" s="626"/>
      <c r="CI48" s="626"/>
      <c r="CJ48" s="626"/>
      <c r="CK48" s="626"/>
      <c r="CL48" s="626"/>
      <c r="CM48" s="626"/>
      <c r="CN48" s="626"/>
      <c r="CO48" s="626"/>
      <c r="CP48" s="626"/>
      <c r="CQ48" s="627"/>
      <c r="CR48" s="628" t="s">
        <v>129</v>
      </c>
      <c r="CS48" s="629"/>
      <c r="CT48" s="629"/>
      <c r="CU48" s="629"/>
      <c r="CV48" s="629"/>
      <c r="CW48" s="629"/>
      <c r="CX48" s="629"/>
      <c r="CY48" s="630"/>
      <c r="CZ48" s="631" t="s">
        <v>369</v>
      </c>
      <c r="DA48" s="632"/>
      <c r="DB48" s="632"/>
      <c r="DC48" s="633"/>
      <c r="DD48" s="634" t="s">
        <v>129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370</v>
      </c>
      <c r="CE49" s="606"/>
      <c r="CF49" s="606"/>
      <c r="CG49" s="606"/>
      <c r="CH49" s="606"/>
      <c r="CI49" s="606"/>
      <c r="CJ49" s="606"/>
      <c r="CK49" s="606"/>
      <c r="CL49" s="606"/>
      <c r="CM49" s="606"/>
      <c r="CN49" s="606"/>
      <c r="CO49" s="606"/>
      <c r="CP49" s="606"/>
      <c r="CQ49" s="607"/>
      <c r="CR49" s="608">
        <v>383657449</v>
      </c>
      <c r="CS49" s="609"/>
      <c r="CT49" s="609"/>
      <c r="CU49" s="609"/>
      <c r="CV49" s="609"/>
      <c r="CW49" s="609"/>
      <c r="CX49" s="609"/>
      <c r="CY49" s="610"/>
      <c r="CZ49" s="611">
        <v>100</v>
      </c>
      <c r="DA49" s="612"/>
      <c r="DB49" s="612"/>
      <c r="DC49" s="613"/>
      <c r="DD49" s="614">
        <v>230686478</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3DoSjaHZFUQKncIZuTn1qgsGrtYB14tffb9gmI1u0nE9b98XiRzvpbRaaX0SbLYXDLhWPH7QIlyDIEaRnrD2dA==" saltValue="WueTTmyAnDdue73ZSTcP3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371</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372</v>
      </c>
      <c r="DK2" s="1120"/>
      <c r="DL2" s="1120"/>
      <c r="DM2" s="1120"/>
      <c r="DN2" s="1120"/>
      <c r="DO2" s="1121"/>
      <c r="DP2" s="231"/>
      <c r="DQ2" s="1119" t="s">
        <v>373</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374</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375</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376</v>
      </c>
      <c r="B5" s="1024"/>
      <c r="C5" s="1024"/>
      <c r="D5" s="1024"/>
      <c r="E5" s="1024"/>
      <c r="F5" s="1024"/>
      <c r="G5" s="1024"/>
      <c r="H5" s="1024"/>
      <c r="I5" s="1024"/>
      <c r="J5" s="1024"/>
      <c r="K5" s="1024"/>
      <c r="L5" s="1024"/>
      <c r="M5" s="1024"/>
      <c r="N5" s="1024"/>
      <c r="O5" s="1024"/>
      <c r="P5" s="1025"/>
      <c r="Q5" s="1029" t="s">
        <v>377</v>
      </c>
      <c r="R5" s="1030"/>
      <c r="S5" s="1030"/>
      <c r="T5" s="1030"/>
      <c r="U5" s="1031"/>
      <c r="V5" s="1029" t="s">
        <v>378</v>
      </c>
      <c r="W5" s="1030"/>
      <c r="X5" s="1030"/>
      <c r="Y5" s="1030"/>
      <c r="Z5" s="1031"/>
      <c r="AA5" s="1029" t="s">
        <v>379</v>
      </c>
      <c r="AB5" s="1030"/>
      <c r="AC5" s="1030"/>
      <c r="AD5" s="1030"/>
      <c r="AE5" s="1030"/>
      <c r="AF5" s="1122" t="s">
        <v>380</v>
      </c>
      <c r="AG5" s="1030"/>
      <c r="AH5" s="1030"/>
      <c r="AI5" s="1030"/>
      <c r="AJ5" s="1043"/>
      <c r="AK5" s="1030" t="s">
        <v>381</v>
      </c>
      <c r="AL5" s="1030"/>
      <c r="AM5" s="1030"/>
      <c r="AN5" s="1030"/>
      <c r="AO5" s="1031"/>
      <c r="AP5" s="1029" t="s">
        <v>382</v>
      </c>
      <c r="AQ5" s="1030"/>
      <c r="AR5" s="1030"/>
      <c r="AS5" s="1030"/>
      <c r="AT5" s="1031"/>
      <c r="AU5" s="1029" t="s">
        <v>383</v>
      </c>
      <c r="AV5" s="1030"/>
      <c r="AW5" s="1030"/>
      <c r="AX5" s="1030"/>
      <c r="AY5" s="1043"/>
      <c r="AZ5" s="235"/>
      <c r="BA5" s="235"/>
      <c r="BB5" s="235"/>
      <c r="BC5" s="235"/>
      <c r="BD5" s="235"/>
      <c r="BE5" s="236"/>
      <c r="BF5" s="236"/>
      <c r="BG5" s="236"/>
      <c r="BH5" s="236"/>
      <c r="BI5" s="236"/>
      <c r="BJ5" s="236"/>
      <c r="BK5" s="236"/>
      <c r="BL5" s="236"/>
      <c r="BM5" s="236"/>
      <c r="BN5" s="236"/>
      <c r="BO5" s="236"/>
      <c r="BP5" s="236"/>
      <c r="BQ5" s="1023" t="s">
        <v>384</v>
      </c>
      <c r="BR5" s="1024"/>
      <c r="BS5" s="1024"/>
      <c r="BT5" s="1024"/>
      <c r="BU5" s="1024"/>
      <c r="BV5" s="1024"/>
      <c r="BW5" s="1024"/>
      <c r="BX5" s="1024"/>
      <c r="BY5" s="1024"/>
      <c r="BZ5" s="1024"/>
      <c r="CA5" s="1024"/>
      <c r="CB5" s="1024"/>
      <c r="CC5" s="1024"/>
      <c r="CD5" s="1024"/>
      <c r="CE5" s="1024"/>
      <c r="CF5" s="1024"/>
      <c r="CG5" s="1025"/>
      <c r="CH5" s="1029" t="s">
        <v>385</v>
      </c>
      <c r="CI5" s="1030"/>
      <c r="CJ5" s="1030"/>
      <c r="CK5" s="1030"/>
      <c r="CL5" s="1031"/>
      <c r="CM5" s="1029" t="s">
        <v>386</v>
      </c>
      <c r="CN5" s="1030"/>
      <c r="CO5" s="1030"/>
      <c r="CP5" s="1030"/>
      <c r="CQ5" s="1031"/>
      <c r="CR5" s="1029" t="s">
        <v>387</v>
      </c>
      <c r="CS5" s="1030"/>
      <c r="CT5" s="1030"/>
      <c r="CU5" s="1030"/>
      <c r="CV5" s="1031"/>
      <c r="CW5" s="1029" t="s">
        <v>388</v>
      </c>
      <c r="CX5" s="1030"/>
      <c r="CY5" s="1030"/>
      <c r="CZ5" s="1030"/>
      <c r="DA5" s="1031"/>
      <c r="DB5" s="1029" t="s">
        <v>389</v>
      </c>
      <c r="DC5" s="1030"/>
      <c r="DD5" s="1030"/>
      <c r="DE5" s="1030"/>
      <c r="DF5" s="1031"/>
      <c r="DG5" s="1112" t="s">
        <v>390</v>
      </c>
      <c r="DH5" s="1113"/>
      <c r="DI5" s="1113"/>
      <c r="DJ5" s="1113"/>
      <c r="DK5" s="1114"/>
      <c r="DL5" s="1112" t="s">
        <v>391</v>
      </c>
      <c r="DM5" s="1113"/>
      <c r="DN5" s="1113"/>
      <c r="DO5" s="1113"/>
      <c r="DP5" s="1114"/>
      <c r="DQ5" s="1029" t="s">
        <v>392</v>
      </c>
      <c r="DR5" s="1030"/>
      <c r="DS5" s="1030"/>
      <c r="DT5" s="1030"/>
      <c r="DU5" s="1031"/>
      <c r="DV5" s="1029" t="s">
        <v>383</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393</v>
      </c>
      <c r="C7" s="1076"/>
      <c r="D7" s="1076"/>
      <c r="E7" s="1076"/>
      <c r="F7" s="1076"/>
      <c r="G7" s="1076"/>
      <c r="H7" s="1076"/>
      <c r="I7" s="1076"/>
      <c r="J7" s="1076"/>
      <c r="K7" s="1076"/>
      <c r="L7" s="1076"/>
      <c r="M7" s="1076"/>
      <c r="N7" s="1076"/>
      <c r="O7" s="1076"/>
      <c r="P7" s="1077"/>
      <c r="Q7" s="1130">
        <v>401847</v>
      </c>
      <c r="R7" s="1131"/>
      <c r="S7" s="1131"/>
      <c r="T7" s="1131"/>
      <c r="U7" s="1131"/>
      <c r="V7" s="1131">
        <v>382382</v>
      </c>
      <c r="W7" s="1131"/>
      <c r="X7" s="1131"/>
      <c r="Y7" s="1131"/>
      <c r="Z7" s="1131"/>
      <c r="AA7" s="1131">
        <v>19465</v>
      </c>
      <c r="AB7" s="1131"/>
      <c r="AC7" s="1131"/>
      <c r="AD7" s="1131"/>
      <c r="AE7" s="1132"/>
      <c r="AF7" s="1133">
        <v>14052</v>
      </c>
      <c r="AG7" s="1134"/>
      <c r="AH7" s="1134"/>
      <c r="AI7" s="1134"/>
      <c r="AJ7" s="1135"/>
      <c r="AK7" s="1136">
        <v>7881</v>
      </c>
      <c r="AL7" s="1137"/>
      <c r="AM7" s="1137"/>
      <c r="AN7" s="1137"/>
      <c r="AO7" s="1137"/>
      <c r="AP7" s="1137">
        <v>359166</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621</v>
      </c>
      <c r="BT7" s="1128"/>
      <c r="BU7" s="1128"/>
      <c r="BV7" s="1128"/>
      <c r="BW7" s="1128"/>
      <c r="BX7" s="1128"/>
      <c r="BY7" s="1128"/>
      <c r="BZ7" s="1128"/>
      <c r="CA7" s="1128"/>
      <c r="CB7" s="1128"/>
      <c r="CC7" s="1128"/>
      <c r="CD7" s="1128"/>
      <c r="CE7" s="1128"/>
      <c r="CF7" s="1128"/>
      <c r="CG7" s="1140"/>
      <c r="CH7" s="1124">
        <v>-1</v>
      </c>
      <c r="CI7" s="1125"/>
      <c r="CJ7" s="1125"/>
      <c r="CK7" s="1125"/>
      <c r="CL7" s="1126"/>
      <c r="CM7" s="1124">
        <v>168</v>
      </c>
      <c r="CN7" s="1125"/>
      <c r="CO7" s="1125"/>
      <c r="CP7" s="1125"/>
      <c r="CQ7" s="1126"/>
      <c r="CR7" s="1124">
        <v>100</v>
      </c>
      <c r="CS7" s="1125"/>
      <c r="CT7" s="1125"/>
      <c r="CU7" s="1125"/>
      <c r="CV7" s="1126"/>
      <c r="CW7" s="1124">
        <v>5</v>
      </c>
      <c r="CX7" s="1125"/>
      <c r="CY7" s="1125"/>
      <c r="CZ7" s="1125"/>
      <c r="DA7" s="1126"/>
      <c r="DB7" s="1124" t="s">
        <v>539</v>
      </c>
      <c r="DC7" s="1125"/>
      <c r="DD7" s="1125"/>
      <c r="DE7" s="1125"/>
      <c r="DF7" s="1126"/>
      <c r="DG7" s="1124" t="s">
        <v>539</v>
      </c>
      <c r="DH7" s="1125"/>
      <c r="DI7" s="1125"/>
      <c r="DJ7" s="1125"/>
      <c r="DK7" s="1126"/>
      <c r="DL7" s="1124" t="s">
        <v>539</v>
      </c>
      <c r="DM7" s="1125"/>
      <c r="DN7" s="1125"/>
      <c r="DO7" s="1125"/>
      <c r="DP7" s="1126"/>
      <c r="DQ7" s="1124" t="s">
        <v>539</v>
      </c>
      <c r="DR7" s="1125"/>
      <c r="DS7" s="1125"/>
      <c r="DT7" s="1125"/>
      <c r="DU7" s="1126"/>
      <c r="DV7" s="1127"/>
      <c r="DW7" s="1128"/>
      <c r="DX7" s="1128"/>
      <c r="DY7" s="1128"/>
      <c r="DZ7" s="1129"/>
      <c r="EA7" s="237"/>
    </row>
    <row r="8" spans="1:131" s="238" customFormat="1" ht="26.25" customHeight="1" x14ac:dyDescent="0.15">
      <c r="A8" s="241">
        <v>2</v>
      </c>
      <c r="B8" s="1058" t="s">
        <v>394</v>
      </c>
      <c r="C8" s="1059"/>
      <c r="D8" s="1059"/>
      <c r="E8" s="1059"/>
      <c r="F8" s="1059"/>
      <c r="G8" s="1059"/>
      <c r="H8" s="1059"/>
      <c r="I8" s="1059"/>
      <c r="J8" s="1059"/>
      <c r="K8" s="1059"/>
      <c r="L8" s="1059"/>
      <c r="M8" s="1059"/>
      <c r="N8" s="1059"/>
      <c r="O8" s="1059"/>
      <c r="P8" s="1060"/>
      <c r="Q8" s="1066">
        <v>41</v>
      </c>
      <c r="R8" s="1067"/>
      <c r="S8" s="1067"/>
      <c r="T8" s="1067"/>
      <c r="U8" s="1067"/>
      <c r="V8" s="1067">
        <v>40</v>
      </c>
      <c r="W8" s="1067"/>
      <c r="X8" s="1067"/>
      <c r="Y8" s="1067"/>
      <c r="Z8" s="1067"/>
      <c r="AA8" s="1067">
        <v>1</v>
      </c>
      <c r="AB8" s="1067"/>
      <c r="AC8" s="1067"/>
      <c r="AD8" s="1067"/>
      <c r="AE8" s="1068"/>
      <c r="AF8" s="1063">
        <v>1</v>
      </c>
      <c r="AG8" s="1064"/>
      <c r="AH8" s="1064"/>
      <c r="AI8" s="1064"/>
      <c r="AJ8" s="1065"/>
      <c r="AK8" s="1108">
        <v>39</v>
      </c>
      <c r="AL8" s="1109"/>
      <c r="AM8" s="1109"/>
      <c r="AN8" s="1109"/>
      <c r="AO8" s="1109"/>
      <c r="AP8" s="1109" t="s">
        <v>539</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622</v>
      </c>
      <c r="BT8" s="1021"/>
      <c r="BU8" s="1021"/>
      <c r="BV8" s="1021"/>
      <c r="BW8" s="1021"/>
      <c r="BX8" s="1021"/>
      <c r="BY8" s="1021"/>
      <c r="BZ8" s="1021"/>
      <c r="CA8" s="1021"/>
      <c r="CB8" s="1021"/>
      <c r="CC8" s="1021"/>
      <c r="CD8" s="1021"/>
      <c r="CE8" s="1021"/>
      <c r="CF8" s="1021"/>
      <c r="CG8" s="1042"/>
      <c r="CH8" s="1017">
        <v>2</v>
      </c>
      <c r="CI8" s="1018"/>
      <c r="CJ8" s="1018"/>
      <c r="CK8" s="1018"/>
      <c r="CL8" s="1019"/>
      <c r="CM8" s="1017">
        <v>659</v>
      </c>
      <c r="CN8" s="1018"/>
      <c r="CO8" s="1018"/>
      <c r="CP8" s="1018"/>
      <c r="CQ8" s="1019"/>
      <c r="CR8" s="1017">
        <v>189</v>
      </c>
      <c r="CS8" s="1018"/>
      <c r="CT8" s="1018"/>
      <c r="CU8" s="1018"/>
      <c r="CV8" s="1019"/>
      <c r="CW8" s="1017" t="s">
        <v>539</v>
      </c>
      <c r="CX8" s="1018"/>
      <c r="CY8" s="1018"/>
      <c r="CZ8" s="1018"/>
      <c r="DA8" s="1019"/>
      <c r="DB8" s="1017" t="s">
        <v>539</v>
      </c>
      <c r="DC8" s="1018"/>
      <c r="DD8" s="1018"/>
      <c r="DE8" s="1018"/>
      <c r="DF8" s="1019"/>
      <c r="DG8" s="1017" t="s">
        <v>539</v>
      </c>
      <c r="DH8" s="1018"/>
      <c r="DI8" s="1018"/>
      <c r="DJ8" s="1018"/>
      <c r="DK8" s="1019"/>
      <c r="DL8" s="1017" t="s">
        <v>539</v>
      </c>
      <c r="DM8" s="1018"/>
      <c r="DN8" s="1018"/>
      <c r="DO8" s="1018"/>
      <c r="DP8" s="1019"/>
      <c r="DQ8" s="1017" t="s">
        <v>539</v>
      </c>
      <c r="DR8" s="1018"/>
      <c r="DS8" s="1018"/>
      <c r="DT8" s="1018"/>
      <c r="DU8" s="1019"/>
      <c r="DV8" s="1020"/>
      <c r="DW8" s="1021"/>
      <c r="DX8" s="1021"/>
      <c r="DY8" s="1021"/>
      <c r="DZ8" s="1022"/>
      <c r="EA8" s="237"/>
    </row>
    <row r="9" spans="1:131" s="238" customFormat="1" ht="26.25" customHeight="1" x14ac:dyDescent="0.15">
      <c r="A9" s="241">
        <v>3</v>
      </c>
      <c r="B9" s="1058" t="s">
        <v>395</v>
      </c>
      <c r="C9" s="1059"/>
      <c r="D9" s="1059"/>
      <c r="E9" s="1059"/>
      <c r="F9" s="1059"/>
      <c r="G9" s="1059"/>
      <c r="H9" s="1059"/>
      <c r="I9" s="1059"/>
      <c r="J9" s="1059"/>
      <c r="K9" s="1059"/>
      <c r="L9" s="1059"/>
      <c r="M9" s="1059"/>
      <c r="N9" s="1059"/>
      <c r="O9" s="1059"/>
      <c r="P9" s="1060"/>
      <c r="Q9" s="1066">
        <v>13</v>
      </c>
      <c r="R9" s="1067"/>
      <c r="S9" s="1067"/>
      <c r="T9" s="1067"/>
      <c r="U9" s="1067"/>
      <c r="V9" s="1067">
        <v>12</v>
      </c>
      <c r="W9" s="1067"/>
      <c r="X9" s="1067"/>
      <c r="Y9" s="1067"/>
      <c r="Z9" s="1067"/>
      <c r="AA9" s="1067">
        <v>1</v>
      </c>
      <c r="AB9" s="1067"/>
      <c r="AC9" s="1067"/>
      <c r="AD9" s="1067"/>
      <c r="AE9" s="1068"/>
      <c r="AF9" s="1063" t="s">
        <v>539</v>
      </c>
      <c r="AG9" s="1064"/>
      <c r="AH9" s="1064"/>
      <c r="AI9" s="1064"/>
      <c r="AJ9" s="1065"/>
      <c r="AK9" s="1108">
        <v>4</v>
      </c>
      <c r="AL9" s="1109"/>
      <c r="AM9" s="1109"/>
      <c r="AN9" s="1109"/>
      <c r="AO9" s="1109"/>
      <c r="AP9" s="1109" t="s">
        <v>539</v>
      </c>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t="s">
        <v>623</v>
      </c>
      <c r="BT9" s="1021"/>
      <c r="BU9" s="1021"/>
      <c r="BV9" s="1021"/>
      <c r="BW9" s="1021"/>
      <c r="BX9" s="1021"/>
      <c r="BY9" s="1021"/>
      <c r="BZ9" s="1021"/>
      <c r="CA9" s="1021"/>
      <c r="CB9" s="1021"/>
      <c r="CC9" s="1021"/>
      <c r="CD9" s="1021"/>
      <c r="CE9" s="1021"/>
      <c r="CF9" s="1021"/>
      <c r="CG9" s="1042"/>
      <c r="CH9" s="1017">
        <v>58</v>
      </c>
      <c r="CI9" s="1018"/>
      <c r="CJ9" s="1018"/>
      <c r="CK9" s="1018"/>
      <c r="CL9" s="1019"/>
      <c r="CM9" s="1017">
        <v>262</v>
      </c>
      <c r="CN9" s="1018"/>
      <c r="CO9" s="1018"/>
      <c r="CP9" s="1018"/>
      <c r="CQ9" s="1019"/>
      <c r="CR9" s="1017">
        <v>50</v>
      </c>
      <c r="CS9" s="1018"/>
      <c r="CT9" s="1018"/>
      <c r="CU9" s="1018"/>
      <c r="CV9" s="1019"/>
      <c r="CW9" s="1017">
        <v>28</v>
      </c>
      <c r="CX9" s="1018"/>
      <c r="CY9" s="1018"/>
      <c r="CZ9" s="1018"/>
      <c r="DA9" s="1019"/>
      <c r="DB9" s="1017" t="s">
        <v>539</v>
      </c>
      <c r="DC9" s="1018"/>
      <c r="DD9" s="1018"/>
      <c r="DE9" s="1018"/>
      <c r="DF9" s="1019"/>
      <c r="DG9" s="1017" t="s">
        <v>539</v>
      </c>
      <c r="DH9" s="1018"/>
      <c r="DI9" s="1018"/>
      <c r="DJ9" s="1018"/>
      <c r="DK9" s="1019"/>
      <c r="DL9" s="1017" t="s">
        <v>539</v>
      </c>
      <c r="DM9" s="1018"/>
      <c r="DN9" s="1018"/>
      <c r="DO9" s="1018"/>
      <c r="DP9" s="1019"/>
      <c r="DQ9" s="1017" t="s">
        <v>539</v>
      </c>
      <c r="DR9" s="1018"/>
      <c r="DS9" s="1018"/>
      <c r="DT9" s="1018"/>
      <c r="DU9" s="1019"/>
      <c r="DV9" s="1020"/>
      <c r="DW9" s="1021"/>
      <c r="DX9" s="1021"/>
      <c r="DY9" s="1021"/>
      <c r="DZ9" s="1022"/>
      <c r="EA9" s="237"/>
    </row>
    <row r="10" spans="1:131" s="238" customFormat="1" ht="26.25" customHeight="1" x14ac:dyDescent="0.15">
      <c r="A10" s="241">
        <v>4</v>
      </c>
      <c r="B10" s="1058" t="s">
        <v>397</v>
      </c>
      <c r="C10" s="1059"/>
      <c r="D10" s="1059"/>
      <c r="E10" s="1059"/>
      <c r="F10" s="1059"/>
      <c r="G10" s="1059"/>
      <c r="H10" s="1059"/>
      <c r="I10" s="1059"/>
      <c r="J10" s="1059"/>
      <c r="K10" s="1059"/>
      <c r="L10" s="1059"/>
      <c r="M10" s="1059"/>
      <c r="N10" s="1059"/>
      <c r="O10" s="1059"/>
      <c r="P10" s="1060"/>
      <c r="Q10" s="1066">
        <v>141</v>
      </c>
      <c r="R10" s="1067"/>
      <c r="S10" s="1067"/>
      <c r="T10" s="1067"/>
      <c r="U10" s="1067"/>
      <c r="V10" s="1067">
        <v>38</v>
      </c>
      <c r="W10" s="1067"/>
      <c r="X10" s="1067"/>
      <c r="Y10" s="1067"/>
      <c r="Z10" s="1067"/>
      <c r="AA10" s="1067">
        <v>103</v>
      </c>
      <c r="AB10" s="1067"/>
      <c r="AC10" s="1067"/>
      <c r="AD10" s="1067"/>
      <c r="AE10" s="1068"/>
      <c r="AF10" s="1063" t="s">
        <v>539</v>
      </c>
      <c r="AG10" s="1064"/>
      <c r="AH10" s="1064"/>
      <c r="AI10" s="1064"/>
      <c r="AJ10" s="1065"/>
      <c r="AK10" s="1108">
        <v>0</v>
      </c>
      <c r="AL10" s="1109"/>
      <c r="AM10" s="1109"/>
      <c r="AN10" s="1109"/>
      <c r="AO10" s="1109"/>
      <c r="AP10" s="1109" t="s">
        <v>539</v>
      </c>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t="s">
        <v>624</v>
      </c>
      <c r="BT10" s="1021"/>
      <c r="BU10" s="1021"/>
      <c r="BV10" s="1021"/>
      <c r="BW10" s="1021"/>
      <c r="BX10" s="1021"/>
      <c r="BY10" s="1021"/>
      <c r="BZ10" s="1021"/>
      <c r="CA10" s="1021"/>
      <c r="CB10" s="1021"/>
      <c r="CC10" s="1021"/>
      <c r="CD10" s="1021"/>
      <c r="CE10" s="1021"/>
      <c r="CF10" s="1021"/>
      <c r="CG10" s="1042"/>
      <c r="CH10" s="1017">
        <v>3</v>
      </c>
      <c r="CI10" s="1018"/>
      <c r="CJ10" s="1018"/>
      <c r="CK10" s="1018"/>
      <c r="CL10" s="1019"/>
      <c r="CM10" s="1017">
        <v>670</v>
      </c>
      <c r="CN10" s="1018"/>
      <c r="CO10" s="1018"/>
      <c r="CP10" s="1018"/>
      <c r="CQ10" s="1019"/>
      <c r="CR10" s="1017">
        <v>455</v>
      </c>
      <c r="CS10" s="1018"/>
      <c r="CT10" s="1018"/>
      <c r="CU10" s="1018"/>
      <c r="CV10" s="1019"/>
      <c r="CW10" s="1017">
        <v>186</v>
      </c>
      <c r="CX10" s="1018"/>
      <c r="CY10" s="1018"/>
      <c r="CZ10" s="1018"/>
      <c r="DA10" s="1019"/>
      <c r="DB10" s="1017" t="s">
        <v>539</v>
      </c>
      <c r="DC10" s="1018"/>
      <c r="DD10" s="1018"/>
      <c r="DE10" s="1018"/>
      <c r="DF10" s="1019"/>
      <c r="DG10" s="1017" t="s">
        <v>539</v>
      </c>
      <c r="DH10" s="1018"/>
      <c r="DI10" s="1018"/>
      <c r="DJ10" s="1018"/>
      <c r="DK10" s="1019"/>
      <c r="DL10" s="1017" t="s">
        <v>539</v>
      </c>
      <c r="DM10" s="1018"/>
      <c r="DN10" s="1018"/>
      <c r="DO10" s="1018"/>
      <c r="DP10" s="1019"/>
      <c r="DQ10" s="1017" t="s">
        <v>539</v>
      </c>
      <c r="DR10" s="1018"/>
      <c r="DS10" s="1018"/>
      <c r="DT10" s="1018"/>
      <c r="DU10" s="1019"/>
      <c r="DV10" s="1020"/>
      <c r="DW10" s="1021"/>
      <c r="DX10" s="1021"/>
      <c r="DY10" s="1021"/>
      <c r="DZ10" s="1022"/>
      <c r="EA10" s="237"/>
    </row>
    <row r="11" spans="1:131" s="238" customFormat="1" ht="26.25" customHeight="1" x14ac:dyDescent="0.15">
      <c r="A11" s="241">
        <v>5</v>
      </c>
      <c r="B11" s="1058" t="s">
        <v>398</v>
      </c>
      <c r="C11" s="1059"/>
      <c r="D11" s="1059"/>
      <c r="E11" s="1059"/>
      <c r="F11" s="1059"/>
      <c r="G11" s="1059"/>
      <c r="H11" s="1059"/>
      <c r="I11" s="1059"/>
      <c r="J11" s="1059"/>
      <c r="K11" s="1059"/>
      <c r="L11" s="1059"/>
      <c r="M11" s="1059"/>
      <c r="N11" s="1059"/>
      <c r="O11" s="1059"/>
      <c r="P11" s="1060"/>
      <c r="Q11" s="1066">
        <v>15</v>
      </c>
      <c r="R11" s="1067"/>
      <c r="S11" s="1067"/>
      <c r="T11" s="1067"/>
      <c r="U11" s="1067"/>
      <c r="V11" s="1067">
        <v>12</v>
      </c>
      <c r="W11" s="1067"/>
      <c r="X11" s="1067"/>
      <c r="Y11" s="1067"/>
      <c r="Z11" s="1067"/>
      <c r="AA11" s="1067">
        <v>3</v>
      </c>
      <c r="AB11" s="1067"/>
      <c r="AC11" s="1067"/>
      <c r="AD11" s="1067"/>
      <c r="AE11" s="1068"/>
      <c r="AF11" s="1063" t="s">
        <v>539</v>
      </c>
      <c r="AG11" s="1064"/>
      <c r="AH11" s="1064"/>
      <c r="AI11" s="1064"/>
      <c r="AJ11" s="1065"/>
      <c r="AK11" s="1108">
        <v>0</v>
      </c>
      <c r="AL11" s="1109"/>
      <c r="AM11" s="1109"/>
      <c r="AN11" s="1109"/>
      <c r="AO11" s="1109"/>
      <c r="AP11" s="1109" t="s">
        <v>539</v>
      </c>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t="s">
        <v>625</v>
      </c>
      <c r="BT11" s="1021"/>
      <c r="BU11" s="1021"/>
      <c r="BV11" s="1021"/>
      <c r="BW11" s="1021"/>
      <c r="BX11" s="1021"/>
      <c r="BY11" s="1021"/>
      <c r="BZ11" s="1021"/>
      <c r="CA11" s="1021"/>
      <c r="CB11" s="1021"/>
      <c r="CC11" s="1021"/>
      <c r="CD11" s="1021"/>
      <c r="CE11" s="1021"/>
      <c r="CF11" s="1021"/>
      <c r="CG11" s="1042"/>
      <c r="CH11" s="1017">
        <v>-1</v>
      </c>
      <c r="CI11" s="1018"/>
      <c r="CJ11" s="1018"/>
      <c r="CK11" s="1018"/>
      <c r="CL11" s="1019"/>
      <c r="CM11" s="1017">
        <v>265</v>
      </c>
      <c r="CN11" s="1018"/>
      <c r="CO11" s="1018"/>
      <c r="CP11" s="1018"/>
      <c r="CQ11" s="1019"/>
      <c r="CR11" s="1017">
        <v>230</v>
      </c>
      <c r="CS11" s="1018"/>
      <c r="CT11" s="1018"/>
      <c r="CU11" s="1018"/>
      <c r="CV11" s="1019"/>
      <c r="CW11" s="1017" t="s">
        <v>539</v>
      </c>
      <c r="CX11" s="1018"/>
      <c r="CY11" s="1018"/>
      <c r="CZ11" s="1018"/>
      <c r="DA11" s="1019"/>
      <c r="DB11" s="1017" t="s">
        <v>539</v>
      </c>
      <c r="DC11" s="1018"/>
      <c r="DD11" s="1018"/>
      <c r="DE11" s="1018"/>
      <c r="DF11" s="1019"/>
      <c r="DG11" s="1017" t="s">
        <v>539</v>
      </c>
      <c r="DH11" s="1018"/>
      <c r="DI11" s="1018"/>
      <c r="DJ11" s="1018"/>
      <c r="DK11" s="1019"/>
      <c r="DL11" s="1017" t="s">
        <v>539</v>
      </c>
      <c r="DM11" s="1018"/>
      <c r="DN11" s="1018"/>
      <c r="DO11" s="1018"/>
      <c r="DP11" s="1019"/>
      <c r="DQ11" s="1017" t="s">
        <v>539</v>
      </c>
      <c r="DR11" s="1018"/>
      <c r="DS11" s="1018"/>
      <c r="DT11" s="1018"/>
      <c r="DU11" s="1019"/>
      <c r="DV11" s="1020"/>
      <c r="DW11" s="1021"/>
      <c r="DX11" s="1021"/>
      <c r="DY11" s="1021"/>
      <c r="DZ11" s="1022"/>
      <c r="EA11" s="237"/>
    </row>
    <row r="12" spans="1:131" s="238" customFormat="1" ht="26.25" customHeight="1" x14ac:dyDescent="0.15">
      <c r="A12" s="241">
        <v>6</v>
      </c>
      <c r="B12" s="1058" t="s">
        <v>399</v>
      </c>
      <c r="C12" s="1059"/>
      <c r="D12" s="1059"/>
      <c r="E12" s="1059"/>
      <c r="F12" s="1059"/>
      <c r="G12" s="1059"/>
      <c r="H12" s="1059"/>
      <c r="I12" s="1059"/>
      <c r="J12" s="1059"/>
      <c r="K12" s="1059"/>
      <c r="L12" s="1059"/>
      <c r="M12" s="1059"/>
      <c r="N12" s="1059"/>
      <c r="O12" s="1059"/>
      <c r="P12" s="1060"/>
      <c r="Q12" s="1066">
        <v>362</v>
      </c>
      <c r="R12" s="1067"/>
      <c r="S12" s="1067"/>
      <c r="T12" s="1067"/>
      <c r="U12" s="1067"/>
      <c r="V12" s="1067">
        <v>103</v>
      </c>
      <c r="W12" s="1067"/>
      <c r="X12" s="1067"/>
      <c r="Y12" s="1067"/>
      <c r="Z12" s="1067"/>
      <c r="AA12" s="1067">
        <v>259</v>
      </c>
      <c r="AB12" s="1067"/>
      <c r="AC12" s="1067"/>
      <c r="AD12" s="1067"/>
      <c r="AE12" s="1068"/>
      <c r="AF12" s="1063" t="s">
        <v>539</v>
      </c>
      <c r="AG12" s="1064"/>
      <c r="AH12" s="1064"/>
      <c r="AI12" s="1064"/>
      <c r="AJ12" s="1065"/>
      <c r="AK12" s="1108">
        <v>5</v>
      </c>
      <c r="AL12" s="1109"/>
      <c r="AM12" s="1109"/>
      <c r="AN12" s="1109"/>
      <c r="AO12" s="1109"/>
      <c r="AP12" s="1109">
        <v>848</v>
      </c>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t="s">
        <v>626</v>
      </c>
      <c r="BT12" s="1021"/>
      <c r="BU12" s="1021"/>
      <c r="BV12" s="1021"/>
      <c r="BW12" s="1021"/>
      <c r="BX12" s="1021"/>
      <c r="BY12" s="1021"/>
      <c r="BZ12" s="1021"/>
      <c r="CA12" s="1021"/>
      <c r="CB12" s="1021"/>
      <c r="CC12" s="1021"/>
      <c r="CD12" s="1021"/>
      <c r="CE12" s="1021"/>
      <c r="CF12" s="1021"/>
      <c r="CG12" s="1042"/>
      <c r="CH12" s="1017">
        <v>-19</v>
      </c>
      <c r="CI12" s="1018"/>
      <c r="CJ12" s="1018"/>
      <c r="CK12" s="1018"/>
      <c r="CL12" s="1019"/>
      <c r="CM12" s="1017">
        <v>882</v>
      </c>
      <c r="CN12" s="1018"/>
      <c r="CO12" s="1018"/>
      <c r="CP12" s="1018"/>
      <c r="CQ12" s="1019"/>
      <c r="CR12" s="1017">
        <v>100</v>
      </c>
      <c r="CS12" s="1018"/>
      <c r="CT12" s="1018"/>
      <c r="CU12" s="1018"/>
      <c r="CV12" s="1019"/>
      <c r="CW12" s="1017">
        <v>41</v>
      </c>
      <c r="CX12" s="1018"/>
      <c r="CY12" s="1018"/>
      <c r="CZ12" s="1018"/>
      <c r="DA12" s="1019"/>
      <c r="DB12" s="1017" t="s">
        <v>539</v>
      </c>
      <c r="DC12" s="1018"/>
      <c r="DD12" s="1018"/>
      <c r="DE12" s="1018"/>
      <c r="DF12" s="1019"/>
      <c r="DG12" s="1017" t="s">
        <v>539</v>
      </c>
      <c r="DH12" s="1018"/>
      <c r="DI12" s="1018"/>
      <c r="DJ12" s="1018"/>
      <c r="DK12" s="1019"/>
      <c r="DL12" s="1017" t="s">
        <v>539</v>
      </c>
      <c r="DM12" s="1018"/>
      <c r="DN12" s="1018"/>
      <c r="DO12" s="1018"/>
      <c r="DP12" s="1019"/>
      <c r="DQ12" s="1017" t="s">
        <v>539</v>
      </c>
      <c r="DR12" s="1018"/>
      <c r="DS12" s="1018"/>
      <c r="DT12" s="1018"/>
      <c r="DU12" s="1019"/>
      <c r="DV12" s="1020"/>
      <c r="DW12" s="1021"/>
      <c r="DX12" s="1021"/>
      <c r="DY12" s="1021"/>
      <c r="DZ12" s="1022"/>
      <c r="EA12" s="237"/>
    </row>
    <row r="13" spans="1:131" s="238" customFormat="1" ht="26.25" customHeight="1" x14ac:dyDescent="0.15">
      <c r="A13" s="241">
        <v>7</v>
      </c>
      <c r="B13" s="1058" t="s">
        <v>400</v>
      </c>
      <c r="C13" s="1059"/>
      <c r="D13" s="1059"/>
      <c r="E13" s="1059"/>
      <c r="F13" s="1059"/>
      <c r="G13" s="1059"/>
      <c r="H13" s="1059"/>
      <c r="I13" s="1059"/>
      <c r="J13" s="1059"/>
      <c r="K13" s="1059"/>
      <c r="L13" s="1059"/>
      <c r="M13" s="1059"/>
      <c r="N13" s="1059"/>
      <c r="O13" s="1059"/>
      <c r="P13" s="1060"/>
      <c r="Q13" s="1066">
        <v>51143</v>
      </c>
      <c r="R13" s="1067"/>
      <c r="S13" s="1067"/>
      <c r="T13" s="1067"/>
      <c r="U13" s="1067"/>
      <c r="V13" s="1067">
        <v>51143</v>
      </c>
      <c r="W13" s="1067"/>
      <c r="X13" s="1067"/>
      <c r="Y13" s="1067"/>
      <c r="Z13" s="1067"/>
      <c r="AA13" s="1067">
        <v>0</v>
      </c>
      <c r="AB13" s="1067"/>
      <c r="AC13" s="1067"/>
      <c r="AD13" s="1067"/>
      <c r="AE13" s="1068"/>
      <c r="AF13" s="1063" t="s">
        <v>539</v>
      </c>
      <c r="AG13" s="1064"/>
      <c r="AH13" s="1064"/>
      <c r="AI13" s="1064"/>
      <c r="AJ13" s="1065"/>
      <c r="AK13" s="1108">
        <v>51112</v>
      </c>
      <c r="AL13" s="1109"/>
      <c r="AM13" s="1109"/>
      <c r="AN13" s="1109"/>
      <c r="AO13" s="1109"/>
      <c r="AP13" s="1109" t="s">
        <v>539</v>
      </c>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t="s">
        <v>627</v>
      </c>
      <c r="BT13" s="1021"/>
      <c r="BU13" s="1021"/>
      <c r="BV13" s="1021"/>
      <c r="BW13" s="1021"/>
      <c r="BX13" s="1021"/>
      <c r="BY13" s="1021"/>
      <c r="BZ13" s="1021"/>
      <c r="CA13" s="1021"/>
      <c r="CB13" s="1021"/>
      <c r="CC13" s="1021"/>
      <c r="CD13" s="1021"/>
      <c r="CE13" s="1021"/>
      <c r="CF13" s="1021"/>
      <c r="CG13" s="1042"/>
      <c r="CH13" s="1017">
        <v>-46</v>
      </c>
      <c r="CI13" s="1018"/>
      <c r="CJ13" s="1018"/>
      <c r="CK13" s="1018"/>
      <c r="CL13" s="1019"/>
      <c r="CM13" s="1017">
        <v>1158</v>
      </c>
      <c r="CN13" s="1018"/>
      <c r="CO13" s="1018"/>
      <c r="CP13" s="1018"/>
      <c r="CQ13" s="1019"/>
      <c r="CR13" s="1017">
        <v>50</v>
      </c>
      <c r="CS13" s="1018"/>
      <c r="CT13" s="1018"/>
      <c r="CU13" s="1018"/>
      <c r="CV13" s="1019"/>
      <c r="CW13" s="1017" t="s">
        <v>539</v>
      </c>
      <c r="CX13" s="1018"/>
      <c r="CY13" s="1018"/>
      <c r="CZ13" s="1018"/>
      <c r="DA13" s="1019"/>
      <c r="DB13" s="1017" t="s">
        <v>539</v>
      </c>
      <c r="DC13" s="1018"/>
      <c r="DD13" s="1018"/>
      <c r="DE13" s="1018"/>
      <c r="DF13" s="1019"/>
      <c r="DG13" s="1017" t="s">
        <v>539</v>
      </c>
      <c r="DH13" s="1018"/>
      <c r="DI13" s="1018"/>
      <c r="DJ13" s="1018"/>
      <c r="DK13" s="1019"/>
      <c r="DL13" s="1017" t="s">
        <v>539</v>
      </c>
      <c r="DM13" s="1018"/>
      <c r="DN13" s="1018"/>
      <c r="DO13" s="1018"/>
      <c r="DP13" s="1019"/>
      <c r="DQ13" s="1017" t="s">
        <v>539</v>
      </c>
      <c r="DR13" s="1018"/>
      <c r="DS13" s="1018"/>
      <c r="DT13" s="1018"/>
      <c r="DU13" s="1019"/>
      <c r="DV13" s="1020"/>
      <c r="DW13" s="1021"/>
      <c r="DX13" s="1021"/>
      <c r="DY13" s="1021"/>
      <c r="DZ13" s="1022"/>
      <c r="EA13" s="237"/>
    </row>
    <row r="14" spans="1:131" s="238" customFormat="1" ht="26.25" customHeight="1" x14ac:dyDescent="0.15">
      <c r="A14" s="241">
        <v>8</v>
      </c>
      <c r="B14" s="1058" t="s">
        <v>401</v>
      </c>
      <c r="C14" s="1059"/>
      <c r="D14" s="1059"/>
      <c r="E14" s="1059"/>
      <c r="F14" s="1059"/>
      <c r="G14" s="1059"/>
      <c r="H14" s="1059"/>
      <c r="I14" s="1059"/>
      <c r="J14" s="1059"/>
      <c r="K14" s="1059"/>
      <c r="L14" s="1059"/>
      <c r="M14" s="1059"/>
      <c r="N14" s="1059"/>
      <c r="O14" s="1059"/>
      <c r="P14" s="1060"/>
      <c r="Q14" s="1066">
        <v>1487</v>
      </c>
      <c r="R14" s="1067"/>
      <c r="S14" s="1067"/>
      <c r="T14" s="1067"/>
      <c r="U14" s="1067"/>
      <c r="V14" s="1067">
        <v>1487</v>
      </c>
      <c r="W14" s="1067"/>
      <c r="X14" s="1067"/>
      <c r="Y14" s="1067"/>
      <c r="Z14" s="1067"/>
      <c r="AA14" s="1067">
        <v>0</v>
      </c>
      <c r="AB14" s="1067"/>
      <c r="AC14" s="1067"/>
      <c r="AD14" s="1067"/>
      <c r="AE14" s="1068"/>
      <c r="AF14" s="1063" t="s">
        <v>539</v>
      </c>
      <c r="AG14" s="1064"/>
      <c r="AH14" s="1064"/>
      <c r="AI14" s="1064"/>
      <c r="AJ14" s="1065"/>
      <c r="AK14" s="1108">
        <v>0</v>
      </c>
      <c r="AL14" s="1109"/>
      <c r="AM14" s="1109"/>
      <c r="AN14" s="1109"/>
      <c r="AO14" s="1109"/>
      <c r="AP14" s="1109">
        <v>12546</v>
      </c>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t="s">
        <v>628</v>
      </c>
      <c r="BT14" s="1021"/>
      <c r="BU14" s="1021"/>
      <c r="BV14" s="1021"/>
      <c r="BW14" s="1021"/>
      <c r="BX14" s="1021"/>
      <c r="BY14" s="1021"/>
      <c r="BZ14" s="1021"/>
      <c r="CA14" s="1021"/>
      <c r="CB14" s="1021"/>
      <c r="CC14" s="1021"/>
      <c r="CD14" s="1021"/>
      <c r="CE14" s="1021"/>
      <c r="CF14" s="1021"/>
      <c r="CG14" s="1042"/>
      <c r="CH14" s="1017">
        <v>1</v>
      </c>
      <c r="CI14" s="1018"/>
      <c r="CJ14" s="1018"/>
      <c r="CK14" s="1018"/>
      <c r="CL14" s="1019"/>
      <c r="CM14" s="1017">
        <v>42</v>
      </c>
      <c r="CN14" s="1018"/>
      <c r="CO14" s="1018"/>
      <c r="CP14" s="1018"/>
      <c r="CQ14" s="1019"/>
      <c r="CR14" s="1017">
        <v>5</v>
      </c>
      <c r="CS14" s="1018"/>
      <c r="CT14" s="1018"/>
      <c r="CU14" s="1018"/>
      <c r="CV14" s="1019"/>
      <c r="CW14" s="1017" t="s">
        <v>539</v>
      </c>
      <c r="CX14" s="1018"/>
      <c r="CY14" s="1018"/>
      <c r="CZ14" s="1018"/>
      <c r="DA14" s="1019"/>
      <c r="DB14" s="1017" t="s">
        <v>539</v>
      </c>
      <c r="DC14" s="1018"/>
      <c r="DD14" s="1018"/>
      <c r="DE14" s="1018"/>
      <c r="DF14" s="1019"/>
      <c r="DG14" s="1017" t="s">
        <v>539</v>
      </c>
      <c r="DH14" s="1018"/>
      <c r="DI14" s="1018"/>
      <c r="DJ14" s="1018"/>
      <c r="DK14" s="1019"/>
      <c r="DL14" s="1017" t="s">
        <v>539</v>
      </c>
      <c r="DM14" s="1018"/>
      <c r="DN14" s="1018"/>
      <c r="DO14" s="1018"/>
      <c r="DP14" s="1019"/>
      <c r="DQ14" s="1017" t="s">
        <v>539</v>
      </c>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t="s">
        <v>629</v>
      </c>
      <c r="BT15" s="1021"/>
      <c r="BU15" s="1021"/>
      <c r="BV15" s="1021"/>
      <c r="BW15" s="1021"/>
      <c r="BX15" s="1021"/>
      <c r="BY15" s="1021"/>
      <c r="BZ15" s="1021"/>
      <c r="CA15" s="1021"/>
      <c r="CB15" s="1021"/>
      <c r="CC15" s="1021"/>
      <c r="CD15" s="1021"/>
      <c r="CE15" s="1021"/>
      <c r="CF15" s="1021"/>
      <c r="CG15" s="1042"/>
      <c r="CH15" s="1017">
        <v>-5</v>
      </c>
      <c r="CI15" s="1018"/>
      <c r="CJ15" s="1018"/>
      <c r="CK15" s="1018"/>
      <c r="CL15" s="1019"/>
      <c r="CM15" s="1017">
        <v>82</v>
      </c>
      <c r="CN15" s="1018"/>
      <c r="CO15" s="1018"/>
      <c r="CP15" s="1018"/>
      <c r="CQ15" s="1019"/>
      <c r="CR15" s="1017">
        <v>6</v>
      </c>
      <c r="CS15" s="1018"/>
      <c r="CT15" s="1018"/>
      <c r="CU15" s="1018"/>
      <c r="CV15" s="1019"/>
      <c r="CW15" s="1017" t="s">
        <v>539</v>
      </c>
      <c r="CX15" s="1018"/>
      <c r="CY15" s="1018"/>
      <c r="CZ15" s="1018"/>
      <c r="DA15" s="1019"/>
      <c r="DB15" s="1017" t="s">
        <v>539</v>
      </c>
      <c r="DC15" s="1018"/>
      <c r="DD15" s="1018"/>
      <c r="DE15" s="1018"/>
      <c r="DF15" s="1019"/>
      <c r="DG15" s="1017" t="s">
        <v>539</v>
      </c>
      <c r="DH15" s="1018"/>
      <c r="DI15" s="1018"/>
      <c r="DJ15" s="1018"/>
      <c r="DK15" s="1019"/>
      <c r="DL15" s="1017" t="s">
        <v>539</v>
      </c>
      <c r="DM15" s="1018"/>
      <c r="DN15" s="1018"/>
      <c r="DO15" s="1018"/>
      <c r="DP15" s="1019"/>
      <c r="DQ15" s="1017" t="s">
        <v>539</v>
      </c>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t="s">
        <v>630</v>
      </c>
      <c r="BT16" s="1021"/>
      <c r="BU16" s="1021"/>
      <c r="BV16" s="1021"/>
      <c r="BW16" s="1021"/>
      <c r="BX16" s="1021"/>
      <c r="BY16" s="1021"/>
      <c r="BZ16" s="1021"/>
      <c r="CA16" s="1021"/>
      <c r="CB16" s="1021"/>
      <c r="CC16" s="1021"/>
      <c r="CD16" s="1021"/>
      <c r="CE16" s="1021"/>
      <c r="CF16" s="1021"/>
      <c r="CG16" s="1042"/>
      <c r="CH16" s="1017">
        <v>22</v>
      </c>
      <c r="CI16" s="1018"/>
      <c r="CJ16" s="1018"/>
      <c r="CK16" s="1018"/>
      <c r="CL16" s="1019"/>
      <c r="CM16" s="1017">
        <v>224</v>
      </c>
      <c r="CN16" s="1018"/>
      <c r="CO16" s="1018"/>
      <c r="CP16" s="1018"/>
      <c r="CQ16" s="1019"/>
      <c r="CR16" s="1017">
        <v>7</v>
      </c>
      <c r="CS16" s="1018"/>
      <c r="CT16" s="1018"/>
      <c r="CU16" s="1018"/>
      <c r="CV16" s="1019"/>
      <c r="CW16" s="1017" t="s">
        <v>539</v>
      </c>
      <c r="CX16" s="1018"/>
      <c r="CY16" s="1018"/>
      <c r="CZ16" s="1018"/>
      <c r="DA16" s="1019"/>
      <c r="DB16" s="1017" t="s">
        <v>539</v>
      </c>
      <c r="DC16" s="1018"/>
      <c r="DD16" s="1018"/>
      <c r="DE16" s="1018"/>
      <c r="DF16" s="1019"/>
      <c r="DG16" s="1017" t="s">
        <v>539</v>
      </c>
      <c r="DH16" s="1018"/>
      <c r="DI16" s="1018"/>
      <c r="DJ16" s="1018"/>
      <c r="DK16" s="1019"/>
      <c r="DL16" s="1017" t="s">
        <v>539</v>
      </c>
      <c r="DM16" s="1018"/>
      <c r="DN16" s="1018"/>
      <c r="DO16" s="1018"/>
      <c r="DP16" s="1019"/>
      <c r="DQ16" s="1017" t="s">
        <v>539</v>
      </c>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t="s">
        <v>631</v>
      </c>
      <c r="BT17" s="1021"/>
      <c r="BU17" s="1021"/>
      <c r="BV17" s="1021"/>
      <c r="BW17" s="1021"/>
      <c r="BX17" s="1021"/>
      <c r="BY17" s="1021"/>
      <c r="BZ17" s="1021"/>
      <c r="CA17" s="1021"/>
      <c r="CB17" s="1021"/>
      <c r="CC17" s="1021"/>
      <c r="CD17" s="1021"/>
      <c r="CE17" s="1021"/>
      <c r="CF17" s="1021"/>
      <c r="CG17" s="1042"/>
      <c r="CH17" s="1017">
        <v>-1</v>
      </c>
      <c r="CI17" s="1018"/>
      <c r="CJ17" s="1018"/>
      <c r="CK17" s="1018"/>
      <c r="CL17" s="1019"/>
      <c r="CM17" s="1017">
        <v>960</v>
      </c>
      <c r="CN17" s="1018"/>
      <c r="CO17" s="1018"/>
      <c r="CP17" s="1018"/>
      <c r="CQ17" s="1019"/>
      <c r="CR17" s="1017">
        <v>20</v>
      </c>
      <c r="CS17" s="1018"/>
      <c r="CT17" s="1018"/>
      <c r="CU17" s="1018"/>
      <c r="CV17" s="1019"/>
      <c r="CW17" s="1017" t="s">
        <v>539</v>
      </c>
      <c r="CX17" s="1018"/>
      <c r="CY17" s="1018"/>
      <c r="CZ17" s="1018"/>
      <c r="DA17" s="1019"/>
      <c r="DB17" s="1017">
        <v>4000</v>
      </c>
      <c r="DC17" s="1018"/>
      <c r="DD17" s="1018"/>
      <c r="DE17" s="1018"/>
      <c r="DF17" s="1019"/>
      <c r="DG17" s="1017" t="s">
        <v>539</v>
      </c>
      <c r="DH17" s="1018"/>
      <c r="DI17" s="1018"/>
      <c r="DJ17" s="1018"/>
      <c r="DK17" s="1019"/>
      <c r="DL17" s="1017" t="s">
        <v>539</v>
      </c>
      <c r="DM17" s="1018"/>
      <c r="DN17" s="1018"/>
      <c r="DO17" s="1018"/>
      <c r="DP17" s="1019"/>
      <c r="DQ17" s="1017" t="s">
        <v>539</v>
      </c>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t="s">
        <v>632</v>
      </c>
      <c r="BT18" s="1021"/>
      <c r="BU18" s="1021"/>
      <c r="BV18" s="1021"/>
      <c r="BW18" s="1021"/>
      <c r="BX18" s="1021"/>
      <c r="BY18" s="1021"/>
      <c r="BZ18" s="1021"/>
      <c r="CA18" s="1021"/>
      <c r="CB18" s="1021"/>
      <c r="CC18" s="1021"/>
      <c r="CD18" s="1021"/>
      <c r="CE18" s="1021"/>
      <c r="CF18" s="1021"/>
      <c r="CG18" s="1042"/>
      <c r="CH18" s="1017">
        <v>-9</v>
      </c>
      <c r="CI18" s="1018"/>
      <c r="CJ18" s="1018"/>
      <c r="CK18" s="1018"/>
      <c r="CL18" s="1019"/>
      <c r="CM18" s="1017">
        <v>3117</v>
      </c>
      <c r="CN18" s="1018"/>
      <c r="CO18" s="1018"/>
      <c r="CP18" s="1018"/>
      <c r="CQ18" s="1019"/>
      <c r="CR18" s="1017">
        <v>1540</v>
      </c>
      <c r="CS18" s="1018"/>
      <c r="CT18" s="1018"/>
      <c r="CU18" s="1018"/>
      <c r="CV18" s="1019"/>
      <c r="CW18" s="1017" t="s">
        <v>539</v>
      </c>
      <c r="CX18" s="1018"/>
      <c r="CY18" s="1018"/>
      <c r="CZ18" s="1018"/>
      <c r="DA18" s="1019"/>
      <c r="DB18" s="1017" t="s">
        <v>539</v>
      </c>
      <c r="DC18" s="1018"/>
      <c r="DD18" s="1018"/>
      <c r="DE18" s="1018"/>
      <c r="DF18" s="1019"/>
      <c r="DG18" s="1017" t="s">
        <v>539</v>
      </c>
      <c r="DH18" s="1018"/>
      <c r="DI18" s="1018"/>
      <c r="DJ18" s="1018"/>
      <c r="DK18" s="1019"/>
      <c r="DL18" s="1017" t="s">
        <v>539</v>
      </c>
      <c r="DM18" s="1018"/>
      <c r="DN18" s="1018"/>
      <c r="DO18" s="1018"/>
      <c r="DP18" s="1019"/>
      <c r="DQ18" s="1017" t="s">
        <v>539</v>
      </c>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t="s">
        <v>633</v>
      </c>
      <c r="BT19" s="1021"/>
      <c r="BU19" s="1021"/>
      <c r="BV19" s="1021"/>
      <c r="BW19" s="1021"/>
      <c r="BX19" s="1021"/>
      <c r="BY19" s="1021"/>
      <c r="BZ19" s="1021"/>
      <c r="CA19" s="1021"/>
      <c r="CB19" s="1021"/>
      <c r="CC19" s="1021"/>
      <c r="CD19" s="1021"/>
      <c r="CE19" s="1021"/>
      <c r="CF19" s="1021"/>
      <c r="CG19" s="1042"/>
      <c r="CH19" s="1017">
        <v>1189</v>
      </c>
      <c r="CI19" s="1018"/>
      <c r="CJ19" s="1018"/>
      <c r="CK19" s="1018"/>
      <c r="CL19" s="1019"/>
      <c r="CM19" s="1017">
        <v>3185</v>
      </c>
      <c r="CN19" s="1018"/>
      <c r="CO19" s="1018"/>
      <c r="CP19" s="1018"/>
      <c r="CQ19" s="1019"/>
      <c r="CR19" s="1017">
        <v>2322</v>
      </c>
      <c r="CS19" s="1018"/>
      <c r="CT19" s="1018"/>
      <c r="CU19" s="1018"/>
      <c r="CV19" s="1019"/>
      <c r="CW19" s="1017">
        <v>875</v>
      </c>
      <c r="CX19" s="1018"/>
      <c r="CY19" s="1018"/>
      <c r="CZ19" s="1018"/>
      <c r="DA19" s="1019"/>
      <c r="DB19" s="1017">
        <v>12546</v>
      </c>
      <c r="DC19" s="1018"/>
      <c r="DD19" s="1018"/>
      <c r="DE19" s="1018"/>
      <c r="DF19" s="1019"/>
      <c r="DG19" s="1017" t="s">
        <v>539</v>
      </c>
      <c r="DH19" s="1018"/>
      <c r="DI19" s="1018"/>
      <c r="DJ19" s="1018"/>
      <c r="DK19" s="1019"/>
      <c r="DL19" s="1017" t="s">
        <v>539</v>
      </c>
      <c r="DM19" s="1018"/>
      <c r="DN19" s="1018"/>
      <c r="DO19" s="1018"/>
      <c r="DP19" s="1019"/>
      <c r="DQ19" s="1017" t="s">
        <v>539</v>
      </c>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t="s">
        <v>634</v>
      </c>
      <c r="BT20" s="1021"/>
      <c r="BU20" s="1021"/>
      <c r="BV20" s="1021"/>
      <c r="BW20" s="1021"/>
      <c r="BX20" s="1021"/>
      <c r="BY20" s="1021"/>
      <c r="BZ20" s="1021"/>
      <c r="CA20" s="1021"/>
      <c r="CB20" s="1021"/>
      <c r="CC20" s="1021"/>
      <c r="CD20" s="1021"/>
      <c r="CE20" s="1021"/>
      <c r="CF20" s="1021"/>
      <c r="CG20" s="1042"/>
      <c r="CH20" s="1017">
        <v>1</v>
      </c>
      <c r="CI20" s="1018"/>
      <c r="CJ20" s="1018"/>
      <c r="CK20" s="1018"/>
      <c r="CL20" s="1019"/>
      <c r="CM20" s="1017">
        <v>71</v>
      </c>
      <c r="CN20" s="1018"/>
      <c r="CO20" s="1018"/>
      <c r="CP20" s="1018"/>
      <c r="CQ20" s="1019"/>
      <c r="CR20" s="1017">
        <v>30</v>
      </c>
      <c r="CS20" s="1018"/>
      <c r="CT20" s="1018"/>
      <c r="CU20" s="1018"/>
      <c r="CV20" s="1019"/>
      <c r="CW20" s="1017">
        <v>41</v>
      </c>
      <c r="CX20" s="1018"/>
      <c r="CY20" s="1018"/>
      <c r="CZ20" s="1018"/>
      <c r="DA20" s="1019"/>
      <c r="DB20" s="1017" t="s">
        <v>539</v>
      </c>
      <c r="DC20" s="1018"/>
      <c r="DD20" s="1018"/>
      <c r="DE20" s="1018"/>
      <c r="DF20" s="1019"/>
      <c r="DG20" s="1017" t="s">
        <v>539</v>
      </c>
      <c r="DH20" s="1018"/>
      <c r="DI20" s="1018"/>
      <c r="DJ20" s="1018"/>
      <c r="DK20" s="1019"/>
      <c r="DL20" s="1017" t="s">
        <v>539</v>
      </c>
      <c r="DM20" s="1018"/>
      <c r="DN20" s="1018"/>
      <c r="DO20" s="1018"/>
      <c r="DP20" s="1019"/>
      <c r="DQ20" s="1017" t="s">
        <v>539</v>
      </c>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402</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403</v>
      </c>
      <c r="B23" s="965" t="s">
        <v>404</v>
      </c>
      <c r="C23" s="966"/>
      <c r="D23" s="966"/>
      <c r="E23" s="966"/>
      <c r="F23" s="966"/>
      <c r="G23" s="966"/>
      <c r="H23" s="966"/>
      <c r="I23" s="966"/>
      <c r="J23" s="966"/>
      <c r="K23" s="966"/>
      <c r="L23" s="966"/>
      <c r="M23" s="966"/>
      <c r="N23" s="966"/>
      <c r="O23" s="966"/>
      <c r="P23" s="976"/>
      <c r="Q23" s="1095">
        <v>403894</v>
      </c>
      <c r="R23" s="1089"/>
      <c r="S23" s="1089"/>
      <c r="T23" s="1089"/>
      <c r="U23" s="1089"/>
      <c r="V23" s="1089">
        <v>384060</v>
      </c>
      <c r="W23" s="1089"/>
      <c r="X23" s="1089"/>
      <c r="Y23" s="1089"/>
      <c r="Z23" s="1089"/>
      <c r="AA23" s="1089">
        <v>19833</v>
      </c>
      <c r="AB23" s="1089"/>
      <c r="AC23" s="1089"/>
      <c r="AD23" s="1089"/>
      <c r="AE23" s="1096"/>
      <c r="AF23" s="1097">
        <v>14053</v>
      </c>
      <c r="AG23" s="1089"/>
      <c r="AH23" s="1089"/>
      <c r="AI23" s="1089"/>
      <c r="AJ23" s="1098"/>
      <c r="AK23" s="1099"/>
      <c r="AL23" s="1100"/>
      <c r="AM23" s="1100"/>
      <c r="AN23" s="1100"/>
      <c r="AO23" s="1100"/>
      <c r="AP23" s="1089">
        <v>372560</v>
      </c>
      <c r="AQ23" s="1089"/>
      <c r="AR23" s="1089"/>
      <c r="AS23" s="1089"/>
      <c r="AT23" s="1089"/>
      <c r="AU23" s="1090"/>
      <c r="AV23" s="1090"/>
      <c r="AW23" s="1090"/>
      <c r="AX23" s="1090"/>
      <c r="AY23" s="1091"/>
      <c r="AZ23" s="1092" t="s">
        <v>405</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406</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407</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376</v>
      </c>
      <c r="B26" s="1024"/>
      <c r="C26" s="1024"/>
      <c r="D26" s="1024"/>
      <c r="E26" s="1024"/>
      <c r="F26" s="1024"/>
      <c r="G26" s="1024"/>
      <c r="H26" s="1024"/>
      <c r="I26" s="1024"/>
      <c r="J26" s="1024"/>
      <c r="K26" s="1024"/>
      <c r="L26" s="1024"/>
      <c r="M26" s="1024"/>
      <c r="N26" s="1024"/>
      <c r="O26" s="1024"/>
      <c r="P26" s="1025"/>
      <c r="Q26" s="1029" t="s">
        <v>408</v>
      </c>
      <c r="R26" s="1030"/>
      <c r="S26" s="1030"/>
      <c r="T26" s="1030"/>
      <c r="U26" s="1031"/>
      <c r="V26" s="1029" t="s">
        <v>409</v>
      </c>
      <c r="W26" s="1030"/>
      <c r="X26" s="1030"/>
      <c r="Y26" s="1030"/>
      <c r="Z26" s="1031"/>
      <c r="AA26" s="1029" t="s">
        <v>410</v>
      </c>
      <c r="AB26" s="1030"/>
      <c r="AC26" s="1030"/>
      <c r="AD26" s="1030"/>
      <c r="AE26" s="1030"/>
      <c r="AF26" s="1083" t="s">
        <v>411</v>
      </c>
      <c r="AG26" s="1036"/>
      <c r="AH26" s="1036"/>
      <c r="AI26" s="1036"/>
      <c r="AJ26" s="1084"/>
      <c r="AK26" s="1030" t="s">
        <v>412</v>
      </c>
      <c r="AL26" s="1030"/>
      <c r="AM26" s="1030"/>
      <c r="AN26" s="1030"/>
      <c r="AO26" s="1031"/>
      <c r="AP26" s="1029" t="s">
        <v>413</v>
      </c>
      <c r="AQ26" s="1030"/>
      <c r="AR26" s="1030"/>
      <c r="AS26" s="1030"/>
      <c r="AT26" s="1031"/>
      <c r="AU26" s="1029" t="s">
        <v>414</v>
      </c>
      <c r="AV26" s="1030"/>
      <c r="AW26" s="1030"/>
      <c r="AX26" s="1030"/>
      <c r="AY26" s="1031"/>
      <c r="AZ26" s="1029" t="s">
        <v>415</v>
      </c>
      <c r="BA26" s="1030"/>
      <c r="BB26" s="1030"/>
      <c r="BC26" s="1030"/>
      <c r="BD26" s="1031"/>
      <c r="BE26" s="1029" t="s">
        <v>383</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416</v>
      </c>
      <c r="C28" s="1076"/>
      <c r="D28" s="1076"/>
      <c r="E28" s="1076"/>
      <c r="F28" s="1076"/>
      <c r="G28" s="1076"/>
      <c r="H28" s="1076"/>
      <c r="I28" s="1076"/>
      <c r="J28" s="1076"/>
      <c r="K28" s="1076"/>
      <c r="L28" s="1076"/>
      <c r="M28" s="1076"/>
      <c r="N28" s="1076"/>
      <c r="O28" s="1076"/>
      <c r="P28" s="1077"/>
      <c r="Q28" s="1078">
        <v>68938</v>
      </c>
      <c r="R28" s="1079"/>
      <c r="S28" s="1079"/>
      <c r="T28" s="1079"/>
      <c r="U28" s="1079"/>
      <c r="V28" s="1079">
        <v>68586</v>
      </c>
      <c r="W28" s="1079"/>
      <c r="X28" s="1079"/>
      <c r="Y28" s="1079"/>
      <c r="Z28" s="1079"/>
      <c r="AA28" s="1079">
        <v>352</v>
      </c>
      <c r="AB28" s="1079"/>
      <c r="AC28" s="1079"/>
      <c r="AD28" s="1079"/>
      <c r="AE28" s="1080"/>
      <c r="AF28" s="1081">
        <v>352</v>
      </c>
      <c r="AG28" s="1079"/>
      <c r="AH28" s="1079"/>
      <c r="AI28" s="1079"/>
      <c r="AJ28" s="1082"/>
      <c r="AK28" s="1070">
        <v>5758</v>
      </c>
      <c r="AL28" s="1071"/>
      <c r="AM28" s="1071"/>
      <c r="AN28" s="1071"/>
      <c r="AO28" s="1071"/>
      <c r="AP28" s="1071"/>
      <c r="AQ28" s="1071"/>
      <c r="AR28" s="1071"/>
      <c r="AS28" s="1071"/>
      <c r="AT28" s="1071"/>
      <c r="AU28" s="1071"/>
      <c r="AV28" s="1071"/>
      <c r="AW28" s="1071"/>
      <c r="AX28" s="1071"/>
      <c r="AY28" s="1071"/>
      <c r="AZ28" s="1072" t="s">
        <v>539</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417</v>
      </c>
      <c r="C29" s="1059"/>
      <c r="D29" s="1059"/>
      <c r="E29" s="1059"/>
      <c r="F29" s="1059"/>
      <c r="G29" s="1059"/>
      <c r="H29" s="1059"/>
      <c r="I29" s="1059"/>
      <c r="J29" s="1059"/>
      <c r="K29" s="1059"/>
      <c r="L29" s="1059"/>
      <c r="M29" s="1059"/>
      <c r="N29" s="1059"/>
      <c r="O29" s="1059"/>
      <c r="P29" s="1060"/>
      <c r="Q29" s="1066">
        <v>67797</v>
      </c>
      <c r="R29" s="1067"/>
      <c r="S29" s="1067"/>
      <c r="T29" s="1067"/>
      <c r="U29" s="1067"/>
      <c r="V29" s="1067">
        <v>66287</v>
      </c>
      <c r="W29" s="1067"/>
      <c r="X29" s="1067"/>
      <c r="Y29" s="1067"/>
      <c r="Z29" s="1067"/>
      <c r="AA29" s="1067">
        <v>1510</v>
      </c>
      <c r="AB29" s="1067"/>
      <c r="AC29" s="1067"/>
      <c r="AD29" s="1067"/>
      <c r="AE29" s="1068"/>
      <c r="AF29" s="1063">
        <v>1510</v>
      </c>
      <c r="AG29" s="1064"/>
      <c r="AH29" s="1064"/>
      <c r="AI29" s="1064"/>
      <c r="AJ29" s="1065"/>
      <c r="AK29" s="1008">
        <v>10174</v>
      </c>
      <c r="AL29" s="999"/>
      <c r="AM29" s="999"/>
      <c r="AN29" s="999"/>
      <c r="AO29" s="999"/>
      <c r="AP29" s="999"/>
      <c r="AQ29" s="999"/>
      <c r="AR29" s="999"/>
      <c r="AS29" s="999"/>
      <c r="AT29" s="999"/>
      <c r="AU29" s="999"/>
      <c r="AV29" s="999"/>
      <c r="AW29" s="999"/>
      <c r="AX29" s="999"/>
      <c r="AY29" s="999"/>
      <c r="AZ29" s="1069" t="s">
        <v>539</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418</v>
      </c>
      <c r="C30" s="1059"/>
      <c r="D30" s="1059"/>
      <c r="E30" s="1059"/>
      <c r="F30" s="1059"/>
      <c r="G30" s="1059"/>
      <c r="H30" s="1059"/>
      <c r="I30" s="1059"/>
      <c r="J30" s="1059"/>
      <c r="K30" s="1059"/>
      <c r="L30" s="1059"/>
      <c r="M30" s="1059"/>
      <c r="N30" s="1059"/>
      <c r="O30" s="1059"/>
      <c r="P30" s="1060"/>
      <c r="Q30" s="1066">
        <v>9508</v>
      </c>
      <c r="R30" s="1067"/>
      <c r="S30" s="1067"/>
      <c r="T30" s="1067"/>
      <c r="U30" s="1067"/>
      <c r="V30" s="1067">
        <v>9500</v>
      </c>
      <c r="W30" s="1067"/>
      <c r="X30" s="1067"/>
      <c r="Y30" s="1067"/>
      <c r="Z30" s="1067"/>
      <c r="AA30" s="1067">
        <v>8</v>
      </c>
      <c r="AB30" s="1067"/>
      <c r="AC30" s="1067"/>
      <c r="AD30" s="1067"/>
      <c r="AE30" s="1068"/>
      <c r="AF30" s="1063">
        <v>8</v>
      </c>
      <c r="AG30" s="1064"/>
      <c r="AH30" s="1064"/>
      <c r="AI30" s="1064"/>
      <c r="AJ30" s="1065"/>
      <c r="AK30" s="1008">
        <v>1740</v>
      </c>
      <c r="AL30" s="999"/>
      <c r="AM30" s="999"/>
      <c r="AN30" s="999"/>
      <c r="AO30" s="999"/>
      <c r="AP30" s="999"/>
      <c r="AQ30" s="999"/>
      <c r="AR30" s="999"/>
      <c r="AS30" s="999"/>
      <c r="AT30" s="999"/>
      <c r="AU30" s="999"/>
      <c r="AV30" s="999"/>
      <c r="AW30" s="999"/>
      <c r="AX30" s="999"/>
      <c r="AY30" s="999"/>
      <c r="AZ30" s="1069" t="s">
        <v>539</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419</v>
      </c>
      <c r="C31" s="1059"/>
      <c r="D31" s="1059"/>
      <c r="E31" s="1059"/>
      <c r="F31" s="1059"/>
      <c r="G31" s="1059"/>
      <c r="H31" s="1059"/>
      <c r="I31" s="1059"/>
      <c r="J31" s="1059"/>
      <c r="K31" s="1059"/>
      <c r="L31" s="1059"/>
      <c r="M31" s="1059"/>
      <c r="N31" s="1059"/>
      <c r="O31" s="1059"/>
      <c r="P31" s="1060"/>
      <c r="Q31" s="1066">
        <v>19224</v>
      </c>
      <c r="R31" s="1067"/>
      <c r="S31" s="1067"/>
      <c r="T31" s="1067"/>
      <c r="U31" s="1067"/>
      <c r="V31" s="1067">
        <v>19224</v>
      </c>
      <c r="W31" s="1067"/>
      <c r="X31" s="1067"/>
      <c r="Y31" s="1067"/>
      <c r="Z31" s="1067"/>
      <c r="AA31" s="1067">
        <v>0</v>
      </c>
      <c r="AB31" s="1067"/>
      <c r="AC31" s="1067"/>
      <c r="AD31" s="1067"/>
      <c r="AE31" s="1068"/>
      <c r="AF31" s="1063">
        <v>194</v>
      </c>
      <c r="AG31" s="1064"/>
      <c r="AH31" s="1064"/>
      <c r="AI31" s="1064"/>
      <c r="AJ31" s="1065"/>
      <c r="AK31" s="1008">
        <v>9335</v>
      </c>
      <c r="AL31" s="999"/>
      <c r="AM31" s="999"/>
      <c r="AN31" s="999"/>
      <c r="AO31" s="999"/>
      <c r="AP31" s="999">
        <v>201332</v>
      </c>
      <c r="AQ31" s="999"/>
      <c r="AR31" s="999"/>
      <c r="AS31" s="999"/>
      <c r="AT31" s="999"/>
      <c r="AU31" s="999">
        <v>91405</v>
      </c>
      <c r="AV31" s="999"/>
      <c r="AW31" s="999"/>
      <c r="AX31" s="999"/>
      <c r="AY31" s="999"/>
      <c r="AZ31" s="1069" t="s">
        <v>539</v>
      </c>
      <c r="BA31" s="1069"/>
      <c r="BB31" s="1069"/>
      <c r="BC31" s="1069"/>
      <c r="BD31" s="1069"/>
      <c r="BE31" s="1000" t="s">
        <v>420</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421</v>
      </c>
      <c r="C32" s="1059"/>
      <c r="D32" s="1059"/>
      <c r="E32" s="1059"/>
      <c r="F32" s="1059"/>
      <c r="G32" s="1059"/>
      <c r="H32" s="1059"/>
      <c r="I32" s="1059"/>
      <c r="J32" s="1059"/>
      <c r="K32" s="1059"/>
      <c r="L32" s="1059"/>
      <c r="M32" s="1059"/>
      <c r="N32" s="1059"/>
      <c r="O32" s="1059"/>
      <c r="P32" s="1060"/>
      <c r="Q32" s="1066">
        <v>752</v>
      </c>
      <c r="R32" s="1067"/>
      <c r="S32" s="1067"/>
      <c r="T32" s="1067"/>
      <c r="U32" s="1067"/>
      <c r="V32" s="1067">
        <v>639</v>
      </c>
      <c r="W32" s="1067"/>
      <c r="X32" s="1067"/>
      <c r="Y32" s="1067"/>
      <c r="Z32" s="1067"/>
      <c r="AA32" s="1067">
        <v>113</v>
      </c>
      <c r="AB32" s="1067"/>
      <c r="AC32" s="1067"/>
      <c r="AD32" s="1067"/>
      <c r="AE32" s="1068"/>
      <c r="AF32" s="1063">
        <v>3228</v>
      </c>
      <c r="AG32" s="1064"/>
      <c r="AH32" s="1064"/>
      <c r="AI32" s="1064"/>
      <c r="AJ32" s="1065"/>
      <c r="AK32" s="1008">
        <v>138</v>
      </c>
      <c r="AL32" s="999"/>
      <c r="AM32" s="999"/>
      <c r="AN32" s="999"/>
      <c r="AO32" s="999"/>
      <c r="AP32" s="999">
        <v>517</v>
      </c>
      <c r="AQ32" s="999"/>
      <c r="AR32" s="999"/>
      <c r="AS32" s="999"/>
      <c r="AT32" s="999"/>
      <c r="AU32" s="999">
        <v>268</v>
      </c>
      <c r="AV32" s="999"/>
      <c r="AW32" s="999"/>
      <c r="AX32" s="999"/>
      <c r="AY32" s="999"/>
      <c r="AZ32" s="1069" t="s">
        <v>539</v>
      </c>
      <c r="BA32" s="1069"/>
      <c r="BB32" s="1069"/>
      <c r="BC32" s="1069"/>
      <c r="BD32" s="1069"/>
      <c r="BE32" s="1000" t="s">
        <v>422</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423</v>
      </c>
      <c r="C33" s="1059"/>
      <c r="D33" s="1059"/>
      <c r="E33" s="1059"/>
      <c r="F33" s="1059"/>
      <c r="G33" s="1059"/>
      <c r="H33" s="1059"/>
      <c r="I33" s="1059"/>
      <c r="J33" s="1059"/>
      <c r="K33" s="1059"/>
      <c r="L33" s="1059"/>
      <c r="M33" s="1059"/>
      <c r="N33" s="1059"/>
      <c r="O33" s="1059"/>
      <c r="P33" s="1060"/>
      <c r="Q33" s="1066">
        <v>15244</v>
      </c>
      <c r="R33" s="1067"/>
      <c r="S33" s="1067"/>
      <c r="T33" s="1067"/>
      <c r="U33" s="1067"/>
      <c r="V33" s="1067">
        <v>13926</v>
      </c>
      <c r="W33" s="1067"/>
      <c r="X33" s="1067"/>
      <c r="Y33" s="1067"/>
      <c r="Z33" s="1067"/>
      <c r="AA33" s="1067">
        <v>1318</v>
      </c>
      <c r="AB33" s="1067"/>
      <c r="AC33" s="1067"/>
      <c r="AD33" s="1067"/>
      <c r="AE33" s="1068"/>
      <c r="AF33" s="1063">
        <v>9291</v>
      </c>
      <c r="AG33" s="1064"/>
      <c r="AH33" s="1064"/>
      <c r="AI33" s="1064"/>
      <c r="AJ33" s="1065"/>
      <c r="AK33" s="1008">
        <v>228</v>
      </c>
      <c r="AL33" s="999"/>
      <c r="AM33" s="999"/>
      <c r="AN33" s="999"/>
      <c r="AO33" s="999"/>
      <c r="AP33" s="999">
        <v>22441</v>
      </c>
      <c r="AQ33" s="999"/>
      <c r="AR33" s="999"/>
      <c r="AS33" s="999"/>
      <c r="AT33" s="999"/>
      <c r="AU33" s="999">
        <v>291</v>
      </c>
      <c r="AV33" s="999"/>
      <c r="AW33" s="999"/>
      <c r="AX33" s="999"/>
      <c r="AY33" s="999"/>
      <c r="AZ33" s="1069" t="s">
        <v>539</v>
      </c>
      <c r="BA33" s="1069"/>
      <c r="BB33" s="1069"/>
      <c r="BC33" s="1069"/>
      <c r="BD33" s="1069"/>
      <c r="BE33" s="1000" t="s">
        <v>424</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t="s">
        <v>425</v>
      </c>
      <c r="C34" s="1059"/>
      <c r="D34" s="1059"/>
      <c r="E34" s="1059"/>
      <c r="F34" s="1059"/>
      <c r="G34" s="1059"/>
      <c r="H34" s="1059"/>
      <c r="I34" s="1059"/>
      <c r="J34" s="1059"/>
      <c r="K34" s="1059"/>
      <c r="L34" s="1059"/>
      <c r="M34" s="1059"/>
      <c r="N34" s="1059"/>
      <c r="O34" s="1059"/>
      <c r="P34" s="1060"/>
      <c r="Q34" s="1066">
        <v>248</v>
      </c>
      <c r="R34" s="1067"/>
      <c r="S34" s="1067"/>
      <c r="T34" s="1067"/>
      <c r="U34" s="1067"/>
      <c r="V34" s="1067">
        <v>186</v>
      </c>
      <c r="W34" s="1067"/>
      <c r="X34" s="1067"/>
      <c r="Y34" s="1067"/>
      <c r="Z34" s="1067"/>
      <c r="AA34" s="1067">
        <v>62</v>
      </c>
      <c r="AB34" s="1067"/>
      <c r="AC34" s="1067"/>
      <c r="AD34" s="1067"/>
      <c r="AE34" s="1068"/>
      <c r="AF34" s="1063">
        <v>1071</v>
      </c>
      <c r="AG34" s="1064"/>
      <c r="AH34" s="1064"/>
      <c r="AI34" s="1064"/>
      <c r="AJ34" s="1065"/>
      <c r="AK34" s="1008">
        <v>2</v>
      </c>
      <c r="AL34" s="999"/>
      <c r="AM34" s="999"/>
      <c r="AN34" s="999"/>
      <c r="AO34" s="999"/>
      <c r="AP34" s="999">
        <v>22</v>
      </c>
      <c r="AQ34" s="999"/>
      <c r="AR34" s="999"/>
      <c r="AS34" s="999"/>
      <c r="AT34" s="999"/>
      <c r="AU34" s="999">
        <v>0</v>
      </c>
      <c r="AV34" s="999"/>
      <c r="AW34" s="999"/>
      <c r="AX34" s="999"/>
      <c r="AY34" s="999"/>
      <c r="AZ34" s="1069" t="s">
        <v>539</v>
      </c>
      <c r="BA34" s="1069"/>
      <c r="BB34" s="1069"/>
      <c r="BC34" s="1069"/>
      <c r="BD34" s="1069"/>
      <c r="BE34" s="1000" t="s">
        <v>426</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t="s">
        <v>427</v>
      </c>
      <c r="C35" s="1059"/>
      <c r="D35" s="1059"/>
      <c r="E35" s="1059"/>
      <c r="F35" s="1059"/>
      <c r="G35" s="1059"/>
      <c r="H35" s="1059"/>
      <c r="I35" s="1059"/>
      <c r="J35" s="1059"/>
      <c r="K35" s="1059"/>
      <c r="L35" s="1059"/>
      <c r="M35" s="1059"/>
      <c r="N35" s="1059"/>
      <c r="O35" s="1059"/>
      <c r="P35" s="1060"/>
      <c r="Q35" s="1066">
        <v>41</v>
      </c>
      <c r="R35" s="1067"/>
      <c r="S35" s="1067"/>
      <c r="T35" s="1067"/>
      <c r="U35" s="1067"/>
      <c r="V35" s="1067">
        <v>57</v>
      </c>
      <c r="W35" s="1067"/>
      <c r="X35" s="1067"/>
      <c r="Y35" s="1067"/>
      <c r="Z35" s="1067"/>
      <c r="AA35" s="1067">
        <v>-16</v>
      </c>
      <c r="AB35" s="1067"/>
      <c r="AC35" s="1067"/>
      <c r="AD35" s="1067"/>
      <c r="AE35" s="1068"/>
      <c r="AF35" s="1063" t="s">
        <v>405</v>
      </c>
      <c r="AG35" s="1064"/>
      <c r="AH35" s="1064"/>
      <c r="AI35" s="1064"/>
      <c r="AJ35" s="1065"/>
      <c r="AK35" s="1008">
        <v>35</v>
      </c>
      <c r="AL35" s="999"/>
      <c r="AM35" s="999"/>
      <c r="AN35" s="999"/>
      <c r="AO35" s="999"/>
      <c r="AP35" s="999">
        <v>521</v>
      </c>
      <c r="AQ35" s="999"/>
      <c r="AR35" s="999"/>
      <c r="AS35" s="999"/>
      <c r="AT35" s="999"/>
      <c r="AU35" s="999">
        <v>446</v>
      </c>
      <c r="AV35" s="999"/>
      <c r="AW35" s="999"/>
      <c r="AX35" s="999"/>
      <c r="AY35" s="999"/>
      <c r="AZ35" s="1069" t="s">
        <v>539</v>
      </c>
      <c r="BA35" s="1069"/>
      <c r="BB35" s="1069"/>
      <c r="BC35" s="1069"/>
      <c r="BD35" s="1069"/>
      <c r="BE35" s="1000" t="s">
        <v>426</v>
      </c>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428</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403</v>
      </c>
      <c r="B63" s="965" t="s">
        <v>429</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15654</v>
      </c>
      <c r="AG63" s="987"/>
      <c r="AH63" s="987"/>
      <c r="AI63" s="987"/>
      <c r="AJ63" s="1050"/>
      <c r="AK63" s="1051"/>
      <c r="AL63" s="991"/>
      <c r="AM63" s="991"/>
      <c r="AN63" s="991"/>
      <c r="AO63" s="991"/>
      <c r="AP63" s="987">
        <v>224833</v>
      </c>
      <c r="AQ63" s="987"/>
      <c r="AR63" s="987"/>
      <c r="AS63" s="987"/>
      <c r="AT63" s="987"/>
      <c r="AU63" s="987">
        <v>92410</v>
      </c>
      <c r="AV63" s="987"/>
      <c r="AW63" s="987"/>
      <c r="AX63" s="987"/>
      <c r="AY63" s="987"/>
      <c r="AZ63" s="1045"/>
      <c r="BA63" s="1045"/>
      <c r="BB63" s="1045"/>
      <c r="BC63" s="1045"/>
      <c r="BD63" s="1045"/>
      <c r="BE63" s="988"/>
      <c r="BF63" s="988"/>
      <c r="BG63" s="988"/>
      <c r="BH63" s="988"/>
      <c r="BI63" s="989"/>
      <c r="BJ63" s="1046" t="s">
        <v>430</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431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432</v>
      </c>
      <c r="B66" s="1024"/>
      <c r="C66" s="1024"/>
      <c r="D66" s="1024"/>
      <c r="E66" s="1024"/>
      <c r="F66" s="1024"/>
      <c r="G66" s="1024"/>
      <c r="H66" s="1024"/>
      <c r="I66" s="1024"/>
      <c r="J66" s="1024"/>
      <c r="K66" s="1024"/>
      <c r="L66" s="1024"/>
      <c r="M66" s="1024"/>
      <c r="N66" s="1024"/>
      <c r="O66" s="1024"/>
      <c r="P66" s="1025"/>
      <c r="Q66" s="1029" t="s">
        <v>433</v>
      </c>
      <c r="R66" s="1030"/>
      <c r="S66" s="1030"/>
      <c r="T66" s="1030"/>
      <c r="U66" s="1031"/>
      <c r="V66" s="1029" t="s">
        <v>434</v>
      </c>
      <c r="W66" s="1030"/>
      <c r="X66" s="1030"/>
      <c r="Y66" s="1030"/>
      <c r="Z66" s="1031"/>
      <c r="AA66" s="1029" t="s">
        <v>435</v>
      </c>
      <c r="AB66" s="1030"/>
      <c r="AC66" s="1030"/>
      <c r="AD66" s="1030"/>
      <c r="AE66" s="1031"/>
      <c r="AF66" s="1035" t="s">
        <v>411</v>
      </c>
      <c r="AG66" s="1036"/>
      <c r="AH66" s="1036"/>
      <c r="AI66" s="1036"/>
      <c r="AJ66" s="1037"/>
      <c r="AK66" s="1029" t="s">
        <v>436</v>
      </c>
      <c r="AL66" s="1024"/>
      <c r="AM66" s="1024"/>
      <c r="AN66" s="1024"/>
      <c r="AO66" s="1025"/>
      <c r="AP66" s="1029" t="s">
        <v>413</v>
      </c>
      <c r="AQ66" s="1030"/>
      <c r="AR66" s="1030"/>
      <c r="AS66" s="1030"/>
      <c r="AT66" s="1031"/>
      <c r="AU66" s="1029" t="s">
        <v>437</v>
      </c>
      <c r="AV66" s="1030"/>
      <c r="AW66" s="1030"/>
      <c r="AX66" s="1030"/>
      <c r="AY66" s="1031"/>
      <c r="AZ66" s="1029" t="s">
        <v>383</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604</v>
      </c>
      <c r="C68" s="1014"/>
      <c r="D68" s="1014"/>
      <c r="E68" s="1014"/>
      <c r="F68" s="1014"/>
      <c r="G68" s="1014"/>
      <c r="H68" s="1014"/>
      <c r="I68" s="1014"/>
      <c r="J68" s="1014"/>
      <c r="K68" s="1014"/>
      <c r="L68" s="1014"/>
      <c r="M68" s="1014"/>
      <c r="N68" s="1014"/>
      <c r="O68" s="1014"/>
      <c r="P68" s="1015"/>
      <c r="Q68" s="1016">
        <v>356</v>
      </c>
      <c r="R68" s="1010"/>
      <c r="S68" s="1010"/>
      <c r="T68" s="1010"/>
      <c r="U68" s="1010"/>
      <c r="V68" s="1010">
        <v>342</v>
      </c>
      <c r="W68" s="1010"/>
      <c r="X68" s="1010"/>
      <c r="Y68" s="1010"/>
      <c r="Z68" s="1010"/>
      <c r="AA68" s="1010">
        <v>14</v>
      </c>
      <c r="AB68" s="1010"/>
      <c r="AC68" s="1010"/>
      <c r="AD68" s="1010"/>
      <c r="AE68" s="1010"/>
      <c r="AF68" s="1010">
        <v>14</v>
      </c>
      <c r="AG68" s="1010"/>
      <c r="AH68" s="1010"/>
      <c r="AI68" s="1010"/>
      <c r="AJ68" s="1010"/>
      <c r="AK68" s="1010">
        <v>221</v>
      </c>
      <c r="AL68" s="1010"/>
      <c r="AM68" s="1010"/>
      <c r="AN68" s="1010"/>
      <c r="AO68" s="1010"/>
      <c r="AP68" s="1010" t="s">
        <v>539</v>
      </c>
      <c r="AQ68" s="1010"/>
      <c r="AR68" s="1010"/>
      <c r="AS68" s="1010"/>
      <c r="AT68" s="1010"/>
      <c r="AU68" s="1010" t="s">
        <v>539</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605</v>
      </c>
      <c r="C69" s="1003"/>
      <c r="D69" s="1003"/>
      <c r="E69" s="1003"/>
      <c r="F69" s="1003"/>
      <c r="G69" s="1003"/>
      <c r="H69" s="1003"/>
      <c r="I69" s="1003"/>
      <c r="J69" s="1003"/>
      <c r="K69" s="1003"/>
      <c r="L69" s="1003"/>
      <c r="M69" s="1003"/>
      <c r="N69" s="1003"/>
      <c r="O69" s="1003"/>
      <c r="P69" s="1004"/>
      <c r="Q69" s="1005">
        <v>190</v>
      </c>
      <c r="R69" s="999"/>
      <c r="S69" s="999"/>
      <c r="T69" s="999"/>
      <c r="U69" s="999"/>
      <c r="V69" s="999">
        <v>144</v>
      </c>
      <c r="W69" s="999"/>
      <c r="X69" s="999"/>
      <c r="Y69" s="999"/>
      <c r="Z69" s="999"/>
      <c r="AA69" s="999">
        <v>46</v>
      </c>
      <c r="AB69" s="999"/>
      <c r="AC69" s="999"/>
      <c r="AD69" s="999"/>
      <c r="AE69" s="999"/>
      <c r="AF69" s="999">
        <v>46</v>
      </c>
      <c r="AG69" s="999"/>
      <c r="AH69" s="999"/>
      <c r="AI69" s="999"/>
      <c r="AJ69" s="999"/>
      <c r="AK69" s="999">
        <v>162</v>
      </c>
      <c r="AL69" s="999"/>
      <c r="AM69" s="999"/>
      <c r="AN69" s="999"/>
      <c r="AO69" s="999"/>
      <c r="AP69" s="999" t="s">
        <v>539</v>
      </c>
      <c r="AQ69" s="999"/>
      <c r="AR69" s="999"/>
      <c r="AS69" s="999"/>
      <c r="AT69" s="999"/>
      <c r="AU69" s="999" t="s">
        <v>539</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606</v>
      </c>
      <c r="C70" s="1003"/>
      <c r="D70" s="1003"/>
      <c r="E70" s="1003"/>
      <c r="F70" s="1003"/>
      <c r="G70" s="1003"/>
      <c r="H70" s="1003"/>
      <c r="I70" s="1003"/>
      <c r="J70" s="1003"/>
      <c r="K70" s="1003"/>
      <c r="L70" s="1003"/>
      <c r="M70" s="1003"/>
      <c r="N70" s="1003"/>
      <c r="O70" s="1003"/>
      <c r="P70" s="1004"/>
      <c r="Q70" s="1005">
        <v>104</v>
      </c>
      <c r="R70" s="999"/>
      <c r="S70" s="999"/>
      <c r="T70" s="999"/>
      <c r="U70" s="999"/>
      <c r="V70" s="999">
        <v>100</v>
      </c>
      <c r="W70" s="999"/>
      <c r="X70" s="999"/>
      <c r="Y70" s="999"/>
      <c r="Z70" s="999"/>
      <c r="AA70" s="999">
        <v>4</v>
      </c>
      <c r="AB70" s="999"/>
      <c r="AC70" s="999"/>
      <c r="AD70" s="999"/>
      <c r="AE70" s="999"/>
      <c r="AF70" s="999">
        <v>4</v>
      </c>
      <c r="AG70" s="999"/>
      <c r="AH70" s="999"/>
      <c r="AI70" s="999"/>
      <c r="AJ70" s="999"/>
      <c r="AK70" s="999">
        <v>54</v>
      </c>
      <c r="AL70" s="999"/>
      <c r="AM70" s="999"/>
      <c r="AN70" s="999"/>
      <c r="AO70" s="999"/>
      <c r="AP70" s="999" t="s">
        <v>539</v>
      </c>
      <c r="AQ70" s="999"/>
      <c r="AR70" s="999"/>
      <c r="AS70" s="999"/>
      <c r="AT70" s="999"/>
      <c r="AU70" s="999" t="s">
        <v>539</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607</v>
      </c>
      <c r="C71" s="1003"/>
      <c r="D71" s="1003"/>
      <c r="E71" s="1003"/>
      <c r="F71" s="1003"/>
      <c r="G71" s="1003"/>
      <c r="H71" s="1003"/>
      <c r="I71" s="1003"/>
      <c r="J71" s="1003"/>
      <c r="K71" s="1003"/>
      <c r="L71" s="1003"/>
      <c r="M71" s="1003"/>
      <c r="N71" s="1003"/>
      <c r="O71" s="1003"/>
      <c r="P71" s="1004"/>
      <c r="Q71" s="1005">
        <v>171</v>
      </c>
      <c r="R71" s="999"/>
      <c r="S71" s="999"/>
      <c r="T71" s="999"/>
      <c r="U71" s="999"/>
      <c r="V71" s="999">
        <v>151</v>
      </c>
      <c r="W71" s="999"/>
      <c r="X71" s="999"/>
      <c r="Y71" s="999"/>
      <c r="Z71" s="999"/>
      <c r="AA71" s="999">
        <v>20</v>
      </c>
      <c r="AB71" s="999"/>
      <c r="AC71" s="999"/>
      <c r="AD71" s="999"/>
      <c r="AE71" s="999"/>
      <c r="AF71" s="999">
        <v>20</v>
      </c>
      <c r="AG71" s="999"/>
      <c r="AH71" s="999"/>
      <c r="AI71" s="999"/>
      <c r="AJ71" s="999"/>
      <c r="AK71" s="999">
        <v>133</v>
      </c>
      <c r="AL71" s="999"/>
      <c r="AM71" s="999"/>
      <c r="AN71" s="999"/>
      <c r="AO71" s="999"/>
      <c r="AP71" s="999" t="s">
        <v>539</v>
      </c>
      <c r="AQ71" s="999"/>
      <c r="AR71" s="999"/>
      <c r="AS71" s="999"/>
      <c r="AT71" s="999"/>
      <c r="AU71" s="999" t="s">
        <v>539</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608</v>
      </c>
      <c r="C72" s="1003"/>
      <c r="D72" s="1003"/>
      <c r="E72" s="1003"/>
      <c r="F72" s="1003"/>
      <c r="G72" s="1003"/>
      <c r="H72" s="1003"/>
      <c r="I72" s="1003"/>
      <c r="J72" s="1003"/>
      <c r="K72" s="1003"/>
      <c r="L72" s="1003"/>
      <c r="M72" s="1003"/>
      <c r="N72" s="1003"/>
      <c r="O72" s="1003"/>
      <c r="P72" s="1004"/>
      <c r="Q72" s="1005">
        <v>746</v>
      </c>
      <c r="R72" s="999"/>
      <c r="S72" s="999"/>
      <c r="T72" s="999"/>
      <c r="U72" s="999"/>
      <c r="V72" s="999">
        <v>779</v>
      </c>
      <c r="W72" s="999"/>
      <c r="X72" s="999"/>
      <c r="Y72" s="999"/>
      <c r="Z72" s="999"/>
      <c r="AA72" s="999">
        <v>-33</v>
      </c>
      <c r="AB72" s="999"/>
      <c r="AC72" s="999"/>
      <c r="AD72" s="999"/>
      <c r="AE72" s="999"/>
      <c r="AF72" s="999">
        <v>778</v>
      </c>
      <c r="AG72" s="999"/>
      <c r="AH72" s="999"/>
      <c r="AI72" s="999"/>
      <c r="AJ72" s="999"/>
      <c r="AK72" s="999">
        <v>249</v>
      </c>
      <c r="AL72" s="999"/>
      <c r="AM72" s="999"/>
      <c r="AN72" s="999"/>
      <c r="AO72" s="999"/>
      <c r="AP72" s="999">
        <v>307</v>
      </c>
      <c r="AQ72" s="999"/>
      <c r="AR72" s="999"/>
      <c r="AS72" s="999"/>
      <c r="AT72" s="999"/>
      <c r="AU72" s="999">
        <v>122</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609</v>
      </c>
      <c r="C73" s="1003"/>
      <c r="D73" s="1003"/>
      <c r="E73" s="1003"/>
      <c r="F73" s="1003"/>
      <c r="G73" s="1003"/>
      <c r="H73" s="1003"/>
      <c r="I73" s="1003"/>
      <c r="J73" s="1003"/>
      <c r="K73" s="1003"/>
      <c r="L73" s="1003"/>
      <c r="M73" s="1003"/>
      <c r="N73" s="1003"/>
      <c r="O73" s="1003"/>
      <c r="P73" s="1004"/>
      <c r="Q73" s="1005">
        <v>6390</v>
      </c>
      <c r="R73" s="999"/>
      <c r="S73" s="999"/>
      <c r="T73" s="999"/>
      <c r="U73" s="999"/>
      <c r="V73" s="999">
        <v>6838</v>
      </c>
      <c r="W73" s="999"/>
      <c r="X73" s="999"/>
      <c r="Y73" s="999"/>
      <c r="Z73" s="999"/>
      <c r="AA73" s="999">
        <v>-448</v>
      </c>
      <c r="AB73" s="999"/>
      <c r="AC73" s="999"/>
      <c r="AD73" s="999"/>
      <c r="AE73" s="999"/>
      <c r="AF73" s="999">
        <v>3444</v>
      </c>
      <c r="AG73" s="999"/>
      <c r="AH73" s="999"/>
      <c r="AI73" s="999"/>
      <c r="AJ73" s="999"/>
      <c r="AK73" s="999">
        <v>1102</v>
      </c>
      <c r="AL73" s="999"/>
      <c r="AM73" s="999"/>
      <c r="AN73" s="999"/>
      <c r="AO73" s="999"/>
      <c r="AP73" s="999">
        <v>19402</v>
      </c>
      <c r="AQ73" s="999"/>
      <c r="AR73" s="999"/>
      <c r="AS73" s="999"/>
      <c r="AT73" s="999"/>
      <c r="AU73" s="999" t="s">
        <v>539</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610</v>
      </c>
      <c r="C74" s="1003"/>
      <c r="D74" s="1003"/>
      <c r="E74" s="1003"/>
      <c r="F74" s="1003"/>
      <c r="G74" s="1003"/>
      <c r="H74" s="1003"/>
      <c r="I74" s="1003"/>
      <c r="J74" s="1003"/>
      <c r="K74" s="1003"/>
      <c r="L74" s="1003"/>
      <c r="M74" s="1003"/>
      <c r="N74" s="1003"/>
      <c r="O74" s="1003"/>
      <c r="P74" s="1004"/>
      <c r="Q74" s="1005">
        <v>1523</v>
      </c>
      <c r="R74" s="999"/>
      <c r="S74" s="999"/>
      <c r="T74" s="999"/>
      <c r="U74" s="999"/>
      <c r="V74" s="999">
        <v>1193</v>
      </c>
      <c r="W74" s="999"/>
      <c r="X74" s="999"/>
      <c r="Y74" s="999"/>
      <c r="Z74" s="999"/>
      <c r="AA74" s="999">
        <v>330</v>
      </c>
      <c r="AB74" s="999"/>
      <c r="AC74" s="999"/>
      <c r="AD74" s="999"/>
      <c r="AE74" s="999"/>
      <c r="AF74" s="999">
        <v>4403</v>
      </c>
      <c r="AG74" s="999"/>
      <c r="AH74" s="999"/>
      <c r="AI74" s="999"/>
      <c r="AJ74" s="999"/>
      <c r="AK74" s="999">
        <v>2</v>
      </c>
      <c r="AL74" s="999"/>
      <c r="AM74" s="999"/>
      <c r="AN74" s="999"/>
      <c r="AO74" s="999"/>
      <c r="AP74" s="999">
        <v>2534</v>
      </c>
      <c r="AQ74" s="999"/>
      <c r="AR74" s="999"/>
      <c r="AS74" s="999"/>
      <c r="AT74" s="999"/>
      <c r="AU74" s="999" t="s">
        <v>539</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611</v>
      </c>
      <c r="C75" s="1003"/>
      <c r="D75" s="1003"/>
      <c r="E75" s="1003"/>
      <c r="F75" s="1003"/>
      <c r="G75" s="1003"/>
      <c r="H75" s="1003"/>
      <c r="I75" s="1003"/>
      <c r="J75" s="1003"/>
      <c r="K75" s="1003"/>
      <c r="L75" s="1003"/>
      <c r="M75" s="1003"/>
      <c r="N75" s="1003"/>
      <c r="O75" s="1003"/>
      <c r="P75" s="1004"/>
      <c r="Q75" s="1006">
        <v>28</v>
      </c>
      <c r="R75" s="1007"/>
      <c r="S75" s="1007"/>
      <c r="T75" s="1007"/>
      <c r="U75" s="1008"/>
      <c r="V75" s="1009">
        <v>17</v>
      </c>
      <c r="W75" s="1007"/>
      <c r="X75" s="1007"/>
      <c r="Y75" s="1007"/>
      <c r="Z75" s="1008"/>
      <c r="AA75" s="1009">
        <v>11</v>
      </c>
      <c r="AB75" s="1007"/>
      <c r="AC75" s="1007"/>
      <c r="AD75" s="1007"/>
      <c r="AE75" s="1008"/>
      <c r="AF75" s="1009">
        <v>11</v>
      </c>
      <c r="AG75" s="1007"/>
      <c r="AH75" s="1007"/>
      <c r="AI75" s="1007"/>
      <c r="AJ75" s="1008"/>
      <c r="AK75" s="1009">
        <v>17</v>
      </c>
      <c r="AL75" s="1007"/>
      <c r="AM75" s="1007"/>
      <c r="AN75" s="1007"/>
      <c r="AO75" s="1008"/>
      <c r="AP75" s="1009" t="s">
        <v>539</v>
      </c>
      <c r="AQ75" s="1007"/>
      <c r="AR75" s="1007"/>
      <c r="AS75" s="1007"/>
      <c r="AT75" s="1008"/>
      <c r="AU75" s="1009" t="s">
        <v>539</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612</v>
      </c>
      <c r="C76" s="1003"/>
      <c r="D76" s="1003"/>
      <c r="E76" s="1003"/>
      <c r="F76" s="1003"/>
      <c r="G76" s="1003"/>
      <c r="H76" s="1003"/>
      <c r="I76" s="1003"/>
      <c r="J76" s="1003"/>
      <c r="K76" s="1003"/>
      <c r="L76" s="1003"/>
      <c r="M76" s="1003"/>
      <c r="N76" s="1003"/>
      <c r="O76" s="1003"/>
      <c r="P76" s="1004"/>
      <c r="Q76" s="1006">
        <v>7</v>
      </c>
      <c r="R76" s="1007"/>
      <c r="S76" s="1007"/>
      <c r="T76" s="1007"/>
      <c r="U76" s="1008"/>
      <c r="V76" s="1009">
        <v>4</v>
      </c>
      <c r="W76" s="1007"/>
      <c r="X76" s="1007"/>
      <c r="Y76" s="1007"/>
      <c r="Z76" s="1008"/>
      <c r="AA76" s="1009">
        <v>3</v>
      </c>
      <c r="AB76" s="1007"/>
      <c r="AC76" s="1007"/>
      <c r="AD76" s="1007"/>
      <c r="AE76" s="1008"/>
      <c r="AF76" s="1009">
        <v>3</v>
      </c>
      <c r="AG76" s="1007"/>
      <c r="AH76" s="1007"/>
      <c r="AI76" s="1007"/>
      <c r="AJ76" s="1008"/>
      <c r="AK76" s="1009">
        <v>4</v>
      </c>
      <c r="AL76" s="1007"/>
      <c r="AM76" s="1007"/>
      <c r="AN76" s="1007"/>
      <c r="AO76" s="1008"/>
      <c r="AP76" s="1009" t="s">
        <v>539</v>
      </c>
      <c r="AQ76" s="1007"/>
      <c r="AR76" s="1007"/>
      <c r="AS76" s="1007"/>
      <c r="AT76" s="1008"/>
      <c r="AU76" s="1009" t="s">
        <v>539</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t="s">
        <v>613</v>
      </c>
      <c r="C77" s="1003"/>
      <c r="D77" s="1003"/>
      <c r="E77" s="1003"/>
      <c r="F77" s="1003"/>
      <c r="G77" s="1003"/>
      <c r="H77" s="1003"/>
      <c r="I77" s="1003"/>
      <c r="J77" s="1003"/>
      <c r="K77" s="1003"/>
      <c r="L77" s="1003"/>
      <c r="M77" s="1003"/>
      <c r="N77" s="1003"/>
      <c r="O77" s="1003"/>
      <c r="P77" s="1004"/>
      <c r="Q77" s="1006">
        <v>21</v>
      </c>
      <c r="R77" s="1007"/>
      <c r="S77" s="1007"/>
      <c r="T77" s="1007"/>
      <c r="U77" s="1008"/>
      <c r="V77" s="1009">
        <v>13</v>
      </c>
      <c r="W77" s="1007"/>
      <c r="X77" s="1007"/>
      <c r="Y77" s="1007"/>
      <c r="Z77" s="1008"/>
      <c r="AA77" s="1009">
        <v>8</v>
      </c>
      <c r="AB77" s="1007"/>
      <c r="AC77" s="1007"/>
      <c r="AD77" s="1007"/>
      <c r="AE77" s="1008"/>
      <c r="AF77" s="1009">
        <v>8</v>
      </c>
      <c r="AG77" s="1007"/>
      <c r="AH77" s="1007"/>
      <c r="AI77" s="1007"/>
      <c r="AJ77" s="1008"/>
      <c r="AK77" s="1009">
        <v>14</v>
      </c>
      <c r="AL77" s="1007"/>
      <c r="AM77" s="1007"/>
      <c r="AN77" s="1007"/>
      <c r="AO77" s="1008"/>
      <c r="AP77" s="1009" t="s">
        <v>539</v>
      </c>
      <c r="AQ77" s="1007"/>
      <c r="AR77" s="1007"/>
      <c r="AS77" s="1007"/>
      <c r="AT77" s="1008"/>
      <c r="AU77" s="1009" t="s">
        <v>539</v>
      </c>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t="s">
        <v>614</v>
      </c>
      <c r="C78" s="1003"/>
      <c r="D78" s="1003"/>
      <c r="E78" s="1003"/>
      <c r="F78" s="1003"/>
      <c r="G78" s="1003"/>
      <c r="H78" s="1003"/>
      <c r="I78" s="1003"/>
      <c r="J78" s="1003"/>
      <c r="K78" s="1003"/>
      <c r="L78" s="1003"/>
      <c r="M78" s="1003"/>
      <c r="N78" s="1003"/>
      <c r="O78" s="1003"/>
      <c r="P78" s="1004"/>
      <c r="Q78" s="1005">
        <v>83</v>
      </c>
      <c r="R78" s="999"/>
      <c r="S78" s="999"/>
      <c r="T78" s="999"/>
      <c r="U78" s="999"/>
      <c r="V78" s="999">
        <v>79</v>
      </c>
      <c r="W78" s="999"/>
      <c r="X78" s="999"/>
      <c r="Y78" s="999"/>
      <c r="Z78" s="999"/>
      <c r="AA78" s="999">
        <v>4</v>
      </c>
      <c r="AB78" s="999"/>
      <c r="AC78" s="999"/>
      <c r="AD78" s="999"/>
      <c r="AE78" s="999"/>
      <c r="AF78" s="999">
        <v>4</v>
      </c>
      <c r="AG78" s="999"/>
      <c r="AH78" s="999"/>
      <c r="AI78" s="999"/>
      <c r="AJ78" s="999"/>
      <c r="AK78" s="999">
        <v>74</v>
      </c>
      <c r="AL78" s="999"/>
      <c r="AM78" s="999"/>
      <c r="AN78" s="999"/>
      <c r="AO78" s="999"/>
      <c r="AP78" s="999" t="s">
        <v>539</v>
      </c>
      <c r="AQ78" s="999"/>
      <c r="AR78" s="999"/>
      <c r="AS78" s="999"/>
      <c r="AT78" s="999"/>
      <c r="AU78" s="999" t="s">
        <v>539</v>
      </c>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t="s">
        <v>615</v>
      </c>
      <c r="C79" s="1003"/>
      <c r="D79" s="1003"/>
      <c r="E79" s="1003"/>
      <c r="F79" s="1003"/>
      <c r="G79" s="1003"/>
      <c r="H79" s="1003"/>
      <c r="I79" s="1003"/>
      <c r="J79" s="1003"/>
      <c r="K79" s="1003"/>
      <c r="L79" s="1003"/>
      <c r="M79" s="1003"/>
      <c r="N79" s="1003"/>
      <c r="O79" s="1003"/>
      <c r="P79" s="1004"/>
      <c r="Q79" s="1005">
        <v>7462</v>
      </c>
      <c r="R79" s="999"/>
      <c r="S79" s="999"/>
      <c r="T79" s="999"/>
      <c r="U79" s="999"/>
      <c r="V79" s="999">
        <v>7008</v>
      </c>
      <c r="W79" s="999"/>
      <c r="X79" s="999"/>
      <c r="Y79" s="999"/>
      <c r="Z79" s="999"/>
      <c r="AA79" s="999">
        <v>454</v>
      </c>
      <c r="AB79" s="999"/>
      <c r="AC79" s="999"/>
      <c r="AD79" s="999"/>
      <c r="AE79" s="999"/>
      <c r="AF79" s="999">
        <v>454</v>
      </c>
      <c r="AG79" s="999"/>
      <c r="AH79" s="999"/>
      <c r="AI79" s="999"/>
      <c r="AJ79" s="999"/>
      <c r="AK79" s="999">
        <v>5014</v>
      </c>
      <c r="AL79" s="999"/>
      <c r="AM79" s="999"/>
      <c r="AN79" s="999"/>
      <c r="AO79" s="999"/>
      <c r="AP79" s="999" t="s">
        <v>539</v>
      </c>
      <c r="AQ79" s="999"/>
      <c r="AR79" s="999"/>
      <c r="AS79" s="999"/>
      <c r="AT79" s="999"/>
      <c r="AU79" s="999" t="s">
        <v>539</v>
      </c>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t="s">
        <v>616</v>
      </c>
      <c r="C80" s="1003"/>
      <c r="D80" s="1003"/>
      <c r="E80" s="1003"/>
      <c r="F80" s="1003"/>
      <c r="G80" s="1003"/>
      <c r="H80" s="1003"/>
      <c r="I80" s="1003"/>
      <c r="J80" s="1003"/>
      <c r="K80" s="1003"/>
      <c r="L80" s="1003"/>
      <c r="M80" s="1003"/>
      <c r="N80" s="1003"/>
      <c r="O80" s="1003"/>
      <c r="P80" s="1004"/>
      <c r="Q80" s="1005">
        <v>2</v>
      </c>
      <c r="R80" s="999"/>
      <c r="S80" s="999"/>
      <c r="T80" s="999"/>
      <c r="U80" s="999"/>
      <c r="V80" s="999">
        <v>1</v>
      </c>
      <c r="W80" s="999"/>
      <c r="X80" s="999"/>
      <c r="Y80" s="999"/>
      <c r="Z80" s="999"/>
      <c r="AA80" s="999">
        <v>1</v>
      </c>
      <c r="AB80" s="999"/>
      <c r="AC80" s="999"/>
      <c r="AD80" s="999"/>
      <c r="AE80" s="999"/>
      <c r="AF80" s="999">
        <v>1</v>
      </c>
      <c r="AG80" s="999"/>
      <c r="AH80" s="999"/>
      <c r="AI80" s="999"/>
      <c r="AJ80" s="999"/>
      <c r="AK80" s="999">
        <v>1</v>
      </c>
      <c r="AL80" s="999"/>
      <c r="AM80" s="999"/>
      <c r="AN80" s="999"/>
      <c r="AO80" s="999"/>
      <c r="AP80" s="999" t="s">
        <v>539</v>
      </c>
      <c r="AQ80" s="999"/>
      <c r="AR80" s="999"/>
      <c r="AS80" s="999"/>
      <c r="AT80" s="999"/>
      <c r="AU80" s="999" t="s">
        <v>539</v>
      </c>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t="s">
        <v>617</v>
      </c>
      <c r="C81" s="1003"/>
      <c r="D81" s="1003"/>
      <c r="E81" s="1003"/>
      <c r="F81" s="1003"/>
      <c r="G81" s="1003"/>
      <c r="H81" s="1003"/>
      <c r="I81" s="1003"/>
      <c r="J81" s="1003"/>
      <c r="K81" s="1003"/>
      <c r="L81" s="1003"/>
      <c r="M81" s="1003"/>
      <c r="N81" s="1003"/>
      <c r="O81" s="1003"/>
      <c r="P81" s="1004"/>
      <c r="Q81" s="1005">
        <v>1</v>
      </c>
      <c r="R81" s="999"/>
      <c r="S81" s="999"/>
      <c r="T81" s="999"/>
      <c r="U81" s="999"/>
      <c r="V81" s="999">
        <v>1</v>
      </c>
      <c r="W81" s="999"/>
      <c r="X81" s="999"/>
      <c r="Y81" s="999"/>
      <c r="Z81" s="999"/>
      <c r="AA81" s="999">
        <v>0</v>
      </c>
      <c r="AB81" s="999"/>
      <c r="AC81" s="999"/>
      <c r="AD81" s="999"/>
      <c r="AE81" s="999"/>
      <c r="AF81" s="999">
        <v>0</v>
      </c>
      <c r="AG81" s="999"/>
      <c r="AH81" s="999"/>
      <c r="AI81" s="999"/>
      <c r="AJ81" s="999"/>
      <c r="AK81" s="999">
        <v>1</v>
      </c>
      <c r="AL81" s="999"/>
      <c r="AM81" s="999"/>
      <c r="AN81" s="999"/>
      <c r="AO81" s="999"/>
      <c r="AP81" s="999" t="s">
        <v>539</v>
      </c>
      <c r="AQ81" s="999"/>
      <c r="AR81" s="999"/>
      <c r="AS81" s="999"/>
      <c r="AT81" s="999"/>
      <c r="AU81" s="999" t="s">
        <v>539</v>
      </c>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t="s">
        <v>618</v>
      </c>
      <c r="C82" s="1003"/>
      <c r="D82" s="1003"/>
      <c r="E82" s="1003"/>
      <c r="F82" s="1003"/>
      <c r="G82" s="1003"/>
      <c r="H82" s="1003"/>
      <c r="I82" s="1003"/>
      <c r="J82" s="1003"/>
      <c r="K82" s="1003"/>
      <c r="L82" s="1003"/>
      <c r="M82" s="1003"/>
      <c r="N82" s="1003"/>
      <c r="O82" s="1003"/>
      <c r="P82" s="1004"/>
      <c r="Q82" s="1005">
        <v>9</v>
      </c>
      <c r="R82" s="999"/>
      <c r="S82" s="999"/>
      <c r="T82" s="999"/>
      <c r="U82" s="999"/>
      <c r="V82" s="999">
        <v>7</v>
      </c>
      <c r="W82" s="999"/>
      <c r="X82" s="999"/>
      <c r="Y82" s="999"/>
      <c r="Z82" s="999"/>
      <c r="AA82" s="999">
        <v>2</v>
      </c>
      <c r="AB82" s="999"/>
      <c r="AC82" s="999"/>
      <c r="AD82" s="999"/>
      <c r="AE82" s="999"/>
      <c r="AF82" s="999">
        <v>2</v>
      </c>
      <c r="AG82" s="999"/>
      <c r="AH82" s="999"/>
      <c r="AI82" s="999"/>
      <c r="AJ82" s="999"/>
      <c r="AK82" s="999">
        <v>9</v>
      </c>
      <c r="AL82" s="999"/>
      <c r="AM82" s="999"/>
      <c r="AN82" s="999"/>
      <c r="AO82" s="999"/>
      <c r="AP82" s="999" t="s">
        <v>539</v>
      </c>
      <c r="AQ82" s="999"/>
      <c r="AR82" s="999"/>
      <c r="AS82" s="999"/>
      <c r="AT82" s="999"/>
      <c r="AU82" s="999" t="s">
        <v>539</v>
      </c>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t="s">
        <v>619</v>
      </c>
      <c r="C83" s="1003"/>
      <c r="D83" s="1003"/>
      <c r="E83" s="1003"/>
      <c r="F83" s="1003"/>
      <c r="G83" s="1003"/>
      <c r="H83" s="1003"/>
      <c r="I83" s="1003"/>
      <c r="J83" s="1003"/>
      <c r="K83" s="1003"/>
      <c r="L83" s="1003"/>
      <c r="M83" s="1003"/>
      <c r="N83" s="1003"/>
      <c r="O83" s="1003"/>
      <c r="P83" s="1004"/>
      <c r="Q83" s="1005">
        <v>2</v>
      </c>
      <c r="R83" s="999"/>
      <c r="S83" s="999"/>
      <c r="T83" s="999"/>
      <c r="U83" s="999"/>
      <c r="V83" s="999">
        <v>1</v>
      </c>
      <c r="W83" s="999"/>
      <c r="X83" s="999"/>
      <c r="Y83" s="999"/>
      <c r="Z83" s="999"/>
      <c r="AA83" s="999">
        <v>1</v>
      </c>
      <c r="AB83" s="999"/>
      <c r="AC83" s="999"/>
      <c r="AD83" s="999"/>
      <c r="AE83" s="999"/>
      <c r="AF83" s="999">
        <v>1</v>
      </c>
      <c r="AG83" s="999"/>
      <c r="AH83" s="999"/>
      <c r="AI83" s="999"/>
      <c r="AJ83" s="999"/>
      <c r="AK83" s="999">
        <v>1</v>
      </c>
      <c r="AL83" s="999"/>
      <c r="AM83" s="999"/>
      <c r="AN83" s="999"/>
      <c r="AO83" s="999"/>
      <c r="AP83" s="999" t="s">
        <v>539</v>
      </c>
      <c r="AQ83" s="999"/>
      <c r="AR83" s="999"/>
      <c r="AS83" s="999"/>
      <c r="AT83" s="999"/>
      <c r="AU83" s="999" t="s">
        <v>539</v>
      </c>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t="s">
        <v>620</v>
      </c>
      <c r="C84" s="1003"/>
      <c r="D84" s="1003"/>
      <c r="E84" s="1003"/>
      <c r="F84" s="1003"/>
      <c r="G84" s="1003"/>
      <c r="H84" s="1003"/>
      <c r="I84" s="1003"/>
      <c r="J84" s="1003"/>
      <c r="K84" s="1003"/>
      <c r="L84" s="1003"/>
      <c r="M84" s="1003"/>
      <c r="N84" s="1003"/>
      <c r="O84" s="1003"/>
      <c r="P84" s="1004"/>
      <c r="Q84" s="1005">
        <v>54</v>
      </c>
      <c r="R84" s="999"/>
      <c r="S84" s="999"/>
      <c r="T84" s="999"/>
      <c r="U84" s="999"/>
      <c r="V84" s="999">
        <v>50</v>
      </c>
      <c r="W84" s="999"/>
      <c r="X84" s="999"/>
      <c r="Y84" s="999"/>
      <c r="Z84" s="999"/>
      <c r="AA84" s="999">
        <v>4</v>
      </c>
      <c r="AB84" s="999"/>
      <c r="AC84" s="999"/>
      <c r="AD84" s="999"/>
      <c r="AE84" s="999"/>
      <c r="AF84" s="999">
        <v>4</v>
      </c>
      <c r="AG84" s="999"/>
      <c r="AH84" s="999"/>
      <c r="AI84" s="999"/>
      <c r="AJ84" s="999"/>
      <c r="AK84" s="999">
        <v>0</v>
      </c>
      <c r="AL84" s="999"/>
      <c r="AM84" s="999"/>
      <c r="AN84" s="999"/>
      <c r="AO84" s="999"/>
      <c r="AP84" s="999" t="s">
        <v>539</v>
      </c>
      <c r="AQ84" s="999"/>
      <c r="AR84" s="999"/>
      <c r="AS84" s="999"/>
      <c r="AT84" s="999"/>
      <c r="AU84" s="999" t="s">
        <v>539</v>
      </c>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403</v>
      </c>
      <c r="B88" s="965" t="s">
        <v>438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9197</v>
      </c>
      <c r="AG88" s="987"/>
      <c r="AH88" s="987"/>
      <c r="AI88" s="987"/>
      <c r="AJ88" s="987"/>
      <c r="AK88" s="991"/>
      <c r="AL88" s="991"/>
      <c r="AM88" s="991"/>
      <c r="AN88" s="991"/>
      <c r="AO88" s="991"/>
      <c r="AP88" s="987">
        <v>22243</v>
      </c>
      <c r="AQ88" s="987"/>
      <c r="AR88" s="987"/>
      <c r="AS88" s="987"/>
      <c r="AT88" s="987"/>
      <c r="AU88" s="987">
        <v>122</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403</v>
      </c>
      <c r="BR102" s="965" t="s">
        <v>439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5104</v>
      </c>
      <c r="CS102" s="981"/>
      <c r="CT102" s="981"/>
      <c r="CU102" s="981"/>
      <c r="CV102" s="982"/>
      <c r="CW102" s="980">
        <v>1176</v>
      </c>
      <c r="CX102" s="981"/>
      <c r="CY102" s="981"/>
      <c r="CZ102" s="981"/>
      <c r="DA102" s="982"/>
      <c r="DB102" s="980">
        <v>16546</v>
      </c>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440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441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442</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443</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444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445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446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447</v>
      </c>
      <c r="AB109" s="924"/>
      <c r="AC109" s="924"/>
      <c r="AD109" s="924"/>
      <c r="AE109" s="925"/>
      <c r="AF109" s="926" t="s">
        <v>448</v>
      </c>
      <c r="AG109" s="924"/>
      <c r="AH109" s="924"/>
      <c r="AI109" s="924"/>
      <c r="AJ109" s="925"/>
      <c r="AK109" s="926" t="s">
        <v>309</v>
      </c>
      <c r="AL109" s="924"/>
      <c r="AM109" s="924"/>
      <c r="AN109" s="924"/>
      <c r="AO109" s="925"/>
      <c r="AP109" s="926" t="s">
        <v>449</v>
      </c>
      <c r="AQ109" s="924"/>
      <c r="AR109" s="924"/>
      <c r="AS109" s="924"/>
      <c r="AT109" s="957"/>
      <c r="AU109" s="923" t="s">
        <v>446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447</v>
      </c>
      <c r="BR109" s="924"/>
      <c r="BS109" s="924"/>
      <c r="BT109" s="924"/>
      <c r="BU109" s="925"/>
      <c r="BV109" s="926" t="s">
        <v>448</v>
      </c>
      <c r="BW109" s="924"/>
      <c r="BX109" s="924"/>
      <c r="BY109" s="924"/>
      <c r="BZ109" s="925"/>
      <c r="CA109" s="926" t="s">
        <v>309</v>
      </c>
      <c r="CB109" s="924"/>
      <c r="CC109" s="924"/>
      <c r="CD109" s="924"/>
      <c r="CE109" s="925"/>
      <c r="CF109" s="964" t="s">
        <v>449</v>
      </c>
      <c r="CG109" s="964"/>
      <c r="CH109" s="964"/>
      <c r="CI109" s="964"/>
      <c r="CJ109" s="964"/>
      <c r="CK109" s="926" t="s">
        <v>450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447</v>
      </c>
      <c r="DH109" s="924"/>
      <c r="DI109" s="924"/>
      <c r="DJ109" s="924"/>
      <c r="DK109" s="925"/>
      <c r="DL109" s="926" t="s">
        <v>448</v>
      </c>
      <c r="DM109" s="924"/>
      <c r="DN109" s="924"/>
      <c r="DO109" s="924"/>
      <c r="DP109" s="925"/>
      <c r="DQ109" s="926" t="s">
        <v>309</v>
      </c>
      <c r="DR109" s="924"/>
      <c r="DS109" s="924"/>
      <c r="DT109" s="924"/>
      <c r="DU109" s="925"/>
      <c r="DV109" s="926" t="s">
        <v>449</v>
      </c>
      <c r="DW109" s="924"/>
      <c r="DX109" s="924"/>
      <c r="DY109" s="924"/>
      <c r="DZ109" s="957"/>
    </row>
    <row r="110" spans="1:131" s="233" customFormat="1" ht="26.25" customHeight="1" x14ac:dyDescent="0.15">
      <c r="A110" s="835" t="s">
        <v>451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29174798</v>
      </c>
      <c r="AB110" s="917"/>
      <c r="AC110" s="917"/>
      <c r="AD110" s="917"/>
      <c r="AE110" s="918"/>
      <c r="AF110" s="919">
        <v>29066881</v>
      </c>
      <c r="AG110" s="917"/>
      <c r="AH110" s="917"/>
      <c r="AI110" s="917"/>
      <c r="AJ110" s="918"/>
      <c r="AK110" s="919">
        <v>29254910</v>
      </c>
      <c r="AL110" s="917"/>
      <c r="AM110" s="917"/>
      <c r="AN110" s="917"/>
      <c r="AO110" s="918"/>
      <c r="AP110" s="920">
        <v>15.6</v>
      </c>
      <c r="AQ110" s="921"/>
      <c r="AR110" s="921"/>
      <c r="AS110" s="921"/>
      <c r="AT110" s="922"/>
      <c r="AU110" s="958" t="s">
        <v>74</v>
      </c>
      <c r="AV110" s="959"/>
      <c r="AW110" s="959"/>
      <c r="AX110" s="959"/>
      <c r="AY110" s="959"/>
      <c r="AZ110" s="888" t="s">
        <v>452</v>
      </c>
      <c r="BA110" s="836"/>
      <c r="BB110" s="836"/>
      <c r="BC110" s="836"/>
      <c r="BD110" s="836"/>
      <c r="BE110" s="836"/>
      <c r="BF110" s="836"/>
      <c r="BG110" s="836"/>
      <c r="BH110" s="836"/>
      <c r="BI110" s="836"/>
      <c r="BJ110" s="836"/>
      <c r="BK110" s="836"/>
      <c r="BL110" s="836"/>
      <c r="BM110" s="836"/>
      <c r="BN110" s="836"/>
      <c r="BO110" s="836"/>
      <c r="BP110" s="837"/>
      <c r="BQ110" s="889">
        <v>352656695</v>
      </c>
      <c r="BR110" s="870"/>
      <c r="BS110" s="870"/>
      <c r="BT110" s="870"/>
      <c r="BU110" s="870"/>
      <c r="BV110" s="870">
        <v>363236015</v>
      </c>
      <c r="BW110" s="870"/>
      <c r="BX110" s="870"/>
      <c r="BY110" s="870"/>
      <c r="BZ110" s="870"/>
      <c r="CA110" s="870">
        <v>372559980</v>
      </c>
      <c r="CB110" s="870"/>
      <c r="CC110" s="870"/>
      <c r="CD110" s="870"/>
      <c r="CE110" s="870"/>
      <c r="CF110" s="894">
        <v>198.2</v>
      </c>
      <c r="CG110" s="895"/>
      <c r="CH110" s="895"/>
      <c r="CI110" s="895"/>
      <c r="CJ110" s="895"/>
      <c r="CK110" s="954" t="s">
        <v>453</v>
      </c>
      <c r="CL110" s="847"/>
      <c r="CM110" s="888" t="s">
        <v>454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455</v>
      </c>
      <c r="DH110" s="870"/>
      <c r="DI110" s="870"/>
      <c r="DJ110" s="870"/>
      <c r="DK110" s="870"/>
      <c r="DL110" s="870" t="s">
        <v>455</v>
      </c>
      <c r="DM110" s="870"/>
      <c r="DN110" s="870"/>
      <c r="DO110" s="870"/>
      <c r="DP110" s="870"/>
      <c r="DQ110" s="870" t="s">
        <v>396</v>
      </c>
      <c r="DR110" s="870"/>
      <c r="DS110" s="870"/>
      <c r="DT110" s="870"/>
      <c r="DU110" s="870"/>
      <c r="DV110" s="871" t="s">
        <v>396</v>
      </c>
      <c r="DW110" s="871"/>
      <c r="DX110" s="871"/>
      <c r="DY110" s="871"/>
      <c r="DZ110" s="872"/>
    </row>
    <row r="111" spans="1:131" s="233" customFormat="1" ht="26.25" customHeight="1" x14ac:dyDescent="0.15">
      <c r="A111" s="802" t="s">
        <v>456</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457</v>
      </c>
      <c r="AB111" s="947"/>
      <c r="AC111" s="947"/>
      <c r="AD111" s="947"/>
      <c r="AE111" s="948"/>
      <c r="AF111" s="949" t="s">
        <v>396</v>
      </c>
      <c r="AG111" s="947"/>
      <c r="AH111" s="947"/>
      <c r="AI111" s="947"/>
      <c r="AJ111" s="948"/>
      <c r="AK111" s="949" t="s">
        <v>430</v>
      </c>
      <c r="AL111" s="947"/>
      <c r="AM111" s="947"/>
      <c r="AN111" s="947"/>
      <c r="AO111" s="948"/>
      <c r="AP111" s="950" t="s">
        <v>457</v>
      </c>
      <c r="AQ111" s="951"/>
      <c r="AR111" s="951"/>
      <c r="AS111" s="951"/>
      <c r="AT111" s="952"/>
      <c r="AU111" s="960"/>
      <c r="AV111" s="961"/>
      <c r="AW111" s="961"/>
      <c r="AX111" s="961"/>
      <c r="AY111" s="961"/>
      <c r="AZ111" s="843" t="s">
        <v>458</v>
      </c>
      <c r="BA111" s="780"/>
      <c r="BB111" s="780"/>
      <c r="BC111" s="780"/>
      <c r="BD111" s="780"/>
      <c r="BE111" s="780"/>
      <c r="BF111" s="780"/>
      <c r="BG111" s="780"/>
      <c r="BH111" s="780"/>
      <c r="BI111" s="780"/>
      <c r="BJ111" s="780"/>
      <c r="BK111" s="780"/>
      <c r="BL111" s="780"/>
      <c r="BM111" s="780"/>
      <c r="BN111" s="780"/>
      <c r="BO111" s="780"/>
      <c r="BP111" s="781"/>
      <c r="BQ111" s="844">
        <v>14919328</v>
      </c>
      <c r="BR111" s="845"/>
      <c r="BS111" s="845"/>
      <c r="BT111" s="845"/>
      <c r="BU111" s="845"/>
      <c r="BV111" s="845">
        <v>14750417</v>
      </c>
      <c r="BW111" s="845"/>
      <c r="BX111" s="845"/>
      <c r="BY111" s="845"/>
      <c r="BZ111" s="845"/>
      <c r="CA111" s="845">
        <v>14453016</v>
      </c>
      <c r="CB111" s="845"/>
      <c r="CC111" s="845"/>
      <c r="CD111" s="845"/>
      <c r="CE111" s="845"/>
      <c r="CF111" s="903">
        <v>7.7</v>
      </c>
      <c r="CG111" s="904"/>
      <c r="CH111" s="904"/>
      <c r="CI111" s="904"/>
      <c r="CJ111" s="904"/>
      <c r="CK111" s="955"/>
      <c r="CL111" s="849"/>
      <c r="CM111" s="843" t="s">
        <v>459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430</v>
      </c>
      <c r="DH111" s="845"/>
      <c r="DI111" s="845"/>
      <c r="DJ111" s="845"/>
      <c r="DK111" s="845"/>
      <c r="DL111" s="845" t="s">
        <v>455</v>
      </c>
      <c r="DM111" s="845"/>
      <c r="DN111" s="845"/>
      <c r="DO111" s="845"/>
      <c r="DP111" s="845"/>
      <c r="DQ111" s="845" t="s">
        <v>455</v>
      </c>
      <c r="DR111" s="845"/>
      <c r="DS111" s="845"/>
      <c r="DT111" s="845"/>
      <c r="DU111" s="845"/>
      <c r="DV111" s="822" t="s">
        <v>455</v>
      </c>
      <c r="DW111" s="822"/>
      <c r="DX111" s="822"/>
      <c r="DY111" s="822"/>
      <c r="DZ111" s="823"/>
    </row>
    <row r="112" spans="1:131" s="233" customFormat="1" ht="26.25" customHeight="1" x14ac:dyDescent="0.15">
      <c r="A112" s="940" t="s">
        <v>460</v>
      </c>
      <c r="B112" s="941"/>
      <c r="C112" s="780" t="s">
        <v>461</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3030033</v>
      </c>
      <c r="AB112" s="808"/>
      <c r="AC112" s="808"/>
      <c r="AD112" s="808"/>
      <c r="AE112" s="809"/>
      <c r="AF112" s="810">
        <v>3175333</v>
      </c>
      <c r="AG112" s="808"/>
      <c r="AH112" s="808"/>
      <c r="AI112" s="808"/>
      <c r="AJ112" s="809"/>
      <c r="AK112" s="810">
        <v>3333333</v>
      </c>
      <c r="AL112" s="808"/>
      <c r="AM112" s="808"/>
      <c r="AN112" s="808"/>
      <c r="AO112" s="809"/>
      <c r="AP112" s="852">
        <v>1.8</v>
      </c>
      <c r="AQ112" s="853"/>
      <c r="AR112" s="853"/>
      <c r="AS112" s="853"/>
      <c r="AT112" s="854"/>
      <c r="AU112" s="960"/>
      <c r="AV112" s="961"/>
      <c r="AW112" s="961"/>
      <c r="AX112" s="961"/>
      <c r="AY112" s="961"/>
      <c r="AZ112" s="843" t="s">
        <v>462</v>
      </c>
      <c r="BA112" s="780"/>
      <c r="BB112" s="780"/>
      <c r="BC112" s="780"/>
      <c r="BD112" s="780"/>
      <c r="BE112" s="780"/>
      <c r="BF112" s="780"/>
      <c r="BG112" s="780"/>
      <c r="BH112" s="780"/>
      <c r="BI112" s="780"/>
      <c r="BJ112" s="780"/>
      <c r="BK112" s="780"/>
      <c r="BL112" s="780"/>
      <c r="BM112" s="780"/>
      <c r="BN112" s="780"/>
      <c r="BO112" s="780"/>
      <c r="BP112" s="781"/>
      <c r="BQ112" s="844">
        <v>95474151</v>
      </c>
      <c r="BR112" s="845"/>
      <c r="BS112" s="845"/>
      <c r="BT112" s="845"/>
      <c r="BU112" s="845"/>
      <c r="BV112" s="845">
        <v>92894214</v>
      </c>
      <c r="BW112" s="845"/>
      <c r="BX112" s="845"/>
      <c r="BY112" s="845"/>
      <c r="BZ112" s="845"/>
      <c r="CA112" s="845">
        <v>92410425</v>
      </c>
      <c r="CB112" s="845"/>
      <c r="CC112" s="845"/>
      <c r="CD112" s="845"/>
      <c r="CE112" s="845"/>
      <c r="CF112" s="903">
        <v>49.2</v>
      </c>
      <c r="CG112" s="904"/>
      <c r="CH112" s="904"/>
      <c r="CI112" s="904"/>
      <c r="CJ112" s="904"/>
      <c r="CK112" s="955"/>
      <c r="CL112" s="849"/>
      <c r="CM112" s="843" t="s">
        <v>463</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455</v>
      </c>
      <c r="DH112" s="845"/>
      <c r="DI112" s="845"/>
      <c r="DJ112" s="845"/>
      <c r="DK112" s="845"/>
      <c r="DL112" s="845" t="s">
        <v>455</v>
      </c>
      <c r="DM112" s="845"/>
      <c r="DN112" s="845"/>
      <c r="DO112" s="845"/>
      <c r="DP112" s="845"/>
      <c r="DQ112" s="845" t="s">
        <v>455</v>
      </c>
      <c r="DR112" s="845"/>
      <c r="DS112" s="845"/>
      <c r="DT112" s="845"/>
      <c r="DU112" s="845"/>
      <c r="DV112" s="822" t="s">
        <v>455</v>
      </c>
      <c r="DW112" s="822"/>
      <c r="DX112" s="822"/>
      <c r="DY112" s="822"/>
      <c r="DZ112" s="823"/>
    </row>
    <row r="113" spans="1:130" s="233" customFormat="1" ht="26.25" customHeight="1" x14ac:dyDescent="0.15">
      <c r="A113" s="942"/>
      <c r="B113" s="943"/>
      <c r="C113" s="780" t="s">
        <v>464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6001360</v>
      </c>
      <c r="AB113" s="947"/>
      <c r="AC113" s="947"/>
      <c r="AD113" s="947"/>
      <c r="AE113" s="948"/>
      <c r="AF113" s="949">
        <v>6213597</v>
      </c>
      <c r="AG113" s="947"/>
      <c r="AH113" s="947"/>
      <c r="AI113" s="947"/>
      <c r="AJ113" s="948"/>
      <c r="AK113" s="949">
        <v>6000753</v>
      </c>
      <c r="AL113" s="947"/>
      <c r="AM113" s="947"/>
      <c r="AN113" s="947"/>
      <c r="AO113" s="948"/>
      <c r="AP113" s="950">
        <v>3.2</v>
      </c>
      <c r="AQ113" s="951"/>
      <c r="AR113" s="951"/>
      <c r="AS113" s="951"/>
      <c r="AT113" s="952"/>
      <c r="AU113" s="960"/>
      <c r="AV113" s="961"/>
      <c r="AW113" s="961"/>
      <c r="AX113" s="961"/>
      <c r="AY113" s="961"/>
      <c r="AZ113" s="843" t="s">
        <v>465</v>
      </c>
      <c r="BA113" s="780"/>
      <c r="BB113" s="780"/>
      <c r="BC113" s="780"/>
      <c r="BD113" s="780"/>
      <c r="BE113" s="780"/>
      <c r="BF113" s="780"/>
      <c r="BG113" s="780"/>
      <c r="BH113" s="780"/>
      <c r="BI113" s="780"/>
      <c r="BJ113" s="780"/>
      <c r="BK113" s="780"/>
      <c r="BL113" s="780"/>
      <c r="BM113" s="780"/>
      <c r="BN113" s="780"/>
      <c r="BO113" s="780"/>
      <c r="BP113" s="781"/>
      <c r="BQ113" s="844">
        <v>148530</v>
      </c>
      <c r="BR113" s="845"/>
      <c r="BS113" s="845"/>
      <c r="BT113" s="845"/>
      <c r="BU113" s="845"/>
      <c r="BV113" s="845">
        <v>126675</v>
      </c>
      <c r="BW113" s="845"/>
      <c r="BX113" s="845"/>
      <c r="BY113" s="845"/>
      <c r="BZ113" s="845"/>
      <c r="CA113" s="845">
        <v>122244</v>
      </c>
      <c r="CB113" s="845"/>
      <c r="CC113" s="845"/>
      <c r="CD113" s="845"/>
      <c r="CE113" s="845"/>
      <c r="CF113" s="903">
        <v>0.1</v>
      </c>
      <c r="CG113" s="904"/>
      <c r="CH113" s="904"/>
      <c r="CI113" s="904"/>
      <c r="CJ113" s="904"/>
      <c r="CK113" s="955"/>
      <c r="CL113" s="849"/>
      <c r="CM113" s="843" t="s">
        <v>466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455</v>
      </c>
      <c r="DH113" s="808"/>
      <c r="DI113" s="808"/>
      <c r="DJ113" s="808"/>
      <c r="DK113" s="809"/>
      <c r="DL113" s="810" t="s">
        <v>455</v>
      </c>
      <c r="DM113" s="808"/>
      <c r="DN113" s="808"/>
      <c r="DO113" s="808"/>
      <c r="DP113" s="809"/>
      <c r="DQ113" s="810" t="s">
        <v>455</v>
      </c>
      <c r="DR113" s="808"/>
      <c r="DS113" s="808"/>
      <c r="DT113" s="808"/>
      <c r="DU113" s="809"/>
      <c r="DV113" s="852" t="s">
        <v>455</v>
      </c>
      <c r="DW113" s="853"/>
      <c r="DX113" s="853"/>
      <c r="DY113" s="853"/>
      <c r="DZ113" s="854"/>
    </row>
    <row r="114" spans="1:130" s="233" customFormat="1" ht="26.25" customHeight="1" x14ac:dyDescent="0.15">
      <c r="A114" s="942"/>
      <c r="B114" s="943"/>
      <c r="C114" s="780" t="s">
        <v>467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26683</v>
      </c>
      <c r="AB114" s="808"/>
      <c r="AC114" s="808"/>
      <c r="AD114" s="808"/>
      <c r="AE114" s="809"/>
      <c r="AF114" s="810">
        <v>25057</v>
      </c>
      <c r="AG114" s="808"/>
      <c r="AH114" s="808"/>
      <c r="AI114" s="808"/>
      <c r="AJ114" s="809"/>
      <c r="AK114" s="810">
        <v>21504</v>
      </c>
      <c r="AL114" s="808"/>
      <c r="AM114" s="808"/>
      <c r="AN114" s="808"/>
      <c r="AO114" s="809"/>
      <c r="AP114" s="852">
        <v>0</v>
      </c>
      <c r="AQ114" s="853"/>
      <c r="AR114" s="853"/>
      <c r="AS114" s="853"/>
      <c r="AT114" s="854"/>
      <c r="AU114" s="960"/>
      <c r="AV114" s="961"/>
      <c r="AW114" s="961"/>
      <c r="AX114" s="961"/>
      <c r="AY114" s="961"/>
      <c r="AZ114" s="843" t="s">
        <v>468</v>
      </c>
      <c r="BA114" s="780"/>
      <c r="BB114" s="780"/>
      <c r="BC114" s="780"/>
      <c r="BD114" s="780"/>
      <c r="BE114" s="780"/>
      <c r="BF114" s="780"/>
      <c r="BG114" s="780"/>
      <c r="BH114" s="780"/>
      <c r="BI114" s="780"/>
      <c r="BJ114" s="780"/>
      <c r="BK114" s="780"/>
      <c r="BL114" s="780"/>
      <c r="BM114" s="780"/>
      <c r="BN114" s="780"/>
      <c r="BO114" s="780"/>
      <c r="BP114" s="781"/>
      <c r="BQ114" s="844">
        <v>57568790</v>
      </c>
      <c r="BR114" s="845"/>
      <c r="BS114" s="845"/>
      <c r="BT114" s="845"/>
      <c r="BU114" s="845"/>
      <c r="BV114" s="845">
        <v>56831738</v>
      </c>
      <c r="BW114" s="845"/>
      <c r="BX114" s="845"/>
      <c r="BY114" s="845"/>
      <c r="BZ114" s="845"/>
      <c r="CA114" s="845">
        <v>56280685</v>
      </c>
      <c r="CB114" s="845"/>
      <c r="CC114" s="845"/>
      <c r="CD114" s="845"/>
      <c r="CE114" s="845"/>
      <c r="CF114" s="903">
        <v>29.9</v>
      </c>
      <c r="CG114" s="904"/>
      <c r="CH114" s="904"/>
      <c r="CI114" s="904"/>
      <c r="CJ114" s="904"/>
      <c r="CK114" s="955"/>
      <c r="CL114" s="849"/>
      <c r="CM114" s="843" t="s">
        <v>469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455</v>
      </c>
      <c r="DH114" s="808"/>
      <c r="DI114" s="808"/>
      <c r="DJ114" s="808"/>
      <c r="DK114" s="809"/>
      <c r="DL114" s="810" t="s">
        <v>455</v>
      </c>
      <c r="DM114" s="808"/>
      <c r="DN114" s="808"/>
      <c r="DO114" s="808"/>
      <c r="DP114" s="809"/>
      <c r="DQ114" s="810" t="s">
        <v>430</v>
      </c>
      <c r="DR114" s="808"/>
      <c r="DS114" s="808"/>
      <c r="DT114" s="808"/>
      <c r="DU114" s="809"/>
      <c r="DV114" s="852" t="s">
        <v>455</v>
      </c>
      <c r="DW114" s="853"/>
      <c r="DX114" s="853"/>
      <c r="DY114" s="853"/>
      <c r="DZ114" s="854"/>
    </row>
    <row r="115" spans="1:130" s="233" customFormat="1" ht="26.25" customHeight="1" x14ac:dyDescent="0.15">
      <c r="A115" s="942"/>
      <c r="B115" s="943"/>
      <c r="C115" s="780" t="s">
        <v>470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1261255</v>
      </c>
      <c r="AB115" s="947"/>
      <c r="AC115" s="947"/>
      <c r="AD115" s="947"/>
      <c r="AE115" s="948"/>
      <c r="AF115" s="949">
        <v>1152850</v>
      </c>
      <c r="AG115" s="947"/>
      <c r="AH115" s="947"/>
      <c r="AI115" s="947"/>
      <c r="AJ115" s="948"/>
      <c r="AK115" s="949">
        <v>1101033</v>
      </c>
      <c r="AL115" s="947"/>
      <c r="AM115" s="947"/>
      <c r="AN115" s="947"/>
      <c r="AO115" s="948"/>
      <c r="AP115" s="950">
        <v>0.6</v>
      </c>
      <c r="AQ115" s="951"/>
      <c r="AR115" s="951"/>
      <c r="AS115" s="951"/>
      <c r="AT115" s="952"/>
      <c r="AU115" s="960"/>
      <c r="AV115" s="961"/>
      <c r="AW115" s="961"/>
      <c r="AX115" s="961"/>
      <c r="AY115" s="961"/>
      <c r="AZ115" s="843" t="s">
        <v>471</v>
      </c>
      <c r="BA115" s="780"/>
      <c r="BB115" s="780"/>
      <c r="BC115" s="780"/>
      <c r="BD115" s="780"/>
      <c r="BE115" s="780"/>
      <c r="BF115" s="780"/>
      <c r="BG115" s="780"/>
      <c r="BH115" s="780"/>
      <c r="BI115" s="780"/>
      <c r="BJ115" s="780"/>
      <c r="BK115" s="780"/>
      <c r="BL115" s="780"/>
      <c r="BM115" s="780"/>
      <c r="BN115" s="780"/>
      <c r="BO115" s="780"/>
      <c r="BP115" s="781"/>
      <c r="BQ115" s="844">
        <v>1467348</v>
      </c>
      <c r="BR115" s="845"/>
      <c r="BS115" s="845"/>
      <c r="BT115" s="845"/>
      <c r="BU115" s="845"/>
      <c r="BV115" s="845">
        <v>355527</v>
      </c>
      <c r="BW115" s="845"/>
      <c r="BX115" s="845"/>
      <c r="BY115" s="845"/>
      <c r="BZ115" s="845"/>
      <c r="CA115" s="845">
        <v>2169</v>
      </c>
      <c r="CB115" s="845"/>
      <c r="CC115" s="845"/>
      <c r="CD115" s="845"/>
      <c r="CE115" s="845"/>
      <c r="CF115" s="903">
        <v>0</v>
      </c>
      <c r="CG115" s="904"/>
      <c r="CH115" s="904"/>
      <c r="CI115" s="904"/>
      <c r="CJ115" s="904"/>
      <c r="CK115" s="955"/>
      <c r="CL115" s="849"/>
      <c r="CM115" s="843" t="s">
        <v>472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4201666</v>
      </c>
      <c r="DH115" s="808"/>
      <c r="DI115" s="808"/>
      <c r="DJ115" s="808"/>
      <c r="DK115" s="809"/>
      <c r="DL115" s="810">
        <v>4255135</v>
      </c>
      <c r="DM115" s="808"/>
      <c r="DN115" s="808"/>
      <c r="DO115" s="808"/>
      <c r="DP115" s="809"/>
      <c r="DQ115" s="810">
        <v>4132065</v>
      </c>
      <c r="DR115" s="808"/>
      <c r="DS115" s="808"/>
      <c r="DT115" s="808"/>
      <c r="DU115" s="809"/>
      <c r="DV115" s="852">
        <v>2.2000000000000002</v>
      </c>
      <c r="DW115" s="853"/>
      <c r="DX115" s="853"/>
      <c r="DY115" s="853"/>
      <c r="DZ115" s="854"/>
    </row>
    <row r="116" spans="1:130" s="233" customFormat="1" ht="26.25" customHeight="1" x14ac:dyDescent="0.15">
      <c r="A116" s="944"/>
      <c r="B116" s="945"/>
      <c r="C116" s="867" t="s">
        <v>473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455</v>
      </c>
      <c r="AB116" s="808"/>
      <c r="AC116" s="808"/>
      <c r="AD116" s="808"/>
      <c r="AE116" s="809"/>
      <c r="AF116" s="810">
        <v>23</v>
      </c>
      <c r="AG116" s="808"/>
      <c r="AH116" s="808"/>
      <c r="AI116" s="808"/>
      <c r="AJ116" s="809"/>
      <c r="AK116" s="810" t="s">
        <v>455</v>
      </c>
      <c r="AL116" s="808"/>
      <c r="AM116" s="808"/>
      <c r="AN116" s="808"/>
      <c r="AO116" s="809"/>
      <c r="AP116" s="852" t="s">
        <v>455</v>
      </c>
      <c r="AQ116" s="853"/>
      <c r="AR116" s="853"/>
      <c r="AS116" s="853"/>
      <c r="AT116" s="854"/>
      <c r="AU116" s="960"/>
      <c r="AV116" s="961"/>
      <c r="AW116" s="961"/>
      <c r="AX116" s="961"/>
      <c r="AY116" s="961"/>
      <c r="AZ116" s="937" t="s">
        <v>474</v>
      </c>
      <c r="BA116" s="938"/>
      <c r="BB116" s="938"/>
      <c r="BC116" s="938"/>
      <c r="BD116" s="938"/>
      <c r="BE116" s="938"/>
      <c r="BF116" s="938"/>
      <c r="BG116" s="938"/>
      <c r="BH116" s="938"/>
      <c r="BI116" s="938"/>
      <c r="BJ116" s="938"/>
      <c r="BK116" s="938"/>
      <c r="BL116" s="938"/>
      <c r="BM116" s="938"/>
      <c r="BN116" s="938"/>
      <c r="BO116" s="938"/>
      <c r="BP116" s="939"/>
      <c r="BQ116" s="844" t="s">
        <v>455</v>
      </c>
      <c r="BR116" s="845"/>
      <c r="BS116" s="845"/>
      <c r="BT116" s="845"/>
      <c r="BU116" s="845"/>
      <c r="BV116" s="845" t="s">
        <v>455</v>
      </c>
      <c r="BW116" s="845"/>
      <c r="BX116" s="845"/>
      <c r="BY116" s="845"/>
      <c r="BZ116" s="845"/>
      <c r="CA116" s="845" t="s">
        <v>430</v>
      </c>
      <c r="CB116" s="845"/>
      <c r="CC116" s="845"/>
      <c r="CD116" s="845"/>
      <c r="CE116" s="845"/>
      <c r="CF116" s="903" t="s">
        <v>455</v>
      </c>
      <c r="CG116" s="904"/>
      <c r="CH116" s="904"/>
      <c r="CI116" s="904"/>
      <c r="CJ116" s="904"/>
      <c r="CK116" s="955"/>
      <c r="CL116" s="849"/>
      <c r="CM116" s="843" t="s">
        <v>475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455</v>
      </c>
      <c r="DH116" s="808"/>
      <c r="DI116" s="808"/>
      <c r="DJ116" s="808"/>
      <c r="DK116" s="809"/>
      <c r="DL116" s="810" t="s">
        <v>455</v>
      </c>
      <c r="DM116" s="808"/>
      <c r="DN116" s="808"/>
      <c r="DO116" s="808"/>
      <c r="DP116" s="809"/>
      <c r="DQ116" s="810" t="s">
        <v>455</v>
      </c>
      <c r="DR116" s="808"/>
      <c r="DS116" s="808"/>
      <c r="DT116" s="808"/>
      <c r="DU116" s="809"/>
      <c r="DV116" s="852" t="s">
        <v>455</v>
      </c>
      <c r="DW116" s="853"/>
      <c r="DX116" s="853"/>
      <c r="DY116" s="853"/>
      <c r="DZ116" s="854"/>
    </row>
    <row r="117" spans="1:130" s="233" customFormat="1" ht="26.25" customHeight="1" x14ac:dyDescent="0.15">
      <c r="A117" s="92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476</v>
      </c>
      <c r="Z117" s="925"/>
      <c r="AA117" s="930">
        <v>39494129</v>
      </c>
      <c r="AB117" s="931"/>
      <c r="AC117" s="931"/>
      <c r="AD117" s="931"/>
      <c r="AE117" s="932"/>
      <c r="AF117" s="933">
        <v>39633741</v>
      </c>
      <c r="AG117" s="931"/>
      <c r="AH117" s="931"/>
      <c r="AI117" s="931"/>
      <c r="AJ117" s="932"/>
      <c r="AK117" s="933">
        <v>39711533</v>
      </c>
      <c r="AL117" s="931"/>
      <c r="AM117" s="931"/>
      <c r="AN117" s="931"/>
      <c r="AO117" s="932"/>
      <c r="AP117" s="934"/>
      <c r="AQ117" s="935"/>
      <c r="AR117" s="935"/>
      <c r="AS117" s="935"/>
      <c r="AT117" s="936"/>
      <c r="AU117" s="960"/>
      <c r="AV117" s="961"/>
      <c r="AW117" s="961"/>
      <c r="AX117" s="961"/>
      <c r="AY117" s="961"/>
      <c r="AZ117" s="891" t="s">
        <v>477</v>
      </c>
      <c r="BA117" s="892"/>
      <c r="BB117" s="892"/>
      <c r="BC117" s="892"/>
      <c r="BD117" s="892"/>
      <c r="BE117" s="892"/>
      <c r="BF117" s="892"/>
      <c r="BG117" s="892"/>
      <c r="BH117" s="892"/>
      <c r="BI117" s="892"/>
      <c r="BJ117" s="892"/>
      <c r="BK117" s="892"/>
      <c r="BL117" s="892"/>
      <c r="BM117" s="892"/>
      <c r="BN117" s="892"/>
      <c r="BO117" s="892"/>
      <c r="BP117" s="893"/>
      <c r="BQ117" s="844" t="s">
        <v>478</v>
      </c>
      <c r="BR117" s="845"/>
      <c r="BS117" s="845"/>
      <c r="BT117" s="845"/>
      <c r="BU117" s="845"/>
      <c r="BV117" s="845" t="s">
        <v>479</v>
      </c>
      <c r="BW117" s="845"/>
      <c r="BX117" s="845"/>
      <c r="BY117" s="845"/>
      <c r="BZ117" s="845"/>
      <c r="CA117" s="845" t="s">
        <v>480</v>
      </c>
      <c r="CB117" s="845"/>
      <c r="CC117" s="845"/>
      <c r="CD117" s="845"/>
      <c r="CE117" s="845"/>
      <c r="CF117" s="903" t="s">
        <v>479</v>
      </c>
      <c r="CG117" s="904"/>
      <c r="CH117" s="904"/>
      <c r="CI117" s="904"/>
      <c r="CJ117" s="904"/>
      <c r="CK117" s="955"/>
      <c r="CL117" s="849"/>
      <c r="CM117" s="843" t="s">
        <v>481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482</v>
      </c>
      <c r="DH117" s="808"/>
      <c r="DI117" s="808"/>
      <c r="DJ117" s="808"/>
      <c r="DK117" s="809"/>
      <c r="DL117" s="810" t="s">
        <v>479</v>
      </c>
      <c r="DM117" s="808"/>
      <c r="DN117" s="808"/>
      <c r="DO117" s="808"/>
      <c r="DP117" s="809"/>
      <c r="DQ117" s="810" t="s">
        <v>479</v>
      </c>
      <c r="DR117" s="808"/>
      <c r="DS117" s="808"/>
      <c r="DT117" s="808"/>
      <c r="DU117" s="809"/>
      <c r="DV117" s="852" t="s">
        <v>479</v>
      </c>
      <c r="DW117" s="853"/>
      <c r="DX117" s="853"/>
      <c r="DY117" s="853"/>
      <c r="DZ117" s="854"/>
    </row>
    <row r="118" spans="1:130" s="233" customFormat="1" ht="26.25" customHeight="1" x14ac:dyDescent="0.15">
      <c r="A118" s="923" t="s">
        <v>450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447</v>
      </c>
      <c r="AB118" s="924"/>
      <c r="AC118" s="924"/>
      <c r="AD118" s="924"/>
      <c r="AE118" s="925"/>
      <c r="AF118" s="926" t="s">
        <v>448</v>
      </c>
      <c r="AG118" s="924"/>
      <c r="AH118" s="924"/>
      <c r="AI118" s="924"/>
      <c r="AJ118" s="925"/>
      <c r="AK118" s="926" t="s">
        <v>309</v>
      </c>
      <c r="AL118" s="924"/>
      <c r="AM118" s="924"/>
      <c r="AN118" s="924"/>
      <c r="AO118" s="925"/>
      <c r="AP118" s="927" t="s">
        <v>449</v>
      </c>
      <c r="AQ118" s="928"/>
      <c r="AR118" s="928"/>
      <c r="AS118" s="928"/>
      <c r="AT118" s="929"/>
      <c r="AU118" s="960"/>
      <c r="AV118" s="961"/>
      <c r="AW118" s="961"/>
      <c r="AX118" s="961"/>
      <c r="AY118" s="961"/>
      <c r="AZ118" s="866" t="s">
        <v>483</v>
      </c>
      <c r="BA118" s="867"/>
      <c r="BB118" s="867"/>
      <c r="BC118" s="867"/>
      <c r="BD118" s="867"/>
      <c r="BE118" s="867"/>
      <c r="BF118" s="867"/>
      <c r="BG118" s="867"/>
      <c r="BH118" s="867"/>
      <c r="BI118" s="867"/>
      <c r="BJ118" s="867"/>
      <c r="BK118" s="867"/>
      <c r="BL118" s="867"/>
      <c r="BM118" s="867"/>
      <c r="BN118" s="867"/>
      <c r="BO118" s="867"/>
      <c r="BP118" s="868"/>
      <c r="BQ118" s="907" t="s">
        <v>482</v>
      </c>
      <c r="BR118" s="873"/>
      <c r="BS118" s="873"/>
      <c r="BT118" s="873"/>
      <c r="BU118" s="873"/>
      <c r="BV118" s="873" t="s">
        <v>479</v>
      </c>
      <c r="BW118" s="873"/>
      <c r="BX118" s="873"/>
      <c r="BY118" s="873"/>
      <c r="BZ118" s="873"/>
      <c r="CA118" s="873" t="s">
        <v>484</v>
      </c>
      <c r="CB118" s="873"/>
      <c r="CC118" s="873"/>
      <c r="CD118" s="873"/>
      <c r="CE118" s="873"/>
      <c r="CF118" s="903" t="s">
        <v>479</v>
      </c>
      <c r="CG118" s="904"/>
      <c r="CH118" s="904"/>
      <c r="CI118" s="904"/>
      <c r="CJ118" s="904"/>
      <c r="CK118" s="955"/>
      <c r="CL118" s="849"/>
      <c r="CM118" s="843" t="s">
        <v>485</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479</v>
      </c>
      <c r="DH118" s="808"/>
      <c r="DI118" s="808"/>
      <c r="DJ118" s="808"/>
      <c r="DK118" s="809"/>
      <c r="DL118" s="810" t="s">
        <v>479</v>
      </c>
      <c r="DM118" s="808"/>
      <c r="DN118" s="808"/>
      <c r="DO118" s="808"/>
      <c r="DP118" s="809"/>
      <c r="DQ118" s="810" t="s">
        <v>486</v>
      </c>
      <c r="DR118" s="808"/>
      <c r="DS118" s="808"/>
      <c r="DT118" s="808"/>
      <c r="DU118" s="809"/>
      <c r="DV118" s="852" t="s">
        <v>479</v>
      </c>
      <c r="DW118" s="853"/>
      <c r="DX118" s="853"/>
      <c r="DY118" s="853"/>
      <c r="DZ118" s="854"/>
    </row>
    <row r="119" spans="1:130" s="233" customFormat="1" ht="26.25" customHeight="1" x14ac:dyDescent="0.15">
      <c r="A119" s="846" t="s">
        <v>453</v>
      </c>
      <c r="B119" s="847"/>
      <c r="C119" s="888" t="s">
        <v>454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v>39578</v>
      </c>
      <c r="AB119" s="917"/>
      <c r="AC119" s="917"/>
      <c r="AD119" s="917"/>
      <c r="AE119" s="918"/>
      <c r="AF119" s="919" t="s">
        <v>487</v>
      </c>
      <c r="AG119" s="917"/>
      <c r="AH119" s="917"/>
      <c r="AI119" s="917"/>
      <c r="AJ119" s="918"/>
      <c r="AK119" s="919" t="s">
        <v>479</v>
      </c>
      <c r="AL119" s="917"/>
      <c r="AM119" s="917"/>
      <c r="AN119" s="917"/>
      <c r="AO119" s="918"/>
      <c r="AP119" s="920" t="s">
        <v>478</v>
      </c>
      <c r="AQ119" s="921"/>
      <c r="AR119" s="921"/>
      <c r="AS119" s="921"/>
      <c r="AT119" s="922"/>
      <c r="AU119" s="962"/>
      <c r="AV119" s="963"/>
      <c r="AW119" s="963"/>
      <c r="AX119" s="963"/>
      <c r="AY119" s="963"/>
      <c r="AZ119" s="254" t="s">
        <v>189</v>
      </c>
      <c r="BA119" s="254"/>
      <c r="BB119" s="254"/>
      <c r="BC119" s="254"/>
      <c r="BD119" s="254"/>
      <c r="BE119" s="254"/>
      <c r="BF119" s="254"/>
      <c r="BG119" s="254"/>
      <c r="BH119" s="254"/>
      <c r="BI119" s="254"/>
      <c r="BJ119" s="254"/>
      <c r="BK119" s="254"/>
      <c r="BL119" s="254"/>
      <c r="BM119" s="254"/>
      <c r="BN119" s="254"/>
      <c r="BO119" s="905" t="s">
        <v>488</v>
      </c>
      <c r="BP119" s="906"/>
      <c r="BQ119" s="907">
        <v>522234842</v>
      </c>
      <c r="BR119" s="873"/>
      <c r="BS119" s="873"/>
      <c r="BT119" s="873"/>
      <c r="BU119" s="873"/>
      <c r="BV119" s="873">
        <v>528194586</v>
      </c>
      <c r="BW119" s="873"/>
      <c r="BX119" s="873"/>
      <c r="BY119" s="873"/>
      <c r="BZ119" s="873"/>
      <c r="CA119" s="873">
        <v>535828519</v>
      </c>
      <c r="CB119" s="873"/>
      <c r="CC119" s="873"/>
      <c r="CD119" s="873"/>
      <c r="CE119" s="873"/>
      <c r="CF119" s="776"/>
      <c r="CG119" s="777"/>
      <c r="CH119" s="777"/>
      <c r="CI119" s="777"/>
      <c r="CJ119" s="862"/>
      <c r="CK119" s="956"/>
      <c r="CL119" s="851"/>
      <c r="CM119" s="866" t="s">
        <v>489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10717662</v>
      </c>
      <c r="DH119" s="792"/>
      <c r="DI119" s="792"/>
      <c r="DJ119" s="792"/>
      <c r="DK119" s="793"/>
      <c r="DL119" s="794">
        <v>10495282</v>
      </c>
      <c r="DM119" s="792"/>
      <c r="DN119" s="792"/>
      <c r="DO119" s="792"/>
      <c r="DP119" s="793"/>
      <c r="DQ119" s="794">
        <v>10320951</v>
      </c>
      <c r="DR119" s="792"/>
      <c r="DS119" s="792"/>
      <c r="DT119" s="792"/>
      <c r="DU119" s="793"/>
      <c r="DV119" s="876">
        <v>5.5</v>
      </c>
      <c r="DW119" s="877"/>
      <c r="DX119" s="877"/>
      <c r="DY119" s="877"/>
      <c r="DZ119" s="878"/>
    </row>
    <row r="120" spans="1:130" s="233" customFormat="1" ht="26.25" customHeight="1" x14ac:dyDescent="0.15">
      <c r="A120" s="848"/>
      <c r="B120" s="849"/>
      <c r="C120" s="843" t="s">
        <v>459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479</v>
      </c>
      <c r="AB120" s="808"/>
      <c r="AC120" s="808"/>
      <c r="AD120" s="808"/>
      <c r="AE120" s="809"/>
      <c r="AF120" s="810" t="s">
        <v>478</v>
      </c>
      <c r="AG120" s="808"/>
      <c r="AH120" s="808"/>
      <c r="AI120" s="808"/>
      <c r="AJ120" s="809"/>
      <c r="AK120" s="810" t="s">
        <v>478</v>
      </c>
      <c r="AL120" s="808"/>
      <c r="AM120" s="808"/>
      <c r="AN120" s="808"/>
      <c r="AO120" s="809"/>
      <c r="AP120" s="852" t="s">
        <v>479</v>
      </c>
      <c r="AQ120" s="853"/>
      <c r="AR120" s="853"/>
      <c r="AS120" s="853"/>
      <c r="AT120" s="854"/>
      <c r="AU120" s="908" t="s">
        <v>490</v>
      </c>
      <c r="AV120" s="909"/>
      <c r="AW120" s="909"/>
      <c r="AX120" s="909"/>
      <c r="AY120" s="910"/>
      <c r="AZ120" s="888" t="s">
        <v>491</v>
      </c>
      <c r="BA120" s="836"/>
      <c r="BB120" s="836"/>
      <c r="BC120" s="836"/>
      <c r="BD120" s="836"/>
      <c r="BE120" s="836"/>
      <c r="BF120" s="836"/>
      <c r="BG120" s="836"/>
      <c r="BH120" s="836"/>
      <c r="BI120" s="836"/>
      <c r="BJ120" s="836"/>
      <c r="BK120" s="836"/>
      <c r="BL120" s="836"/>
      <c r="BM120" s="836"/>
      <c r="BN120" s="836"/>
      <c r="BO120" s="836"/>
      <c r="BP120" s="837"/>
      <c r="BQ120" s="889">
        <v>79920194</v>
      </c>
      <c r="BR120" s="870"/>
      <c r="BS120" s="870"/>
      <c r="BT120" s="870"/>
      <c r="BU120" s="870"/>
      <c r="BV120" s="870">
        <v>82649394</v>
      </c>
      <c r="BW120" s="870"/>
      <c r="BX120" s="870"/>
      <c r="BY120" s="870"/>
      <c r="BZ120" s="870"/>
      <c r="CA120" s="870">
        <v>97447733</v>
      </c>
      <c r="CB120" s="870"/>
      <c r="CC120" s="870"/>
      <c r="CD120" s="870"/>
      <c r="CE120" s="870"/>
      <c r="CF120" s="894">
        <v>51.8</v>
      </c>
      <c r="CG120" s="895"/>
      <c r="CH120" s="895"/>
      <c r="CI120" s="895"/>
      <c r="CJ120" s="895"/>
      <c r="CK120" s="896" t="s">
        <v>492</v>
      </c>
      <c r="CL120" s="880"/>
      <c r="CM120" s="880"/>
      <c r="CN120" s="880"/>
      <c r="CO120" s="881"/>
      <c r="CP120" s="900" t="s">
        <v>493</v>
      </c>
      <c r="CQ120" s="901"/>
      <c r="CR120" s="901"/>
      <c r="CS120" s="901"/>
      <c r="CT120" s="901"/>
      <c r="CU120" s="901"/>
      <c r="CV120" s="901"/>
      <c r="CW120" s="901"/>
      <c r="CX120" s="901"/>
      <c r="CY120" s="901"/>
      <c r="CZ120" s="901"/>
      <c r="DA120" s="901"/>
      <c r="DB120" s="901"/>
      <c r="DC120" s="901"/>
      <c r="DD120" s="901"/>
      <c r="DE120" s="901"/>
      <c r="DF120" s="902"/>
      <c r="DG120" s="889">
        <v>94376103</v>
      </c>
      <c r="DH120" s="870"/>
      <c r="DI120" s="870"/>
      <c r="DJ120" s="870"/>
      <c r="DK120" s="870"/>
      <c r="DL120" s="870">
        <v>91794705</v>
      </c>
      <c r="DM120" s="870"/>
      <c r="DN120" s="870"/>
      <c r="DO120" s="870"/>
      <c r="DP120" s="870"/>
      <c r="DQ120" s="870">
        <v>91404837</v>
      </c>
      <c r="DR120" s="870"/>
      <c r="DS120" s="870"/>
      <c r="DT120" s="870"/>
      <c r="DU120" s="870"/>
      <c r="DV120" s="871">
        <v>48.6</v>
      </c>
      <c r="DW120" s="871"/>
      <c r="DX120" s="871"/>
      <c r="DY120" s="871"/>
      <c r="DZ120" s="872"/>
    </row>
    <row r="121" spans="1:130" s="233" customFormat="1" ht="26.25" customHeight="1" x14ac:dyDescent="0.15">
      <c r="A121" s="848"/>
      <c r="B121" s="849"/>
      <c r="C121" s="891" t="s">
        <v>494</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495</v>
      </c>
      <c r="AB121" s="808"/>
      <c r="AC121" s="808"/>
      <c r="AD121" s="808"/>
      <c r="AE121" s="809"/>
      <c r="AF121" s="810" t="s">
        <v>479</v>
      </c>
      <c r="AG121" s="808"/>
      <c r="AH121" s="808"/>
      <c r="AI121" s="808"/>
      <c r="AJ121" s="809"/>
      <c r="AK121" s="810" t="s">
        <v>479</v>
      </c>
      <c r="AL121" s="808"/>
      <c r="AM121" s="808"/>
      <c r="AN121" s="808"/>
      <c r="AO121" s="809"/>
      <c r="AP121" s="852" t="s">
        <v>478</v>
      </c>
      <c r="AQ121" s="853"/>
      <c r="AR121" s="853"/>
      <c r="AS121" s="853"/>
      <c r="AT121" s="854"/>
      <c r="AU121" s="911"/>
      <c r="AV121" s="912"/>
      <c r="AW121" s="912"/>
      <c r="AX121" s="912"/>
      <c r="AY121" s="913"/>
      <c r="AZ121" s="843" t="s">
        <v>496</v>
      </c>
      <c r="BA121" s="780"/>
      <c r="BB121" s="780"/>
      <c r="BC121" s="780"/>
      <c r="BD121" s="780"/>
      <c r="BE121" s="780"/>
      <c r="BF121" s="780"/>
      <c r="BG121" s="780"/>
      <c r="BH121" s="780"/>
      <c r="BI121" s="780"/>
      <c r="BJ121" s="780"/>
      <c r="BK121" s="780"/>
      <c r="BL121" s="780"/>
      <c r="BM121" s="780"/>
      <c r="BN121" s="780"/>
      <c r="BO121" s="780"/>
      <c r="BP121" s="781"/>
      <c r="BQ121" s="844">
        <v>66857549</v>
      </c>
      <c r="BR121" s="845"/>
      <c r="BS121" s="845"/>
      <c r="BT121" s="845"/>
      <c r="BU121" s="845"/>
      <c r="BV121" s="845">
        <v>66437469</v>
      </c>
      <c r="BW121" s="845"/>
      <c r="BX121" s="845"/>
      <c r="BY121" s="845"/>
      <c r="BZ121" s="845"/>
      <c r="CA121" s="845">
        <v>68791905</v>
      </c>
      <c r="CB121" s="845"/>
      <c r="CC121" s="845"/>
      <c r="CD121" s="845"/>
      <c r="CE121" s="845"/>
      <c r="CF121" s="903">
        <v>36.6</v>
      </c>
      <c r="CG121" s="904"/>
      <c r="CH121" s="904"/>
      <c r="CI121" s="904"/>
      <c r="CJ121" s="904"/>
      <c r="CK121" s="897"/>
      <c r="CL121" s="883"/>
      <c r="CM121" s="883"/>
      <c r="CN121" s="883"/>
      <c r="CO121" s="884"/>
      <c r="CP121" s="863" t="s">
        <v>497</v>
      </c>
      <c r="CQ121" s="864"/>
      <c r="CR121" s="864"/>
      <c r="CS121" s="864"/>
      <c r="CT121" s="864"/>
      <c r="CU121" s="864"/>
      <c r="CV121" s="864"/>
      <c r="CW121" s="864"/>
      <c r="CX121" s="864"/>
      <c r="CY121" s="864"/>
      <c r="CZ121" s="864"/>
      <c r="DA121" s="864"/>
      <c r="DB121" s="864"/>
      <c r="DC121" s="864"/>
      <c r="DD121" s="864"/>
      <c r="DE121" s="864"/>
      <c r="DF121" s="865"/>
      <c r="DG121" s="844">
        <v>514489</v>
      </c>
      <c r="DH121" s="845"/>
      <c r="DI121" s="845"/>
      <c r="DJ121" s="845"/>
      <c r="DK121" s="845"/>
      <c r="DL121" s="845">
        <v>475228</v>
      </c>
      <c r="DM121" s="845"/>
      <c r="DN121" s="845"/>
      <c r="DO121" s="845"/>
      <c r="DP121" s="845"/>
      <c r="DQ121" s="845">
        <v>446063</v>
      </c>
      <c r="DR121" s="845"/>
      <c r="DS121" s="845"/>
      <c r="DT121" s="845"/>
      <c r="DU121" s="845"/>
      <c r="DV121" s="822">
        <v>0.2</v>
      </c>
      <c r="DW121" s="822"/>
      <c r="DX121" s="822"/>
      <c r="DY121" s="822"/>
      <c r="DZ121" s="823"/>
    </row>
    <row r="122" spans="1:130" s="233" customFormat="1" ht="26.25" customHeight="1" x14ac:dyDescent="0.15">
      <c r="A122" s="848"/>
      <c r="B122" s="849"/>
      <c r="C122" s="843" t="s">
        <v>469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478</v>
      </c>
      <c r="AB122" s="808"/>
      <c r="AC122" s="808"/>
      <c r="AD122" s="808"/>
      <c r="AE122" s="809"/>
      <c r="AF122" s="810" t="s">
        <v>479</v>
      </c>
      <c r="AG122" s="808"/>
      <c r="AH122" s="808"/>
      <c r="AI122" s="808"/>
      <c r="AJ122" s="809"/>
      <c r="AK122" s="810" t="s">
        <v>479</v>
      </c>
      <c r="AL122" s="808"/>
      <c r="AM122" s="808"/>
      <c r="AN122" s="808"/>
      <c r="AO122" s="809"/>
      <c r="AP122" s="852" t="s">
        <v>479</v>
      </c>
      <c r="AQ122" s="853"/>
      <c r="AR122" s="853"/>
      <c r="AS122" s="853"/>
      <c r="AT122" s="854"/>
      <c r="AU122" s="911"/>
      <c r="AV122" s="912"/>
      <c r="AW122" s="912"/>
      <c r="AX122" s="912"/>
      <c r="AY122" s="913"/>
      <c r="AZ122" s="866" t="s">
        <v>498</v>
      </c>
      <c r="BA122" s="867"/>
      <c r="BB122" s="867"/>
      <c r="BC122" s="867"/>
      <c r="BD122" s="867"/>
      <c r="BE122" s="867"/>
      <c r="BF122" s="867"/>
      <c r="BG122" s="867"/>
      <c r="BH122" s="867"/>
      <c r="BI122" s="867"/>
      <c r="BJ122" s="867"/>
      <c r="BK122" s="867"/>
      <c r="BL122" s="867"/>
      <c r="BM122" s="867"/>
      <c r="BN122" s="867"/>
      <c r="BO122" s="867"/>
      <c r="BP122" s="868"/>
      <c r="BQ122" s="907">
        <v>376863695</v>
      </c>
      <c r="BR122" s="873"/>
      <c r="BS122" s="873"/>
      <c r="BT122" s="873"/>
      <c r="BU122" s="873"/>
      <c r="BV122" s="873">
        <v>387163956</v>
      </c>
      <c r="BW122" s="873"/>
      <c r="BX122" s="873"/>
      <c r="BY122" s="873"/>
      <c r="BZ122" s="873"/>
      <c r="CA122" s="873">
        <v>401716536</v>
      </c>
      <c r="CB122" s="873"/>
      <c r="CC122" s="873"/>
      <c r="CD122" s="873"/>
      <c r="CE122" s="873"/>
      <c r="CF122" s="874">
        <v>213.7</v>
      </c>
      <c r="CG122" s="875"/>
      <c r="CH122" s="875"/>
      <c r="CI122" s="875"/>
      <c r="CJ122" s="875"/>
      <c r="CK122" s="897"/>
      <c r="CL122" s="883"/>
      <c r="CM122" s="883"/>
      <c r="CN122" s="883"/>
      <c r="CO122" s="884"/>
      <c r="CP122" s="863" t="s">
        <v>499</v>
      </c>
      <c r="CQ122" s="864"/>
      <c r="CR122" s="864"/>
      <c r="CS122" s="864"/>
      <c r="CT122" s="864"/>
      <c r="CU122" s="864"/>
      <c r="CV122" s="864"/>
      <c r="CW122" s="864"/>
      <c r="CX122" s="864"/>
      <c r="CY122" s="864"/>
      <c r="CZ122" s="864"/>
      <c r="DA122" s="864"/>
      <c r="DB122" s="864"/>
      <c r="DC122" s="864"/>
      <c r="DD122" s="864"/>
      <c r="DE122" s="864"/>
      <c r="DF122" s="865"/>
      <c r="DG122" s="844">
        <v>204074</v>
      </c>
      <c r="DH122" s="845"/>
      <c r="DI122" s="845"/>
      <c r="DJ122" s="845"/>
      <c r="DK122" s="845"/>
      <c r="DL122" s="845">
        <v>290678</v>
      </c>
      <c r="DM122" s="845"/>
      <c r="DN122" s="845"/>
      <c r="DO122" s="845"/>
      <c r="DP122" s="845"/>
      <c r="DQ122" s="845">
        <v>291731</v>
      </c>
      <c r="DR122" s="845"/>
      <c r="DS122" s="845"/>
      <c r="DT122" s="845"/>
      <c r="DU122" s="845"/>
      <c r="DV122" s="822">
        <v>0.2</v>
      </c>
      <c r="DW122" s="822"/>
      <c r="DX122" s="822"/>
      <c r="DY122" s="822"/>
      <c r="DZ122" s="823"/>
    </row>
    <row r="123" spans="1:130" s="233" customFormat="1" ht="26.25" customHeight="1" x14ac:dyDescent="0.15">
      <c r="A123" s="848"/>
      <c r="B123" s="849"/>
      <c r="C123" s="843" t="s">
        <v>475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479</v>
      </c>
      <c r="AB123" s="808"/>
      <c r="AC123" s="808"/>
      <c r="AD123" s="808"/>
      <c r="AE123" s="809"/>
      <c r="AF123" s="810" t="s">
        <v>479</v>
      </c>
      <c r="AG123" s="808"/>
      <c r="AH123" s="808"/>
      <c r="AI123" s="808"/>
      <c r="AJ123" s="809"/>
      <c r="AK123" s="810" t="s">
        <v>479</v>
      </c>
      <c r="AL123" s="808"/>
      <c r="AM123" s="808"/>
      <c r="AN123" s="808"/>
      <c r="AO123" s="809"/>
      <c r="AP123" s="852" t="s">
        <v>482</v>
      </c>
      <c r="AQ123" s="853"/>
      <c r="AR123" s="853"/>
      <c r="AS123" s="853"/>
      <c r="AT123" s="854"/>
      <c r="AU123" s="914"/>
      <c r="AV123" s="915"/>
      <c r="AW123" s="915"/>
      <c r="AX123" s="915"/>
      <c r="AY123" s="915"/>
      <c r="AZ123" s="254" t="s">
        <v>189</v>
      </c>
      <c r="BA123" s="254"/>
      <c r="BB123" s="254"/>
      <c r="BC123" s="254"/>
      <c r="BD123" s="254"/>
      <c r="BE123" s="254"/>
      <c r="BF123" s="254"/>
      <c r="BG123" s="254"/>
      <c r="BH123" s="254"/>
      <c r="BI123" s="254"/>
      <c r="BJ123" s="254"/>
      <c r="BK123" s="254"/>
      <c r="BL123" s="254"/>
      <c r="BM123" s="254"/>
      <c r="BN123" s="254"/>
      <c r="BO123" s="905" t="s">
        <v>500</v>
      </c>
      <c r="BP123" s="906"/>
      <c r="BQ123" s="860">
        <v>523641438</v>
      </c>
      <c r="BR123" s="861"/>
      <c r="BS123" s="861"/>
      <c r="BT123" s="861"/>
      <c r="BU123" s="861"/>
      <c r="BV123" s="861">
        <v>536250819</v>
      </c>
      <c r="BW123" s="861"/>
      <c r="BX123" s="861"/>
      <c r="BY123" s="861"/>
      <c r="BZ123" s="861"/>
      <c r="CA123" s="861">
        <v>567956174</v>
      </c>
      <c r="CB123" s="861"/>
      <c r="CC123" s="861"/>
      <c r="CD123" s="861"/>
      <c r="CE123" s="861"/>
      <c r="CF123" s="776"/>
      <c r="CG123" s="777"/>
      <c r="CH123" s="777"/>
      <c r="CI123" s="777"/>
      <c r="CJ123" s="862"/>
      <c r="CK123" s="897"/>
      <c r="CL123" s="883"/>
      <c r="CM123" s="883"/>
      <c r="CN123" s="883"/>
      <c r="CO123" s="884"/>
      <c r="CP123" s="863" t="s">
        <v>501</v>
      </c>
      <c r="CQ123" s="864"/>
      <c r="CR123" s="864"/>
      <c r="CS123" s="864"/>
      <c r="CT123" s="864"/>
      <c r="CU123" s="864"/>
      <c r="CV123" s="864"/>
      <c r="CW123" s="864"/>
      <c r="CX123" s="864"/>
      <c r="CY123" s="864"/>
      <c r="CZ123" s="864"/>
      <c r="DA123" s="864"/>
      <c r="DB123" s="864"/>
      <c r="DC123" s="864"/>
      <c r="DD123" s="864"/>
      <c r="DE123" s="864"/>
      <c r="DF123" s="865"/>
      <c r="DG123" s="807">
        <v>379485</v>
      </c>
      <c r="DH123" s="808"/>
      <c r="DI123" s="808"/>
      <c r="DJ123" s="808"/>
      <c r="DK123" s="809"/>
      <c r="DL123" s="810">
        <v>333603</v>
      </c>
      <c r="DM123" s="808"/>
      <c r="DN123" s="808"/>
      <c r="DO123" s="808"/>
      <c r="DP123" s="809"/>
      <c r="DQ123" s="810">
        <v>267794</v>
      </c>
      <c r="DR123" s="808"/>
      <c r="DS123" s="808"/>
      <c r="DT123" s="808"/>
      <c r="DU123" s="809"/>
      <c r="DV123" s="852">
        <v>0.1</v>
      </c>
      <c r="DW123" s="853"/>
      <c r="DX123" s="853"/>
      <c r="DY123" s="853"/>
      <c r="DZ123" s="854"/>
    </row>
    <row r="124" spans="1:130" s="233" customFormat="1" ht="26.25" customHeight="1" thickBot="1" x14ac:dyDescent="0.2">
      <c r="A124" s="848"/>
      <c r="B124" s="849"/>
      <c r="C124" s="843" t="s">
        <v>481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479</v>
      </c>
      <c r="AB124" s="808"/>
      <c r="AC124" s="808"/>
      <c r="AD124" s="808"/>
      <c r="AE124" s="809"/>
      <c r="AF124" s="810" t="s">
        <v>479</v>
      </c>
      <c r="AG124" s="808"/>
      <c r="AH124" s="808"/>
      <c r="AI124" s="808"/>
      <c r="AJ124" s="809"/>
      <c r="AK124" s="810" t="s">
        <v>479</v>
      </c>
      <c r="AL124" s="808"/>
      <c r="AM124" s="808"/>
      <c r="AN124" s="808"/>
      <c r="AO124" s="809"/>
      <c r="AP124" s="852" t="s">
        <v>479</v>
      </c>
      <c r="AQ124" s="853"/>
      <c r="AR124" s="853"/>
      <c r="AS124" s="853"/>
      <c r="AT124" s="854"/>
      <c r="AU124" s="855" t="s">
        <v>502</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479</v>
      </c>
      <c r="BR124" s="859"/>
      <c r="BS124" s="859"/>
      <c r="BT124" s="859"/>
      <c r="BU124" s="859"/>
      <c r="BV124" s="859" t="s">
        <v>482</v>
      </c>
      <c r="BW124" s="859"/>
      <c r="BX124" s="859"/>
      <c r="BY124" s="859"/>
      <c r="BZ124" s="859"/>
      <c r="CA124" s="859" t="s">
        <v>482</v>
      </c>
      <c r="CB124" s="859"/>
      <c r="CC124" s="859"/>
      <c r="CD124" s="859"/>
      <c r="CE124" s="859"/>
      <c r="CF124" s="754"/>
      <c r="CG124" s="755"/>
      <c r="CH124" s="755"/>
      <c r="CI124" s="755"/>
      <c r="CJ124" s="890"/>
      <c r="CK124" s="898"/>
      <c r="CL124" s="898"/>
      <c r="CM124" s="898"/>
      <c r="CN124" s="898"/>
      <c r="CO124" s="899"/>
      <c r="CP124" s="863" t="s">
        <v>503</v>
      </c>
      <c r="CQ124" s="864"/>
      <c r="CR124" s="864"/>
      <c r="CS124" s="864"/>
      <c r="CT124" s="864"/>
      <c r="CU124" s="864"/>
      <c r="CV124" s="864"/>
      <c r="CW124" s="864"/>
      <c r="CX124" s="864"/>
      <c r="CY124" s="864"/>
      <c r="CZ124" s="864"/>
      <c r="DA124" s="864"/>
      <c r="DB124" s="864"/>
      <c r="DC124" s="864"/>
      <c r="DD124" s="864"/>
      <c r="DE124" s="864"/>
      <c r="DF124" s="865"/>
      <c r="DG124" s="791" t="s">
        <v>479</v>
      </c>
      <c r="DH124" s="792"/>
      <c r="DI124" s="792"/>
      <c r="DJ124" s="792"/>
      <c r="DK124" s="793"/>
      <c r="DL124" s="794" t="s">
        <v>486</v>
      </c>
      <c r="DM124" s="792"/>
      <c r="DN124" s="792"/>
      <c r="DO124" s="792"/>
      <c r="DP124" s="793"/>
      <c r="DQ124" s="794" t="s">
        <v>479</v>
      </c>
      <c r="DR124" s="792"/>
      <c r="DS124" s="792"/>
      <c r="DT124" s="792"/>
      <c r="DU124" s="793"/>
      <c r="DV124" s="876" t="s">
        <v>486</v>
      </c>
      <c r="DW124" s="877"/>
      <c r="DX124" s="877"/>
      <c r="DY124" s="877"/>
      <c r="DZ124" s="878"/>
    </row>
    <row r="125" spans="1:130" s="233" customFormat="1" ht="26.25" customHeight="1" x14ac:dyDescent="0.15">
      <c r="A125" s="848"/>
      <c r="B125" s="849"/>
      <c r="C125" s="843" t="s">
        <v>485</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479</v>
      </c>
      <c r="AB125" s="808"/>
      <c r="AC125" s="808"/>
      <c r="AD125" s="808"/>
      <c r="AE125" s="809"/>
      <c r="AF125" s="810" t="s">
        <v>486</v>
      </c>
      <c r="AG125" s="808"/>
      <c r="AH125" s="808"/>
      <c r="AI125" s="808"/>
      <c r="AJ125" s="809"/>
      <c r="AK125" s="810" t="s">
        <v>479</v>
      </c>
      <c r="AL125" s="808"/>
      <c r="AM125" s="808"/>
      <c r="AN125" s="808"/>
      <c r="AO125" s="809"/>
      <c r="AP125" s="852" t="s">
        <v>479</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504</v>
      </c>
      <c r="CL125" s="880"/>
      <c r="CM125" s="880"/>
      <c r="CN125" s="880"/>
      <c r="CO125" s="881"/>
      <c r="CP125" s="888" t="s">
        <v>505</v>
      </c>
      <c r="CQ125" s="836"/>
      <c r="CR125" s="836"/>
      <c r="CS125" s="836"/>
      <c r="CT125" s="836"/>
      <c r="CU125" s="836"/>
      <c r="CV125" s="836"/>
      <c r="CW125" s="836"/>
      <c r="CX125" s="836"/>
      <c r="CY125" s="836"/>
      <c r="CZ125" s="836"/>
      <c r="DA125" s="836"/>
      <c r="DB125" s="836"/>
      <c r="DC125" s="836"/>
      <c r="DD125" s="836"/>
      <c r="DE125" s="836"/>
      <c r="DF125" s="837"/>
      <c r="DG125" s="889" t="s">
        <v>486</v>
      </c>
      <c r="DH125" s="870"/>
      <c r="DI125" s="870"/>
      <c r="DJ125" s="870"/>
      <c r="DK125" s="870"/>
      <c r="DL125" s="870" t="s">
        <v>479</v>
      </c>
      <c r="DM125" s="870"/>
      <c r="DN125" s="870"/>
      <c r="DO125" s="870"/>
      <c r="DP125" s="870"/>
      <c r="DQ125" s="870" t="s">
        <v>479</v>
      </c>
      <c r="DR125" s="870"/>
      <c r="DS125" s="870"/>
      <c r="DT125" s="870"/>
      <c r="DU125" s="870"/>
      <c r="DV125" s="871" t="s">
        <v>486</v>
      </c>
      <c r="DW125" s="871"/>
      <c r="DX125" s="871"/>
      <c r="DY125" s="871"/>
      <c r="DZ125" s="872"/>
    </row>
    <row r="126" spans="1:130" s="233" customFormat="1" ht="26.25" customHeight="1" thickBot="1" x14ac:dyDescent="0.2">
      <c r="A126" s="848"/>
      <c r="B126" s="849"/>
      <c r="C126" s="843" t="s">
        <v>489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479</v>
      </c>
      <c r="AB126" s="808"/>
      <c r="AC126" s="808"/>
      <c r="AD126" s="808"/>
      <c r="AE126" s="809"/>
      <c r="AF126" s="810" t="s">
        <v>479</v>
      </c>
      <c r="AG126" s="808"/>
      <c r="AH126" s="808"/>
      <c r="AI126" s="808"/>
      <c r="AJ126" s="809"/>
      <c r="AK126" s="810" t="s">
        <v>480</v>
      </c>
      <c r="AL126" s="808"/>
      <c r="AM126" s="808"/>
      <c r="AN126" s="808"/>
      <c r="AO126" s="809"/>
      <c r="AP126" s="852" t="s">
        <v>479</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506</v>
      </c>
      <c r="CQ126" s="780"/>
      <c r="CR126" s="780"/>
      <c r="CS126" s="780"/>
      <c r="CT126" s="780"/>
      <c r="CU126" s="780"/>
      <c r="CV126" s="780"/>
      <c r="CW126" s="780"/>
      <c r="CX126" s="780"/>
      <c r="CY126" s="780"/>
      <c r="CZ126" s="780"/>
      <c r="DA126" s="780"/>
      <c r="DB126" s="780"/>
      <c r="DC126" s="780"/>
      <c r="DD126" s="780"/>
      <c r="DE126" s="780"/>
      <c r="DF126" s="781"/>
      <c r="DG126" s="844" t="s">
        <v>486</v>
      </c>
      <c r="DH126" s="845"/>
      <c r="DI126" s="845"/>
      <c r="DJ126" s="845"/>
      <c r="DK126" s="845"/>
      <c r="DL126" s="845" t="s">
        <v>479</v>
      </c>
      <c r="DM126" s="845"/>
      <c r="DN126" s="845"/>
      <c r="DO126" s="845"/>
      <c r="DP126" s="845"/>
      <c r="DQ126" s="845" t="s">
        <v>479</v>
      </c>
      <c r="DR126" s="845"/>
      <c r="DS126" s="845"/>
      <c r="DT126" s="845"/>
      <c r="DU126" s="845"/>
      <c r="DV126" s="822" t="s">
        <v>478</v>
      </c>
      <c r="DW126" s="822"/>
      <c r="DX126" s="822"/>
      <c r="DY126" s="822"/>
      <c r="DZ126" s="823"/>
    </row>
    <row r="127" spans="1:130" s="233" customFormat="1" ht="26.25" customHeight="1" x14ac:dyDescent="0.15">
      <c r="A127" s="850"/>
      <c r="B127" s="851"/>
      <c r="C127" s="866" t="s">
        <v>507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1221677</v>
      </c>
      <c r="AB127" s="808"/>
      <c r="AC127" s="808"/>
      <c r="AD127" s="808"/>
      <c r="AE127" s="809"/>
      <c r="AF127" s="810">
        <v>1152850</v>
      </c>
      <c r="AG127" s="808"/>
      <c r="AH127" s="808"/>
      <c r="AI127" s="808"/>
      <c r="AJ127" s="809"/>
      <c r="AK127" s="810">
        <v>1101033</v>
      </c>
      <c r="AL127" s="808"/>
      <c r="AM127" s="808"/>
      <c r="AN127" s="808"/>
      <c r="AO127" s="809"/>
      <c r="AP127" s="852">
        <v>0.6</v>
      </c>
      <c r="AQ127" s="853"/>
      <c r="AR127" s="853"/>
      <c r="AS127" s="853"/>
      <c r="AT127" s="854"/>
      <c r="AU127" s="235"/>
      <c r="AV127" s="235"/>
      <c r="AW127" s="235"/>
      <c r="AX127" s="869" t="s">
        <v>508</v>
      </c>
      <c r="AY127" s="840"/>
      <c r="AZ127" s="840"/>
      <c r="BA127" s="840"/>
      <c r="BB127" s="840"/>
      <c r="BC127" s="840"/>
      <c r="BD127" s="840"/>
      <c r="BE127" s="841"/>
      <c r="BF127" s="839" t="s">
        <v>509</v>
      </c>
      <c r="BG127" s="840"/>
      <c r="BH127" s="840"/>
      <c r="BI127" s="840"/>
      <c r="BJ127" s="840"/>
      <c r="BK127" s="840"/>
      <c r="BL127" s="841"/>
      <c r="BM127" s="839" t="s">
        <v>510</v>
      </c>
      <c r="BN127" s="840"/>
      <c r="BO127" s="840"/>
      <c r="BP127" s="840"/>
      <c r="BQ127" s="840"/>
      <c r="BR127" s="840"/>
      <c r="BS127" s="841"/>
      <c r="BT127" s="839" t="s">
        <v>511</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512</v>
      </c>
      <c r="CQ127" s="780"/>
      <c r="CR127" s="780"/>
      <c r="CS127" s="780"/>
      <c r="CT127" s="780"/>
      <c r="CU127" s="780"/>
      <c r="CV127" s="780"/>
      <c r="CW127" s="780"/>
      <c r="CX127" s="780"/>
      <c r="CY127" s="780"/>
      <c r="CZ127" s="780"/>
      <c r="DA127" s="780"/>
      <c r="DB127" s="780"/>
      <c r="DC127" s="780"/>
      <c r="DD127" s="780"/>
      <c r="DE127" s="780"/>
      <c r="DF127" s="781"/>
      <c r="DG127" s="844">
        <v>1385924</v>
      </c>
      <c r="DH127" s="845"/>
      <c r="DI127" s="845"/>
      <c r="DJ127" s="845"/>
      <c r="DK127" s="845"/>
      <c r="DL127" s="845">
        <v>325916</v>
      </c>
      <c r="DM127" s="845"/>
      <c r="DN127" s="845"/>
      <c r="DO127" s="845"/>
      <c r="DP127" s="845"/>
      <c r="DQ127" s="845" t="s">
        <v>479</v>
      </c>
      <c r="DR127" s="845"/>
      <c r="DS127" s="845"/>
      <c r="DT127" s="845"/>
      <c r="DU127" s="845"/>
      <c r="DV127" s="822" t="s">
        <v>479</v>
      </c>
      <c r="DW127" s="822"/>
      <c r="DX127" s="822"/>
      <c r="DY127" s="822"/>
      <c r="DZ127" s="823"/>
    </row>
    <row r="128" spans="1:130" s="233" customFormat="1" ht="26.25" customHeight="1" thickBot="1" x14ac:dyDescent="0.2">
      <c r="A128" s="824" t="s">
        <v>513</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514</v>
      </c>
      <c r="X128" s="826"/>
      <c r="Y128" s="826"/>
      <c r="Z128" s="827"/>
      <c r="AA128" s="828">
        <v>6370231</v>
      </c>
      <c r="AB128" s="829"/>
      <c r="AC128" s="829"/>
      <c r="AD128" s="829"/>
      <c r="AE128" s="830"/>
      <c r="AF128" s="831">
        <v>6424048</v>
      </c>
      <c r="AG128" s="829"/>
      <c r="AH128" s="829"/>
      <c r="AI128" s="829"/>
      <c r="AJ128" s="830"/>
      <c r="AK128" s="831">
        <v>6090454</v>
      </c>
      <c r="AL128" s="829"/>
      <c r="AM128" s="829"/>
      <c r="AN128" s="829"/>
      <c r="AO128" s="830"/>
      <c r="AP128" s="832"/>
      <c r="AQ128" s="833"/>
      <c r="AR128" s="833"/>
      <c r="AS128" s="833"/>
      <c r="AT128" s="834"/>
      <c r="AU128" s="235"/>
      <c r="AV128" s="235"/>
      <c r="AW128" s="235"/>
      <c r="AX128" s="835" t="s">
        <v>515</v>
      </c>
      <c r="AY128" s="836"/>
      <c r="AZ128" s="836"/>
      <c r="BA128" s="836"/>
      <c r="BB128" s="836"/>
      <c r="BC128" s="836"/>
      <c r="BD128" s="836"/>
      <c r="BE128" s="837"/>
      <c r="BF128" s="814" t="s">
        <v>482</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516</v>
      </c>
      <c r="CQ128" s="758"/>
      <c r="CR128" s="758"/>
      <c r="CS128" s="758"/>
      <c r="CT128" s="758"/>
      <c r="CU128" s="758"/>
      <c r="CV128" s="758"/>
      <c r="CW128" s="758"/>
      <c r="CX128" s="758"/>
      <c r="CY128" s="758"/>
      <c r="CZ128" s="758"/>
      <c r="DA128" s="758"/>
      <c r="DB128" s="758"/>
      <c r="DC128" s="758"/>
      <c r="DD128" s="758"/>
      <c r="DE128" s="758"/>
      <c r="DF128" s="759"/>
      <c r="DG128" s="818">
        <v>81424</v>
      </c>
      <c r="DH128" s="819"/>
      <c r="DI128" s="819"/>
      <c r="DJ128" s="819"/>
      <c r="DK128" s="819"/>
      <c r="DL128" s="819">
        <v>29611</v>
      </c>
      <c r="DM128" s="819"/>
      <c r="DN128" s="819"/>
      <c r="DO128" s="819"/>
      <c r="DP128" s="819"/>
      <c r="DQ128" s="819">
        <v>2169</v>
      </c>
      <c r="DR128" s="819"/>
      <c r="DS128" s="819"/>
      <c r="DT128" s="819"/>
      <c r="DU128" s="819"/>
      <c r="DV128" s="820">
        <v>0</v>
      </c>
      <c r="DW128" s="820"/>
      <c r="DX128" s="820"/>
      <c r="DY128" s="820"/>
      <c r="DZ128" s="821"/>
    </row>
    <row r="129" spans="1:131" s="233" customFormat="1" ht="26.25" customHeight="1" x14ac:dyDescent="0.15">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517</v>
      </c>
      <c r="X129" s="805"/>
      <c r="Y129" s="805"/>
      <c r="Z129" s="806"/>
      <c r="AA129" s="807">
        <v>196182140</v>
      </c>
      <c r="AB129" s="808"/>
      <c r="AC129" s="808"/>
      <c r="AD129" s="808"/>
      <c r="AE129" s="809"/>
      <c r="AF129" s="810">
        <v>201342926</v>
      </c>
      <c r="AG129" s="808"/>
      <c r="AH129" s="808"/>
      <c r="AI129" s="808"/>
      <c r="AJ129" s="809"/>
      <c r="AK129" s="810">
        <v>211842919</v>
      </c>
      <c r="AL129" s="808"/>
      <c r="AM129" s="808"/>
      <c r="AN129" s="808"/>
      <c r="AO129" s="809"/>
      <c r="AP129" s="811"/>
      <c r="AQ129" s="812"/>
      <c r="AR129" s="812"/>
      <c r="AS129" s="812"/>
      <c r="AT129" s="813"/>
      <c r="AU129" s="236"/>
      <c r="AV129" s="236"/>
      <c r="AW129" s="236"/>
      <c r="AX129" s="779" t="s">
        <v>518</v>
      </c>
      <c r="AY129" s="780"/>
      <c r="AZ129" s="780"/>
      <c r="BA129" s="780"/>
      <c r="BB129" s="780"/>
      <c r="BC129" s="780"/>
      <c r="BD129" s="780"/>
      <c r="BE129" s="781"/>
      <c r="BF129" s="798" t="s">
        <v>487</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519</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520</v>
      </c>
      <c r="X130" s="805"/>
      <c r="Y130" s="805"/>
      <c r="Z130" s="806"/>
      <c r="AA130" s="807">
        <v>24327568</v>
      </c>
      <c r="AB130" s="808"/>
      <c r="AC130" s="808"/>
      <c r="AD130" s="808"/>
      <c r="AE130" s="809"/>
      <c r="AF130" s="810">
        <v>24091517</v>
      </c>
      <c r="AG130" s="808"/>
      <c r="AH130" s="808"/>
      <c r="AI130" s="808"/>
      <c r="AJ130" s="809"/>
      <c r="AK130" s="810">
        <v>23889352</v>
      </c>
      <c r="AL130" s="808"/>
      <c r="AM130" s="808"/>
      <c r="AN130" s="808"/>
      <c r="AO130" s="809"/>
      <c r="AP130" s="811"/>
      <c r="AQ130" s="812"/>
      <c r="AR130" s="812"/>
      <c r="AS130" s="812"/>
      <c r="AT130" s="813"/>
      <c r="AU130" s="236"/>
      <c r="AV130" s="236"/>
      <c r="AW130" s="236"/>
      <c r="AX130" s="779" t="s">
        <v>521</v>
      </c>
      <c r="AY130" s="780"/>
      <c r="AZ130" s="780"/>
      <c r="BA130" s="780"/>
      <c r="BB130" s="780"/>
      <c r="BC130" s="780"/>
      <c r="BD130" s="780"/>
      <c r="BE130" s="781"/>
      <c r="BF130" s="782">
        <v>5.0999999999999996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522</v>
      </c>
      <c r="X131" s="789"/>
      <c r="Y131" s="789"/>
      <c r="Z131" s="790"/>
      <c r="AA131" s="791">
        <v>171854572</v>
      </c>
      <c r="AB131" s="792"/>
      <c r="AC131" s="792"/>
      <c r="AD131" s="792"/>
      <c r="AE131" s="793"/>
      <c r="AF131" s="794">
        <v>177251409</v>
      </c>
      <c r="AG131" s="792"/>
      <c r="AH131" s="792"/>
      <c r="AI131" s="792"/>
      <c r="AJ131" s="793"/>
      <c r="AK131" s="794">
        <v>187953567</v>
      </c>
      <c r="AL131" s="792"/>
      <c r="AM131" s="792"/>
      <c r="AN131" s="792"/>
      <c r="AO131" s="793"/>
      <c r="AP131" s="795"/>
      <c r="AQ131" s="796"/>
      <c r="AR131" s="796"/>
      <c r="AS131" s="796"/>
      <c r="AT131" s="797"/>
      <c r="AU131" s="236"/>
      <c r="AV131" s="236"/>
      <c r="AW131" s="236"/>
      <c r="AX131" s="757" t="s">
        <v>523</v>
      </c>
      <c r="AY131" s="758"/>
      <c r="AZ131" s="758"/>
      <c r="BA131" s="758"/>
      <c r="BB131" s="758"/>
      <c r="BC131" s="758"/>
      <c r="BD131" s="758"/>
      <c r="BE131" s="759"/>
      <c r="BF131" s="760" t="s">
        <v>479</v>
      </c>
      <c r="BG131" s="761"/>
      <c r="BH131" s="761"/>
      <c r="BI131" s="761"/>
      <c r="BJ131" s="761"/>
      <c r="BK131" s="761"/>
      <c r="BL131" s="762"/>
      <c r="BM131" s="760">
        <v>400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524</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525</v>
      </c>
      <c r="W132" s="770"/>
      <c r="X132" s="770"/>
      <c r="Y132" s="770"/>
      <c r="Z132" s="771"/>
      <c r="AA132" s="772">
        <v>5.118473077</v>
      </c>
      <c r="AB132" s="773"/>
      <c r="AC132" s="773"/>
      <c r="AD132" s="773"/>
      <c r="AE132" s="774"/>
      <c r="AF132" s="775">
        <v>5.1442050879999996</v>
      </c>
      <c r="AG132" s="773"/>
      <c r="AH132" s="773"/>
      <c r="AI132" s="773"/>
      <c r="AJ132" s="774"/>
      <c r="AK132" s="775">
        <v>5.1777295260000002</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526</v>
      </c>
      <c r="W133" s="749"/>
      <c r="X133" s="749"/>
      <c r="Y133" s="749"/>
      <c r="Z133" s="750"/>
      <c r="AA133" s="751">
        <v>5.6</v>
      </c>
      <c r="AB133" s="752"/>
      <c r="AC133" s="752"/>
      <c r="AD133" s="752"/>
      <c r="AE133" s="753"/>
      <c r="AF133" s="751">
        <v>5.4</v>
      </c>
      <c r="AG133" s="752"/>
      <c r="AH133" s="752"/>
      <c r="AI133" s="752"/>
      <c r="AJ133" s="753"/>
      <c r="AK133" s="751">
        <v>5.0999999999999996</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3+h6DlYRMxGP5eXehGtD1BzDuiqg6OUxRK4MIlUOOffhZOLykDp+bCEZnh4/CwSp3//dr5Q9Z8XqrwZpwZp4eA==" saltValue="N892RPa1SnXRQG8M262W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527</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u3rz4LaX6o03SYpTZ7mVKMXxfT5HTBuy+YsDZGU43GxMG1WkmJ8DiF48vqmVXrJfa+BcRWsCy/tapWyxsuhBtw==" saltValue="bPdgZUiyPKRinT8SoCCj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BkodXWK5J4buobfrXMXv1pW4s8ocMZpm7xpTOw1Uw+9i8L9QbpvNzx5nJ9HEcfw05eau40ijRkjxQ5TtCH0Dg==" saltValue="1I80HRkKX3UUXiZiQh3T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529</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530</v>
      </c>
      <c r="AP7" s="275"/>
      <c r="AQ7" s="276" t="s">
        <v>531</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532</v>
      </c>
      <c r="AQ8" s="282" t="s">
        <v>533</v>
      </c>
      <c r="AR8" s="283" t="s">
        <v>534</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535</v>
      </c>
      <c r="AL9" s="1159"/>
      <c r="AM9" s="1159"/>
      <c r="AN9" s="1160"/>
      <c r="AO9" s="284">
        <v>79842124</v>
      </c>
      <c r="AP9" s="284">
        <v>113334</v>
      </c>
      <c r="AQ9" s="285">
        <v>105428</v>
      </c>
      <c r="AR9" s="286">
        <v>7.5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536</v>
      </c>
      <c r="AL10" s="1159"/>
      <c r="AM10" s="1159"/>
      <c r="AN10" s="1160"/>
      <c r="AO10" s="287">
        <v>180760</v>
      </c>
      <c r="AP10" s="287">
        <v>257</v>
      </c>
      <c r="AQ10" s="288">
        <v>108</v>
      </c>
      <c r="AR10" s="289">
        <v>138</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537</v>
      </c>
      <c r="AL11" s="1159"/>
      <c r="AM11" s="1159"/>
      <c r="AN11" s="1160"/>
      <c r="AO11" s="287">
        <v>78250</v>
      </c>
      <c r="AP11" s="287">
        <v>111</v>
      </c>
      <c r="AQ11" s="288">
        <v>1092</v>
      </c>
      <c r="AR11" s="289">
        <v>-89.8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538</v>
      </c>
      <c r="AL12" s="1159"/>
      <c r="AM12" s="1159"/>
      <c r="AN12" s="1160"/>
      <c r="AO12" s="287" t="s">
        <v>539</v>
      </c>
      <c r="AP12" s="287" t="s">
        <v>539</v>
      </c>
      <c r="AQ12" s="288">
        <v>5</v>
      </c>
      <c r="AR12" s="289" t="s">
        <v>539</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540</v>
      </c>
      <c r="AL13" s="1159"/>
      <c r="AM13" s="1159"/>
      <c r="AN13" s="1160"/>
      <c r="AO13" s="287">
        <v>958251</v>
      </c>
      <c r="AP13" s="287">
        <v>1360</v>
      </c>
      <c r="AQ13" s="288">
        <v>1959</v>
      </c>
      <c r="AR13" s="289">
        <v>-30.6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541</v>
      </c>
      <c r="AL14" s="1159"/>
      <c r="AM14" s="1159"/>
      <c r="AN14" s="1160"/>
      <c r="AO14" s="287">
        <v>1090851</v>
      </c>
      <c r="AP14" s="287">
        <v>1548</v>
      </c>
      <c r="AQ14" s="288">
        <v>1267</v>
      </c>
      <c r="AR14" s="289">
        <v>22.2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542</v>
      </c>
      <c r="AL15" s="1162"/>
      <c r="AM15" s="1162"/>
      <c r="AN15" s="1163"/>
      <c r="AO15" s="287">
        <v>-5957685</v>
      </c>
      <c r="AP15" s="287">
        <v>-8457</v>
      </c>
      <c r="AQ15" s="288">
        <v>-7422</v>
      </c>
      <c r="AR15" s="289">
        <v>13.9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189</v>
      </c>
      <c r="AL16" s="1162"/>
      <c r="AM16" s="1162"/>
      <c r="AN16" s="1163"/>
      <c r="AO16" s="287">
        <v>76192551</v>
      </c>
      <c r="AP16" s="287">
        <v>108153</v>
      </c>
      <c r="AQ16" s="288">
        <v>102438</v>
      </c>
      <c r="AR16" s="289">
        <v>5.6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543</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544</v>
      </c>
      <c r="AP20" s="296" t="s">
        <v>545</v>
      </c>
      <c r="AQ20" s="297" t="s">
        <v>546</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547</v>
      </c>
      <c r="AL21" s="1165"/>
      <c r="AM21" s="1165"/>
      <c r="AN21" s="1166"/>
      <c r="AO21" s="300">
        <v>11.87</v>
      </c>
      <c r="AP21" s="301">
        <v>11.31</v>
      </c>
      <c r="AQ21" s="302">
        <v>0.56000000000000005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548</v>
      </c>
      <c r="AL22" s="1165"/>
      <c r="AM22" s="1165"/>
      <c r="AN22" s="1166"/>
      <c r="AO22" s="305">
        <v>100.5</v>
      </c>
      <c r="AP22" s="306">
        <v>99.7</v>
      </c>
      <c r="AQ22" s="307">
        <v>0.8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549</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550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551</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530</v>
      </c>
      <c r="AP30" s="275"/>
      <c r="AQ30" s="276" t="s">
        <v>531</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532</v>
      </c>
      <c r="AQ31" s="282" t="s">
        <v>533</v>
      </c>
      <c r="AR31" s="283" t="s">
        <v>534</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552</v>
      </c>
      <c r="AL32" s="1149"/>
      <c r="AM32" s="1149"/>
      <c r="AN32" s="1150"/>
      <c r="AO32" s="315">
        <v>29254910</v>
      </c>
      <c r="AP32" s="315">
        <v>41527</v>
      </c>
      <c r="AQ32" s="316">
        <v>31345</v>
      </c>
      <c r="AR32" s="317">
        <v>32.5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553</v>
      </c>
      <c r="AL33" s="1149"/>
      <c r="AM33" s="1149"/>
      <c r="AN33" s="1150"/>
      <c r="AO33" s="315" t="s">
        <v>539</v>
      </c>
      <c r="AP33" s="315" t="s">
        <v>539</v>
      </c>
      <c r="AQ33" s="316">
        <v>2339</v>
      </c>
      <c r="AR33" s="317" t="s">
        <v>539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554</v>
      </c>
      <c r="AL34" s="1149"/>
      <c r="AM34" s="1149"/>
      <c r="AN34" s="1150"/>
      <c r="AO34" s="315">
        <v>3333333</v>
      </c>
      <c r="AP34" s="315">
        <v>4732</v>
      </c>
      <c r="AQ34" s="316">
        <v>20945</v>
      </c>
      <c r="AR34" s="317">
        <v>-77.400000000000006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555</v>
      </c>
      <c r="AL35" s="1149"/>
      <c r="AM35" s="1149"/>
      <c r="AN35" s="1150"/>
      <c r="AO35" s="315">
        <v>6000753</v>
      </c>
      <c r="AP35" s="315">
        <v>8518</v>
      </c>
      <c r="AQ35" s="316">
        <v>9788</v>
      </c>
      <c r="AR35" s="317">
        <v>-13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556</v>
      </c>
      <c r="AL36" s="1149"/>
      <c r="AM36" s="1149"/>
      <c r="AN36" s="1150"/>
      <c r="AO36" s="315">
        <v>21504</v>
      </c>
      <c r="AP36" s="315">
        <v>31</v>
      </c>
      <c r="AQ36" s="316">
        <v>145</v>
      </c>
      <c r="AR36" s="317">
        <v>-78.599999999999994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557</v>
      </c>
      <c r="AL37" s="1149"/>
      <c r="AM37" s="1149"/>
      <c r="AN37" s="1150"/>
      <c r="AO37" s="315">
        <v>1101033</v>
      </c>
      <c r="AP37" s="315">
        <v>1563</v>
      </c>
      <c r="AQ37" s="316">
        <v>1430</v>
      </c>
      <c r="AR37" s="317">
        <v>9.3000000000000007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558</v>
      </c>
      <c r="AL38" s="1152"/>
      <c r="AM38" s="1152"/>
      <c r="AN38" s="1153"/>
      <c r="AO38" s="318" t="s">
        <v>539</v>
      </c>
      <c r="AP38" s="318" t="s">
        <v>539</v>
      </c>
      <c r="AQ38" s="319">
        <v>1</v>
      </c>
      <c r="AR38" s="307" t="s">
        <v>539</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559</v>
      </c>
      <c r="AL39" s="1152"/>
      <c r="AM39" s="1152"/>
      <c r="AN39" s="1153"/>
      <c r="AO39" s="315">
        <v>-6090454</v>
      </c>
      <c r="AP39" s="315">
        <v>-8645</v>
      </c>
      <c r="AQ39" s="316">
        <v>-16549</v>
      </c>
      <c r="AR39" s="317">
        <v>-47.8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560</v>
      </c>
      <c r="AL40" s="1149"/>
      <c r="AM40" s="1149"/>
      <c r="AN40" s="1150"/>
      <c r="AO40" s="315">
        <v>-23889352</v>
      </c>
      <c r="AP40" s="315">
        <v>-33910</v>
      </c>
      <c r="AQ40" s="316">
        <v>-31989</v>
      </c>
      <c r="AR40" s="317">
        <v>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302</v>
      </c>
      <c r="AL41" s="1155"/>
      <c r="AM41" s="1155"/>
      <c r="AN41" s="1156"/>
      <c r="AO41" s="315">
        <v>9731727</v>
      </c>
      <c r="AP41" s="315">
        <v>13814</v>
      </c>
      <c r="AQ41" s="316">
        <v>17454</v>
      </c>
      <c r="AR41" s="317">
        <v>-20.9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561</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562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563</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530</v>
      </c>
      <c r="AN49" s="1143" t="s">
        <v>564</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565</v>
      </c>
      <c r="AO50" s="332" t="s">
        <v>566</v>
      </c>
      <c r="AP50" s="333" t="s">
        <v>567</v>
      </c>
      <c r="AQ50" s="334" t="s">
        <v>568</v>
      </c>
      <c r="AR50" s="335" t="s">
        <v>569</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570</v>
      </c>
      <c r="AL51" s="328"/>
      <c r="AM51" s="336">
        <v>38731609</v>
      </c>
      <c r="AN51" s="337">
        <v>54614</v>
      </c>
      <c r="AO51" s="338">
        <v>6.2</v>
      </c>
      <c r="AP51" s="339">
        <v>52897</v>
      </c>
      <c r="AQ51" s="340">
        <v>2.2999999999999998</v>
      </c>
      <c r="AR51" s="341">
        <v>3.9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571</v>
      </c>
      <c r="AM52" s="344">
        <v>19788252</v>
      </c>
      <c r="AN52" s="345">
        <v>27903</v>
      </c>
      <c r="AO52" s="346">
        <v>2.1</v>
      </c>
      <c r="AP52" s="347">
        <v>27013</v>
      </c>
      <c r="AQ52" s="348">
        <v>1.3</v>
      </c>
      <c r="AR52" s="349">
        <v>0.8</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572</v>
      </c>
      <c r="AL53" s="328"/>
      <c r="AM53" s="336">
        <v>38401652</v>
      </c>
      <c r="AN53" s="337">
        <v>54145</v>
      </c>
      <c r="AO53" s="338">
        <v>-0.9</v>
      </c>
      <c r="AP53" s="339">
        <v>54945</v>
      </c>
      <c r="AQ53" s="340">
        <v>3.9</v>
      </c>
      <c r="AR53" s="341">
        <v>-4.8</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571</v>
      </c>
      <c r="AM54" s="344">
        <v>21609577</v>
      </c>
      <c r="AN54" s="345">
        <v>30469</v>
      </c>
      <c r="AO54" s="346">
        <v>9.1999999999999993</v>
      </c>
      <c r="AP54" s="347">
        <v>29293</v>
      </c>
      <c r="AQ54" s="348">
        <v>8.4</v>
      </c>
      <c r="AR54" s="349">
        <v>0.8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573</v>
      </c>
      <c r="AL55" s="328"/>
      <c r="AM55" s="336">
        <v>39445611</v>
      </c>
      <c r="AN55" s="337">
        <v>55638</v>
      </c>
      <c r="AO55" s="338">
        <v>2.8</v>
      </c>
      <c r="AP55" s="339">
        <v>57132</v>
      </c>
      <c r="AQ55" s="340">
        <v>4</v>
      </c>
      <c r="AR55" s="341">
        <v>-1.2</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571</v>
      </c>
      <c r="AM56" s="344">
        <v>18500988</v>
      </c>
      <c r="AN56" s="345">
        <v>26095</v>
      </c>
      <c r="AO56" s="346">
        <v>-14.4</v>
      </c>
      <c r="AP56" s="347">
        <v>30126</v>
      </c>
      <c r="AQ56" s="348">
        <v>2.8</v>
      </c>
      <c r="AR56" s="349">
        <v>-17.2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574</v>
      </c>
      <c r="AL57" s="328"/>
      <c r="AM57" s="336">
        <v>43674452</v>
      </c>
      <c r="AN57" s="337">
        <v>61674</v>
      </c>
      <c r="AO57" s="338">
        <v>10.8</v>
      </c>
      <c r="AP57" s="339">
        <v>58766</v>
      </c>
      <c r="AQ57" s="340">
        <v>2.9</v>
      </c>
      <c r="AR57" s="341">
        <v>7.9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571</v>
      </c>
      <c r="AM58" s="344">
        <v>22488607</v>
      </c>
      <c r="AN58" s="345">
        <v>31757</v>
      </c>
      <c r="AO58" s="346">
        <v>21.7</v>
      </c>
      <c r="AP58" s="347">
        <v>29363</v>
      </c>
      <c r="AQ58" s="348">
        <v>-2.5</v>
      </c>
      <c r="AR58" s="349">
        <v>24.2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575</v>
      </c>
      <c r="AL59" s="328"/>
      <c r="AM59" s="336">
        <v>50768969</v>
      </c>
      <c r="AN59" s="337">
        <v>72065</v>
      </c>
      <c r="AO59" s="338">
        <v>16.8</v>
      </c>
      <c r="AP59" s="339">
        <v>62482</v>
      </c>
      <c r="AQ59" s="340">
        <v>6.3</v>
      </c>
      <c r="AR59" s="341">
        <v>10.5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571</v>
      </c>
      <c r="AM60" s="344">
        <v>30910826</v>
      </c>
      <c r="AN60" s="345">
        <v>43877</v>
      </c>
      <c r="AO60" s="346">
        <v>38.200000000000003</v>
      </c>
      <c r="AP60" s="347">
        <v>34626</v>
      </c>
      <c r="AQ60" s="348">
        <v>17.899999999999999</v>
      </c>
      <c r="AR60" s="349">
        <v>20.3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576</v>
      </c>
      <c r="AL61" s="350"/>
      <c r="AM61" s="351">
        <v>42204459</v>
      </c>
      <c r="AN61" s="352">
        <v>59627</v>
      </c>
      <c r="AO61" s="353">
        <v>7.1</v>
      </c>
      <c r="AP61" s="354">
        <v>57244</v>
      </c>
      <c r="AQ61" s="355">
        <v>3.9</v>
      </c>
      <c r="AR61" s="341">
        <v>3.2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571</v>
      </c>
      <c r="AM62" s="344">
        <v>22659650</v>
      </c>
      <c r="AN62" s="345">
        <v>32020</v>
      </c>
      <c r="AO62" s="346">
        <v>11.4</v>
      </c>
      <c r="AP62" s="347">
        <v>30084</v>
      </c>
      <c r="AQ62" s="348">
        <v>5.6</v>
      </c>
      <c r="AR62" s="349">
        <v>5.8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sfdMeCoXuhCJJjhlJJ49v0wPJbfo1M7XBsxfX2XQnLHuDc0aK5TgmC1RS98kE+gPo1n4IC1UyPaIqZ9mBkwuug==" saltValue="yF5qwG/aqQ0logEDrQRQg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578</v>
      </c>
    </row>
    <row r="120" spans="125:125" ht="13.5" hidden="1" customHeight="1" x14ac:dyDescent="0.15"/>
    <row r="121" spans="125:125" ht="13.5" hidden="1" customHeight="1" x14ac:dyDescent="0.15">
      <c r="DU121" s="262"/>
    </row>
  </sheetData>
  <sheetProtection algorithmName="SHA-512" hashValue="4p70eVDVQvk2elKn7sje1gD+eOGPvfT/ity6xF4ZSXXlQ1OFksSQvqp7c7u+VdlYsEZH1T0O9W5lPPPM1LWiMg==" saltValue="43loTni+OwlvA/7uEDMC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579</v>
      </c>
    </row>
  </sheetData>
  <sheetProtection algorithmName="SHA-512" hashValue="ur0KQzxzM3uZKAMDJKovCTO1v0GvoCziUYI8NyH1Ue84K9loMX6Ip8Z0r9IZs2pF4XiWRr1ULZgkaxHmFpL8XA==" saltValue="yY37q9OuZUVNFiQbazj5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580</v>
      </c>
      <c r="G46" s="8" t="s">
        <v>581</v>
      </c>
      <c r="H46" s="8" t="s">
        <v>582</v>
      </c>
      <c r="I46" s="8" t="s">
        <v>583</v>
      </c>
      <c r="J46" s="9" t="s">
        <v>584</v>
      </c>
    </row>
    <row r="47" spans="2:10" ht="57.75" customHeight="1" x14ac:dyDescent="0.15">
      <c r="B47" s="10"/>
      <c r="C47" s="1167" t="s">
        <v>3</v>
      </c>
      <c r="D47" s="1167"/>
      <c r="E47" s="1168"/>
      <c r="F47" s="11">
        <v>10.199999999999999</v>
      </c>
      <c r="G47" s="12">
        <v>10.27</v>
      </c>
      <c r="H47" s="12">
        <v>9.89</v>
      </c>
      <c r="I47" s="12">
        <v>9.84</v>
      </c>
      <c r="J47" s="13">
        <v>9.7899999999999991</v>
      </c>
    </row>
    <row r="48" spans="2:10" ht="57.75" customHeight="1" x14ac:dyDescent="0.15">
      <c r="B48" s="14"/>
      <c r="C48" s="1169" t="s">
        <v>4</v>
      </c>
      <c r="D48" s="1169"/>
      <c r="E48" s="1170"/>
      <c r="F48" s="15">
        <v>3.95</v>
      </c>
      <c r="G48" s="16">
        <v>4.71</v>
      </c>
      <c r="H48" s="16">
        <v>5.0999999999999996</v>
      </c>
      <c r="I48" s="16">
        <v>5.92</v>
      </c>
      <c r="J48" s="17">
        <v>6.32</v>
      </c>
    </row>
    <row r="49" spans="2:10" ht="57.75" customHeight="1" thickBot="1" x14ac:dyDescent="0.2">
      <c r="B49" s="18"/>
      <c r="C49" s="1171" t="s">
        <v>5</v>
      </c>
      <c r="D49" s="1171"/>
      <c r="E49" s="1172"/>
      <c r="F49" s="19" t="s">
        <v>585</v>
      </c>
      <c r="G49" s="20" t="s">
        <v>586</v>
      </c>
      <c r="H49" s="20" t="s">
        <v>587</v>
      </c>
      <c r="I49" s="20" t="s">
        <v>588</v>
      </c>
      <c r="J49" s="21">
        <v>5.16</v>
      </c>
    </row>
    <row r="50" spans="2:10" x14ac:dyDescent="0.15"/>
  </sheetData>
  <sheetProtection algorithmName="SHA-512" hashValue="6Um7fkQqJKALjaiRFU9TOTGGgxJfr2Ls2GOaYCI3urOT4S7CJ9eWq4eaxrv6lj9LMvJMPKSMW9NzYjRsRZyp1g==" saltValue="+zuCSELqZqTiHITyxFx/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15">
      <c r="A34" s="22"/>
      <c r="B34" s="31"/>
      <c r="C34" s="1179" t="s">
        <v>589</v>
      </c>
      <c r="D34" s="1179"/>
      <c r="E34" s="1180"/>
      <c r="F34" s="32">
        <v>4.24</v>
      </c>
      <c r="G34" s="33">
        <v>5.05</v>
      </c>
      <c r="H34" s="33">
        <v>5.44</v>
      </c>
      <c r="I34" s="33">
        <v>6.25</v>
      </c>
      <c r="J34" s="34">
        <v>6.63</v>
      </c>
      <c r="K34" s="22"/>
      <c r="L34" s="22"/>
      <c r="M34" s="22"/>
      <c r="N34" s="22"/>
      <c r="O34" s="22"/>
      <c r="P34" s="22"/>
    </row>
    <row r="35" spans="1:16" ht="39" customHeight="1" x14ac:dyDescent="0.15">
      <c r="A35" s="22"/>
      <c r="B35" s="35"/>
      <c r="C35" s="1173" t="s">
        <v>590</v>
      </c>
      <c r="D35" s="1174"/>
      <c r="E35" s="1175"/>
      <c r="F35" s="36">
        <v>5.49</v>
      </c>
      <c r="G35" s="37">
        <v>5.62</v>
      </c>
      <c r="H35" s="37">
        <v>5.4</v>
      </c>
      <c r="I35" s="37">
        <v>4.91</v>
      </c>
      <c r="J35" s="38">
        <v>4.38</v>
      </c>
      <c r="K35" s="22"/>
      <c r="L35" s="22"/>
      <c r="M35" s="22"/>
      <c r="N35" s="22"/>
      <c r="O35" s="22"/>
      <c r="P35" s="22"/>
    </row>
    <row r="36" spans="1:16" ht="39" customHeight="1" x14ac:dyDescent="0.15">
      <c r="A36" s="22"/>
      <c r="B36" s="35"/>
      <c r="C36" s="1173" t="s">
        <v>591</v>
      </c>
      <c r="D36" s="1174"/>
      <c r="E36" s="1175"/>
      <c r="F36" s="36">
        <v>1.41</v>
      </c>
      <c r="G36" s="37">
        <v>1.44</v>
      </c>
      <c r="H36" s="37">
        <v>1.49</v>
      </c>
      <c r="I36" s="37">
        <v>1.52</v>
      </c>
      <c r="J36" s="38">
        <v>1.52</v>
      </c>
      <c r="K36" s="22"/>
      <c r="L36" s="22"/>
      <c r="M36" s="22"/>
      <c r="N36" s="22"/>
      <c r="O36" s="22"/>
      <c r="P36" s="22"/>
    </row>
    <row r="37" spans="1:16" ht="39" customHeight="1" x14ac:dyDescent="0.15">
      <c r="A37" s="22"/>
      <c r="B37" s="35"/>
      <c r="C37" s="1173" t="s">
        <v>592</v>
      </c>
      <c r="D37" s="1174"/>
      <c r="E37" s="1175"/>
      <c r="F37" s="36">
        <v>0.49</v>
      </c>
      <c r="G37" s="37">
        <v>0.28000000000000003</v>
      </c>
      <c r="H37" s="37">
        <v>0.28000000000000003</v>
      </c>
      <c r="I37" s="37">
        <v>0.59</v>
      </c>
      <c r="J37" s="38">
        <v>0.71</v>
      </c>
      <c r="K37" s="22"/>
      <c r="L37" s="22"/>
      <c r="M37" s="22"/>
      <c r="N37" s="22"/>
      <c r="O37" s="22"/>
      <c r="P37" s="22"/>
    </row>
    <row r="38" spans="1:16" ht="39" customHeight="1" x14ac:dyDescent="0.15">
      <c r="A38" s="22"/>
      <c r="B38" s="35"/>
      <c r="C38" s="1173" t="s">
        <v>593</v>
      </c>
      <c r="D38" s="1174"/>
      <c r="E38" s="1175"/>
      <c r="F38" s="36">
        <v>0.47</v>
      </c>
      <c r="G38" s="37">
        <v>0.49</v>
      </c>
      <c r="H38" s="37">
        <v>0.56999999999999995</v>
      </c>
      <c r="I38" s="37">
        <v>0.54</v>
      </c>
      <c r="J38" s="38">
        <v>0.5</v>
      </c>
      <c r="K38" s="22"/>
      <c r="L38" s="22"/>
      <c r="M38" s="22"/>
      <c r="N38" s="22"/>
      <c r="O38" s="22"/>
      <c r="P38" s="22"/>
    </row>
    <row r="39" spans="1:16" ht="39" customHeight="1" x14ac:dyDescent="0.15">
      <c r="A39" s="22"/>
      <c r="B39" s="35"/>
      <c r="C39" s="1173" t="s">
        <v>594</v>
      </c>
      <c r="D39" s="1174"/>
      <c r="E39" s="1175"/>
      <c r="F39" s="36">
        <v>0.51</v>
      </c>
      <c r="G39" s="37">
        <v>0.31</v>
      </c>
      <c r="H39" s="37">
        <v>0.13</v>
      </c>
      <c r="I39" s="37">
        <v>0.42</v>
      </c>
      <c r="J39" s="38">
        <v>0.16</v>
      </c>
      <c r="K39" s="22"/>
      <c r="L39" s="22"/>
      <c r="M39" s="22"/>
      <c r="N39" s="22"/>
      <c r="O39" s="22"/>
      <c r="P39" s="22"/>
    </row>
    <row r="40" spans="1:16" ht="39" customHeight="1" x14ac:dyDescent="0.15">
      <c r="A40" s="22"/>
      <c r="B40" s="35"/>
      <c r="C40" s="1173" t="s">
        <v>595</v>
      </c>
      <c r="D40" s="1174"/>
      <c r="E40" s="1175"/>
      <c r="F40" s="36">
        <v>0.1</v>
      </c>
      <c r="G40" s="37">
        <v>0.1</v>
      </c>
      <c r="H40" s="37">
        <v>0.09</v>
      </c>
      <c r="I40" s="37">
        <v>0.09</v>
      </c>
      <c r="J40" s="38">
        <v>0.09</v>
      </c>
      <c r="K40" s="22"/>
      <c r="L40" s="22"/>
      <c r="M40" s="22"/>
      <c r="N40" s="22"/>
      <c r="O40" s="22"/>
      <c r="P40" s="22"/>
    </row>
    <row r="41" spans="1:16" ht="39" customHeight="1" x14ac:dyDescent="0.15">
      <c r="A41" s="22"/>
      <c r="B41" s="35"/>
      <c r="C41" s="1173" t="s">
        <v>596</v>
      </c>
      <c r="D41" s="1174"/>
      <c r="E41" s="1175"/>
      <c r="F41" s="36">
        <v>0</v>
      </c>
      <c r="G41" s="37">
        <v>0</v>
      </c>
      <c r="H41" s="37">
        <v>0</v>
      </c>
      <c r="I41" s="37">
        <v>0</v>
      </c>
      <c r="J41" s="38">
        <v>0</v>
      </c>
      <c r="K41" s="22"/>
      <c r="L41" s="22"/>
      <c r="M41" s="22"/>
      <c r="N41" s="22"/>
      <c r="O41" s="22"/>
      <c r="P41" s="22"/>
    </row>
    <row r="42" spans="1:16" ht="39" customHeight="1" x14ac:dyDescent="0.15">
      <c r="A42" s="22"/>
      <c r="B42" s="39"/>
      <c r="C42" s="1173" t="s">
        <v>597</v>
      </c>
      <c r="D42" s="1174"/>
      <c r="E42" s="1175"/>
      <c r="F42" s="36" t="s">
        <v>539</v>
      </c>
      <c r="G42" s="37" t="s">
        <v>539</v>
      </c>
      <c r="H42" s="37" t="s">
        <v>539</v>
      </c>
      <c r="I42" s="37" t="s">
        <v>539</v>
      </c>
      <c r="J42" s="38" t="s">
        <v>539</v>
      </c>
      <c r="K42" s="22"/>
      <c r="L42" s="22"/>
      <c r="M42" s="22"/>
      <c r="N42" s="22"/>
      <c r="O42" s="22"/>
      <c r="P42" s="22"/>
    </row>
    <row r="43" spans="1:16" ht="39" customHeight="1" thickBot="1" x14ac:dyDescent="0.2">
      <c r="A43" s="22"/>
      <c r="B43" s="40"/>
      <c r="C43" s="1176" t="s">
        <v>598</v>
      </c>
      <c r="D43" s="1177"/>
      <c r="E43" s="117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w5skj5ho+8rw4uWW7oPZf5lICyOfqwv+3qDjSUUEdqtoPyBwGtj+GJoIWLdO9iJadIxDlA/MIxlcX7kNPeOOA==" saltValue="mFgehpnX2z+U4y1UgtcI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28436</v>
      </c>
      <c r="L45" s="60">
        <v>29196</v>
      </c>
      <c r="M45" s="60">
        <v>29175</v>
      </c>
      <c r="N45" s="60">
        <v>29067</v>
      </c>
      <c r="O45" s="61">
        <v>29255</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539</v>
      </c>
      <c r="L46" s="64" t="s">
        <v>539</v>
      </c>
      <c r="M46" s="64" t="s">
        <v>539</v>
      </c>
      <c r="N46" s="64" t="s">
        <v>539</v>
      </c>
      <c r="O46" s="65" t="s">
        <v>539</v>
      </c>
      <c r="P46" s="48"/>
      <c r="Q46" s="48"/>
      <c r="R46" s="48"/>
      <c r="S46" s="48"/>
      <c r="T46" s="48"/>
      <c r="U46" s="48"/>
    </row>
    <row r="47" spans="1:21" ht="30.75" customHeight="1" x14ac:dyDescent="0.15">
      <c r="A47" s="48"/>
      <c r="B47" s="1201"/>
      <c r="C47" s="1202"/>
      <c r="D47" s="62"/>
      <c r="E47" s="1183" t="s">
        <v>14</v>
      </c>
      <c r="F47" s="1183"/>
      <c r="G47" s="1183"/>
      <c r="H47" s="1183"/>
      <c r="I47" s="1183"/>
      <c r="J47" s="1184"/>
      <c r="K47" s="63">
        <v>2363</v>
      </c>
      <c r="L47" s="64">
        <v>2697</v>
      </c>
      <c r="M47" s="64">
        <v>3030</v>
      </c>
      <c r="N47" s="64">
        <v>3175</v>
      </c>
      <c r="O47" s="65">
        <v>3333</v>
      </c>
      <c r="P47" s="48"/>
      <c r="Q47" s="48"/>
      <c r="R47" s="48"/>
      <c r="S47" s="48"/>
      <c r="T47" s="48"/>
      <c r="U47" s="48"/>
    </row>
    <row r="48" spans="1:21" ht="30.75" customHeight="1" x14ac:dyDescent="0.15">
      <c r="A48" s="48"/>
      <c r="B48" s="1201"/>
      <c r="C48" s="1202"/>
      <c r="D48" s="62"/>
      <c r="E48" s="1183" t="s">
        <v>15</v>
      </c>
      <c r="F48" s="1183"/>
      <c r="G48" s="1183"/>
      <c r="H48" s="1183"/>
      <c r="I48" s="1183"/>
      <c r="J48" s="1184"/>
      <c r="K48" s="63">
        <v>6564</v>
      </c>
      <c r="L48" s="64">
        <v>6335</v>
      </c>
      <c r="M48" s="64">
        <v>6001</v>
      </c>
      <c r="N48" s="64">
        <v>6214</v>
      </c>
      <c r="O48" s="65">
        <v>6001</v>
      </c>
      <c r="P48" s="48"/>
      <c r="Q48" s="48"/>
      <c r="R48" s="48"/>
      <c r="S48" s="48"/>
      <c r="T48" s="48"/>
      <c r="U48" s="48"/>
    </row>
    <row r="49" spans="1:21" ht="30.75" customHeight="1" x14ac:dyDescent="0.15">
      <c r="A49" s="48"/>
      <c r="B49" s="1201"/>
      <c r="C49" s="1202"/>
      <c r="D49" s="62"/>
      <c r="E49" s="1183" t="s">
        <v>16</v>
      </c>
      <c r="F49" s="1183"/>
      <c r="G49" s="1183"/>
      <c r="H49" s="1183"/>
      <c r="I49" s="1183"/>
      <c r="J49" s="1184"/>
      <c r="K49" s="63">
        <v>145</v>
      </c>
      <c r="L49" s="64">
        <v>119</v>
      </c>
      <c r="M49" s="64">
        <v>27</v>
      </c>
      <c r="N49" s="64">
        <v>25</v>
      </c>
      <c r="O49" s="65">
        <v>22</v>
      </c>
      <c r="P49" s="48"/>
      <c r="Q49" s="48"/>
      <c r="R49" s="48"/>
      <c r="S49" s="48"/>
      <c r="T49" s="48"/>
      <c r="U49" s="48"/>
    </row>
    <row r="50" spans="1:21" ht="30.75" customHeight="1" x14ac:dyDescent="0.15">
      <c r="A50" s="48"/>
      <c r="B50" s="1201"/>
      <c r="C50" s="1202"/>
      <c r="D50" s="62"/>
      <c r="E50" s="1183" t="s">
        <v>17</v>
      </c>
      <c r="F50" s="1183"/>
      <c r="G50" s="1183"/>
      <c r="H50" s="1183"/>
      <c r="I50" s="1183"/>
      <c r="J50" s="1184"/>
      <c r="K50" s="63">
        <v>3199</v>
      </c>
      <c r="L50" s="64">
        <v>3079</v>
      </c>
      <c r="M50" s="64">
        <v>1261</v>
      </c>
      <c r="N50" s="64">
        <v>1153</v>
      </c>
      <c r="O50" s="65">
        <v>1101</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t="s">
        <v>539</v>
      </c>
      <c r="M51" s="64" t="s">
        <v>539</v>
      </c>
      <c r="N51" s="64">
        <v>0</v>
      </c>
      <c r="O51" s="65" t="s">
        <v>539</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31016</v>
      </c>
      <c r="L52" s="64">
        <v>30972</v>
      </c>
      <c r="M52" s="64">
        <v>30697</v>
      </c>
      <c r="N52" s="64">
        <v>30515</v>
      </c>
      <c r="O52" s="65">
        <v>29979</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9691</v>
      </c>
      <c r="L53" s="69">
        <v>10454</v>
      </c>
      <c r="M53" s="69">
        <v>8797</v>
      </c>
      <c r="N53" s="69">
        <v>9119</v>
      </c>
      <c r="O53" s="70">
        <v>9733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599</v>
      </c>
      <c r="L56" s="81" t="s">
        <v>600</v>
      </c>
      <c r="M56" s="81" t="s">
        <v>601</v>
      </c>
      <c r="N56" s="81" t="s">
        <v>602</v>
      </c>
      <c r="O56" s="82" t="s">
        <v>603</v>
      </c>
      <c r="P56" s="48"/>
      <c r="Q56" s="48"/>
      <c r="R56" s="48"/>
      <c r="S56" s="48"/>
      <c r="T56" s="48"/>
      <c r="U56" s="48"/>
    </row>
    <row r="57" spans="1:21" ht="31.5" customHeight="1" x14ac:dyDescent="0.15">
      <c r="B57" s="1189" t="s">
        <v>26</v>
      </c>
      <c r="C57" s="1190"/>
      <c r="D57" s="1193" t="s">
        <v>27</v>
      </c>
      <c r="E57" s="1194"/>
      <c r="F57" s="1194"/>
      <c r="G57" s="1194"/>
      <c r="H57" s="1194"/>
      <c r="I57" s="1194"/>
      <c r="J57" s="1195"/>
      <c r="K57" s="83"/>
      <c r="L57" s="84"/>
      <c r="M57" s="84"/>
      <c r="N57" s="84"/>
      <c r="O57" s="85"/>
    </row>
    <row r="58" spans="1:21" ht="31.5" customHeight="1" thickBot="1" x14ac:dyDescent="0.2">
      <c r="B58" s="1191"/>
      <c r="C58" s="1192"/>
      <c r="D58" s="1196" t="s">
        <v>28</v>
      </c>
      <c r="E58" s="1197"/>
      <c r="F58" s="1197"/>
      <c r="G58" s="1197"/>
      <c r="H58" s="1197"/>
      <c r="I58" s="1197"/>
      <c r="J58" s="1198"/>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StQyjo4+g691DgiwkD5YAb51w+XGz8zeWyZFtKQrrYtDu+S5k75e+mZPS7lzSvPXfJNPBTM4jAS7O1aMMeIHA==" saltValue="mi3dL+wp/WFnPPkDSOpdL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580</v>
      </c>
      <c r="J40" s="100" t="s">
        <v>581</v>
      </c>
      <c r="K40" s="100" t="s">
        <v>582</v>
      </c>
      <c r="L40" s="100" t="s">
        <v>583</v>
      </c>
      <c r="M40" s="101" t="s">
        <v>584</v>
      </c>
    </row>
    <row r="41" spans="2:13" ht="27.75" customHeight="1" x14ac:dyDescent="0.15">
      <c r="B41" s="1219" t="s">
        <v>31</v>
      </c>
      <c r="C41" s="1220"/>
      <c r="D41" s="102"/>
      <c r="E41" s="1221" t="s">
        <v>32</v>
      </c>
      <c r="F41" s="1221"/>
      <c r="G41" s="1221"/>
      <c r="H41" s="1222"/>
      <c r="I41" s="358">
        <v>340138</v>
      </c>
      <c r="J41" s="359">
        <v>352156</v>
      </c>
      <c r="K41" s="359">
        <v>352657</v>
      </c>
      <c r="L41" s="359">
        <v>363236</v>
      </c>
      <c r="M41" s="360">
        <v>372560</v>
      </c>
    </row>
    <row r="42" spans="2:13" ht="27.75" customHeight="1" x14ac:dyDescent="0.15">
      <c r="B42" s="1209"/>
      <c r="C42" s="1210"/>
      <c r="D42" s="103"/>
      <c r="E42" s="1213" t="s">
        <v>33</v>
      </c>
      <c r="F42" s="1213"/>
      <c r="G42" s="1213"/>
      <c r="H42" s="1214"/>
      <c r="I42" s="361">
        <v>19697</v>
      </c>
      <c r="J42" s="362">
        <v>16415</v>
      </c>
      <c r="K42" s="362">
        <v>14919</v>
      </c>
      <c r="L42" s="362">
        <v>14750</v>
      </c>
      <c r="M42" s="363">
        <v>14453</v>
      </c>
    </row>
    <row r="43" spans="2:13" ht="27.75" customHeight="1" x14ac:dyDescent="0.15">
      <c r="B43" s="1209"/>
      <c r="C43" s="1210"/>
      <c r="D43" s="103"/>
      <c r="E43" s="1213" t="s">
        <v>34</v>
      </c>
      <c r="F43" s="1213"/>
      <c r="G43" s="1213"/>
      <c r="H43" s="1214"/>
      <c r="I43" s="361">
        <v>106310</v>
      </c>
      <c r="J43" s="362">
        <v>101405</v>
      </c>
      <c r="K43" s="362">
        <v>95474</v>
      </c>
      <c r="L43" s="362">
        <v>92894</v>
      </c>
      <c r="M43" s="363">
        <v>92410</v>
      </c>
    </row>
    <row r="44" spans="2:13" ht="27.75" customHeight="1" x14ac:dyDescent="0.15">
      <c r="B44" s="1209"/>
      <c r="C44" s="1210"/>
      <c r="D44" s="103"/>
      <c r="E44" s="1213" t="s">
        <v>35</v>
      </c>
      <c r="F44" s="1213"/>
      <c r="G44" s="1213"/>
      <c r="H44" s="1214"/>
      <c r="I44" s="361">
        <v>338</v>
      </c>
      <c r="J44" s="362">
        <v>151</v>
      </c>
      <c r="K44" s="362">
        <v>149</v>
      </c>
      <c r="L44" s="362">
        <v>127</v>
      </c>
      <c r="M44" s="363">
        <v>122</v>
      </c>
    </row>
    <row r="45" spans="2:13" ht="27.75" customHeight="1" x14ac:dyDescent="0.15">
      <c r="B45" s="1209"/>
      <c r="C45" s="1210"/>
      <c r="D45" s="103"/>
      <c r="E45" s="1213" t="s">
        <v>36</v>
      </c>
      <c r="F45" s="1213"/>
      <c r="G45" s="1213"/>
      <c r="H45" s="1214"/>
      <c r="I45" s="361">
        <v>62247</v>
      </c>
      <c r="J45" s="362">
        <v>58417</v>
      </c>
      <c r="K45" s="362">
        <v>57569</v>
      </c>
      <c r="L45" s="362">
        <v>56832</v>
      </c>
      <c r="M45" s="363">
        <v>56281</v>
      </c>
    </row>
    <row r="46" spans="2:13" ht="27.75" customHeight="1" x14ac:dyDescent="0.15">
      <c r="B46" s="1209"/>
      <c r="C46" s="1210"/>
      <c r="D46" s="104"/>
      <c r="E46" s="1213" t="s">
        <v>37</v>
      </c>
      <c r="F46" s="1213"/>
      <c r="G46" s="1213"/>
      <c r="H46" s="1214"/>
      <c r="I46" s="361">
        <v>1226</v>
      </c>
      <c r="J46" s="362">
        <v>1433</v>
      </c>
      <c r="K46" s="362">
        <v>1467</v>
      </c>
      <c r="L46" s="362">
        <v>356</v>
      </c>
      <c r="M46" s="363">
        <v>2</v>
      </c>
    </row>
    <row r="47" spans="2:13" ht="27.75" customHeight="1" x14ac:dyDescent="0.15">
      <c r="B47" s="1209"/>
      <c r="C47" s="1210"/>
      <c r="D47" s="105"/>
      <c r="E47" s="1223" t="s">
        <v>38</v>
      </c>
      <c r="F47" s="1224"/>
      <c r="G47" s="1224"/>
      <c r="H47" s="1225"/>
      <c r="I47" s="361" t="s">
        <v>539</v>
      </c>
      <c r="J47" s="362" t="s">
        <v>539</v>
      </c>
      <c r="K47" s="362" t="s">
        <v>539</v>
      </c>
      <c r="L47" s="362" t="s">
        <v>539</v>
      </c>
      <c r="M47" s="363" t="s">
        <v>539</v>
      </c>
    </row>
    <row r="48" spans="2:13" ht="27.75" customHeight="1" x14ac:dyDescent="0.15">
      <c r="B48" s="1209"/>
      <c r="C48" s="1210"/>
      <c r="D48" s="103"/>
      <c r="E48" s="1213" t="s">
        <v>39</v>
      </c>
      <c r="F48" s="1213"/>
      <c r="G48" s="1213"/>
      <c r="H48" s="1214"/>
      <c r="I48" s="361" t="s">
        <v>539</v>
      </c>
      <c r="J48" s="362" t="s">
        <v>539</v>
      </c>
      <c r="K48" s="362" t="s">
        <v>539</v>
      </c>
      <c r="L48" s="362" t="s">
        <v>539</v>
      </c>
      <c r="M48" s="363" t="s">
        <v>539</v>
      </c>
    </row>
    <row r="49" spans="2:13" ht="27.75" customHeight="1" x14ac:dyDescent="0.15">
      <c r="B49" s="1211"/>
      <c r="C49" s="1212"/>
      <c r="D49" s="103"/>
      <c r="E49" s="1213" t="s">
        <v>40</v>
      </c>
      <c r="F49" s="1213"/>
      <c r="G49" s="1213"/>
      <c r="H49" s="1214"/>
      <c r="I49" s="361" t="s">
        <v>539</v>
      </c>
      <c r="J49" s="362" t="s">
        <v>539</v>
      </c>
      <c r="K49" s="362" t="s">
        <v>539</v>
      </c>
      <c r="L49" s="362" t="s">
        <v>539</v>
      </c>
      <c r="M49" s="363" t="s">
        <v>539</v>
      </c>
    </row>
    <row r="50" spans="2:13" ht="27.75" customHeight="1" x14ac:dyDescent="0.15">
      <c r="B50" s="1207" t="s">
        <v>41</v>
      </c>
      <c r="C50" s="1208"/>
      <c r="D50" s="106"/>
      <c r="E50" s="1213" t="s">
        <v>42</v>
      </c>
      <c r="F50" s="1213"/>
      <c r="G50" s="1213"/>
      <c r="H50" s="1214"/>
      <c r="I50" s="361">
        <v>70132</v>
      </c>
      <c r="J50" s="362">
        <v>76383</v>
      </c>
      <c r="K50" s="362">
        <v>79920</v>
      </c>
      <c r="L50" s="362">
        <v>82649</v>
      </c>
      <c r="M50" s="363">
        <v>97448</v>
      </c>
    </row>
    <row r="51" spans="2:13" ht="27.75" customHeight="1" x14ac:dyDescent="0.15">
      <c r="B51" s="1209"/>
      <c r="C51" s="1210"/>
      <c r="D51" s="103"/>
      <c r="E51" s="1213" t="s">
        <v>43</v>
      </c>
      <c r="F51" s="1213"/>
      <c r="G51" s="1213"/>
      <c r="H51" s="1214"/>
      <c r="I51" s="361">
        <v>70596</v>
      </c>
      <c r="J51" s="362">
        <v>67968</v>
      </c>
      <c r="K51" s="362">
        <v>66858</v>
      </c>
      <c r="L51" s="362">
        <v>66437</v>
      </c>
      <c r="M51" s="363">
        <v>68792</v>
      </c>
    </row>
    <row r="52" spans="2:13" ht="27.75" customHeight="1" x14ac:dyDescent="0.15">
      <c r="B52" s="1211"/>
      <c r="C52" s="1212"/>
      <c r="D52" s="103"/>
      <c r="E52" s="1213" t="s">
        <v>44</v>
      </c>
      <c r="F52" s="1213"/>
      <c r="G52" s="1213"/>
      <c r="H52" s="1214"/>
      <c r="I52" s="361">
        <v>358292</v>
      </c>
      <c r="J52" s="362">
        <v>369716</v>
      </c>
      <c r="K52" s="362">
        <v>376864</v>
      </c>
      <c r="L52" s="362">
        <v>387164</v>
      </c>
      <c r="M52" s="363">
        <v>401717</v>
      </c>
    </row>
    <row r="53" spans="2:13" ht="27.75" customHeight="1" thickBot="1" x14ac:dyDescent="0.2">
      <c r="B53" s="1215" t="s">
        <v>45</v>
      </c>
      <c r="C53" s="1216"/>
      <c r="D53" s="107"/>
      <c r="E53" s="1217" t="s">
        <v>46</v>
      </c>
      <c r="F53" s="1217"/>
      <c r="G53" s="1217"/>
      <c r="H53" s="1218"/>
      <c r="I53" s="364">
        <v>30937</v>
      </c>
      <c r="J53" s="365">
        <v>15910</v>
      </c>
      <c r="K53" s="365">
        <v>-1407</v>
      </c>
      <c r="L53" s="365">
        <v>-8056</v>
      </c>
      <c r="M53" s="366">
        <v>-32128</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3neaHq2PXJZzLPeS8nNuYruj27LJBXgiTIoeEUh1czaA15h7BCiRHZe+McUtSu10u4IblhOyJ1dg//uzRfVBlg==" saltValue="f0B+TANJfjmonyp3zBUM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582</v>
      </c>
      <c r="G54" s="116" t="s">
        <v>583</v>
      </c>
      <c r="H54" s="117" t="s">
        <v>584</v>
      </c>
    </row>
    <row r="55" spans="2:8" ht="52.5" customHeight="1" x14ac:dyDescent="0.15">
      <c r="B55" s="118"/>
      <c r="C55" s="1234" t="s">
        <v>49</v>
      </c>
      <c r="D55" s="1234"/>
      <c r="E55" s="1235"/>
      <c r="F55" s="119">
        <v>19404</v>
      </c>
      <c r="G55" s="119">
        <v>19808</v>
      </c>
      <c r="H55" s="120">
        <v>20736</v>
      </c>
    </row>
    <row r="56" spans="2:8" ht="52.5" customHeight="1" x14ac:dyDescent="0.15">
      <c r="B56" s="121"/>
      <c r="C56" s="1236" t="s">
        <v>50</v>
      </c>
      <c r="D56" s="1236"/>
      <c r="E56" s="1237"/>
      <c r="F56" s="122">
        <v>1427</v>
      </c>
      <c r="G56" s="122">
        <v>1446</v>
      </c>
      <c r="H56" s="123">
        <v>1477</v>
      </c>
    </row>
    <row r="57" spans="2:8" ht="53.25" customHeight="1" x14ac:dyDescent="0.15">
      <c r="B57" s="121"/>
      <c r="C57" s="1238" t="s">
        <v>51</v>
      </c>
      <c r="D57" s="1238"/>
      <c r="E57" s="1239"/>
      <c r="F57" s="124">
        <v>33667</v>
      </c>
      <c r="G57" s="124">
        <v>34134</v>
      </c>
      <c r="H57" s="125">
        <v>37310</v>
      </c>
    </row>
    <row r="58" spans="2:8" ht="45.75" customHeight="1" x14ac:dyDescent="0.15">
      <c r="B58" s="126"/>
      <c r="C58" s="1226" t="s">
        <v>635</v>
      </c>
      <c r="D58" s="1227"/>
      <c r="E58" s="1228"/>
      <c r="F58" s="127">
        <v>16743</v>
      </c>
      <c r="G58" s="127">
        <v>16748</v>
      </c>
      <c r="H58" s="128">
        <v>16752</v>
      </c>
    </row>
    <row r="59" spans="2:8" ht="45.75" customHeight="1" x14ac:dyDescent="0.15">
      <c r="B59" s="126"/>
      <c r="C59" s="1226" t="s">
        <v>636</v>
      </c>
      <c r="D59" s="1227"/>
      <c r="E59" s="1228"/>
      <c r="F59" s="127">
        <v>9007</v>
      </c>
      <c r="G59" s="127">
        <v>9007</v>
      </c>
      <c r="H59" s="128">
        <v>8832</v>
      </c>
    </row>
    <row r="60" spans="2:8" ht="45.75" customHeight="1" x14ac:dyDescent="0.15">
      <c r="B60" s="126"/>
      <c r="C60" s="1226" t="s">
        <v>637</v>
      </c>
      <c r="D60" s="1227"/>
      <c r="E60" s="1228"/>
      <c r="F60" s="127">
        <v>1481</v>
      </c>
      <c r="G60" s="127">
        <v>1934</v>
      </c>
      <c r="H60" s="128">
        <v>4048</v>
      </c>
    </row>
    <row r="61" spans="2:8" ht="45.75" customHeight="1" x14ac:dyDescent="0.15">
      <c r="B61" s="126"/>
      <c r="C61" s="1226" t="s">
        <v>638</v>
      </c>
      <c r="D61" s="1227"/>
      <c r="E61" s="1228"/>
      <c r="F61" s="127">
        <v>3494</v>
      </c>
      <c r="G61" s="127">
        <v>3365</v>
      </c>
      <c r="H61" s="128">
        <v>3237</v>
      </c>
    </row>
    <row r="62" spans="2:8" ht="45.75" customHeight="1" thickBot="1" x14ac:dyDescent="0.2">
      <c r="B62" s="129"/>
      <c r="C62" s="1229" t="s">
        <v>639</v>
      </c>
      <c r="D62" s="1230"/>
      <c r="E62" s="1231"/>
      <c r="F62" s="130">
        <v>1092</v>
      </c>
      <c r="G62" s="130">
        <v>1284</v>
      </c>
      <c r="H62" s="131">
        <v>2663</v>
      </c>
    </row>
    <row r="63" spans="2:8" ht="52.5" customHeight="1" thickBot="1" x14ac:dyDescent="0.2">
      <c r="B63" s="132"/>
      <c r="C63" s="1232" t="s">
        <v>52</v>
      </c>
      <c r="D63" s="1232"/>
      <c r="E63" s="1233"/>
      <c r="F63" s="133">
        <v>54498</v>
      </c>
      <c r="G63" s="133">
        <v>55388</v>
      </c>
      <c r="H63" s="134">
        <v>59522</v>
      </c>
    </row>
    <row r="64" spans="2:8" x14ac:dyDescent="0.15"/>
  </sheetData>
  <sheetProtection algorithmName="SHA-512" hashValue="YvhynGUBeaZz68j8w9v07G47ME2ZDLyarHWgAedf0CYvTjkWF6OCRzrblgBSKBS7BOmKPbHwsp74/eB1P3EkgQ==" saltValue="A0z6HdhrBYFtOS7w/S//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640</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641</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642</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643</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580</v>
      </c>
      <c r="BQ50" s="1273"/>
      <c r="BR50" s="1273"/>
      <c r="BS50" s="1273"/>
      <c r="BT50" s="1273"/>
      <c r="BU50" s="1273"/>
      <c r="BV50" s="1273"/>
      <c r="BW50" s="1273"/>
      <c r="BX50" s="1273" t="s">
        <v>581</v>
      </c>
      <c r="BY50" s="1273"/>
      <c r="BZ50" s="1273"/>
      <c r="CA50" s="1273"/>
      <c r="CB50" s="1273"/>
      <c r="CC50" s="1273"/>
      <c r="CD50" s="1273"/>
      <c r="CE50" s="1273"/>
      <c r="CF50" s="1273" t="s">
        <v>582</v>
      </c>
      <c r="CG50" s="1273"/>
      <c r="CH50" s="1273"/>
      <c r="CI50" s="1273"/>
      <c r="CJ50" s="1273"/>
      <c r="CK50" s="1273"/>
      <c r="CL50" s="1273"/>
      <c r="CM50" s="1273"/>
      <c r="CN50" s="1273" t="s">
        <v>583</v>
      </c>
      <c r="CO50" s="1273"/>
      <c r="CP50" s="1273"/>
      <c r="CQ50" s="1273"/>
      <c r="CR50" s="1273"/>
      <c r="CS50" s="1273"/>
      <c r="CT50" s="1273"/>
      <c r="CU50" s="1273"/>
      <c r="CV50" s="1273" t="s">
        <v>584</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644</v>
      </c>
      <c r="AO51" s="1277"/>
      <c r="AP51" s="1277"/>
      <c r="AQ51" s="1277"/>
      <c r="AR51" s="1277"/>
      <c r="AS51" s="1277"/>
      <c r="AT51" s="1277"/>
      <c r="AU51" s="1277"/>
      <c r="AV51" s="1277"/>
      <c r="AW51" s="1277"/>
      <c r="AX51" s="1277"/>
      <c r="AY51" s="1277"/>
      <c r="AZ51" s="1277"/>
      <c r="BA51" s="1277"/>
      <c r="BB51" s="1277" t="s">
        <v>645</v>
      </c>
      <c r="BC51" s="1277"/>
      <c r="BD51" s="1277"/>
      <c r="BE51" s="1277"/>
      <c r="BF51" s="1277"/>
      <c r="BG51" s="1277"/>
      <c r="BH51" s="1277"/>
      <c r="BI51" s="1277"/>
      <c r="BJ51" s="1277"/>
      <c r="BK51" s="1277"/>
      <c r="BL51" s="1277"/>
      <c r="BM51" s="1277"/>
      <c r="BN51" s="1277"/>
      <c r="BO51" s="1277"/>
      <c r="BP51" s="1278">
        <v>18.3</v>
      </c>
      <c r="BQ51" s="1278"/>
      <c r="BR51" s="1278"/>
      <c r="BS51" s="1278"/>
      <c r="BT51" s="1278"/>
      <c r="BU51" s="1278"/>
      <c r="BV51" s="1278"/>
      <c r="BW51" s="1278"/>
      <c r="BX51" s="1278">
        <v>9.3000000000000007</v>
      </c>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646</v>
      </c>
      <c r="BC53" s="1277"/>
      <c r="BD53" s="1277"/>
      <c r="BE53" s="1277"/>
      <c r="BF53" s="1277"/>
      <c r="BG53" s="1277"/>
      <c r="BH53" s="1277"/>
      <c r="BI53" s="1277"/>
      <c r="BJ53" s="1277"/>
      <c r="BK53" s="1277"/>
      <c r="BL53" s="1277"/>
      <c r="BM53" s="1277"/>
      <c r="BN53" s="1277"/>
      <c r="BO53" s="1277"/>
      <c r="BP53" s="1278">
        <v>62.1</v>
      </c>
      <c r="BQ53" s="1278"/>
      <c r="BR53" s="1278"/>
      <c r="BS53" s="1278"/>
      <c r="BT53" s="1278"/>
      <c r="BU53" s="1278"/>
      <c r="BV53" s="1278"/>
      <c r="BW53" s="1278"/>
      <c r="BX53" s="1278">
        <v>63.1</v>
      </c>
      <c r="BY53" s="1278"/>
      <c r="BZ53" s="1278"/>
      <c r="CA53" s="1278"/>
      <c r="CB53" s="1278"/>
      <c r="CC53" s="1278"/>
      <c r="CD53" s="1278"/>
      <c r="CE53" s="1278"/>
      <c r="CF53" s="1278">
        <v>63.8</v>
      </c>
      <c r="CG53" s="1278"/>
      <c r="CH53" s="1278"/>
      <c r="CI53" s="1278"/>
      <c r="CJ53" s="1278"/>
      <c r="CK53" s="1278"/>
      <c r="CL53" s="1278"/>
      <c r="CM53" s="1278"/>
      <c r="CN53" s="1278">
        <v>64.400000000000006</v>
      </c>
      <c r="CO53" s="1278"/>
      <c r="CP53" s="1278"/>
      <c r="CQ53" s="1278"/>
      <c r="CR53" s="1278"/>
      <c r="CS53" s="1278"/>
      <c r="CT53" s="1278"/>
      <c r="CU53" s="1278"/>
      <c r="CV53" s="1278">
        <v>64.8</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647</v>
      </c>
      <c r="AO55" s="1273"/>
      <c r="AP55" s="1273"/>
      <c r="AQ55" s="1273"/>
      <c r="AR55" s="1273"/>
      <c r="AS55" s="1273"/>
      <c r="AT55" s="1273"/>
      <c r="AU55" s="1273"/>
      <c r="AV55" s="1273"/>
      <c r="AW55" s="1273"/>
      <c r="AX55" s="1273"/>
      <c r="AY55" s="1273"/>
      <c r="AZ55" s="1273"/>
      <c r="BA55" s="1273"/>
      <c r="BB55" s="1277" t="s">
        <v>645</v>
      </c>
      <c r="BC55" s="1277"/>
      <c r="BD55" s="1277"/>
      <c r="BE55" s="1277"/>
      <c r="BF55" s="1277"/>
      <c r="BG55" s="1277"/>
      <c r="BH55" s="1277"/>
      <c r="BI55" s="1277"/>
      <c r="BJ55" s="1277"/>
      <c r="BK55" s="1277"/>
      <c r="BL55" s="1277"/>
      <c r="BM55" s="1277"/>
      <c r="BN55" s="1277"/>
      <c r="BO55" s="1277"/>
      <c r="BP55" s="1278">
        <v>106</v>
      </c>
      <c r="BQ55" s="1278"/>
      <c r="BR55" s="1278"/>
      <c r="BS55" s="1278"/>
      <c r="BT55" s="1278"/>
      <c r="BU55" s="1278"/>
      <c r="BV55" s="1278"/>
      <c r="BW55" s="1278"/>
      <c r="BX55" s="1278">
        <v>97.6</v>
      </c>
      <c r="BY55" s="1278"/>
      <c r="BZ55" s="1278"/>
      <c r="CA55" s="1278"/>
      <c r="CB55" s="1278"/>
      <c r="CC55" s="1278"/>
      <c r="CD55" s="1278"/>
      <c r="CE55" s="1278"/>
      <c r="CF55" s="1278">
        <v>91.9</v>
      </c>
      <c r="CG55" s="1278"/>
      <c r="CH55" s="1278"/>
      <c r="CI55" s="1278"/>
      <c r="CJ55" s="1278"/>
      <c r="CK55" s="1278"/>
      <c r="CL55" s="1278"/>
      <c r="CM55" s="1278"/>
      <c r="CN55" s="1278">
        <v>86</v>
      </c>
      <c r="CO55" s="1278"/>
      <c r="CP55" s="1278"/>
      <c r="CQ55" s="1278"/>
      <c r="CR55" s="1278"/>
      <c r="CS55" s="1278"/>
      <c r="CT55" s="1278"/>
      <c r="CU55" s="1278"/>
      <c r="CV55" s="1278">
        <v>72.8</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646</v>
      </c>
      <c r="BC57" s="1277"/>
      <c r="BD57" s="1277"/>
      <c r="BE57" s="1277"/>
      <c r="BF57" s="1277"/>
      <c r="BG57" s="1277"/>
      <c r="BH57" s="1277"/>
      <c r="BI57" s="1277"/>
      <c r="BJ57" s="1277"/>
      <c r="BK57" s="1277"/>
      <c r="BL57" s="1277"/>
      <c r="BM57" s="1277"/>
      <c r="BN57" s="1277"/>
      <c r="BO57" s="1277"/>
      <c r="BP57" s="1278">
        <v>62</v>
      </c>
      <c r="BQ57" s="1278"/>
      <c r="BR57" s="1278"/>
      <c r="BS57" s="1278"/>
      <c r="BT57" s="1278"/>
      <c r="BU57" s="1278"/>
      <c r="BV57" s="1278"/>
      <c r="BW57" s="1278"/>
      <c r="BX57" s="1278">
        <v>62.9</v>
      </c>
      <c r="BY57" s="1278"/>
      <c r="BZ57" s="1278"/>
      <c r="CA57" s="1278"/>
      <c r="CB57" s="1278"/>
      <c r="CC57" s="1278"/>
      <c r="CD57" s="1278"/>
      <c r="CE57" s="1278"/>
      <c r="CF57" s="1278">
        <v>63.4</v>
      </c>
      <c r="CG57" s="1278"/>
      <c r="CH57" s="1278"/>
      <c r="CI57" s="1278"/>
      <c r="CJ57" s="1278"/>
      <c r="CK57" s="1278"/>
      <c r="CL57" s="1278"/>
      <c r="CM57" s="1278"/>
      <c r="CN57" s="1278">
        <v>64.3</v>
      </c>
      <c r="CO57" s="1278"/>
      <c r="CP57" s="1278"/>
      <c r="CQ57" s="1278"/>
      <c r="CR57" s="1278"/>
      <c r="CS57" s="1278"/>
      <c r="CT57" s="1278"/>
      <c r="CU57" s="1278"/>
      <c r="CV57" s="1278">
        <v>65.2</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648</v>
      </c>
    </row>
    <row r="64" spans="1:109" x14ac:dyDescent="0.15">
      <c r="B64" s="1248"/>
      <c r="G64" s="1255"/>
      <c r="I64" s="1288"/>
      <c r="J64" s="1288"/>
      <c r="K64" s="1288"/>
      <c r="L64" s="1288"/>
      <c r="M64" s="1288"/>
      <c r="N64" s="1289"/>
      <c r="AM64" s="1255"/>
      <c r="AN64" s="1255" t="s">
        <v>641</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5" customHeight="1" x14ac:dyDescent="0.15">
      <c r="B65" s="1248"/>
      <c r="AN65" s="1257" t="s">
        <v>649</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643</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580</v>
      </c>
      <c r="BQ72" s="1273"/>
      <c r="BR72" s="1273"/>
      <c r="BS72" s="1273"/>
      <c r="BT72" s="1273"/>
      <c r="BU72" s="1273"/>
      <c r="BV72" s="1273"/>
      <c r="BW72" s="1273"/>
      <c r="BX72" s="1273" t="s">
        <v>581</v>
      </c>
      <c r="BY72" s="1273"/>
      <c r="BZ72" s="1273"/>
      <c r="CA72" s="1273"/>
      <c r="CB72" s="1273"/>
      <c r="CC72" s="1273"/>
      <c r="CD72" s="1273"/>
      <c r="CE72" s="1273"/>
      <c r="CF72" s="1273" t="s">
        <v>582</v>
      </c>
      <c r="CG72" s="1273"/>
      <c r="CH72" s="1273"/>
      <c r="CI72" s="1273"/>
      <c r="CJ72" s="1273"/>
      <c r="CK72" s="1273"/>
      <c r="CL72" s="1273"/>
      <c r="CM72" s="1273"/>
      <c r="CN72" s="1273" t="s">
        <v>583</v>
      </c>
      <c r="CO72" s="1273"/>
      <c r="CP72" s="1273"/>
      <c r="CQ72" s="1273"/>
      <c r="CR72" s="1273"/>
      <c r="CS72" s="1273"/>
      <c r="CT72" s="1273"/>
      <c r="CU72" s="1273"/>
      <c r="CV72" s="1273" t="s">
        <v>584</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644</v>
      </c>
      <c r="AO73" s="1277"/>
      <c r="AP73" s="1277"/>
      <c r="AQ73" s="1277"/>
      <c r="AR73" s="1277"/>
      <c r="AS73" s="1277"/>
      <c r="AT73" s="1277"/>
      <c r="AU73" s="1277"/>
      <c r="AV73" s="1277"/>
      <c r="AW73" s="1277"/>
      <c r="AX73" s="1277"/>
      <c r="AY73" s="1277"/>
      <c r="AZ73" s="1277"/>
      <c r="BA73" s="1277"/>
      <c r="BB73" s="1277" t="s">
        <v>645</v>
      </c>
      <c r="BC73" s="1277"/>
      <c r="BD73" s="1277"/>
      <c r="BE73" s="1277"/>
      <c r="BF73" s="1277"/>
      <c r="BG73" s="1277"/>
      <c r="BH73" s="1277"/>
      <c r="BI73" s="1277"/>
      <c r="BJ73" s="1277"/>
      <c r="BK73" s="1277"/>
      <c r="BL73" s="1277"/>
      <c r="BM73" s="1277"/>
      <c r="BN73" s="1277"/>
      <c r="BO73" s="1277"/>
      <c r="BP73" s="1278">
        <v>18.3</v>
      </c>
      <c r="BQ73" s="1278"/>
      <c r="BR73" s="1278"/>
      <c r="BS73" s="1278"/>
      <c r="BT73" s="1278"/>
      <c r="BU73" s="1278"/>
      <c r="BV73" s="1278"/>
      <c r="BW73" s="1278"/>
      <c r="BX73" s="1278">
        <v>9.3000000000000007</v>
      </c>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650</v>
      </c>
      <c r="BC75" s="1277"/>
      <c r="BD75" s="1277"/>
      <c r="BE75" s="1277"/>
      <c r="BF75" s="1277"/>
      <c r="BG75" s="1277"/>
      <c r="BH75" s="1277"/>
      <c r="BI75" s="1277"/>
      <c r="BJ75" s="1277"/>
      <c r="BK75" s="1277"/>
      <c r="BL75" s="1277"/>
      <c r="BM75" s="1277"/>
      <c r="BN75" s="1277"/>
      <c r="BO75" s="1277"/>
      <c r="BP75" s="1278">
        <v>7</v>
      </c>
      <c r="BQ75" s="1278"/>
      <c r="BR75" s="1278"/>
      <c r="BS75" s="1278"/>
      <c r="BT75" s="1278"/>
      <c r="BU75" s="1278"/>
      <c r="BV75" s="1278"/>
      <c r="BW75" s="1278"/>
      <c r="BX75" s="1278">
        <v>6.3</v>
      </c>
      <c r="BY75" s="1278"/>
      <c r="BZ75" s="1278"/>
      <c r="CA75" s="1278"/>
      <c r="CB75" s="1278"/>
      <c r="CC75" s="1278"/>
      <c r="CD75" s="1278"/>
      <c r="CE75" s="1278"/>
      <c r="CF75" s="1278">
        <v>5.6</v>
      </c>
      <c r="CG75" s="1278"/>
      <c r="CH75" s="1278"/>
      <c r="CI75" s="1278"/>
      <c r="CJ75" s="1278"/>
      <c r="CK75" s="1278"/>
      <c r="CL75" s="1278"/>
      <c r="CM75" s="1278"/>
      <c r="CN75" s="1278">
        <v>5.4</v>
      </c>
      <c r="CO75" s="1278"/>
      <c r="CP75" s="1278"/>
      <c r="CQ75" s="1278"/>
      <c r="CR75" s="1278"/>
      <c r="CS75" s="1278"/>
      <c r="CT75" s="1278"/>
      <c r="CU75" s="1278"/>
      <c r="CV75" s="1278">
        <v>5.0999999999999996</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647</v>
      </c>
      <c r="AO77" s="1273"/>
      <c r="AP77" s="1273"/>
      <c r="AQ77" s="1273"/>
      <c r="AR77" s="1273"/>
      <c r="AS77" s="1273"/>
      <c r="AT77" s="1273"/>
      <c r="AU77" s="1273"/>
      <c r="AV77" s="1273"/>
      <c r="AW77" s="1273"/>
      <c r="AX77" s="1273"/>
      <c r="AY77" s="1273"/>
      <c r="AZ77" s="1273"/>
      <c r="BA77" s="1273"/>
      <c r="BB77" s="1277" t="s">
        <v>645</v>
      </c>
      <c r="BC77" s="1277"/>
      <c r="BD77" s="1277"/>
      <c r="BE77" s="1277"/>
      <c r="BF77" s="1277"/>
      <c r="BG77" s="1277"/>
      <c r="BH77" s="1277"/>
      <c r="BI77" s="1277"/>
      <c r="BJ77" s="1277"/>
      <c r="BK77" s="1277"/>
      <c r="BL77" s="1277"/>
      <c r="BM77" s="1277"/>
      <c r="BN77" s="1277"/>
      <c r="BO77" s="1277"/>
      <c r="BP77" s="1278">
        <v>106</v>
      </c>
      <c r="BQ77" s="1278"/>
      <c r="BR77" s="1278"/>
      <c r="BS77" s="1278"/>
      <c r="BT77" s="1278"/>
      <c r="BU77" s="1278"/>
      <c r="BV77" s="1278"/>
      <c r="BW77" s="1278"/>
      <c r="BX77" s="1278">
        <v>97.6</v>
      </c>
      <c r="BY77" s="1278"/>
      <c r="BZ77" s="1278"/>
      <c r="CA77" s="1278"/>
      <c r="CB77" s="1278"/>
      <c r="CC77" s="1278"/>
      <c r="CD77" s="1278"/>
      <c r="CE77" s="1278"/>
      <c r="CF77" s="1278">
        <v>91.9</v>
      </c>
      <c r="CG77" s="1278"/>
      <c r="CH77" s="1278"/>
      <c r="CI77" s="1278"/>
      <c r="CJ77" s="1278"/>
      <c r="CK77" s="1278"/>
      <c r="CL77" s="1278"/>
      <c r="CM77" s="1278"/>
      <c r="CN77" s="1278">
        <v>86</v>
      </c>
      <c r="CO77" s="1278"/>
      <c r="CP77" s="1278"/>
      <c r="CQ77" s="1278"/>
      <c r="CR77" s="1278"/>
      <c r="CS77" s="1278"/>
      <c r="CT77" s="1278"/>
      <c r="CU77" s="1278"/>
      <c r="CV77" s="1278">
        <v>72.8</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650</v>
      </c>
      <c r="BC79" s="1277"/>
      <c r="BD79" s="1277"/>
      <c r="BE79" s="1277"/>
      <c r="BF79" s="1277"/>
      <c r="BG79" s="1277"/>
      <c r="BH79" s="1277"/>
      <c r="BI79" s="1277"/>
      <c r="BJ79" s="1277"/>
      <c r="BK79" s="1277"/>
      <c r="BL79" s="1277"/>
      <c r="BM79" s="1277"/>
      <c r="BN79" s="1277"/>
      <c r="BO79" s="1277"/>
      <c r="BP79" s="1278">
        <v>9</v>
      </c>
      <c r="BQ79" s="1278"/>
      <c r="BR79" s="1278"/>
      <c r="BS79" s="1278"/>
      <c r="BT79" s="1278"/>
      <c r="BU79" s="1278"/>
      <c r="BV79" s="1278"/>
      <c r="BW79" s="1278"/>
      <c r="BX79" s="1278">
        <v>8</v>
      </c>
      <c r="BY79" s="1278"/>
      <c r="BZ79" s="1278"/>
      <c r="CA79" s="1278"/>
      <c r="CB79" s="1278"/>
      <c r="CC79" s="1278"/>
      <c r="CD79" s="1278"/>
      <c r="CE79" s="1278"/>
      <c r="CF79" s="1278">
        <v>7.3</v>
      </c>
      <c r="CG79" s="1278"/>
      <c r="CH79" s="1278"/>
      <c r="CI79" s="1278"/>
      <c r="CJ79" s="1278"/>
      <c r="CK79" s="1278"/>
      <c r="CL79" s="1278"/>
      <c r="CM79" s="1278"/>
      <c r="CN79" s="1278">
        <v>7.3</v>
      </c>
      <c r="CO79" s="1278"/>
      <c r="CP79" s="1278"/>
      <c r="CQ79" s="1278"/>
      <c r="CR79" s="1278"/>
      <c r="CS79" s="1278"/>
      <c r="CT79" s="1278"/>
      <c r="CU79" s="1278"/>
      <c r="CV79" s="1278">
        <v>7.1</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M4elIlYEAlufEThHTYRN5bjrfiHuuIatannP8J+Z0rMURR4KHYO8PYQny0dMdFls6PInttay/PYVA8ZtHTC7vg==" saltValue="pUABGAN0PV2G5tHVBnDnt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4" zoomScaleNormal="100" zoomScaleSheetLayoutView="70" workbookViewId="0">
      <selection activeCell="AN65" sqref="AN65:DC69"/>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527</v>
      </c>
    </row>
  </sheetData>
  <sheetProtection algorithmName="SHA-512" hashValue="yeo7XreNyq4D0caydBCUpzg/zvvUC7CGv+Rdfssa2C5DH7Rl6FP2mFLA8dgVv2NnJuccwVsdz1klmMuwEU58tA==" saltValue="dL5AiUAONbSfcJYZO88Gb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2" zoomScaleNormal="100" zoomScaleSheetLayoutView="55" workbookViewId="0">
      <selection activeCell="AN65" sqref="AN65:DC69"/>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527</v>
      </c>
    </row>
  </sheetData>
  <sheetProtection algorithmName="SHA-512" hashValue="rzC4BjYfGThMrknM0nfSF+cmqL86ZfosC3/QUABN3eNaRvqkMSEMDR5nFplL9G/t7yxTZmwcAVR70MVei9kjIA==" saltValue="WVJDkiKuM16L1bAVB+Nby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577</v>
      </c>
      <c r="G2" s="148"/>
      <c r="H2" s="149"/>
    </row>
    <row r="3" spans="1:8" x14ac:dyDescent="0.15">
      <c r="A3" s="145" t="s">
        <v>570</v>
      </c>
      <c r="B3" s="150"/>
      <c r="C3" s="151"/>
      <c r="D3" s="152">
        <v>54614</v>
      </c>
      <c r="E3" s="153"/>
      <c r="F3" s="154">
        <v>52897</v>
      </c>
      <c r="G3" s="155"/>
      <c r="H3" s="156"/>
    </row>
    <row r="4" spans="1:8" x14ac:dyDescent="0.15">
      <c r="A4" s="157"/>
      <c r="B4" s="158"/>
      <c r="C4" s="159"/>
      <c r="D4" s="160">
        <v>27903</v>
      </c>
      <c r="E4" s="161"/>
      <c r="F4" s="162">
        <v>27013</v>
      </c>
      <c r="G4" s="163"/>
      <c r="H4" s="164"/>
    </row>
    <row r="5" spans="1:8" x14ac:dyDescent="0.15">
      <c r="A5" s="145" t="s">
        <v>572</v>
      </c>
      <c r="B5" s="150"/>
      <c r="C5" s="151"/>
      <c r="D5" s="152">
        <v>54145</v>
      </c>
      <c r="E5" s="153"/>
      <c r="F5" s="154">
        <v>54945</v>
      </c>
      <c r="G5" s="155"/>
      <c r="H5" s="156"/>
    </row>
    <row r="6" spans="1:8" x14ac:dyDescent="0.15">
      <c r="A6" s="157"/>
      <c r="B6" s="158"/>
      <c r="C6" s="159"/>
      <c r="D6" s="160">
        <v>30469</v>
      </c>
      <c r="E6" s="161"/>
      <c r="F6" s="162">
        <v>29293</v>
      </c>
      <c r="G6" s="163"/>
      <c r="H6" s="164"/>
    </row>
    <row r="7" spans="1:8" x14ac:dyDescent="0.15">
      <c r="A7" s="145" t="s">
        <v>573</v>
      </c>
      <c r="B7" s="150"/>
      <c r="C7" s="151"/>
      <c r="D7" s="152">
        <v>55638</v>
      </c>
      <c r="E7" s="153"/>
      <c r="F7" s="154">
        <v>57132</v>
      </c>
      <c r="G7" s="155"/>
      <c r="H7" s="156"/>
    </row>
    <row r="8" spans="1:8" x14ac:dyDescent="0.15">
      <c r="A8" s="157"/>
      <c r="B8" s="158"/>
      <c r="C8" s="159"/>
      <c r="D8" s="160">
        <v>26095</v>
      </c>
      <c r="E8" s="161"/>
      <c r="F8" s="162">
        <v>30126</v>
      </c>
      <c r="G8" s="163"/>
      <c r="H8" s="164"/>
    </row>
    <row r="9" spans="1:8" x14ac:dyDescent="0.15">
      <c r="A9" s="145" t="s">
        <v>574</v>
      </c>
      <c r="B9" s="150"/>
      <c r="C9" s="151"/>
      <c r="D9" s="152">
        <v>61674</v>
      </c>
      <c r="E9" s="153"/>
      <c r="F9" s="154">
        <v>58766</v>
      </c>
      <c r="G9" s="155"/>
      <c r="H9" s="156"/>
    </row>
    <row r="10" spans="1:8" x14ac:dyDescent="0.15">
      <c r="A10" s="157"/>
      <c r="B10" s="158"/>
      <c r="C10" s="159"/>
      <c r="D10" s="160">
        <v>31757</v>
      </c>
      <c r="E10" s="161"/>
      <c r="F10" s="162">
        <v>29363</v>
      </c>
      <c r="G10" s="163"/>
      <c r="H10" s="164"/>
    </row>
    <row r="11" spans="1:8" x14ac:dyDescent="0.15">
      <c r="A11" s="145" t="s">
        <v>575</v>
      </c>
      <c r="B11" s="150"/>
      <c r="C11" s="151"/>
      <c r="D11" s="152">
        <v>72065</v>
      </c>
      <c r="E11" s="153"/>
      <c r="F11" s="154">
        <v>62482</v>
      </c>
      <c r="G11" s="155"/>
      <c r="H11" s="156"/>
    </row>
    <row r="12" spans="1:8" x14ac:dyDescent="0.15">
      <c r="A12" s="157"/>
      <c r="B12" s="158"/>
      <c r="C12" s="165"/>
      <c r="D12" s="160">
        <v>43877</v>
      </c>
      <c r="E12" s="161"/>
      <c r="F12" s="162">
        <v>34626</v>
      </c>
      <c r="G12" s="163"/>
      <c r="H12" s="164"/>
    </row>
    <row r="13" spans="1:8" x14ac:dyDescent="0.15">
      <c r="A13" s="145"/>
      <c r="B13" s="150"/>
      <c r="C13" s="166"/>
      <c r="D13" s="167">
        <v>59627</v>
      </c>
      <c r="E13" s="168"/>
      <c r="F13" s="169">
        <v>57244</v>
      </c>
      <c r="G13" s="170"/>
      <c r="H13" s="156"/>
    </row>
    <row r="14" spans="1:8" x14ac:dyDescent="0.15">
      <c r="A14" s="157"/>
      <c r="B14" s="158"/>
      <c r="C14" s="159"/>
      <c r="D14" s="160">
        <v>32020</v>
      </c>
      <c r="E14" s="161"/>
      <c r="F14" s="162">
        <v>30084</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3.95</v>
      </c>
      <c r="C19" s="171">
        <f>ROUND(VALUE(SUBSTITUTE(実質収支比率等に係る経年分析!G$48,"▲","-")),2)</f>
        <v>4.71</v>
      </c>
      <c r="D19" s="171">
        <f>ROUND(VALUE(SUBSTITUTE(実質収支比率等に係る経年分析!H$48,"▲","-")),2)</f>
        <v>5.0999999999999996</v>
      </c>
      <c r="E19" s="171">
        <f>ROUND(VALUE(SUBSTITUTE(実質収支比率等に係る経年分析!I$48,"▲","-")),2)</f>
        <v>5.92</v>
      </c>
      <c r="F19" s="171">
        <f>ROUND(VALUE(SUBSTITUTE(実質収支比率等に係る経年分析!J$48,"▲","-")),2)</f>
        <v>6.32</v>
      </c>
    </row>
    <row r="20" spans="1:11" x14ac:dyDescent="0.15">
      <c r="A20" s="171" t="s">
        <v>56</v>
      </c>
      <c r="B20" s="171">
        <f>ROUND(VALUE(SUBSTITUTE(実質収支比率等に係る経年分析!F$47,"▲","-")),2)</f>
        <v>10.199999999999999</v>
      </c>
      <c r="C20" s="171">
        <f>ROUND(VALUE(SUBSTITUTE(実質収支比率等に係る経年分析!G$47,"▲","-")),2)</f>
        <v>10.27</v>
      </c>
      <c r="D20" s="171">
        <f>ROUND(VALUE(SUBSTITUTE(実質収支比率等に係る経年分析!H$47,"▲","-")),2)</f>
        <v>9.89</v>
      </c>
      <c r="E20" s="171">
        <f>ROUND(VALUE(SUBSTITUTE(実質収支比率等に係る経年分析!I$47,"▲","-")),2)</f>
        <v>9.84</v>
      </c>
      <c r="F20" s="171">
        <f>ROUND(VALUE(SUBSTITUTE(実質収支比率等に係る経年分析!J$47,"▲","-")),2)</f>
        <v>9.7899999999999991</v>
      </c>
    </row>
    <row r="21" spans="1:11" x14ac:dyDescent="0.15">
      <c r="A21" s="171" t="s">
        <v>57</v>
      </c>
      <c r="B21" s="171">
        <f>IF(ISNUMBER(VALUE(SUBSTITUTE(実質収支比率等に係る経年分析!F$49,"▲","-"))),ROUND(VALUE(SUBSTITUTE(実質収支比率等に係る経年分析!F$49,"▲","-")),2),NA())</f>
        <v>-2.4700000000000002</v>
      </c>
      <c r="C21" s="171">
        <f>IF(ISNUMBER(VALUE(SUBSTITUTE(実質収支比率等に係る経年分析!G$49,"▲","-"))),ROUND(VALUE(SUBSTITUTE(実質収支比率等に係る経年分析!G$49,"▲","-")),2),NA())</f>
        <v>-1.2</v>
      </c>
      <c r="D21" s="171">
        <f>IF(ISNUMBER(VALUE(SUBSTITUTE(実質収支比率等に係る経年分析!H$49,"▲","-"))),ROUND(VALUE(SUBSTITUTE(実質収支比率等に係る経年分析!H$49,"▲","-")),2),NA())</f>
        <v>-1.03</v>
      </c>
      <c r="E21" s="171">
        <f>IF(ISNUMBER(VALUE(SUBSTITUTE(実質収支比率等に係る経年分析!I$49,"▲","-"))),ROUND(VALUE(SUBSTITUTE(実質収支比率等に係る経年分析!I$49,"▲","-")),2),NA())</f>
        <v>-1.38</v>
      </c>
      <c r="F21" s="171">
        <f>IF(ISNUMBER(VALUE(SUBSTITUTE(実質収支比率等に係る経年分析!J$49,"▲","-"))),ROUND(VALUE(SUBSTITUTE(実質収支比率等に係る経年分析!J$49,"▲","-")),2),NA())</f>
        <v>5.16</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岡山市後期高齢者医療費特別会計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岡山市下水道事業会計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15">
      <c r="A31" s="172" t="str">
        <f>IF(連結実質赤字比率に係る赤字・黒字の構成分析!C$39="",NA(),連結実質赤字比率に係る赤字・黒字の構成分析!C$39)</f>
        <v>岡山市国民健康保険費特別会計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x14ac:dyDescent="0.15">
      <c r="A32" s="172" t="str">
        <f>IF(連結実質赤字比率に係る赤字・黒字の構成分析!C$38="",NA(),連結実質赤字比率に係る赤字・黒字の構成分析!C$38)</f>
        <v>岡山市工業用水道事業会計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0.56999999999999995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v>
      </c>
    </row>
    <row r="33" spans="1:16" x14ac:dyDescent="0.15">
      <c r="A33" s="172" t="str">
        <f>IF(連結実質赤字比率に係る赤字・黒字の構成分析!C$37="",NA(),連結実質赤字比率に係る赤字・黒字の構成分析!C$37)</f>
        <v>岡山市介護保険費特別会計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0.28000000000000003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0.28000000000000003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0.71</v>
      </c>
    </row>
    <row r="34" spans="1:16" x14ac:dyDescent="0.15">
      <c r="A34" s="172" t="str">
        <f>IF(連結実質赤字比率に係る赤字・黒字の構成分析!C$36="",NA(),連結実質赤字比率に係る赤字・黒字の構成分析!C$36)</f>
        <v>岡山市市場事業会計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1.52</v>
      </c>
    </row>
    <row r="35" spans="1:16" x14ac:dyDescent="0.15">
      <c r="A35" s="172" t="str">
        <f>IF(連結実質赤字比率に係る赤字・黒字の構成分析!C$35="",NA(),連結実質赤字比率に係る赤字・黒字の構成分析!C$35)</f>
        <v>岡山市水道事業会計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5.49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5.62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4.38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4.24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5.05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5.44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6.25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6.63</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31016</v>
      </c>
      <c r="E42" s="173"/>
      <c r="F42" s="173"/>
      <c r="G42" s="173">
        <f>'実質公債費比率（分子）の構造'!L$52</f>
        <v>30972</v>
      </c>
      <c r="H42" s="173"/>
      <c r="I42" s="173"/>
      <c r="J42" s="173">
        <f>'実質公債費比率（分子）の構造'!M$52</f>
        <v>30697</v>
      </c>
      <c r="K42" s="173"/>
      <c r="L42" s="173"/>
      <c r="M42" s="173">
        <f>'実質公債費比率（分子）の構造'!N$52</f>
        <v>30515</v>
      </c>
      <c r="N42" s="173"/>
      <c r="O42" s="173"/>
      <c r="P42" s="173">
        <f>'実質公債費比率（分子）の構造'!O$52</f>
        <v>29979</v>
      </c>
    </row>
    <row r="43" spans="1:16" x14ac:dyDescent="0.15">
      <c r="A43" s="173" t="s">
        <v>65</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15">
      <c r="A44" s="173" t="s">
        <v>66</v>
      </c>
      <c r="B44" s="173">
        <f>'実質公債費比率（分子）の構造'!K$50</f>
        <v>3199</v>
      </c>
      <c r="C44" s="173"/>
      <c r="D44" s="173"/>
      <c r="E44" s="173">
        <f>'実質公債費比率（分子）の構造'!L$50</f>
        <v>3079</v>
      </c>
      <c r="F44" s="173"/>
      <c r="G44" s="173"/>
      <c r="H44" s="173">
        <f>'実質公債費比率（分子）の構造'!M$50</f>
        <v>1261</v>
      </c>
      <c r="I44" s="173"/>
      <c r="J44" s="173"/>
      <c r="K44" s="173">
        <f>'実質公債費比率（分子）の構造'!N$50</f>
        <v>1153</v>
      </c>
      <c r="L44" s="173"/>
      <c r="M44" s="173"/>
      <c r="N44" s="173">
        <f>'実質公債費比率（分子）の構造'!O$50</f>
        <v>1101</v>
      </c>
      <c r="O44" s="173"/>
      <c r="P44" s="173"/>
    </row>
    <row r="45" spans="1:16" x14ac:dyDescent="0.15">
      <c r="A45" s="173" t="s">
        <v>67</v>
      </c>
      <c r="B45" s="173">
        <f>'実質公債費比率（分子）の構造'!K$49</f>
        <v>145</v>
      </c>
      <c r="C45" s="173"/>
      <c r="D45" s="173"/>
      <c r="E45" s="173">
        <f>'実質公債費比率（分子）の構造'!L$49</f>
        <v>119</v>
      </c>
      <c r="F45" s="173"/>
      <c r="G45" s="173"/>
      <c r="H45" s="173">
        <f>'実質公債費比率（分子）の構造'!M$49</f>
        <v>27</v>
      </c>
      <c r="I45" s="173"/>
      <c r="J45" s="173"/>
      <c r="K45" s="173">
        <f>'実質公債費比率（分子）の構造'!N$49</f>
        <v>25</v>
      </c>
      <c r="L45" s="173"/>
      <c r="M45" s="173"/>
      <c r="N45" s="173">
        <f>'実質公債費比率（分子）の構造'!O$49</f>
        <v>22</v>
      </c>
      <c r="O45" s="173"/>
      <c r="P45" s="173"/>
    </row>
    <row r="46" spans="1:16" x14ac:dyDescent="0.15">
      <c r="A46" s="173" t="s">
        <v>68</v>
      </c>
      <c r="B46" s="173">
        <f>'実質公債費比率（分子）の構造'!K$48</f>
        <v>6564</v>
      </c>
      <c r="C46" s="173"/>
      <c r="D46" s="173"/>
      <c r="E46" s="173">
        <f>'実質公債費比率（分子）の構造'!L$48</f>
        <v>6335</v>
      </c>
      <c r="F46" s="173"/>
      <c r="G46" s="173"/>
      <c r="H46" s="173">
        <f>'実質公債費比率（分子）の構造'!M$48</f>
        <v>6001</v>
      </c>
      <c r="I46" s="173"/>
      <c r="J46" s="173"/>
      <c r="K46" s="173">
        <f>'実質公債費比率（分子）の構造'!N$48</f>
        <v>6214</v>
      </c>
      <c r="L46" s="173"/>
      <c r="M46" s="173"/>
      <c r="N46" s="173">
        <f>'実質公債費比率（分子）の構造'!O$48</f>
        <v>6001</v>
      </c>
      <c r="O46" s="173"/>
      <c r="P46" s="173"/>
    </row>
    <row r="47" spans="1:16" x14ac:dyDescent="0.15">
      <c r="A47" s="173" t="s">
        <v>69</v>
      </c>
      <c r="B47" s="173">
        <f>'実質公債費比率（分子）の構造'!K$47</f>
        <v>2363</v>
      </c>
      <c r="C47" s="173"/>
      <c r="D47" s="173"/>
      <c r="E47" s="173">
        <f>'実質公債費比率（分子）の構造'!L$47</f>
        <v>2697</v>
      </c>
      <c r="F47" s="173"/>
      <c r="G47" s="173"/>
      <c r="H47" s="173">
        <f>'実質公債費比率（分子）の構造'!M$47</f>
        <v>3030</v>
      </c>
      <c r="I47" s="173"/>
      <c r="J47" s="173"/>
      <c r="K47" s="173">
        <f>'実質公債費比率（分子）の構造'!N$47</f>
        <v>3175</v>
      </c>
      <c r="L47" s="173"/>
      <c r="M47" s="173"/>
      <c r="N47" s="173">
        <f>'実質公債費比率（分子）の構造'!O$47</f>
        <v>3333</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28436</v>
      </c>
      <c r="C49" s="173"/>
      <c r="D49" s="173"/>
      <c r="E49" s="173">
        <f>'実質公債費比率（分子）の構造'!L$45</f>
        <v>29196</v>
      </c>
      <c r="F49" s="173"/>
      <c r="G49" s="173"/>
      <c r="H49" s="173">
        <f>'実質公債費比率（分子）の構造'!M$45</f>
        <v>29175</v>
      </c>
      <c r="I49" s="173"/>
      <c r="J49" s="173"/>
      <c r="K49" s="173">
        <f>'実質公債費比率（分子）の構造'!N$45</f>
        <v>29067</v>
      </c>
      <c r="L49" s="173"/>
      <c r="M49" s="173"/>
      <c r="N49" s="173">
        <f>'実質公債費比率（分子）の構造'!O$45</f>
        <v>29255</v>
      </c>
      <c r="O49" s="173"/>
      <c r="P49" s="173"/>
    </row>
    <row r="50" spans="1:16" x14ac:dyDescent="0.15">
      <c r="A50" s="173" t="s">
        <v>72</v>
      </c>
      <c r="B50" s="173" t="e">
        <f>NA()</f>
        <v>#N/A</v>
      </c>
      <c r="C50" s="173">
        <f>IF(ISNUMBER('実質公債費比率（分子）の構造'!K$53),'実質公債費比率（分子）の構造'!K$53,NA())</f>
        <v>9691</v>
      </c>
      <c r="D50" s="173" t="e">
        <f>NA()</f>
        <v>#N/A</v>
      </c>
      <c r="E50" s="173" t="e">
        <f>NA()</f>
        <v>#N/A</v>
      </c>
      <c r="F50" s="173">
        <f>IF(ISNUMBER('実質公債費比率（分子）の構造'!L$53),'実質公債費比率（分子）の構造'!L$53,NA())</f>
        <v>10454</v>
      </c>
      <c r="G50" s="173" t="e">
        <f>NA()</f>
        <v>#N/A</v>
      </c>
      <c r="H50" s="173" t="e">
        <f>NA()</f>
        <v>#N/A</v>
      </c>
      <c r="I50" s="173">
        <f>IF(ISNUMBER('実質公債費比率（分子）の構造'!M$53),'実質公債費比率（分子）の構造'!M$53,NA())</f>
        <v>8797</v>
      </c>
      <c r="J50" s="173" t="e">
        <f>NA()</f>
        <v>#N/A</v>
      </c>
      <c r="K50" s="173" t="e">
        <f>NA()</f>
        <v>#N/A</v>
      </c>
      <c r="L50" s="173">
        <f>IF(ISNUMBER('実質公債費比率（分子）の構造'!N$53),'実質公債費比率（分子）の構造'!N$53,NA())</f>
        <v>9119</v>
      </c>
      <c r="M50" s="173" t="e">
        <f>NA()</f>
        <v>#N/A</v>
      </c>
      <c r="N50" s="173" t="e">
        <f>NA()</f>
        <v>#N/A</v>
      </c>
      <c r="O50" s="173">
        <f>IF(ISNUMBER('実質公債費比率（分子）の構造'!O$53),'実質公債費比率（分子）の構造'!O$53,NA())</f>
        <v>9733</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44</v>
      </c>
      <c r="B56" s="172"/>
      <c r="C56" s="172"/>
      <c r="D56" s="172">
        <f>'将来負担比率（分子）の構造'!I$52</f>
        <v>358292</v>
      </c>
      <c r="E56" s="172"/>
      <c r="F56" s="172"/>
      <c r="G56" s="172">
        <f>'将来負担比率（分子）の構造'!J$52</f>
        <v>369716</v>
      </c>
      <c r="H56" s="172"/>
      <c r="I56" s="172"/>
      <c r="J56" s="172">
        <f>'将来負担比率（分子）の構造'!K$52</f>
        <v>376864</v>
      </c>
      <c r="K56" s="172"/>
      <c r="L56" s="172"/>
      <c r="M56" s="172">
        <f>'将来負担比率（分子）の構造'!L$52</f>
        <v>387164</v>
      </c>
      <c r="N56" s="172"/>
      <c r="O56" s="172"/>
      <c r="P56" s="172">
        <f>'将来負担比率（分子）の構造'!M$52</f>
        <v>401717</v>
      </c>
    </row>
    <row r="57" spans="1:16" x14ac:dyDescent="0.15">
      <c r="A57" s="172" t="s">
        <v>43</v>
      </c>
      <c r="B57" s="172"/>
      <c r="C57" s="172"/>
      <c r="D57" s="172">
        <f>'将来負担比率（分子）の構造'!I$51</f>
        <v>70596</v>
      </c>
      <c r="E57" s="172"/>
      <c r="F57" s="172"/>
      <c r="G57" s="172">
        <f>'将来負担比率（分子）の構造'!J$51</f>
        <v>67968</v>
      </c>
      <c r="H57" s="172"/>
      <c r="I57" s="172"/>
      <c r="J57" s="172">
        <f>'将来負担比率（分子）の構造'!K$51</f>
        <v>66858</v>
      </c>
      <c r="K57" s="172"/>
      <c r="L57" s="172"/>
      <c r="M57" s="172">
        <f>'将来負担比率（分子）の構造'!L$51</f>
        <v>66437</v>
      </c>
      <c r="N57" s="172"/>
      <c r="O57" s="172"/>
      <c r="P57" s="172">
        <f>'将来負担比率（分子）の構造'!M$51</f>
        <v>68792</v>
      </c>
    </row>
    <row r="58" spans="1:16" x14ac:dyDescent="0.15">
      <c r="A58" s="172" t="s">
        <v>42</v>
      </c>
      <c r="B58" s="172"/>
      <c r="C58" s="172"/>
      <c r="D58" s="172">
        <f>'将来負担比率（分子）の構造'!I$50</f>
        <v>70132</v>
      </c>
      <c r="E58" s="172"/>
      <c r="F58" s="172"/>
      <c r="G58" s="172">
        <f>'将来負担比率（分子）の構造'!J$50</f>
        <v>76383</v>
      </c>
      <c r="H58" s="172"/>
      <c r="I58" s="172"/>
      <c r="J58" s="172">
        <f>'将来負担比率（分子）の構造'!K$50</f>
        <v>79920</v>
      </c>
      <c r="K58" s="172"/>
      <c r="L58" s="172"/>
      <c r="M58" s="172">
        <f>'将来負担比率（分子）の構造'!L$50</f>
        <v>82649</v>
      </c>
      <c r="N58" s="172"/>
      <c r="O58" s="172"/>
      <c r="P58" s="172">
        <f>'将来負担比率（分子）の構造'!M$50</f>
        <v>97448</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f>'将来負担比率（分子）の構造'!I$46</f>
        <v>1226</v>
      </c>
      <c r="C61" s="172"/>
      <c r="D61" s="172"/>
      <c r="E61" s="172">
        <f>'将来負担比率（分子）の構造'!J$46</f>
        <v>1433</v>
      </c>
      <c r="F61" s="172"/>
      <c r="G61" s="172"/>
      <c r="H61" s="172">
        <f>'将来負担比率（分子）の構造'!K$46</f>
        <v>1467</v>
      </c>
      <c r="I61" s="172"/>
      <c r="J61" s="172"/>
      <c r="K61" s="172">
        <f>'将来負担比率（分子）の構造'!L$46</f>
        <v>356</v>
      </c>
      <c r="L61" s="172"/>
      <c r="M61" s="172"/>
      <c r="N61" s="172">
        <f>'将来負担比率（分子）の構造'!M$46</f>
        <v>2</v>
      </c>
      <c r="O61" s="172"/>
      <c r="P61" s="172"/>
    </row>
    <row r="62" spans="1:16" x14ac:dyDescent="0.15">
      <c r="A62" s="172" t="s">
        <v>36</v>
      </c>
      <c r="B62" s="172">
        <f>'将来負担比率（分子）の構造'!I$45</f>
        <v>62247</v>
      </c>
      <c r="C62" s="172"/>
      <c r="D62" s="172"/>
      <c r="E62" s="172">
        <f>'将来負担比率（分子）の構造'!J$45</f>
        <v>58417</v>
      </c>
      <c r="F62" s="172"/>
      <c r="G62" s="172"/>
      <c r="H62" s="172">
        <f>'将来負担比率（分子）の構造'!K$45</f>
        <v>57569</v>
      </c>
      <c r="I62" s="172"/>
      <c r="J62" s="172"/>
      <c r="K62" s="172">
        <f>'将来負担比率（分子）の構造'!L$45</f>
        <v>56832</v>
      </c>
      <c r="L62" s="172"/>
      <c r="M62" s="172"/>
      <c r="N62" s="172">
        <f>'将来負担比率（分子）の構造'!M$45</f>
        <v>56281</v>
      </c>
      <c r="O62" s="172"/>
      <c r="P62" s="172"/>
    </row>
    <row r="63" spans="1:16" x14ac:dyDescent="0.15">
      <c r="A63" s="172" t="s">
        <v>35</v>
      </c>
      <c r="B63" s="172">
        <f>'将来負担比率（分子）の構造'!I$44</f>
        <v>338</v>
      </c>
      <c r="C63" s="172"/>
      <c r="D63" s="172"/>
      <c r="E63" s="172">
        <f>'将来負担比率（分子）の構造'!J$44</f>
        <v>151</v>
      </c>
      <c r="F63" s="172"/>
      <c r="G63" s="172"/>
      <c r="H63" s="172">
        <f>'将来負担比率（分子）の構造'!K$44</f>
        <v>149</v>
      </c>
      <c r="I63" s="172"/>
      <c r="J63" s="172"/>
      <c r="K63" s="172">
        <f>'将来負担比率（分子）の構造'!L$44</f>
        <v>127</v>
      </c>
      <c r="L63" s="172"/>
      <c r="M63" s="172"/>
      <c r="N63" s="172">
        <f>'将来負担比率（分子）の構造'!M$44</f>
        <v>122</v>
      </c>
      <c r="O63" s="172"/>
      <c r="P63" s="172"/>
    </row>
    <row r="64" spans="1:16" x14ac:dyDescent="0.15">
      <c r="A64" s="172" t="s">
        <v>34</v>
      </c>
      <c r="B64" s="172">
        <f>'将来負担比率（分子）の構造'!I$43</f>
        <v>106310</v>
      </c>
      <c r="C64" s="172"/>
      <c r="D64" s="172"/>
      <c r="E64" s="172">
        <f>'将来負担比率（分子）の構造'!J$43</f>
        <v>101405</v>
      </c>
      <c r="F64" s="172"/>
      <c r="G64" s="172"/>
      <c r="H64" s="172">
        <f>'将来負担比率（分子）の構造'!K$43</f>
        <v>95474</v>
      </c>
      <c r="I64" s="172"/>
      <c r="J64" s="172"/>
      <c r="K64" s="172">
        <f>'将来負担比率（分子）の構造'!L$43</f>
        <v>92894</v>
      </c>
      <c r="L64" s="172"/>
      <c r="M64" s="172"/>
      <c r="N64" s="172">
        <f>'将来負担比率（分子）の構造'!M$43</f>
        <v>92410</v>
      </c>
      <c r="O64" s="172"/>
      <c r="P64" s="172"/>
    </row>
    <row r="65" spans="1:16" x14ac:dyDescent="0.15">
      <c r="A65" s="172" t="s">
        <v>33</v>
      </c>
      <c r="B65" s="172">
        <f>'将来負担比率（分子）の構造'!I$42</f>
        <v>19697</v>
      </c>
      <c r="C65" s="172"/>
      <c r="D65" s="172"/>
      <c r="E65" s="172">
        <f>'将来負担比率（分子）の構造'!J$42</f>
        <v>16415</v>
      </c>
      <c r="F65" s="172"/>
      <c r="G65" s="172"/>
      <c r="H65" s="172">
        <f>'将来負担比率（分子）の構造'!K$42</f>
        <v>14919</v>
      </c>
      <c r="I65" s="172"/>
      <c r="J65" s="172"/>
      <c r="K65" s="172">
        <f>'将来負担比率（分子）の構造'!L$42</f>
        <v>14750</v>
      </c>
      <c r="L65" s="172"/>
      <c r="M65" s="172"/>
      <c r="N65" s="172">
        <f>'将来負担比率（分子）の構造'!M$42</f>
        <v>14453</v>
      </c>
      <c r="O65" s="172"/>
      <c r="P65" s="172"/>
    </row>
    <row r="66" spans="1:16" x14ac:dyDescent="0.15">
      <c r="A66" s="172" t="s">
        <v>32</v>
      </c>
      <c r="B66" s="172">
        <f>'将来負担比率（分子）の構造'!I$41</f>
        <v>340138</v>
      </c>
      <c r="C66" s="172"/>
      <c r="D66" s="172"/>
      <c r="E66" s="172">
        <f>'将来負担比率（分子）の構造'!J$41</f>
        <v>352156</v>
      </c>
      <c r="F66" s="172"/>
      <c r="G66" s="172"/>
      <c r="H66" s="172">
        <f>'将来負担比率（分子）の構造'!K$41</f>
        <v>352657</v>
      </c>
      <c r="I66" s="172"/>
      <c r="J66" s="172"/>
      <c r="K66" s="172">
        <f>'将来負担比率（分子）の構造'!L$41</f>
        <v>363236</v>
      </c>
      <c r="L66" s="172"/>
      <c r="M66" s="172"/>
      <c r="N66" s="172">
        <f>'将来負担比率（分子）の構造'!M$41</f>
        <v>372560</v>
      </c>
      <c r="O66" s="172"/>
      <c r="P66" s="172"/>
    </row>
    <row r="67" spans="1:16" x14ac:dyDescent="0.15">
      <c r="A67" s="172" t="s">
        <v>76</v>
      </c>
      <c r="B67" s="172" t="e">
        <f>NA()</f>
        <v>#N/A</v>
      </c>
      <c r="C67" s="172">
        <f>IF(ISNUMBER('将来負担比率（分子）の構造'!I$53), IF('将来負担比率（分子）の構造'!I$53 &lt; 0, 0, '将来負担比率（分子）の構造'!I$53), NA())</f>
        <v>30937</v>
      </c>
      <c r="D67" s="172" t="e">
        <f>NA()</f>
        <v>#N/A</v>
      </c>
      <c r="E67" s="172" t="e">
        <f>NA()</f>
        <v>#N/A</v>
      </c>
      <c r="F67" s="172">
        <f>IF(ISNUMBER('将来負担比率（分子）の構造'!J$53), IF('将来負担比率（分子）の構造'!J$53 &lt; 0, 0, '将来負担比率（分子）の構造'!J$53), NA())</f>
        <v>15910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19404</v>
      </c>
      <c r="C72" s="176">
        <f>基金残高に係る経年分析!G55</f>
        <v>19808</v>
      </c>
      <c r="D72" s="176">
        <f>基金残高に係る経年分析!H55</f>
        <v>20736</v>
      </c>
    </row>
    <row r="73" spans="1:16" x14ac:dyDescent="0.15">
      <c r="A73" s="175" t="s">
        <v>79</v>
      </c>
      <c r="B73" s="176">
        <f>基金残高に係る経年分析!F56</f>
        <v>1427</v>
      </c>
      <c r="C73" s="176">
        <f>基金残高に係る経年分析!G56</f>
        <v>1446</v>
      </c>
      <c r="D73" s="176">
        <f>基金残高に係る経年分析!H56</f>
        <v>1477</v>
      </c>
    </row>
    <row r="74" spans="1:16" x14ac:dyDescent="0.15">
      <c r="A74" s="175" t="s">
        <v>80</v>
      </c>
      <c r="B74" s="176">
        <f>基金残高に係る経年分析!F57</f>
        <v>33667</v>
      </c>
      <c r="C74" s="176">
        <f>基金残高に係る経年分析!G57</f>
        <v>34134</v>
      </c>
      <c r="D74" s="176">
        <f>基金残高に係る経年分析!H57</f>
        <v>37310</v>
      </c>
    </row>
  </sheetData>
  <sheetProtection algorithmName="SHA-512" hashValue="xiC/++dADOMGfQAa0/DiJlqWjGYBO2Molviay0BZNOLZxY3y3U34fisz92kH+BShM3248GbzqxT/L98C3L4ZWw==" saltValue="OD0/HpbqhAVkWwZbELqR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2023-03-10T04:46:29Z</cp:lastPrinted>
  <dcterms:created xsi:type="dcterms:W3CDTF">2023-02-20T06:36:55Z</dcterms:created>
  <dcterms:modified xsi:type="dcterms:W3CDTF">2023-10-10T00:24:09Z</dcterms:modified>
  <cp:category/>
</cp:coreProperties>
</file>