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<sst xmlns="http://schemas.openxmlformats.org/spreadsheetml/2006/main" count="367" uniqueCount="289">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</sst>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4" t="s">
        <v>33</v>
      </c>
      <c r="Z1" s="624"/>
      <c r="AA1" s="624"/>
      <c r="AB1" s="624"/>
      <c r="AC1" s="624" t="str">
        <f>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118</v>
      </c>
      <c r="V4" s="655"/>
      <c r="W4" s="655"/>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40</v>
      </c>
      <c r="B7" s="648"/>
      <c r="C7" s="648"/>
      <c r="D7" s="648"/>
      <c r="E7" s="648"/>
      <c r="F7" s="648"/>
      <c r="G7" s="643" t="str">
        <f>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39</v>
      </c>
      <c r="B8" s="635"/>
      <c r="C8" s="635"/>
      <c r="D8" s="635"/>
      <c r="E8" s="635"/>
      <c r="F8" s="635"/>
      <c r="G8" s="649" t="str">
        <f>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35</v>
      </c>
      <c r="B9" s="629"/>
      <c r="C9" s="629"/>
      <c r="D9" s="629"/>
      <c r="E9" s="629"/>
      <c r="F9" s="629"/>
      <c r="G9" s="80" t="s">
        <v>1</v>
      </c>
      <c r="H9" s="636" t="str">
        <f>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0</v>
      </c>
      <c r="B12" s="642"/>
      <c r="C12" s="642"/>
      <c r="D12" s="642"/>
      <c r="E12" s="642"/>
      <c r="F12" s="642"/>
      <c r="G12" s="643" t="str">
        <f>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36</v>
      </c>
      <c r="B13" s="631"/>
      <c r="C13" s="631"/>
      <c r="D13" s="631"/>
      <c r="E13" s="631"/>
      <c r="F13" s="631"/>
      <c r="G13" s="625" t="str">
        <f>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37</v>
      </c>
      <c r="B14" s="656"/>
      <c r="C14" s="656"/>
      <c r="D14" s="656"/>
      <c r="E14" s="656"/>
      <c r="F14" s="656"/>
      <c r="G14" s="640" t="s">
        <v>23</v>
      </c>
      <c r="H14" s="640"/>
      <c r="I14" s="640"/>
      <c r="J14" s="634"/>
      <c r="K14" s="657" t="str">
        <f>IF(基本情報入力シート!M45="","",基本情報入力シート!M45)</f>
        <v/>
      </c>
      <c r="L14" s="657"/>
      <c r="M14" s="657"/>
      <c r="N14" s="657"/>
      <c r="O14" s="657"/>
      <c r="P14" s="657"/>
      <c r="Q14" s="657"/>
      <c r="R14" s="657"/>
      <c r="S14" s="657"/>
      <c r="T14" s="657"/>
      <c r="U14" s="656" t="s">
        <v>38</v>
      </c>
      <c r="V14" s="656"/>
      <c r="W14" s="656"/>
      <c r="X14" s="656"/>
      <c r="Y14" s="657" t="str">
        <f>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234</v>
      </c>
      <c r="D18" s="590"/>
      <c r="E18" s="590"/>
      <c r="F18" s="590"/>
      <c r="G18" s="590"/>
      <c r="H18" s="590"/>
      <c r="I18" s="590"/>
      <c r="J18" s="590"/>
      <c r="K18" s="590"/>
      <c r="L18" s="591"/>
      <c r="M18" s="53"/>
      <c r="N18" s="592" t="s">
        <v>235</v>
      </c>
      <c r="O18" s="593"/>
      <c r="P18" s="593"/>
      <c r="Q18" s="593"/>
      <c r="R18" s="593"/>
      <c r="S18" s="593"/>
      <c r="T18" s="593"/>
      <c r="U18" s="593"/>
      <c r="V18" s="593"/>
      <c r="W18" s="594"/>
      <c r="X18" s="54"/>
      <c r="Y18" s="595" t="s">
        <v>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45" t="s">
        <v>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25</v>
      </c>
      <c r="B30" s="506" t="s">
        <v>114</v>
      </c>
      <c r="C30" s="506"/>
      <c r="D30" s="605" t="str">
        <f>IF(V4=0,"",V4)</f>
        <v/>
      </c>
      <c r="E30" s="605"/>
      <c r="F30" s="120" t="s">
        <v>115</v>
      </c>
      <c r="G30" s="121"/>
      <c r="H30" s="121"/>
      <c r="I30" s="121"/>
      <c r="J30" s="121"/>
      <c r="K30" s="121"/>
      <c r="L30" s="121"/>
      <c r="M30" s="121"/>
      <c r="N30" s="121"/>
      <c r="O30" s="122"/>
      <c r="P30" s="637">
        <f>P35+W35+AD35</f>
        <v>0</v>
      </c>
      <c r="Q30" s="638"/>
      <c r="R30" s="638"/>
      <c r="S30" s="638"/>
      <c r="T30" s="638"/>
      <c r="U30" s="639"/>
      <c r="V30" s="123" t="s">
        <v>4</v>
      </c>
    </row>
    <row r="31" spans="1:73" ht="30.75" customHeight="1">
      <c r="A31" s="119" t="s">
        <v>26</v>
      </c>
      <c r="B31" s="577" t="s">
        <v>237</v>
      </c>
      <c r="C31" s="578"/>
      <c r="D31" s="578"/>
      <c r="E31" s="578"/>
      <c r="F31" s="578"/>
      <c r="G31" s="578"/>
      <c r="H31" s="578"/>
      <c r="I31" s="578"/>
      <c r="J31" s="578"/>
      <c r="K31" s="578"/>
      <c r="L31" s="578"/>
      <c r="M31" s="578"/>
      <c r="N31" s="578"/>
      <c r="O31" s="601"/>
      <c r="P31" s="602">
        <f>P36+W36+AD36</f>
        <v>0</v>
      </c>
      <c r="Q31" s="603"/>
      <c r="R31" s="603"/>
      <c r="S31" s="603"/>
      <c r="T31" s="603"/>
      <c r="U31" s="604"/>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48"/>
      <c r="B34" s="549"/>
      <c r="C34" s="549"/>
      <c r="D34" s="549"/>
      <c r="E34" s="549"/>
      <c r="F34" s="549"/>
      <c r="G34" s="549"/>
      <c r="H34" s="549"/>
      <c r="I34" s="549"/>
      <c r="J34" s="549"/>
      <c r="K34" s="549"/>
      <c r="L34" s="549"/>
      <c r="M34" s="549"/>
      <c r="N34" s="549"/>
      <c r="O34" s="550"/>
      <c r="P34" s="551" t="s">
        <v>111</v>
      </c>
      <c r="Q34" s="552"/>
      <c r="R34" s="552"/>
      <c r="S34" s="552"/>
      <c r="T34" s="552"/>
      <c r="U34" s="553"/>
      <c r="V34" s="128" t="str">
        <f>IF(P35="","",IF(P36="","",IF(P36&gt;=P35,"○","☓")))</f>
        <v/>
      </c>
      <c r="W34" s="609" t="s">
        <v>112</v>
      </c>
      <c r="X34" s="552"/>
      <c r="Y34" s="552"/>
      <c r="Z34" s="552"/>
      <c r="AA34" s="552"/>
      <c r="AB34" s="553"/>
      <c r="AC34" s="128" t="str">
        <f>IF(W35="","",IF(W36="","",IF(W36&gt;=W35,"○","☓")))</f>
        <v>○</v>
      </c>
      <c r="AD34" s="609" t="s">
        <v>113</v>
      </c>
      <c r="AE34" s="552"/>
      <c r="AF34" s="552"/>
      <c r="AG34" s="552"/>
      <c r="AH34" s="552"/>
      <c r="AI34" s="553"/>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06" t="s">
        <v>114</v>
      </c>
      <c r="C35" s="506"/>
      <c r="D35" s="605" t="str">
        <f>IF(V4=0,"",V4)</f>
        <v/>
      </c>
      <c r="E35" s="605"/>
      <c r="F35" s="587" t="s">
        <v>181</v>
      </c>
      <c r="G35" s="587"/>
      <c r="H35" s="587"/>
      <c r="I35" s="587"/>
      <c r="J35" s="587"/>
      <c r="K35" s="587"/>
      <c r="L35" s="587"/>
      <c r="M35" s="587"/>
      <c r="N35" s="587"/>
      <c r="O35" s="588"/>
      <c r="P35" s="546">
        <f>IF('別紙様式3-2'!P7="","",'別紙様式3-2'!P7)</f>
        <v>0</v>
      </c>
      <c r="Q35" s="547"/>
      <c r="R35" s="547"/>
      <c r="S35" s="547"/>
      <c r="T35" s="547"/>
      <c r="U35" s="547"/>
      <c r="V35" s="129" t="s">
        <v>4</v>
      </c>
      <c r="W35" s="546">
        <f>IF('別紙様式3-2'!P8="","",'別紙様式3-2'!P8)</f>
        <v>0</v>
      </c>
      <c r="X35" s="547"/>
      <c r="Y35" s="547"/>
      <c r="Z35" s="547"/>
      <c r="AA35" s="547"/>
      <c r="AB35" s="547"/>
      <c r="AC35" s="129" t="s">
        <v>4</v>
      </c>
      <c r="AD35" s="546">
        <f>IF('別紙様式3-2'!P9="","",'別紙様式3-2'!P9)</f>
        <v>0</v>
      </c>
      <c r="AE35" s="547"/>
      <c r="AF35" s="547"/>
      <c r="AG35" s="547"/>
      <c r="AH35" s="547"/>
      <c r="AI35" s="547"/>
      <c r="AJ35" s="130" t="s">
        <v>4</v>
      </c>
    </row>
    <row r="36" spans="1:48" ht="30" customHeight="1" thickBot="1">
      <c r="A36" s="119" t="s">
        <v>26</v>
      </c>
      <c r="B36" s="577" t="s">
        <v>238</v>
      </c>
      <c r="C36" s="578"/>
      <c r="D36" s="578"/>
      <c r="E36" s="578"/>
      <c r="F36" s="578"/>
      <c r="G36" s="578"/>
      <c r="H36" s="578"/>
      <c r="I36" s="578"/>
      <c r="J36" s="578"/>
      <c r="K36" s="578"/>
      <c r="L36" s="578"/>
      <c r="M36" s="578"/>
      <c r="N36" s="578"/>
      <c r="O36" s="578"/>
      <c r="P36" s="697"/>
      <c r="Q36" s="698"/>
      <c r="R36" s="698"/>
      <c r="S36" s="698"/>
      <c r="T36" s="698"/>
      <c r="U36" s="699"/>
      <c r="V36" s="131" t="s">
        <v>4</v>
      </c>
      <c r="W36" s="602">
        <f>IFERROR(S76+Y76+AE76,"")</f>
        <v>0</v>
      </c>
      <c r="X36" s="603"/>
      <c r="Y36" s="603"/>
      <c r="Z36" s="603"/>
      <c r="AA36" s="603"/>
      <c r="AB36" s="604"/>
      <c r="AC36" s="132" t="s">
        <v>4</v>
      </c>
      <c r="AD36" s="602">
        <f>IFERROR(S94+S96,"")</f>
        <v>0</v>
      </c>
      <c r="AE36" s="603"/>
      <c r="AF36" s="603"/>
      <c r="AG36" s="603"/>
      <c r="AH36" s="603"/>
      <c r="AI36" s="604"/>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5" t="s">
        <v>114</v>
      </c>
      <c r="C39" s="505"/>
      <c r="D39" s="582" t="str">
        <f>IF(V4=0,"",V4)</f>
        <v/>
      </c>
      <c r="E39" s="582"/>
      <c r="F39" s="575" t="s">
        <v>135</v>
      </c>
      <c r="G39" s="575"/>
      <c r="H39" s="575"/>
      <c r="I39" s="575"/>
      <c r="J39" s="575"/>
      <c r="K39" s="575"/>
      <c r="L39" s="575"/>
      <c r="M39" s="575"/>
      <c r="N39" s="575"/>
      <c r="O39" s="576"/>
      <c r="P39" s="606">
        <f>P40-P41</f>
        <v>0</v>
      </c>
      <c r="Q39" s="607"/>
      <c r="R39" s="607"/>
      <c r="S39" s="607"/>
      <c r="T39" s="607"/>
      <c r="U39" s="608"/>
      <c r="V39" s="123" t="s">
        <v>4</v>
      </c>
      <c r="W39" s="141" t="s">
        <v>174</v>
      </c>
      <c r="X39" s="621" t="str">
        <f>IF(P42="","",IF(P39="","",IF(P39&gt;=P42,"○","☓")))</f>
        <v>○</v>
      </c>
      <c r="Y39" s="700" t="s">
        <v>163</v>
      </c>
      <c r="Z39" s="136"/>
      <c r="AA39" s="136"/>
      <c r="AB39" s="136"/>
      <c r="AC39" s="138"/>
      <c r="AD39" s="136"/>
      <c r="AE39" s="136"/>
      <c r="AF39" s="136"/>
      <c r="AG39" s="136"/>
      <c r="AH39" s="136"/>
      <c r="AI39" s="136"/>
      <c r="AJ39" s="139"/>
      <c r="AL39" s="510" t="s">
        <v>251</v>
      </c>
      <c r="AM39" s="511"/>
      <c r="AN39" s="511"/>
      <c r="AO39" s="511"/>
      <c r="AP39" s="511"/>
      <c r="AQ39" s="511"/>
      <c r="AR39" s="511"/>
      <c r="AS39" s="511"/>
      <c r="AT39" s="511"/>
      <c r="AU39" s="511"/>
      <c r="AV39" s="512"/>
    </row>
    <row r="40" spans="1:48" ht="18.75" customHeight="1" thickBot="1">
      <c r="A40" s="554"/>
      <c r="B40" s="612" t="s">
        <v>182</v>
      </c>
      <c r="C40" s="612"/>
      <c r="D40" s="612"/>
      <c r="E40" s="612"/>
      <c r="F40" s="612"/>
      <c r="G40" s="612"/>
      <c r="H40" s="612"/>
      <c r="I40" s="612"/>
      <c r="J40" s="612"/>
      <c r="K40" s="612"/>
      <c r="L40" s="612"/>
      <c r="M40" s="612"/>
      <c r="N40" s="612"/>
      <c r="O40" s="613"/>
      <c r="P40" s="616"/>
      <c r="Q40" s="617"/>
      <c r="R40" s="617"/>
      <c r="S40" s="617"/>
      <c r="T40" s="617"/>
      <c r="U40" s="618"/>
      <c r="V40" s="123" t="s">
        <v>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183</v>
      </c>
      <c r="C41" s="614"/>
      <c r="D41" s="614"/>
      <c r="E41" s="614"/>
      <c r="F41" s="614"/>
      <c r="G41" s="614"/>
      <c r="H41" s="614"/>
      <c r="I41" s="614"/>
      <c r="J41" s="614"/>
      <c r="K41" s="614"/>
      <c r="L41" s="614"/>
      <c r="M41" s="614"/>
      <c r="N41" s="614"/>
      <c r="O41" s="615"/>
      <c r="P41" s="619">
        <f>P31</f>
        <v>0</v>
      </c>
      <c r="Q41" s="620"/>
      <c r="R41" s="620"/>
      <c r="S41" s="620"/>
      <c r="T41" s="620"/>
      <c r="U41" s="620"/>
      <c r="V41" s="142" t="s">
        <v>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26</v>
      </c>
      <c r="B42" s="610" t="s">
        <v>239</v>
      </c>
      <c r="C42" s="611"/>
      <c r="D42" s="611"/>
      <c r="E42" s="611"/>
      <c r="F42" s="611"/>
      <c r="G42" s="611"/>
      <c r="H42" s="611"/>
      <c r="I42" s="611"/>
      <c r="J42" s="611"/>
      <c r="K42" s="611"/>
      <c r="L42" s="611"/>
      <c r="M42" s="611"/>
      <c r="N42" s="611"/>
      <c r="O42" s="611"/>
      <c r="P42" s="606">
        <f>P43-P44-P45-P46-P47</f>
        <v>0</v>
      </c>
      <c r="Q42" s="607"/>
      <c r="R42" s="607"/>
      <c r="S42" s="607"/>
      <c r="T42" s="607"/>
      <c r="U42" s="608"/>
      <c r="V42" s="143" t="s">
        <v>4</v>
      </c>
      <c r="W42" s="141" t="s">
        <v>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130</v>
      </c>
      <c r="C43" s="701"/>
      <c r="D43" s="701"/>
      <c r="E43" s="701"/>
      <c r="F43" s="701"/>
      <c r="G43" s="701"/>
      <c r="H43" s="701"/>
      <c r="I43" s="701"/>
      <c r="J43" s="701"/>
      <c r="K43" s="701"/>
      <c r="L43" s="701"/>
      <c r="M43" s="701"/>
      <c r="N43" s="701"/>
      <c r="O43" s="702"/>
      <c r="P43" s="569"/>
      <c r="Q43" s="570"/>
      <c r="R43" s="570"/>
      <c r="S43" s="570"/>
      <c r="T43" s="570"/>
      <c r="U43" s="571"/>
      <c r="V43" s="123" t="s">
        <v>4</v>
      </c>
      <c r="W43" s="136"/>
      <c r="X43" s="136"/>
      <c r="Y43" s="136"/>
      <c r="Z43" s="136"/>
      <c r="AA43" s="136"/>
      <c r="AB43" s="136"/>
      <c r="AC43" s="138"/>
      <c r="AD43" s="136"/>
      <c r="AE43" s="136"/>
      <c r="AF43" s="136"/>
      <c r="AG43" s="136"/>
      <c r="AH43" s="136"/>
      <c r="AI43" s="136"/>
      <c r="AJ43" s="139"/>
    </row>
    <row r="44" spans="1:48" ht="18.75" customHeight="1" thickBot="1">
      <c r="A44" s="564"/>
      <c r="B44" s="613" t="s">
        <v>131</v>
      </c>
      <c r="C44" s="701"/>
      <c r="D44" s="701"/>
      <c r="E44" s="701"/>
      <c r="F44" s="701"/>
      <c r="G44" s="701"/>
      <c r="H44" s="701"/>
      <c r="I44" s="701"/>
      <c r="J44" s="701"/>
      <c r="K44" s="701"/>
      <c r="L44" s="701"/>
      <c r="M44" s="701"/>
      <c r="N44" s="701"/>
      <c r="O44" s="702"/>
      <c r="P44" s="569"/>
      <c r="Q44" s="570"/>
      <c r="R44" s="570"/>
      <c r="S44" s="570"/>
      <c r="T44" s="570"/>
      <c r="U44" s="571"/>
      <c r="V44" s="123" t="s">
        <v>4</v>
      </c>
      <c r="W44" s="136"/>
      <c r="X44" s="136"/>
      <c r="Y44" s="136"/>
      <c r="Z44" s="136"/>
      <c r="AA44" s="136"/>
      <c r="AB44" s="136"/>
      <c r="AC44" s="138"/>
      <c r="AD44" s="136"/>
      <c r="AE44" s="136"/>
      <c r="AF44" s="136"/>
      <c r="AG44" s="136"/>
      <c r="AH44" s="136"/>
      <c r="AI44" s="136"/>
      <c r="AJ44" s="139"/>
    </row>
    <row r="45" spans="1:48" ht="18.75" customHeight="1" thickBot="1">
      <c r="A45" s="564"/>
      <c r="B45" s="613" t="s">
        <v>132</v>
      </c>
      <c r="C45" s="701"/>
      <c r="D45" s="701"/>
      <c r="E45" s="701"/>
      <c r="F45" s="701"/>
      <c r="G45" s="701"/>
      <c r="H45" s="701"/>
      <c r="I45" s="701"/>
      <c r="J45" s="701"/>
      <c r="K45" s="701"/>
      <c r="L45" s="701"/>
      <c r="M45" s="701"/>
      <c r="N45" s="701"/>
      <c r="O45" s="702"/>
      <c r="P45" s="569"/>
      <c r="Q45" s="570"/>
      <c r="R45" s="570"/>
      <c r="S45" s="570"/>
      <c r="T45" s="570"/>
      <c r="U45" s="571"/>
      <c r="V45" s="123" t="s">
        <v>4</v>
      </c>
      <c r="W45" s="136"/>
      <c r="X45" s="136"/>
      <c r="Y45" s="136"/>
      <c r="Z45" s="136"/>
      <c r="AA45" s="136"/>
      <c r="AB45" s="136"/>
      <c r="AC45" s="138"/>
      <c r="AD45" s="136"/>
      <c r="AE45" s="136"/>
      <c r="AF45" s="136"/>
      <c r="AG45" s="136"/>
      <c r="AH45" s="136"/>
      <c r="AI45" s="136"/>
      <c r="AJ45" s="139"/>
    </row>
    <row r="46" spans="1:48" ht="30" customHeight="1" thickBot="1">
      <c r="A46" s="564"/>
      <c r="B46" s="572" t="s">
        <v>133</v>
      </c>
      <c r="C46" s="573"/>
      <c r="D46" s="573"/>
      <c r="E46" s="573"/>
      <c r="F46" s="573"/>
      <c r="G46" s="573"/>
      <c r="H46" s="573"/>
      <c r="I46" s="573"/>
      <c r="J46" s="573"/>
      <c r="K46" s="573"/>
      <c r="L46" s="573"/>
      <c r="M46" s="573"/>
      <c r="N46" s="573"/>
      <c r="O46" s="574"/>
      <c r="P46" s="569"/>
      <c r="Q46" s="570"/>
      <c r="R46" s="570"/>
      <c r="S46" s="570"/>
      <c r="T46" s="570"/>
      <c r="U46" s="571"/>
      <c r="V46" s="123" t="s">
        <v>4</v>
      </c>
      <c r="W46" s="136"/>
      <c r="X46" s="136"/>
      <c r="Y46" s="136"/>
      <c r="Z46" s="136"/>
      <c r="AA46" s="136"/>
      <c r="AB46" s="136"/>
      <c r="AC46" s="138"/>
      <c r="AD46" s="136"/>
      <c r="AE46" s="136"/>
      <c r="AF46" s="136"/>
      <c r="AG46" s="136"/>
      <c r="AH46" s="136"/>
      <c r="AI46" s="136"/>
      <c r="AJ46" s="139"/>
    </row>
    <row r="47" spans="1:48" ht="30" customHeight="1" thickBot="1">
      <c r="A47" s="565"/>
      <c r="B47" s="566" t="s">
        <v>134</v>
      </c>
      <c r="C47" s="567"/>
      <c r="D47" s="567"/>
      <c r="E47" s="567"/>
      <c r="F47" s="567"/>
      <c r="G47" s="567"/>
      <c r="H47" s="567"/>
      <c r="I47" s="567"/>
      <c r="J47" s="567"/>
      <c r="K47" s="567"/>
      <c r="L47" s="567"/>
      <c r="M47" s="567"/>
      <c r="N47" s="567"/>
      <c r="O47" s="568"/>
      <c r="P47" s="569"/>
      <c r="Q47" s="570"/>
      <c r="R47" s="570"/>
      <c r="S47" s="570"/>
      <c r="T47" s="570"/>
      <c r="U47" s="571"/>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2" t="s">
        <v>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120</v>
      </c>
      <c r="B51" s="562" t="s">
        <v>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121</v>
      </c>
      <c r="B52" s="562" t="s">
        <v>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120</v>
      </c>
      <c r="B53" s="545" t="s">
        <v>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120</v>
      </c>
      <c r="B54" s="545" t="s">
        <v>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78" t="s">
        <v>241</v>
      </c>
      <c r="B74" s="479"/>
      <c r="C74" s="479"/>
      <c r="D74" s="479"/>
      <c r="E74" s="479"/>
      <c r="F74" s="479"/>
      <c r="G74" s="479"/>
      <c r="H74" s="479"/>
      <c r="I74" s="479"/>
      <c r="J74" s="479"/>
      <c r="K74" s="479"/>
      <c r="L74" s="479"/>
      <c r="M74" s="479"/>
      <c r="N74" s="479"/>
      <c r="O74" s="479"/>
      <c r="P74" s="479"/>
      <c r="Q74" s="479"/>
      <c r="R74" s="479"/>
      <c r="S74" s="476" t="b">
        <v>0</v>
      </c>
      <c r="T74" s="477"/>
      <c r="U74" s="477"/>
      <c r="V74" s="477"/>
      <c r="W74" s="477"/>
      <c r="X74" s="55"/>
      <c r="Y74" s="475" t="b">
        <v>0</v>
      </c>
      <c r="Z74" s="475"/>
      <c r="AA74" s="475"/>
      <c r="AB74" s="475"/>
      <c r="AC74" s="475"/>
      <c r="AD74" s="56"/>
      <c r="AE74" s="475" t="b">
        <v>0</v>
      </c>
      <c r="AF74" s="475"/>
      <c r="AG74" s="475"/>
      <c r="AH74" s="475"/>
      <c r="AI74" s="583"/>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136</v>
      </c>
      <c r="Y75" s="516"/>
      <c r="Z75" s="516"/>
      <c r="AA75" s="516"/>
      <c r="AB75" s="516"/>
      <c r="AC75" s="516"/>
      <c r="AD75" s="57" t="s">
        <v>136</v>
      </c>
      <c r="AE75" s="516"/>
      <c r="AF75" s="516"/>
      <c r="AG75" s="516"/>
      <c r="AH75" s="516"/>
      <c r="AI75" s="516"/>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4</v>
      </c>
      <c r="Y76" s="526"/>
      <c r="Z76" s="526"/>
      <c r="AA76" s="526"/>
      <c r="AB76" s="526"/>
      <c r="AC76" s="526"/>
      <c r="AD76" s="58" t="s">
        <v>140</v>
      </c>
      <c r="AE76" s="518"/>
      <c r="AF76" s="518"/>
      <c r="AG76" s="518"/>
      <c r="AH76" s="518"/>
      <c r="AI76" s="51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33" t="e">
        <f>S76/(S75*12)</f>
        <v>#DIV/0!</v>
      </c>
      <c r="T77" s="534"/>
      <c r="U77" s="534"/>
      <c r="V77" s="534"/>
      <c r="W77" s="535"/>
      <c r="X77" s="191" t="s">
        <v>140</v>
      </c>
      <c r="Y77" s="534" t="e">
        <f>Y76/(Y75*12)</f>
        <v>#DIV/0!</v>
      </c>
      <c r="Z77" s="534"/>
      <c r="AA77" s="534"/>
      <c r="AB77" s="534"/>
      <c r="AC77" s="535"/>
      <c r="AD77" s="191" t="s">
        <v>140</v>
      </c>
      <c r="AE77" s="534" t="e">
        <f>AE76/(AE75*12)</f>
        <v>#DIV/0!</v>
      </c>
      <c r="AF77" s="534"/>
      <c r="AG77" s="534"/>
      <c r="AH77" s="534"/>
      <c r="AI77" s="535"/>
      <c r="AJ77" s="192" t="s">
        <v>140</v>
      </c>
      <c r="AK77" s="480" t="s">
        <v>254</v>
      </c>
    </row>
    <row r="78" spans="1:50" s="79" customFormat="1" ht="15.75" customHeight="1" thickBot="1">
      <c r="A78" s="537" t="s">
        <v>171</v>
      </c>
      <c r="B78" s="538"/>
      <c r="C78" s="538"/>
      <c r="D78" s="538"/>
      <c r="E78" s="538"/>
      <c r="F78" s="538"/>
      <c r="G78" s="538"/>
      <c r="H78" s="538"/>
      <c r="I78" s="538"/>
      <c r="J78" s="538"/>
      <c r="K78" s="538"/>
      <c r="L78" s="538"/>
      <c r="M78" s="538"/>
      <c r="N78" s="538"/>
      <c r="O78" s="538"/>
      <c r="P78" s="538"/>
      <c r="Q78" s="538"/>
      <c r="R78" s="539"/>
      <c r="S78" s="543" t="s">
        <v>128</v>
      </c>
      <c r="T78" s="484" t="e">
        <f>IF(Y77, S77/Y77, 1)</f>
        <v>#DIV/0!</v>
      </c>
      <c r="U78" s="485"/>
      <c r="V78" s="486"/>
      <c r="W78" s="482" t="s">
        <v>129</v>
      </c>
      <c r="X78" s="495"/>
      <c r="Y78" s="490" t="s">
        <v>128</v>
      </c>
      <c r="Z78" s="484" t="e">
        <f>IF(Y77,1,0)</f>
        <v>#DIV/0!</v>
      </c>
      <c r="AA78" s="485"/>
      <c r="AB78" s="486"/>
      <c r="AC78" s="482" t="s">
        <v>129</v>
      </c>
      <c r="AD78" s="495"/>
      <c r="AE78" s="490" t="s">
        <v>128</v>
      </c>
      <c r="AF78" s="484" t="e">
        <f>IF(Y77, AE77/Y77, IF(AE77, AE77/S77, 0))</f>
        <v>#DIV/0!</v>
      </c>
      <c r="AG78" s="485"/>
      <c r="AH78" s="486"/>
      <c r="AI78" s="493" t="s">
        <v>129</v>
      </c>
      <c r="AJ78" s="193" t="str">
        <f>IF(M18="○", IF(AND(S74=TRUE, Y74=TRUE), IF(AND(T78&gt;Z78, Z78&gt;0),"○","×"),""),"")</f>
        <v/>
      </c>
      <c r="AK78" s="480"/>
      <c r="AL78" s="458" t="s">
        <v>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IF(M18="○", IF(AND(Y74=TRUE,AE74=TRUE), IF(AND(Y80="",AE80=""), IF(AND(Z78&gt;=2*AF78, AF78&gt;0),"○","×"), IF(AND(Y80&gt;=AE80,Z78&gt;0, AF78&gt;0), "○","×")),IF(AND(S74=TRUE,AE74=TRUE),IF(AND(Y80&gt;=AE80, AE80&gt;0), IF(AND(T78&gt;2*AF78, AF78&gt;0), "○", "×"),"×"),"")),"")</f>
        <v/>
      </c>
      <c r="AK79" s="481" t="s">
        <v>184</v>
      </c>
      <c r="AL79" s="458" t="s">
        <v>283</v>
      </c>
      <c r="AM79" s="459"/>
      <c r="AN79" s="459"/>
      <c r="AO79" s="459"/>
      <c r="AP79" s="459"/>
      <c r="AQ79" s="459"/>
      <c r="AR79" s="459"/>
      <c r="AS79" s="459"/>
      <c r="AT79" s="459"/>
      <c r="AU79" s="459"/>
      <c r="AV79" s="460"/>
      <c r="AX79" s="196"/>
    </row>
    <row r="80" spans="1:50" s="195" customFormat="1" ht="27" customHeight="1" thickBot="1">
      <c r="A80" s="524" t="s">
        <v>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4</v>
      </c>
      <c r="AE80" s="794"/>
      <c r="AF80" s="795"/>
      <c r="AG80" s="795"/>
      <c r="AH80" s="795"/>
      <c r="AI80" s="794"/>
      <c r="AJ80" s="198" t="s">
        <v>4</v>
      </c>
      <c r="AK80" s="481"/>
      <c r="AL80" s="79"/>
      <c r="AM80" s="79"/>
      <c r="AN80" s="79"/>
      <c r="AO80" s="199"/>
      <c r="AP80" s="199"/>
      <c r="AQ80" s="199"/>
      <c r="AR80" s="199"/>
      <c r="AS80" s="199"/>
      <c r="AT80" s="200"/>
      <c r="AU80" s="200"/>
      <c r="AV80" s="200"/>
    </row>
    <row r="81" spans="1:48" s="195" customFormat="1" ht="20.25" customHeight="1" thickBot="1">
      <c r="A81" s="519" t="s">
        <v>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S76+Y76+AE76</f>
        <v>0</v>
      </c>
      <c r="Z81" s="531"/>
      <c r="AA81" s="531"/>
      <c r="AB81" s="531"/>
      <c r="AC81" s="53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05" t="s">
        <v>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SUM('別紙様式3-2'!U19:U118)</f>
        <v>0</v>
      </c>
      <c r="Z83" s="711"/>
      <c r="AA83" s="711"/>
      <c r="AB83" s="711"/>
      <c r="AC83" s="711"/>
      <c r="AD83" s="203" t="s">
        <v>166</v>
      </c>
      <c r="AE83" s="206" t="s">
        <v>167</v>
      </c>
      <c r="AF83" s="507" t="str">
        <f>IF(M18="○", IF(OR(Y83&gt;=Y84, OR(A86,A87,A88,A89)=TRUE),"○","×"),"")</f>
        <v/>
      </c>
      <c r="AG83" s="509" t="s">
        <v>173</v>
      </c>
      <c r="AL83" s="510" t="s">
        <v>185</v>
      </c>
      <c r="AM83" s="511"/>
      <c r="AN83" s="511"/>
      <c r="AO83" s="511"/>
      <c r="AP83" s="511"/>
      <c r="AQ83" s="511"/>
      <c r="AR83" s="511"/>
      <c r="AS83" s="511"/>
      <c r="AT83" s="511"/>
      <c r="AU83" s="511"/>
      <c r="AV83" s="512"/>
    </row>
    <row r="84" spans="1:48" s="79" customFormat="1" ht="28.5" customHeight="1" thickBot="1">
      <c r="A84" s="473" t="s">
        <v>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2"/>
      <c r="AA84" s="472"/>
      <c r="AB84" s="472"/>
      <c r="AC84" s="472"/>
      <c r="AD84" s="207" t="s">
        <v>194</v>
      </c>
      <c r="AE84" s="206" t="s">
        <v>167</v>
      </c>
      <c r="AF84" s="508"/>
      <c r="AG84" s="509"/>
      <c r="AL84" s="513"/>
      <c r="AM84" s="514"/>
      <c r="AN84" s="514"/>
      <c r="AO84" s="514"/>
      <c r="AP84" s="514"/>
      <c r="AQ84" s="514"/>
      <c r="AR84" s="514"/>
      <c r="AS84" s="514"/>
      <c r="AT84" s="514"/>
      <c r="AU84" s="514"/>
      <c r="AV84" s="515"/>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0" t="s">
        <v>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0</v>
      </c>
      <c r="B89" s="213" t="s">
        <v>27</v>
      </c>
      <c r="C89" s="214"/>
      <c r="D89" s="214" t="s">
        <v>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29</v>
      </c>
      <c r="AH89" s="86"/>
      <c r="AI89" s="216"/>
      <c r="AJ89" s="217"/>
      <c r="AQ89" s="84"/>
    </row>
    <row r="90" spans="1:48" s="79" customFormat="1" ht="18" customHeight="1" thickBot="1">
      <c r="A90" s="502" t="s">
        <v>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164</v>
      </c>
      <c r="B94" s="678"/>
      <c r="C94" s="228" t="s">
        <v>177</v>
      </c>
      <c r="D94" s="229"/>
      <c r="E94" s="229"/>
      <c r="F94" s="229"/>
      <c r="G94" s="229"/>
      <c r="H94" s="229"/>
      <c r="I94" s="229"/>
      <c r="J94" s="229"/>
      <c r="K94" s="229"/>
      <c r="L94" s="229"/>
      <c r="M94" s="229"/>
      <c r="N94" s="229"/>
      <c r="O94" s="229"/>
      <c r="P94" s="229"/>
      <c r="Q94" s="229"/>
      <c r="R94" s="230"/>
      <c r="S94" s="718"/>
      <c r="T94" s="719"/>
      <c r="U94" s="719"/>
      <c r="V94" s="719"/>
      <c r="W94" s="720"/>
      <c r="X94" s="231" t="s">
        <v>4</v>
      </c>
      <c r="Y94" s="232"/>
      <c r="Z94" s="233"/>
      <c r="AA94" s="234"/>
      <c r="AB94" s="235"/>
      <c r="AC94" s="235"/>
      <c r="AD94" s="236"/>
      <c r="AE94" s="237"/>
      <c r="AF94" s="238"/>
      <c r="AJ94" s="226"/>
      <c r="AK94" s="226"/>
    </row>
    <row r="95" spans="1:48" ht="27" customHeight="1" thickBot="1">
      <c r="A95" s="679"/>
      <c r="B95" s="680"/>
      <c r="C95" s="239"/>
      <c r="D95" s="687" t="s">
        <v>287</v>
      </c>
      <c r="E95" s="687"/>
      <c r="F95" s="687"/>
      <c r="G95" s="687"/>
      <c r="H95" s="687"/>
      <c r="I95" s="687"/>
      <c r="J95" s="687"/>
      <c r="K95" s="687"/>
      <c r="L95" s="687"/>
      <c r="M95" s="687"/>
      <c r="N95" s="687"/>
      <c r="O95" s="687"/>
      <c r="P95" s="687"/>
      <c r="Q95" s="687"/>
      <c r="R95" s="687"/>
      <c r="S95" s="712"/>
      <c r="T95" s="713"/>
      <c r="U95" s="713"/>
      <c r="V95" s="713"/>
      <c r="W95" s="714"/>
      <c r="X95" s="240" t="s">
        <v>4</v>
      </c>
      <c r="Y95" s="241" t="s">
        <v>28</v>
      </c>
      <c r="Z95" s="688">
        <f>IFERROR(S95/S94*100,0)</f>
        <v>0</v>
      </c>
      <c r="AA95" s="689"/>
      <c r="AB95" s="690"/>
      <c r="AC95" s="242" t="s">
        <v>29</v>
      </c>
      <c r="AD95" s="243" t="s">
        <v>116</v>
      </c>
      <c r="AE95" s="244" t="s">
        <v>167</v>
      </c>
      <c r="AF95" s="204" t="str">
        <f>IF(X18="○", IF(Z95=0,"",IF(Z95&gt;=200/3,"○","×")),"")</f>
        <v/>
      </c>
      <c r="AG95" s="497" t="s">
        <v>187</v>
      </c>
      <c r="AJ95" s="226"/>
      <c r="AK95" s="226"/>
      <c r="AL95" s="458" t="s">
        <v>256</v>
      </c>
      <c r="AM95" s="465"/>
      <c r="AN95" s="465"/>
      <c r="AO95" s="465"/>
      <c r="AP95" s="465"/>
      <c r="AQ95" s="465"/>
      <c r="AR95" s="465"/>
      <c r="AS95" s="465"/>
      <c r="AT95" s="465"/>
      <c r="AU95" s="465"/>
      <c r="AV95" s="466"/>
    </row>
    <row r="96" spans="1:48" ht="18.75" customHeight="1" thickBot="1">
      <c r="A96" s="681" t="s">
        <v>199</v>
      </c>
      <c r="B96" s="682"/>
      <c r="C96" s="228" t="s">
        <v>178</v>
      </c>
      <c r="D96" s="229"/>
      <c r="E96" s="229"/>
      <c r="F96" s="229"/>
      <c r="G96" s="229"/>
      <c r="H96" s="229"/>
      <c r="I96" s="229"/>
      <c r="J96" s="229"/>
      <c r="K96" s="229"/>
      <c r="L96" s="229"/>
      <c r="M96" s="229"/>
      <c r="N96" s="229"/>
      <c r="O96" s="229"/>
      <c r="P96" s="229"/>
      <c r="Q96" s="229"/>
      <c r="R96" s="245"/>
      <c r="S96" s="712"/>
      <c r="T96" s="713"/>
      <c r="U96" s="713"/>
      <c r="V96" s="713"/>
      <c r="W96" s="714"/>
      <c r="X96" s="246" t="s">
        <v>4</v>
      </c>
      <c r="Y96" s="232"/>
      <c r="Z96" s="233"/>
      <c r="AA96" s="234"/>
      <c r="AB96" s="235"/>
      <c r="AC96" s="235"/>
      <c r="AD96" s="236"/>
      <c r="AE96" s="237"/>
      <c r="AF96" s="238"/>
      <c r="AG96" s="497"/>
      <c r="AJ96" s="226"/>
      <c r="AK96" s="226"/>
    </row>
    <row r="97" spans="1:48" ht="24.75" customHeight="1" thickBot="1">
      <c r="A97" s="683"/>
      <c r="B97" s="684"/>
      <c r="C97" s="239"/>
      <c r="D97" s="687" t="s">
        <v>287</v>
      </c>
      <c r="E97" s="687"/>
      <c r="F97" s="687"/>
      <c r="G97" s="687"/>
      <c r="H97" s="687"/>
      <c r="I97" s="687"/>
      <c r="J97" s="687"/>
      <c r="K97" s="687"/>
      <c r="L97" s="687"/>
      <c r="M97" s="687"/>
      <c r="N97" s="687"/>
      <c r="O97" s="687"/>
      <c r="P97" s="687"/>
      <c r="Q97" s="687"/>
      <c r="R97" s="687"/>
      <c r="S97" s="715"/>
      <c r="T97" s="716"/>
      <c r="U97" s="716"/>
      <c r="V97" s="716"/>
      <c r="W97" s="717"/>
      <c r="X97" s="247" t="s">
        <v>4</v>
      </c>
      <c r="Y97" s="248" t="s">
        <v>28</v>
      </c>
      <c r="Z97" s="688">
        <f>IFERROR(S97/S96*100,0)</f>
        <v>0</v>
      </c>
      <c r="AA97" s="689"/>
      <c r="AB97" s="690"/>
      <c r="AC97" s="249" t="s">
        <v>29</v>
      </c>
      <c r="AD97" s="250" t="s">
        <v>116</v>
      </c>
      <c r="AE97" s="244" t="s">
        <v>167</v>
      </c>
      <c r="AF97" s="204" t="str">
        <f>IF(X18="○", IF(Z97=0,"",IF(Z97&gt;=200/3,"○","×")),"")</f>
        <v/>
      </c>
      <c r="AG97" s="497"/>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08">
        <f>S94+S96</f>
        <v>0</v>
      </c>
      <c r="T98" s="709"/>
      <c r="U98" s="709"/>
      <c r="V98" s="709"/>
      <c r="W98" s="70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1" t="s">
        <v>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103</v>
      </c>
      <c r="B105" s="693"/>
      <c r="C105" s="693"/>
      <c r="D105" s="694"/>
      <c r="E105" s="721" t="s">
        <v>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IF(M18="○", IF(OR(PRODUCT((E106:E109=FALSE)*1),PRODUCT((E110:E113=FALSE)*1),PRODUCT((E114:E117=FALSE)*1),PRODUCT((E118:E121=FALSE)*1),PRODUCT((E122:E125=FALSE)*1),PRODUCT((E126:E129=FALSE)*1)),"×","○"), IF(PRODUCT((E106:E129=FALSE)*1),"×","○"))</f>
        <v>×</v>
      </c>
      <c r="AK105" s="269"/>
      <c r="AL105" s="510" t="s">
        <v>195</v>
      </c>
      <c r="AM105" s="511"/>
      <c r="AN105" s="511"/>
      <c r="AO105" s="511"/>
      <c r="AP105" s="511"/>
      <c r="AQ105" s="511"/>
      <c r="AR105" s="511"/>
      <c r="AS105" s="511"/>
      <c r="AT105" s="511"/>
      <c r="AU105" s="511"/>
      <c r="AV105" s="512"/>
    </row>
    <row r="106" spans="1:48" s="269" customFormat="1" ht="14.25" customHeight="1">
      <c r="A106" s="663" t="s">
        <v>73</v>
      </c>
      <c r="B106" s="664"/>
      <c r="C106" s="664"/>
      <c r="D106" s="665"/>
      <c r="E106" s="60" t="b">
        <v>0</v>
      </c>
      <c r="F106" s="703" t="s">
        <v>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0</v>
      </c>
      <c r="F107" s="671" t="s">
        <v>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0</v>
      </c>
      <c r="F108" s="671" t="s">
        <v>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0</v>
      </c>
      <c r="F109" s="707" t="s">
        <v>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78</v>
      </c>
      <c r="B110" s="664"/>
      <c r="C110" s="664"/>
      <c r="D110" s="665"/>
      <c r="E110" s="63" t="b">
        <v>0</v>
      </c>
      <c r="F110" s="659" t="s">
        <v>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0</v>
      </c>
      <c r="F111" s="671" t="s">
        <v>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0</v>
      </c>
      <c r="F112" s="671" t="s">
        <v>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0</v>
      </c>
      <c r="F113" s="661" t="s">
        <v>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83</v>
      </c>
      <c r="B114" s="664"/>
      <c r="C114" s="664"/>
      <c r="D114" s="665"/>
      <c r="E114" s="64" t="b">
        <v>0</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0</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0</v>
      </c>
      <c r="F116" s="671" t="s">
        <v>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0</v>
      </c>
      <c r="F117" s="661" t="s">
        <v>87</v>
      </c>
      <c r="G117" s="661"/>
      <c r="H117" s="661"/>
      <c r="I117" s="661" t="b">
        <v>0</v>
      </c>
      <c r="J117" s="661"/>
      <c r="K117" s="661"/>
      <c r="L117" s="661"/>
      <c r="M117" s="661"/>
      <c r="N117" s="661"/>
      <c r="O117" s="661" t="b">
        <v>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88</v>
      </c>
      <c r="B118" s="664"/>
      <c r="C118" s="664"/>
      <c r="D118" s="665"/>
      <c r="E118" s="64" t="b">
        <v>0</v>
      </c>
      <c r="F118" s="659" t="s">
        <v>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0</v>
      </c>
      <c r="F121" s="661" t="s">
        <v>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93</v>
      </c>
      <c r="B122" s="664"/>
      <c r="C122" s="664"/>
      <c r="D122" s="665"/>
      <c r="E122" s="64" t="b">
        <v>0</v>
      </c>
      <c r="F122" s="659" t="s">
        <v>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0</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0</v>
      </c>
      <c r="F125" s="661" t="s">
        <v>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98</v>
      </c>
      <c r="B126" s="664"/>
      <c r="C126" s="664"/>
      <c r="D126" s="665"/>
      <c r="E126" s="64" t="b">
        <v>0</v>
      </c>
      <c r="F126" s="659" t="s">
        <v>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0</v>
      </c>
      <c r="F129" s="658" t="s">
        <v>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3" t="s">
        <v>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2" t="s">
        <v>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258</v>
      </c>
      <c r="B149" s="734" t="s">
        <v>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V34</f>
        <v/>
      </c>
    </row>
    <row r="150" spans="1:36">
      <c r="A150" s="733"/>
      <c r="B150" s="735" t="s">
        <v>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AC34</f>
        <v>○</v>
      </c>
    </row>
    <row r="151" spans="1:36">
      <c r="A151" s="733"/>
      <c r="B151" s="735" t="s">
        <v>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264</v>
      </c>
      <c r="B155" s="725" t="s">
        <v>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AJ78</f>
        <v/>
      </c>
    </row>
    <row r="156" spans="1:36">
      <c r="A156" s="724"/>
      <c r="B156" s="727" t="s">
        <v>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AJ79</f>
        <v/>
      </c>
    </row>
    <row r="157" spans="1:36" ht="13.5" customHeight="1">
      <c r="A157" s="724"/>
      <c r="B157" s="727" t="s">
        <v>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AJ74</f>
        <v/>
      </c>
    </row>
    <row r="158" spans="1:36" ht="13.5" customHeight="1">
      <c r="A158" s="724"/>
      <c r="B158" s="727" t="s">
        <v>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AF82</f>
        <v/>
      </c>
    </row>
    <row r="159" spans="1:36" ht="27" customHeight="1">
      <c r="A159" s="724"/>
      <c r="B159" s="706" t="s">
        <v>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AF83</f>
        <v/>
      </c>
    </row>
    <row r="160" spans="1:36" ht="16.5" customHeight="1">
      <c r="A160" s="724"/>
      <c r="B160" s="727" t="s">
        <v>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AJ90</f>
        <v>×</v>
      </c>
    </row>
    <row r="161" spans="1:36" ht="23.25" customHeight="1">
      <c r="A161" s="723" t="s">
        <v>258</v>
      </c>
      <c r="B161" s="706" t="s">
        <v>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AF95</f>
        <v/>
      </c>
    </row>
    <row r="162" spans="1:36" ht="25.5" customHeight="1">
      <c r="A162" s="724"/>
      <c r="B162" s="706" t="s">
        <v>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AF97</f>
        <v/>
      </c>
    </row>
    <row r="163" spans="1:36" ht="25.5" customHeight="1">
      <c r="A163" s="315" t="s">
        <v>259</v>
      </c>
      <c r="B163" s="695" t="s">
        <v>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279</v>
      </c>
      <c r="R13" s="335"/>
      <c r="S13" s="336" t="s">
        <v>278</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2023-02-28T07:33:49Z</dcterms:modified>
</cp:coreProperties>
</file>