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momo.pref.okayama.jp\統合共有\0320_医療推進課\01 医事班\武久\02　統計\00　衛生統計年報作成\令和2年衛生統計年報（令和4年度作成）\05_ホームページ\06_結核及び感染症\"/>
    </mc:Choice>
  </mc:AlternateContent>
  <bookViews>
    <workbookView xWindow="0" yWindow="0" windowWidth="20490" windowHeight="7530"/>
  </bookViews>
  <sheets>
    <sheet name="6-1,2" sheetId="2" r:id="rId1"/>
    <sheet name="6-3,4" sheetId="3" r:id="rId2"/>
    <sheet name="6-5,6" sheetId="4" r:id="rId3"/>
    <sheet name="6-7" sheetId="5" r:id="rId4"/>
    <sheet name="6-8" sheetId="6" r:id="rId5"/>
    <sheet name="6-9" sheetId="7" r:id="rId6"/>
    <sheet name="6-10" sheetId="8" r:id="rId7"/>
    <sheet name="6-11" sheetId="9" r:id="rId8"/>
    <sheet name="6-12" sheetId="10" r:id="rId9"/>
    <sheet name="6-13" sheetId="11" r:id="rId10"/>
  </sheets>
  <definedNames>
    <definedName name="HTML1_1" hidden="1">"[人口総数萱尾.xls]Sheet1!$A$1:$L$9"</definedName>
    <definedName name="HTML1_10" hidden="1">""</definedName>
    <definedName name="HTML1_11" hidden="1">1</definedName>
    <definedName name="HTML1_12" hidden="1">"C:\workshop\kokutyou\MyHTML.htm"</definedName>
    <definedName name="HTML1_2" hidden="1">1</definedName>
    <definedName name="HTML1_3" hidden="1">"人口総数萱尾.xls"</definedName>
    <definedName name="HTML1_4" hidden="1">"Sheet1"</definedName>
    <definedName name="HTML1_5" hidden="1">""</definedName>
    <definedName name="HTML1_6" hidden="1">-4146</definedName>
    <definedName name="HTML1_7" hidden="1">-4146</definedName>
    <definedName name="HTML1_8" hidden="1">"96/10/01"</definedName>
    <definedName name="HTML1_9" hidden="1">"統計管理課"</definedName>
    <definedName name="HTMLCount" hidden="1">1</definedName>
    <definedName name="_xlnm.Print_Area" localSheetId="0">'6-1,2'!$A$1:$L$62</definedName>
    <definedName name="_xlnm.Print_Area" localSheetId="6">'6-10'!$A$1:$J$106</definedName>
    <definedName name="_xlnm.Print_Area" localSheetId="7">'6-11'!$A$1:$L$43</definedName>
    <definedName name="_xlnm.Print_Area" localSheetId="8">'6-12'!$A$1:$N$104</definedName>
    <definedName name="_xlnm.Print_Area" localSheetId="9">'6-13'!$A$1:$Z$40</definedName>
    <definedName name="_xlnm.Print_Area" localSheetId="1">'6-3,4'!$A$1:$L$46</definedName>
    <definedName name="_xlnm.Print_Area" localSheetId="2">'6-5,6'!$A$1:$L$89</definedName>
    <definedName name="_xlnm.Print_Area" localSheetId="3">'6-7'!$A$1:$O$74</definedName>
    <definedName name="_xlnm.Print_Area" localSheetId="4">'6-8'!$A$1:$Q$105</definedName>
    <definedName name="_xlnm.Print_Area" localSheetId="5">'6-9'!$A$1:$R$38</definedName>
    <definedName name="印刷範囲" localSheetId="1">'6-3,4'!#REF!</definedName>
    <definedName name="印刷範囲" localSheetId="2">'6-5,6'!#REF!</definedName>
    <definedName name="印刷範囲">'6-1,2'!$B$1:$M$39</definedName>
    <definedName name="占有">#REF!</definedName>
    <definedName name="増減順位">#REF!</definedName>
    <definedName name="第１表">#REF!</definedName>
    <definedName name="動態">#REF!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1" i="11" l="1"/>
  <c r="E30" i="11"/>
  <c r="E29" i="11"/>
  <c r="E28" i="11"/>
  <c r="E27" i="11"/>
  <c r="E26" i="11"/>
  <c r="E25" i="11"/>
  <c r="E24" i="11"/>
  <c r="E23" i="11"/>
  <c r="E22" i="11"/>
  <c r="E21" i="11"/>
  <c r="E20" i="11"/>
  <c r="E18" i="11"/>
  <c r="E17" i="11"/>
  <c r="E15" i="11"/>
  <c r="E14" i="11"/>
  <c r="E13" i="11"/>
  <c r="E12" i="11"/>
  <c r="E11" i="11"/>
  <c r="E10" i="11"/>
  <c r="E9" i="11"/>
  <c r="E8" i="11"/>
  <c r="E7" i="11"/>
  <c r="E6" i="11"/>
  <c r="E4" i="11"/>
  <c r="D90" i="10"/>
  <c r="D89" i="10"/>
  <c r="D88" i="10"/>
  <c r="D87" i="10"/>
  <c r="D86" i="10"/>
  <c r="D85" i="10"/>
  <c r="D84" i="10"/>
  <c r="D83" i="10"/>
  <c r="D82" i="10"/>
  <c r="D81" i="10"/>
  <c r="D80" i="10"/>
  <c r="D79" i="10"/>
  <c r="D78" i="10"/>
  <c r="D77" i="10"/>
  <c r="D76" i="10"/>
  <c r="D75" i="10"/>
  <c r="D74" i="10"/>
  <c r="D73" i="10"/>
  <c r="D72" i="10"/>
  <c r="D71" i="10"/>
  <c r="D70" i="10"/>
  <c r="D69" i="10"/>
  <c r="D68" i="10"/>
  <c r="D67" i="10"/>
  <c r="D66" i="10"/>
  <c r="D65" i="10"/>
  <c r="D64" i="10"/>
  <c r="D63" i="10"/>
  <c r="D62" i="10"/>
  <c r="D61" i="10"/>
  <c r="D60" i="10"/>
  <c r="D59" i="10"/>
  <c r="D58" i="10"/>
  <c r="D57" i="10"/>
  <c r="D56" i="10"/>
  <c r="D55" i="10"/>
  <c r="D54" i="10"/>
  <c r="D53" i="10"/>
  <c r="D52" i="10"/>
  <c r="D51" i="10"/>
  <c r="D50" i="10"/>
  <c r="D49" i="10"/>
  <c r="D48" i="10"/>
  <c r="D47" i="10"/>
  <c r="D46" i="10"/>
  <c r="D45" i="10"/>
  <c r="D44" i="10"/>
  <c r="D43" i="10"/>
  <c r="D42" i="10"/>
  <c r="D41" i="10"/>
  <c r="D40" i="10"/>
  <c r="D39" i="10"/>
  <c r="D38" i="10"/>
  <c r="D37" i="10"/>
  <c r="D36" i="10"/>
  <c r="D35" i="10"/>
  <c r="D34" i="10"/>
  <c r="D33" i="10"/>
  <c r="D32" i="10"/>
  <c r="D31" i="10"/>
  <c r="D30" i="10"/>
  <c r="D29" i="10"/>
  <c r="D28" i="10"/>
  <c r="D27" i="10"/>
  <c r="D26" i="10"/>
  <c r="D25" i="10"/>
  <c r="D24" i="10"/>
  <c r="D23" i="10"/>
  <c r="D22" i="10"/>
  <c r="D21" i="10"/>
  <c r="D20" i="10"/>
  <c r="D19" i="10"/>
  <c r="D18" i="10"/>
  <c r="D17" i="10"/>
  <c r="D16" i="10"/>
  <c r="D15" i="10"/>
  <c r="D14" i="10"/>
  <c r="D13" i="10"/>
  <c r="D12" i="10"/>
  <c r="D11" i="10"/>
  <c r="D10" i="10"/>
  <c r="D9" i="10"/>
  <c r="D8" i="10"/>
  <c r="D7" i="10"/>
  <c r="D6" i="10"/>
  <c r="D5" i="10"/>
  <c r="D4" i="10"/>
  <c r="E34" i="9"/>
  <c r="E33" i="9"/>
  <c r="E32" i="9"/>
  <c r="E31" i="9"/>
  <c r="E30" i="9"/>
  <c r="E29" i="9"/>
  <c r="E28" i="9"/>
  <c r="E27" i="9"/>
  <c r="E26" i="9"/>
  <c r="E25" i="9"/>
  <c r="E24" i="9"/>
  <c r="E23" i="9"/>
  <c r="E22" i="9"/>
  <c r="E21" i="9"/>
  <c r="E20" i="9"/>
  <c r="E19" i="9"/>
  <c r="E18" i="9"/>
  <c r="E17" i="9"/>
  <c r="E16" i="9"/>
  <c r="E15" i="9"/>
  <c r="E14" i="9"/>
  <c r="E13" i="9"/>
  <c r="E12" i="9"/>
  <c r="E11" i="9"/>
  <c r="E10" i="9"/>
  <c r="E9" i="9"/>
  <c r="E8" i="9"/>
  <c r="E7" i="9"/>
  <c r="E6" i="9"/>
  <c r="E5" i="9"/>
  <c r="D92" i="8"/>
  <c r="D91" i="8"/>
  <c r="D90" i="8"/>
  <c r="D89" i="8"/>
  <c r="D88" i="8"/>
  <c r="D87" i="8"/>
  <c r="D86" i="8"/>
  <c r="D85" i="8"/>
  <c r="D84" i="8"/>
  <c r="D83" i="8"/>
  <c r="D82" i="8"/>
  <c r="D81" i="8"/>
  <c r="D80" i="8"/>
  <c r="D79" i="8"/>
  <c r="D78" i="8"/>
  <c r="D77" i="8"/>
  <c r="D76" i="8"/>
  <c r="D75" i="8"/>
  <c r="D74" i="8"/>
  <c r="D73" i="8"/>
  <c r="D72" i="8"/>
  <c r="D71" i="8"/>
  <c r="D70" i="8"/>
  <c r="D69" i="8"/>
  <c r="D68" i="8"/>
  <c r="D67" i="8"/>
  <c r="D66" i="8"/>
  <c r="D65" i="8"/>
  <c r="D64" i="8"/>
  <c r="D63" i="8"/>
  <c r="D62" i="8"/>
  <c r="D61" i="8"/>
  <c r="D60" i="8"/>
  <c r="D59" i="8"/>
  <c r="D58" i="8"/>
  <c r="D57" i="8"/>
  <c r="D56" i="8"/>
  <c r="D55" i="8"/>
  <c r="D54" i="8"/>
  <c r="D53" i="8"/>
  <c r="D52" i="8"/>
  <c r="D51" i="8"/>
  <c r="D50" i="8"/>
  <c r="D49" i="8"/>
  <c r="D48" i="8"/>
  <c r="D47" i="8"/>
  <c r="D46" i="8"/>
  <c r="D45" i="8"/>
  <c r="D44" i="8"/>
  <c r="D43" i="8"/>
  <c r="D42" i="8"/>
  <c r="D41" i="8"/>
  <c r="D40" i="8"/>
  <c r="D39" i="8"/>
  <c r="D38" i="8"/>
  <c r="D37" i="8"/>
  <c r="D36" i="8"/>
  <c r="D35" i="8"/>
  <c r="D34" i="8"/>
  <c r="D33" i="8"/>
  <c r="D32" i="8"/>
  <c r="D31" i="8"/>
  <c r="D30" i="8"/>
  <c r="D29" i="8"/>
  <c r="D28" i="8"/>
  <c r="D27" i="8"/>
  <c r="D26" i="8"/>
  <c r="D25" i="8"/>
  <c r="D24" i="8"/>
  <c r="D23" i="8"/>
  <c r="D22" i="8"/>
  <c r="D21" i="8"/>
  <c r="D20" i="8"/>
  <c r="D19" i="8"/>
  <c r="D18" i="8"/>
  <c r="D17" i="8"/>
  <c r="D16" i="8"/>
  <c r="D15" i="8"/>
  <c r="D14" i="8"/>
  <c r="D13" i="8"/>
  <c r="D12" i="8"/>
  <c r="D11" i="8"/>
  <c r="D10" i="8"/>
  <c r="D5" i="8" s="1"/>
  <c r="D9" i="8"/>
  <c r="D8" i="8"/>
  <c r="D7" i="8"/>
  <c r="D6" i="8"/>
  <c r="J5" i="8"/>
  <c r="I5" i="8"/>
  <c r="H5" i="8"/>
  <c r="G5" i="8"/>
  <c r="F5" i="8"/>
  <c r="E5" i="8"/>
  <c r="E28" i="7"/>
  <c r="E27" i="7"/>
  <c r="E26" i="7"/>
  <c r="E25" i="7"/>
  <c r="E24" i="7"/>
  <c r="E23" i="7"/>
  <c r="E22" i="7"/>
  <c r="E21" i="7"/>
  <c r="E20" i="7"/>
  <c r="E19" i="7"/>
  <c r="E18" i="7"/>
  <c r="E17" i="7"/>
  <c r="E16" i="7"/>
  <c r="E15" i="7"/>
  <c r="E14" i="7"/>
  <c r="E13" i="7"/>
  <c r="E12" i="7"/>
  <c r="E11" i="7"/>
  <c r="E10" i="7"/>
  <c r="E9" i="7"/>
  <c r="E8" i="7"/>
  <c r="E7" i="7"/>
  <c r="E6" i="7"/>
  <c r="E5" i="7"/>
  <c r="E4" i="7"/>
  <c r="D91" i="6"/>
  <c r="D90" i="6"/>
  <c r="D89" i="6"/>
  <c r="D88" i="6"/>
  <c r="D87" i="6"/>
  <c r="D86" i="6"/>
  <c r="D85" i="6"/>
  <c r="D84" i="6"/>
  <c r="D83" i="6"/>
  <c r="D82" i="6"/>
  <c r="D81" i="6"/>
  <c r="D80" i="6"/>
  <c r="D79" i="6"/>
  <c r="D78" i="6"/>
  <c r="D77" i="6"/>
  <c r="D76" i="6"/>
  <c r="D75" i="6"/>
  <c r="D74" i="6"/>
  <c r="D73" i="6"/>
  <c r="D72" i="6"/>
  <c r="D71" i="6"/>
  <c r="D70" i="6"/>
  <c r="D69" i="6"/>
  <c r="D68" i="6"/>
  <c r="D67" i="6"/>
  <c r="D66" i="6"/>
  <c r="D65" i="6"/>
  <c r="D64" i="6"/>
  <c r="D63" i="6"/>
  <c r="D62" i="6"/>
  <c r="D61" i="6"/>
  <c r="D60" i="6"/>
  <c r="D59" i="6"/>
  <c r="D58" i="6"/>
  <c r="D57" i="6"/>
  <c r="D56" i="6"/>
  <c r="D55" i="6"/>
  <c r="D54" i="6"/>
  <c r="D53" i="6"/>
  <c r="D52" i="6"/>
  <c r="D51" i="6"/>
  <c r="D50" i="6"/>
  <c r="D49" i="6"/>
  <c r="D48" i="6"/>
  <c r="D47" i="6"/>
  <c r="D46" i="6"/>
  <c r="D45" i="6"/>
  <c r="D44" i="6"/>
  <c r="D43" i="6"/>
  <c r="D42" i="6"/>
  <c r="D41" i="6"/>
  <c r="D40" i="6"/>
  <c r="D39" i="6"/>
  <c r="D38" i="6"/>
  <c r="D37" i="6"/>
  <c r="D36" i="6"/>
  <c r="D35" i="6"/>
  <c r="D34" i="6"/>
  <c r="D33" i="6"/>
  <c r="D32" i="6"/>
  <c r="D31" i="6"/>
  <c r="D30" i="6"/>
  <c r="D29" i="6"/>
  <c r="D28" i="6"/>
  <c r="D27" i="6"/>
  <c r="D26" i="6"/>
  <c r="D25" i="6"/>
  <c r="D24" i="6"/>
  <c r="D23" i="6"/>
  <c r="D22" i="6"/>
  <c r="D21" i="6"/>
  <c r="D20" i="6"/>
  <c r="D19" i="6"/>
  <c r="D18" i="6"/>
  <c r="D17" i="6"/>
  <c r="D16" i="6"/>
  <c r="D15" i="6"/>
  <c r="D14" i="6"/>
  <c r="D13" i="6"/>
  <c r="D12" i="6"/>
  <c r="D11" i="6"/>
  <c r="D10" i="6"/>
  <c r="D9" i="6"/>
  <c r="D8" i="6"/>
  <c r="D7" i="6"/>
  <c r="D6" i="6"/>
  <c r="D5" i="6"/>
  <c r="P4" i="6"/>
  <c r="O4" i="6"/>
  <c r="N4" i="6"/>
  <c r="M4" i="6"/>
  <c r="L4" i="6"/>
  <c r="K4" i="6"/>
  <c r="J4" i="6"/>
  <c r="I4" i="6"/>
  <c r="H4" i="6"/>
  <c r="G4" i="6"/>
  <c r="F4" i="6"/>
  <c r="E4" i="6"/>
  <c r="D4" i="6" s="1"/>
  <c r="O63" i="5"/>
  <c r="N63" i="5"/>
  <c r="M63" i="5"/>
  <c r="L63" i="5"/>
  <c r="K63" i="5"/>
  <c r="J63" i="5"/>
  <c r="I63" i="5"/>
  <c r="I6" i="5" s="1"/>
  <c r="H63" i="5"/>
  <c r="G63" i="5"/>
  <c r="F63" i="5"/>
  <c r="E63" i="5"/>
  <c r="O56" i="5"/>
  <c r="N56" i="5"/>
  <c r="M56" i="5"/>
  <c r="L56" i="5"/>
  <c r="L6" i="5" s="1"/>
  <c r="K56" i="5"/>
  <c r="J56" i="5"/>
  <c r="I56" i="5"/>
  <c r="H56" i="5"/>
  <c r="G56" i="5"/>
  <c r="F56" i="5"/>
  <c r="E56" i="5"/>
  <c r="O41" i="5"/>
  <c r="O6" i="5" s="1"/>
  <c r="N41" i="5"/>
  <c r="M41" i="5"/>
  <c r="L41" i="5"/>
  <c r="K41" i="5"/>
  <c r="J41" i="5"/>
  <c r="I41" i="5"/>
  <c r="H41" i="5"/>
  <c r="G41" i="5"/>
  <c r="G6" i="5" s="1"/>
  <c r="F41" i="5"/>
  <c r="E41" i="5"/>
  <c r="O34" i="5"/>
  <c r="N34" i="5"/>
  <c r="M34" i="5"/>
  <c r="L34" i="5"/>
  <c r="K34" i="5"/>
  <c r="J34" i="5"/>
  <c r="J6" i="5" s="1"/>
  <c r="I34" i="5"/>
  <c r="H34" i="5"/>
  <c r="G34" i="5"/>
  <c r="F34" i="5"/>
  <c r="E34" i="5"/>
  <c r="O27" i="5"/>
  <c r="N27" i="5"/>
  <c r="M27" i="5"/>
  <c r="M6" i="5" s="1"/>
  <c r="L27" i="5"/>
  <c r="K27" i="5"/>
  <c r="J27" i="5"/>
  <c r="I27" i="5"/>
  <c r="H27" i="5"/>
  <c r="G27" i="5"/>
  <c r="F27" i="5"/>
  <c r="E27" i="5"/>
  <c r="E6" i="5" s="1"/>
  <c r="O20" i="5"/>
  <c r="N20" i="5"/>
  <c r="M20" i="5"/>
  <c r="L20" i="5"/>
  <c r="K20" i="5"/>
  <c r="J20" i="5"/>
  <c r="I20" i="5"/>
  <c r="H20" i="5"/>
  <c r="G20" i="5"/>
  <c r="F20" i="5"/>
  <c r="E20" i="5"/>
  <c r="O13" i="5"/>
  <c r="N13" i="5"/>
  <c r="M13" i="5"/>
  <c r="L13" i="5"/>
  <c r="K13" i="5"/>
  <c r="K6" i="5" s="1"/>
  <c r="J13" i="5"/>
  <c r="I13" i="5"/>
  <c r="H13" i="5"/>
  <c r="G13" i="5"/>
  <c r="F13" i="5"/>
  <c r="E13" i="5"/>
  <c r="O12" i="5"/>
  <c r="N12" i="5"/>
  <c r="M12" i="5"/>
  <c r="L12" i="5"/>
  <c r="K12" i="5"/>
  <c r="J12" i="5"/>
  <c r="I12" i="5"/>
  <c r="H12" i="5"/>
  <c r="G12" i="5"/>
  <c r="F12" i="5"/>
  <c r="E12" i="5"/>
  <c r="O11" i="5"/>
  <c r="N11" i="5"/>
  <c r="M11" i="5"/>
  <c r="L11" i="5"/>
  <c r="K11" i="5"/>
  <c r="J11" i="5"/>
  <c r="I11" i="5"/>
  <c r="H11" i="5"/>
  <c r="G11" i="5"/>
  <c r="F11" i="5"/>
  <c r="E11" i="5"/>
  <c r="O10" i="5"/>
  <c r="N10" i="5"/>
  <c r="M10" i="5"/>
  <c r="L10" i="5"/>
  <c r="K10" i="5"/>
  <c r="J10" i="5"/>
  <c r="I10" i="5"/>
  <c r="O9" i="5"/>
  <c r="N9" i="5"/>
  <c r="M9" i="5"/>
  <c r="L9" i="5"/>
  <c r="K9" i="5"/>
  <c r="J9" i="5"/>
  <c r="I9" i="5"/>
  <c r="O8" i="5"/>
  <c r="N8" i="5"/>
  <c r="M8" i="5"/>
  <c r="L8" i="5"/>
  <c r="K8" i="5"/>
  <c r="J8" i="5"/>
  <c r="I8" i="5"/>
  <c r="O7" i="5"/>
  <c r="N7" i="5"/>
  <c r="M7" i="5"/>
  <c r="L7" i="5"/>
  <c r="K7" i="5"/>
  <c r="J7" i="5"/>
  <c r="I7" i="5"/>
  <c r="N6" i="5"/>
  <c r="H6" i="5"/>
  <c r="F6" i="5"/>
  <c r="K33" i="4"/>
  <c r="J33" i="4"/>
  <c r="I33" i="4"/>
  <c r="H33" i="4"/>
  <c r="G33" i="4"/>
  <c r="F33" i="4"/>
  <c r="E33" i="4"/>
  <c r="D33" i="4"/>
  <c r="K20" i="4"/>
  <c r="J20" i="4"/>
  <c r="I20" i="4"/>
  <c r="H20" i="4"/>
  <c r="G20" i="4"/>
  <c r="F20" i="4"/>
  <c r="E20" i="4"/>
  <c r="D20" i="4"/>
  <c r="K7" i="4"/>
  <c r="J7" i="4"/>
  <c r="I7" i="4"/>
  <c r="H7" i="4"/>
  <c r="G7" i="4"/>
  <c r="F7" i="4"/>
  <c r="E7" i="4"/>
  <c r="D7" i="4"/>
  <c r="D43" i="3"/>
  <c r="D41" i="3"/>
  <c r="D39" i="3"/>
  <c r="D37" i="3"/>
  <c r="K35" i="3"/>
  <c r="J35" i="3"/>
  <c r="I35" i="3"/>
  <c r="H35" i="3"/>
  <c r="G35" i="3"/>
  <c r="F35" i="3"/>
  <c r="K8" i="3"/>
  <c r="J8" i="3"/>
  <c r="I8" i="3"/>
  <c r="H8" i="3"/>
  <c r="G8" i="3"/>
  <c r="F8" i="3"/>
  <c r="E8" i="3"/>
  <c r="D8" i="3"/>
  <c r="J46" i="2"/>
  <c r="H46" i="2"/>
  <c r="F46" i="2"/>
  <c r="D46" i="2"/>
  <c r="E35" i="3" l="1"/>
  <c r="D35" i="3" s="1"/>
</calcChain>
</file>

<file path=xl/sharedStrings.xml><?xml version="1.0" encoding="utf-8"?>
<sst xmlns="http://schemas.openxmlformats.org/spreadsheetml/2006/main" count="1029" uniqueCount="434">
  <si>
    <t>第６－１表　　結核登録者数，り患率（人口10万対），年次別</t>
    <rPh sb="7" eb="9">
      <t>ケッカク</t>
    </rPh>
    <rPh sb="9" eb="12">
      <t>トウロクシャ</t>
    </rPh>
    <rPh sb="12" eb="13">
      <t>スウ</t>
    </rPh>
    <rPh sb="15" eb="16">
      <t>カンジャ</t>
    </rPh>
    <rPh sb="16" eb="17">
      <t>リツ</t>
    </rPh>
    <rPh sb="18" eb="20">
      <t>ジンコウ</t>
    </rPh>
    <rPh sb="22" eb="23">
      <t>マン</t>
    </rPh>
    <rPh sb="23" eb="24">
      <t>タイ</t>
    </rPh>
    <phoneticPr fontId="4"/>
  </si>
  <si>
    <t>登録者数</t>
    <rPh sb="0" eb="3">
      <t>トウロクシャ</t>
    </rPh>
    <rPh sb="3" eb="4">
      <t>スウ</t>
    </rPh>
    <phoneticPr fontId="4"/>
  </si>
  <si>
    <t>活動性全結核患者数</t>
    <rPh sb="0" eb="2">
      <t>カツドウ</t>
    </rPh>
    <rPh sb="2" eb="3">
      <t>セイ</t>
    </rPh>
    <rPh sb="3" eb="4">
      <t>ゼン</t>
    </rPh>
    <rPh sb="4" eb="6">
      <t>ケッカク</t>
    </rPh>
    <rPh sb="6" eb="9">
      <t>カンジャスウ</t>
    </rPh>
    <phoneticPr fontId="4"/>
  </si>
  <si>
    <t>新登録者数</t>
    <rPh sb="0" eb="1">
      <t>シン</t>
    </rPh>
    <rPh sb="1" eb="4">
      <t>トウロクシャ</t>
    </rPh>
    <rPh sb="4" eb="5">
      <t>スウ</t>
    </rPh>
    <phoneticPr fontId="4"/>
  </si>
  <si>
    <t>り患率</t>
    <rPh sb="1" eb="2">
      <t>カンジャ</t>
    </rPh>
    <rPh sb="2" eb="3">
      <t>リツ</t>
    </rPh>
    <phoneticPr fontId="4"/>
  </si>
  <si>
    <t>昭和35（1960）年</t>
    <rPh sb="0" eb="2">
      <t>ショウワ</t>
    </rPh>
    <rPh sb="10" eb="11">
      <t>ネン</t>
    </rPh>
    <phoneticPr fontId="5"/>
  </si>
  <si>
    <t>…</t>
    <phoneticPr fontId="4"/>
  </si>
  <si>
    <t>　　40（1965）</t>
  </si>
  <si>
    <t>　　45（1970）</t>
  </si>
  <si>
    <t>　　50（1975）</t>
  </si>
  <si>
    <t>　　55（1980）</t>
  </si>
  <si>
    <t>　　60（1985）</t>
  </si>
  <si>
    <t>平成２（1990）</t>
  </si>
  <si>
    <t>　　７（1995）</t>
  </si>
  <si>
    <t>　　８（1996）</t>
  </si>
  <si>
    <t>　　９（1997）</t>
  </si>
  <si>
    <t>　　10（1998）</t>
  </si>
  <si>
    <t>　　11（1999）</t>
  </si>
  <si>
    <t>　　12（2000）</t>
  </si>
  <si>
    <t>　　13（2001）</t>
  </si>
  <si>
    <t>　　14（2002）</t>
  </si>
  <si>
    <t>　　15（2003）</t>
  </si>
  <si>
    <t>　　16（2004）</t>
  </si>
  <si>
    <t>　　17（2005）</t>
  </si>
  <si>
    <t>　　18（2006）</t>
  </si>
  <si>
    <t>　　19（2007）</t>
  </si>
  <si>
    <t>　　20（2008）</t>
  </si>
  <si>
    <t>　　21（2009）</t>
  </si>
  <si>
    <t>　　22（2010）</t>
  </si>
  <si>
    <t>　　23（2011）</t>
  </si>
  <si>
    <t>　　24（2012）</t>
  </si>
  <si>
    <t>　　25（2013）</t>
  </si>
  <si>
    <t>　　26（2014）</t>
  </si>
  <si>
    <t>　　27（2015）</t>
  </si>
  <si>
    <t>　　28（2016）</t>
    <phoneticPr fontId="5"/>
  </si>
  <si>
    <t>　　29（2017）</t>
    <phoneticPr fontId="5"/>
  </si>
  <si>
    <t>　　30（2018）</t>
    <phoneticPr fontId="5"/>
  </si>
  <si>
    <t>令和元（2019）</t>
    <rPh sb="0" eb="2">
      <t>レイワ</t>
    </rPh>
    <rPh sb="2" eb="3">
      <t>ガン</t>
    </rPh>
    <phoneticPr fontId="5"/>
  </si>
  <si>
    <t>　　２（2020）</t>
    <phoneticPr fontId="5"/>
  </si>
  <si>
    <r>
      <t>注　1)　平成10（</t>
    </r>
    <r>
      <rPr>
        <sz val="11"/>
        <color theme="1"/>
        <rFont val="游ゴシック"/>
        <family val="2"/>
        <charset val="128"/>
        <scheme val="minor"/>
      </rPr>
      <t>1998</t>
    </r>
    <r>
      <rPr>
        <sz val="12"/>
        <rFont val="ＭＳ 明朝"/>
        <family val="1"/>
        <charset val="128"/>
      </rPr>
      <t>）年から新活動性分類による。</t>
    </r>
    <rPh sb="0" eb="1">
      <t>チュウ</t>
    </rPh>
    <rPh sb="5" eb="7">
      <t>ヘイセイ</t>
    </rPh>
    <rPh sb="15" eb="16">
      <t>ネン</t>
    </rPh>
    <rPh sb="18" eb="19">
      <t>シン</t>
    </rPh>
    <rPh sb="19" eb="21">
      <t>カツドウ</t>
    </rPh>
    <rPh sb="21" eb="22">
      <t>セイ</t>
    </rPh>
    <rPh sb="22" eb="24">
      <t>ブンルイ</t>
    </rPh>
    <phoneticPr fontId="4"/>
  </si>
  <si>
    <t>資料　「結核年報」</t>
    <rPh sb="4" eb="6">
      <t>ケッカク</t>
    </rPh>
    <rPh sb="6" eb="8">
      <t>ネンポウ</t>
    </rPh>
    <phoneticPr fontId="4"/>
  </si>
  <si>
    <t>第６－２表　　結核登録者数，り患率（人口10万対），保健所別</t>
    <rPh sb="7" eb="9">
      <t>ケッカク</t>
    </rPh>
    <rPh sb="9" eb="12">
      <t>トウロクシャ</t>
    </rPh>
    <rPh sb="12" eb="13">
      <t>スウ</t>
    </rPh>
    <rPh sb="15" eb="16">
      <t>カンジャ</t>
    </rPh>
    <rPh sb="16" eb="17">
      <t>リツ</t>
    </rPh>
    <rPh sb="18" eb="20">
      <t>ジンコウ</t>
    </rPh>
    <rPh sb="22" eb="23">
      <t>マン</t>
    </rPh>
    <rPh sb="23" eb="24">
      <t>タイ</t>
    </rPh>
    <rPh sb="26" eb="29">
      <t>ホケンジョ</t>
    </rPh>
    <phoneticPr fontId="4"/>
  </si>
  <si>
    <r>
      <t>令和２（2020）</t>
    </r>
    <r>
      <rPr>
        <sz val="12"/>
        <rFont val="ＭＳ 明朝"/>
        <family val="1"/>
        <charset val="128"/>
      </rPr>
      <t>年末</t>
    </r>
    <rPh sb="0" eb="2">
      <t>レイワ</t>
    </rPh>
    <rPh sb="9" eb="10">
      <t>ネン</t>
    </rPh>
    <rPh sb="10" eb="11">
      <t>マツ</t>
    </rPh>
    <phoneticPr fontId="4"/>
  </si>
  <si>
    <t>保　健　所</t>
    <rPh sb="0" eb="5">
      <t>ホケンジョ</t>
    </rPh>
    <phoneticPr fontId="4"/>
  </si>
  <si>
    <t>活動性全結核患者数</t>
    <rPh sb="0" eb="2">
      <t>カツドウ</t>
    </rPh>
    <rPh sb="2" eb="4">
      <t>セイゼン</t>
    </rPh>
    <rPh sb="4" eb="6">
      <t>ケッカク</t>
    </rPh>
    <rPh sb="6" eb="9">
      <t>カンジャスウ</t>
    </rPh>
    <phoneticPr fontId="4"/>
  </si>
  <si>
    <r>
      <t xml:space="preserve">全 </t>
    </r>
    <r>
      <rPr>
        <sz val="11"/>
        <color theme="1"/>
        <rFont val="游ゴシック"/>
        <family val="2"/>
        <charset val="128"/>
        <scheme val="minor"/>
      </rPr>
      <t xml:space="preserve">     </t>
    </r>
    <r>
      <rPr>
        <sz val="12"/>
        <rFont val="ＭＳ 明朝"/>
        <family val="1"/>
        <charset val="128"/>
      </rPr>
      <t>国</t>
    </r>
    <rPh sb="0" eb="8">
      <t>ゼンコク</t>
    </rPh>
    <phoneticPr fontId="4"/>
  </si>
  <si>
    <r>
      <t xml:space="preserve">岡 </t>
    </r>
    <r>
      <rPr>
        <sz val="11"/>
        <color theme="1"/>
        <rFont val="游ゴシック"/>
        <family val="2"/>
        <charset val="128"/>
        <scheme val="minor"/>
      </rPr>
      <t xml:space="preserve"> </t>
    </r>
    <r>
      <rPr>
        <sz val="12"/>
        <rFont val="ＭＳ 明朝"/>
        <family val="1"/>
        <charset val="128"/>
      </rPr>
      <t>山</t>
    </r>
    <r>
      <rPr>
        <sz val="11"/>
        <color theme="1"/>
        <rFont val="游ゴシック"/>
        <family val="2"/>
        <charset val="128"/>
        <scheme val="minor"/>
      </rPr>
      <t xml:space="preserve">  </t>
    </r>
    <r>
      <rPr>
        <sz val="12"/>
        <rFont val="ＭＳ 明朝"/>
        <family val="1"/>
        <charset val="128"/>
      </rPr>
      <t>県</t>
    </r>
    <rPh sb="0" eb="7">
      <t>オカヤマケン</t>
    </rPh>
    <phoneticPr fontId="4"/>
  </si>
  <si>
    <t>県南東部保健医療圏</t>
    <rPh sb="0" eb="2">
      <t>ケンナン</t>
    </rPh>
    <rPh sb="2" eb="4">
      <t>トウブ</t>
    </rPh>
    <rPh sb="4" eb="6">
      <t>ホケン</t>
    </rPh>
    <rPh sb="6" eb="9">
      <t>イリョウケン</t>
    </rPh>
    <phoneticPr fontId="4"/>
  </si>
  <si>
    <t>県南西部保健医療圏</t>
    <rPh sb="0" eb="1">
      <t>ケン</t>
    </rPh>
    <rPh sb="1" eb="4">
      <t>ナンセイブ</t>
    </rPh>
    <rPh sb="4" eb="6">
      <t>ホケン</t>
    </rPh>
    <rPh sb="6" eb="9">
      <t>イリョウケン</t>
    </rPh>
    <phoneticPr fontId="4"/>
  </si>
  <si>
    <t>高梁・新見保健医療圏</t>
    <rPh sb="0" eb="2">
      <t>タカハシ</t>
    </rPh>
    <rPh sb="3" eb="5">
      <t>ニイミ</t>
    </rPh>
    <rPh sb="5" eb="7">
      <t>ホケン</t>
    </rPh>
    <rPh sb="7" eb="10">
      <t>イリョウケン</t>
    </rPh>
    <phoneticPr fontId="4"/>
  </si>
  <si>
    <t>真庭保健医療圏</t>
    <rPh sb="0" eb="2">
      <t>マニワ</t>
    </rPh>
    <rPh sb="2" eb="4">
      <t>ホケン</t>
    </rPh>
    <rPh sb="4" eb="7">
      <t>イリョウケン</t>
    </rPh>
    <phoneticPr fontId="4"/>
  </si>
  <si>
    <t>津山・英田保健医療圏</t>
    <rPh sb="0" eb="2">
      <t>ツヤマ</t>
    </rPh>
    <rPh sb="3" eb="5">
      <t>アイダ</t>
    </rPh>
    <rPh sb="5" eb="7">
      <t>ホケン</t>
    </rPh>
    <rPh sb="7" eb="10">
      <t>イリョウケン</t>
    </rPh>
    <phoneticPr fontId="4"/>
  </si>
  <si>
    <t>岡山市保健所</t>
    <rPh sb="0" eb="3">
      <t>オカヤマシ</t>
    </rPh>
    <rPh sb="3" eb="6">
      <t>ホケンジョ</t>
    </rPh>
    <phoneticPr fontId="4"/>
  </si>
  <si>
    <t>倉敷市保健所</t>
    <rPh sb="0" eb="2">
      <t>クラシキ</t>
    </rPh>
    <rPh sb="2" eb="3">
      <t>シ</t>
    </rPh>
    <rPh sb="3" eb="6">
      <t>ホケンジョ</t>
    </rPh>
    <phoneticPr fontId="4"/>
  </si>
  <si>
    <t>備前保健所</t>
    <rPh sb="0" eb="2">
      <t>ビゼン</t>
    </rPh>
    <rPh sb="2" eb="5">
      <t>ホケンショ</t>
    </rPh>
    <phoneticPr fontId="4"/>
  </si>
  <si>
    <t>備中保健所</t>
    <rPh sb="0" eb="2">
      <t>ビッチュウ</t>
    </rPh>
    <rPh sb="2" eb="5">
      <t>ホケンショ</t>
    </rPh>
    <phoneticPr fontId="4"/>
  </si>
  <si>
    <t>備北保健所</t>
    <rPh sb="0" eb="2">
      <t>ビホク</t>
    </rPh>
    <rPh sb="2" eb="5">
      <t>ホケンショ</t>
    </rPh>
    <phoneticPr fontId="4"/>
  </si>
  <si>
    <t>真庭保健所</t>
    <rPh sb="0" eb="2">
      <t>マニワ</t>
    </rPh>
    <rPh sb="2" eb="5">
      <t>ホケンショ</t>
    </rPh>
    <phoneticPr fontId="4"/>
  </si>
  <si>
    <t>美作保健所</t>
    <rPh sb="0" eb="2">
      <t>ミマサカ</t>
    </rPh>
    <rPh sb="2" eb="5">
      <t>ホケンショ</t>
    </rPh>
    <phoneticPr fontId="4"/>
  </si>
  <si>
    <t>第６－３表　　結核登録者数，活動性分類・保健所別</t>
    <rPh sb="7" eb="9">
      <t>ケッカク</t>
    </rPh>
    <rPh sb="9" eb="12">
      <t>トウロクシャ</t>
    </rPh>
    <rPh sb="12" eb="13">
      <t>スウ</t>
    </rPh>
    <rPh sb="14" eb="17">
      <t>カツドウセイ</t>
    </rPh>
    <rPh sb="17" eb="19">
      <t>ブンルイ</t>
    </rPh>
    <rPh sb="20" eb="23">
      <t>ホケンジョ</t>
    </rPh>
    <phoneticPr fontId="4"/>
  </si>
  <si>
    <t>令和２（2020）年末</t>
    <rPh sb="0" eb="2">
      <t>レイワ</t>
    </rPh>
    <rPh sb="9" eb="10">
      <t>ネン</t>
    </rPh>
    <rPh sb="10" eb="11">
      <t>マツ</t>
    </rPh>
    <phoneticPr fontId="4"/>
  </si>
  <si>
    <t>登録者総数</t>
    <rPh sb="0" eb="3">
      <t>トウロクシャ</t>
    </rPh>
    <rPh sb="3" eb="5">
      <t>ソウスウ</t>
    </rPh>
    <phoneticPr fontId="4"/>
  </si>
  <si>
    <t>活動性肺結核</t>
    <rPh sb="0" eb="3">
      <t>カツドウセイ</t>
    </rPh>
    <rPh sb="3" eb="6">
      <t>ハイケッカク</t>
    </rPh>
    <phoneticPr fontId="4"/>
  </si>
  <si>
    <t>不活動性
結　　核</t>
    <rPh sb="0" eb="1">
      <t>フ</t>
    </rPh>
    <rPh sb="1" eb="4">
      <t>カツドウセイ</t>
    </rPh>
    <rPh sb="5" eb="9">
      <t>ケッカク</t>
    </rPh>
    <phoneticPr fontId="4"/>
  </si>
  <si>
    <t>活動性
不　明</t>
    <rPh sb="0" eb="3">
      <t>カツドウセイ</t>
    </rPh>
    <rPh sb="4" eb="7">
      <t>フメイ</t>
    </rPh>
    <phoneticPr fontId="4"/>
  </si>
  <si>
    <t>総   数</t>
    <rPh sb="0" eb="5">
      <t>ソウスウ</t>
    </rPh>
    <phoneticPr fontId="4"/>
  </si>
  <si>
    <t>全　　　国</t>
    <rPh sb="0" eb="5">
      <t>ゼンコク</t>
    </rPh>
    <phoneticPr fontId="4"/>
  </si>
  <si>
    <t>岡　山　県</t>
    <rPh sb="0" eb="5">
      <t>オカヤマケン</t>
    </rPh>
    <phoneticPr fontId="4"/>
  </si>
  <si>
    <t>備前保管所</t>
    <rPh sb="0" eb="2">
      <t>ビゼン</t>
    </rPh>
    <rPh sb="2" eb="5">
      <t>ホカンショ</t>
    </rPh>
    <phoneticPr fontId="4"/>
  </si>
  <si>
    <t>真庭保健所</t>
    <rPh sb="0" eb="2">
      <t>マニワ</t>
    </rPh>
    <rPh sb="2" eb="5">
      <t>ホケンジョ</t>
    </rPh>
    <phoneticPr fontId="4"/>
  </si>
  <si>
    <t>第６－４表　　結核登録者数，活動性分類・受療状況別</t>
    <rPh sb="7" eb="9">
      <t>ケッカク</t>
    </rPh>
    <rPh sb="9" eb="12">
      <t>トウロクシャ</t>
    </rPh>
    <rPh sb="12" eb="13">
      <t>スウ</t>
    </rPh>
    <rPh sb="14" eb="17">
      <t>カツドウセイ</t>
    </rPh>
    <rPh sb="17" eb="19">
      <t>ブンルイ</t>
    </rPh>
    <rPh sb="20" eb="22">
      <t>ジュリョウ</t>
    </rPh>
    <rPh sb="22" eb="24">
      <t>ジョウキョウ</t>
    </rPh>
    <rPh sb="24" eb="25">
      <t>ベツ</t>
    </rPh>
    <phoneticPr fontId="4"/>
  </si>
  <si>
    <t>総 　　数</t>
    <rPh sb="0" eb="5">
      <t>ソウスウ</t>
    </rPh>
    <phoneticPr fontId="4"/>
  </si>
  <si>
    <t>入　　　院</t>
    <rPh sb="0" eb="5">
      <t>ニュウイン</t>
    </rPh>
    <phoneticPr fontId="4"/>
  </si>
  <si>
    <t>不　　　明</t>
    <rPh sb="0" eb="5">
      <t>フメイ</t>
    </rPh>
    <phoneticPr fontId="4"/>
  </si>
  <si>
    <t>第６－５表　　結核登録者数，活動性分類・性・年齢別</t>
    <rPh sb="7" eb="9">
      <t>ケッカク</t>
    </rPh>
    <rPh sb="9" eb="12">
      <t>トウロクシャ</t>
    </rPh>
    <rPh sb="12" eb="13">
      <t>スウ</t>
    </rPh>
    <rPh sb="14" eb="17">
      <t>カツドウセイ</t>
    </rPh>
    <rPh sb="17" eb="19">
      <t>ブンルイ</t>
    </rPh>
    <rPh sb="20" eb="21">
      <t>セイ</t>
    </rPh>
    <rPh sb="22" eb="24">
      <t>ネンレイ</t>
    </rPh>
    <phoneticPr fontId="4"/>
  </si>
  <si>
    <t>肺外結核
活 動 性</t>
    <rPh sb="0" eb="1">
      <t>ハイ</t>
    </rPh>
    <rPh sb="1" eb="2">
      <t>ガイ</t>
    </rPh>
    <rPh sb="2" eb="4">
      <t>ケッカク</t>
    </rPh>
    <rPh sb="5" eb="10">
      <t>カツドウセイ</t>
    </rPh>
    <phoneticPr fontId="4"/>
  </si>
  <si>
    <t>不活動性
結    核</t>
    <rPh sb="0" eb="1">
      <t>フ</t>
    </rPh>
    <rPh sb="1" eb="4">
      <t>カツドウセイ</t>
    </rPh>
    <rPh sb="5" eb="11">
      <t>ケッカク</t>
    </rPh>
    <phoneticPr fontId="4"/>
  </si>
  <si>
    <t>総数</t>
    <rPh sb="0" eb="2">
      <t>ソウスウ</t>
    </rPh>
    <phoneticPr fontId="4"/>
  </si>
  <si>
    <t>菌陽性</t>
    <rPh sb="0" eb="1">
      <t>キン</t>
    </rPh>
    <rPh sb="1" eb="3">
      <t>ヨウセイ</t>
    </rPh>
    <phoneticPr fontId="4"/>
  </si>
  <si>
    <t>菌 陰 性
・その他</t>
    <rPh sb="0" eb="1">
      <t>キン</t>
    </rPh>
    <rPh sb="2" eb="5">
      <t>インセイ</t>
    </rPh>
    <rPh sb="9" eb="10">
      <t>ホカ</t>
    </rPh>
    <phoneticPr fontId="4"/>
  </si>
  <si>
    <t>塗抹陽性</t>
    <rPh sb="0" eb="1">
      <t>ト</t>
    </rPh>
    <rPh sb="1" eb="2">
      <t>マツ</t>
    </rPh>
    <rPh sb="2" eb="4">
      <t>ヨウセイ</t>
    </rPh>
    <phoneticPr fontId="4"/>
  </si>
  <si>
    <t>その他</t>
    <rPh sb="0" eb="3">
      <t>ソノタ</t>
    </rPh>
    <phoneticPr fontId="4"/>
  </si>
  <si>
    <t>総    数</t>
    <rPh sb="0" eb="6">
      <t>ソウスウ</t>
    </rPh>
    <phoneticPr fontId="4"/>
  </si>
  <si>
    <t>０ ～ ４歳</t>
    <rPh sb="5" eb="6">
      <t>サイ</t>
    </rPh>
    <phoneticPr fontId="4"/>
  </si>
  <si>
    <t>５ ～ ９歳</t>
    <rPh sb="5" eb="6">
      <t>サイ</t>
    </rPh>
    <phoneticPr fontId="4"/>
  </si>
  <si>
    <t>10 ～ 14歳</t>
    <rPh sb="7" eb="8">
      <t>サイ</t>
    </rPh>
    <phoneticPr fontId="4"/>
  </si>
  <si>
    <t>15 ～ 19歳</t>
    <rPh sb="7" eb="8">
      <t>サイ</t>
    </rPh>
    <phoneticPr fontId="4"/>
  </si>
  <si>
    <t>20 ～ 29歳</t>
    <rPh sb="7" eb="8">
      <t>サイ</t>
    </rPh>
    <phoneticPr fontId="4"/>
  </si>
  <si>
    <t>30 ～ 39歳</t>
    <rPh sb="7" eb="8">
      <t>サイ</t>
    </rPh>
    <phoneticPr fontId="4"/>
  </si>
  <si>
    <t>40 ～ 49歳</t>
    <rPh sb="7" eb="8">
      <t>サイ</t>
    </rPh>
    <phoneticPr fontId="4"/>
  </si>
  <si>
    <t>50 ～ 59歳</t>
    <rPh sb="7" eb="8">
      <t>サイ</t>
    </rPh>
    <phoneticPr fontId="4"/>
  </si>
  <si>
    <t>60 ～ 69歳</t>
    <rPh sb="7" eb="8">
      <t>サイ</t>
    </rPh>
    <phoneticPr fontId="4"/>
  </si>
  <si>
    <t>70歳 以上</t>
    <rPh sb="2" eb="3">
      <t>サイ</t>
    </rPh>
    <rPh sb="4" eb="6">
      <t>イジョウ</t>
    </rPh>
    <phoneticPr fontId="4"/>
  </si>
  <si>
    <t>総数(男性）</t>
    <rPh sb="0" eb="2">
      <t>ソウスウ</t>
    </rPh>
    <rPh sb="3" eb="5">
      <t>ダンセイ</t>
    </rPh>
    <phoneticPr fontId="4"/>
  </si>
  <si>
    <t>総数(女性）</t>
    <rPh sb="0" eb="2">
      <t>ソウスウ</t>
    </rPh>
    <rPh sb="3" eb="5">
      <t>ジョセイ</t>
    </rPh>
    <phoneticPr fontId="4"/>
  </si>
  <si>
    <t>第６－６表　　結核医療費公費負担承認等件数，年次別</t>
    <rPh sb="7" eb="9">
      <t>ケッカク</t>
    </rPh>
    <rPh sb="9" eb="12">
      <t>イリョウヒ</t>
    </rPh>
    <rPh sb="12" eb="14">
      <t>コウヒ</t>
    </rPh>
    <rPh sb="14" eb="16">
      <t>フタン</t>
    </rPh>
    <rPh sb="16" eb="18">
      <t>ショウニン</t>
    </rPh>
    <rPh sb="18" eb="19">
      <t>トウ</t>
    </rPh>
    <rPh sb="19" eb="21">
      <t>ケンスウ</t>
    </rPh>
    <phoneticPr fontId="4"/>
  </si>
  <si>
    <t>法　　第　　３４　　条</t>
    <rPh sb="0" eb="1">
      <t>ホウ</t>
    </rPh>
    <rPh sb="3" eb="4">
      <t>ダイ</t>
    </rPh>
    <rPh sb="10" eb="11">
      <t>ジョウ</t>
    </rPh>
    <phoneticPr fontId="4"/>
  </si>
  <si>
    <t>法第３５条</t>
    <rPh sb="0" eb="1">
      <t>ホウ</t>
    </rPh>
    <rPh sb="1" eb="2">
      <t>ダイ</t>
    </rPh>
    <rPh sb="4" eb="5">
      <t>ジョウ</t>
    </rPh>
    <phoneticPr fontId="4"/>
  </si>
  <si>
    <t>申　請　数</t>
    <rPh sb="0" eb="5">
      <t>シンセイスウ</t>
    </rPh>
    <phoneticPr fontId="4"/>
  </si>
  <si>
    <t>合　格　数</t>
    <rPh sb="0" eb="5">
      <t>ゴウカクスウ</t>
    </rPh>
    <phoneticPr fontId="4"/>
  </si>
  <si>
    <t>承　認　数</t>
    <rPh sb="0" eb="3">
      <t>ショウニン</t>
    </rPh>
    <rPh sb="4" eb="5">
      <t>スウ</t>
    </rPh>
    <phoneticPr fontId="4"/>
  </si>
  <si>
    <t>命令入院措置患者数</t>
    <rPh sb="0" eb="2">
      <t>メイレイ</t>
    </rPh>
    <rPh sb="2" eb="4">
      <t>ニュウイン</t>
    </rPh>
    <rPh sb="4" eb="6">
      <t>ソチ</t>
    </rPh>
    <rPh sb="6" eb="9">
      <t>カンジャスウ</t>
    </rPh>
    <phoneticPr fontId="4"/>
  </si>
  <si>
    <t>昭和35（1960）年度</t>
    <rPh sb="11" eb="12">
      <t>ド</t>
    </rPh>
    <phoneticPr fontId="4"/>
  </si>
  <si>
    <t>40（1965）</t>
    <phoneticPr fontId="4"/>
  </si>
  <si>
    <t>45（1970）</t>
    <phoneticPr fontId="4"/>
  </si>
  <si>
    <t>50（1975）</t>
    <phoneticPr fontId="4"/>
  </si>
  <si>
    <t>55（1980）</t>
    <phoneticPr fontId="4"/>
  </si>
  <si>
    <t>60（1985）</t>
    <phoneticPr fontId="4"/>
  </si>
  <si>
    <t>平成２（1990）　　</t>
    <rPh sb="0" eb="2">
      <t>ヘイセイ</t>
    </rPh>
    <phoneticPr fontId="4"/>
  </si>
  <si>
    <t>７（1995）</t>
    <phoneticPr fontId="4"/>
  </si>
  <si>
    <t>８（1996）</t>
    <phoneticPr fontId="4"/>
  </si>
  <si>
    <t>９（1997）</t>
    <phoneticPr fontId="4"/>
  </si>
  <si>
    <t>10（1998）</t>
    <phoneticPr fontId="4"/>
  </si>
  <si>
    <t>11（1999）</t>
    <phoneticPr fontId="4"/>
  </si>
  <si>
    <t>12（2000）</t>
    <phoneticPr fontId="4"/>
  </si>
  <si>
    <t>13（2001）</t>
    <phoneticPr fontId="4"/>
  </si>
  <si>
    <t>14（2002）</t>
    <phoneticPr fontId="4"/>
  </si>
  <si>
    <t>15（2003）</t>
    <phoneticPr fontId="4"/>
  </si>
  <si>
    <t>16（2004）</t>
    <phoneticPr fontId="4"/>
  </si>
  <si>
    <t>17（2005）</t>
    <phoneticPr fontId="4"/>
  </si>
  <si>
    <t>18（2006）</t>
    <phoneticPr fontId="4"/>
  </si>
  <si>
    <t>19（2007）</t>
    <phoneticPr fontId="4"/>
  </si>
  <si>
    <t>20（2008）</t>
    <phoneticPr fontId="4"/>
  </si>
  <si>
    <t>21（2009）</t>
    <phoneticPr fontId="4"/>
  </si>
  <si>
    <t>22（2010）</t>
    <phoneticPr fontId="4"/>
  </si>
  <si>
    <t>23（2011）</t>
    <phoneticPr fontId="4"/>
  </si>
  <si>
    <t>24（2012）</t>
    <phoneticPr fontId="4"/>
  </si>
  <si>
    <t>25（2013）</t>
    <phoneticPr fontId="4"/>
  </si>
  <si>
    <t>26（2014）</t>
    <phoneticPr fontId="4"/>
  </si>
  <si>
    <t>27（2015）</t>
    <phoneticPr fontId="4"/>
  </si>
  <si>
    <t>28（2016）</t>
    <phoneticPr fontId="4"/>
  </si>
  <si>
    <t>29（2017）</t>
    <phoneticPr fontId="5"/>
  </si>
  <si>
    <t>30（2018）</t>
    <phoneticPr fontId="5"/>
  </si>
  <si>
    <t>注　1)　平成６（1994）年度から岡山市を除く。</t>
    <phoneticPr fontId="4"/>
  </si>
  <si>
    <t>　　2)　平成13（2001）年度から倉敷市を除く。</t>
    <phoneticPr fontId="4"/>
  </si>
  <si>
    <t>　　3)　平成18（2006）年に「結核予防法」廃止、「感染症の予防及び感染症の患者に対する医療に関する法律」に統合され、平成19（2007）年度</t>
    <phoneticPr fontId="4"/>
  </si>
  <si>
    <t>　　　からの施行となったため、「結核予防法第34条」→「感染症法第37条の2」、「結核予防法第35条」→「感染症法第37条」に変更。</t>
    <phoneticPr fontId="5"/>
  </si>
  <si>
    <t>資料　健康推進課調</t>
    <rPh sb="0" eb="2">
      <t>シリョウ</t>
    </rPh>
    <rPh sb="3" eb="5">
      <t>ケンコウ</t>
    </rPh>
    <rPh sb="5" eb="8">
      <t>スイシンカ</t>
    </rPh>
    <rPh sb="8" eb="9">
      <t>シラ</t>
    </rPh>
    <phoneticPr fontId="4"/>
  </si>
  <si>
    <t>第６－７表　結核健康診断実施状況，実施主体・保健所別</t>
    <rPh sb="6" eb="8">
      <t>ケッカク</t>
    </rPh>
    <rPh sb="8" eb="10">
      <t>ケンコウ</t>
    </rPh>
    <rPh sb="10" eb="12">
      <t>シンダン</t>
    </rPh>
    <rPh sb="12" eb="14">
      <t>ジッシ</t>
    </rPh>
    <rPh sb="14" eb="16">
      <t>ジョウキョウ</t>
    </rPh>
    <rPh sb="17" eb="19">
      <t>ジッシ</t>
    </rPh>
    <rPh sb="19" eb="21">
      <t>シュタイ</t>
    </rPh>
    <rPh sb="22" eb="25">
      <t>ホケンジョ</t>
    </rPh>
    <rPh sb="25" eb="26">
      <t>ベツ</t>
    </rPh>
    <phoneticPr fontId="4"/>
  </si>
  <si>
    <t>令和２（2020）年度</t>
    <rPh sb="0" eb="2">
      <t>レイワ</t>
    </rPh>
    <rPh sb="9" eb="11">
      <t>ネンド</t>
    </rPh>
    <phoneticPr fontId="5"/>
  </si>
  <si>
    <t>ツベルクリン反応検査</t>
    <rPh sb="6" eb="8">
      <t>ハンノウ</t>
    </rPh>
    <rPh sb="8" eb="10">
      <t>ケンサ</t>
    </rPh>
    <phoneticPr fontId="4"/>
  </si>
  <si>
    <t>間接
撮影者</t>
    <rPh sb="0" eb="2">
      <t>カンセツ</t>
    </rPh>
    <rPh sb="3" eb="6">
      <t>サツエイシャ</t>
    </rPh>
    <phoneticPr fontId="4"/>
  </si>
  <si>
    <t>直接
撮影者</t>
    <rPh sb="0" eb="2">
      <t>チョクセツ</t>
    </rPh>
    <rPh sb="3" eb="6">
      <t>サツエイシャ</t>
    </rPh>
    <phoneticPr fontId="4"/>
  </si>
  <si>
    <t>かくたん
検査者</t>
    <rPh sb="5" eb="8">
      <t>ケンサシャ</t>
    </rPh>
    <phoneticPr fontId="4"/>
  </si>
  <si>
    <t>ＩＧＲＡ検査者数</t>
    <phoneticPr fontId="5"/>
  </si>
  <si>
    <t>被発見者</t>
    <rPh sb="0" eb="1">
      <t>ヒ</t>
    </rPh>
    <rPh sb="1" eb="4">
      <t>ハッケンシャ</t>
    </rPh>
    <phoneticPr fontId="4"/>
  </si>
  <si>
    <t>被注射者</t>
    <rPh sb="0" eb="1">
      <t>ヒ</t>
    </rPh>
    <rPh sb="1" eb="3">
      <t>チュウシャ</t>
    </rPh>
    <rPh sb="3" eb="4">
      <t>シャ</t>
    </rPh>
    <phoneticPr fontId="4"/>
  </si>
  <si>
    <t>被判定者</t>
    <rPh sb="0" eb="1">
      <t>ヒ</t>
    </rPh>
    <rPh sb="1" eb="3">
      <t>ハンテイ</t>
    </rPh>
    <rPh sb="3" eb="4">
      <t>シャ</t>
    </rPh>
    <phoneticPr fontId="4"/>
  </si>
  <si>
    <t>陰性者</t>
    <rPh sb="0" eb="2">
      <t>インセイ</t>
    </rPh>
    <rPh sb="2" eb="3">
      <t>シャ</t>
    </rPh>
    <phoneticPr fontId="4"/>
  </si>
  <si>
    <t>陽性者</t>
    <rPh sb="0" eb="3">
      <t>ヨウセイシャ</t>
    </rPh>
    <phoneticPr fontId="4"/>
  </si>
  <si>
    <t>結核
患者</t>
    <rPh sb="0" eb="2">
      <t>ケッカク</t>
    </rPh>
    <rPh sb="3" eb="5">
      <t>カンジャ</t>
    </rPh>
    <phoneticPr fontId="4"/>
  </si>
  <si>
    <t>潜在性結核感染者</t>
    <rPh sb="0" eb="3">
      <t>センザイセイ</t>
    </rPh>
    <rPh sb="3" eb="5">
      <t>ケッカク</t>
    </rPh>
    <rPh sb="5" eb="7">
      <t>カンセン</t>
    </rPh>
    <rPh sb="7" eb="8">
      <t>シャ</t>
    </rPh>
    <phoneticPr fontId="4"/>
  </si>
  <si>
    <t>結核発病のおそれがあると診断された者</t>
    <rPh sb="0" eb="2">
      <t>ケッカク</t>
    </rPh>
    <rPh sb="2" eb="4">
      <t>ハツビョウ</t>
    </rPh>
    <rPh sb="12" eb="14">
      <t>シンダン</t>
    </rPh>
    <rPh sb="17" eb="18">
      <t>モノ</t>
    </rPh>
    <phoneticPr fontId="4"/>
  </si>
  <si>
    <t>総　　数</t>
    <rPh sb="0" eb="4">
      <t>ソウスウ</t>
    </rPh>
    <phoneticPr fontId="4"/>
  </si>
  <si>
    <t>定　　期</t>
    <rPh sb="0" eb="4">
      <t>テイキ</t>
    </rPh>
    <phoneticPr fontId="4"/>
  </si>
  <si>
    <t>事業者</t>
    <rPh sb="0" eb="3">
      <t>ジギョウシャ</t>
    </rPh>
    <phoneticPr fontId="4"/>
  </si>
  <si>
    <t>・</t>
    <phoneticPr fontId="4"/>
  </si>
  <si>
    <t>学校長</t>
    <rPh sb="0" eb="3">
      <t>ガッコウチョウ</t>
    </rPh>
    <phoneticPr fontId="4"/>
  </si>
  <si>
    <t>施設の長</t>
    <rPh sb="0" eb="2">
      <t>シセツ</t>
    </rPh>
    <rPh sb="3" eb="4">
      <t>チョウ</t>
    </rPh>
    <phoneticPr fontId="4"/>
  </si>
  <si>
    <t>市町村長</t>
    <rPh sb="0" eb="3">
      <t>シチョウソン</t>
    </rPh>
    <rPh sb="3" eb="4">
      <t>チョウ</t>
    </rPh>
    <phoneticPr fontId="4"/>
  </si>
  <si>
    <t>接触者検診</t>
    <rPh sb="0" eb="2">
      <t>セッショク</t>
    </rPh>
    <rPh sb="2" eb="3">
      <t>モノ</t>
    </rPh>
    <rPh sb="3" eb="5">
      <t>ケンシン</t>
    </rPh>
    <phoneticPr fontId="4"/>
  </si>
  <si>
    <t>患者家族</t>
    <rPh sb="0" eb="2">
      <t>カンジャ</t>
    </rPh>
    <rPh sb="2" eb="4">
      <t>カゾク</t>
    </rPh>
    <phoneticPr fontId="4"/>
  </si>
  <si>
    <t>岡山市</t>
    <rPh sb="0" eb="3">
      <t>オカヤマシ</t>
    </rPh>
    <phoneticPr fontId="4"/>
  </si>
  <si>
    <t>・</t>
  </si>
  <si>
    <t>・</t>
    <phoneticPr fontId="5"/>
  </si>
  <si>
    <t>倉敷市</t>
    <rPh sb="0" eb="3">
      <t>クラシキシ</t>
    </rPh>
    <phoneticPr fontId="4"/>
  </si>
  <si>
    <t>備前</t>
    <rPh sb="0" eb="2">
      <t>ビゼン</t>
    </rPh>
    <phoneticPr fontId="4"/>
  </si>
  <si>
    <t>備中</t>
    <rPh sb="0" eb="2">
      <t>ビッチュウ</t>
    </rPh>
    <phoneticPr fontId="4"/>
  </si>
  <si>
    <t>備北</t>
    <rPh sb="0" eb="2">
      <t>ビホク</t>
    </rPh>
    <phoneticPr fontId="4"/>
  </si>
  <si>
    <t>真庭</t>
    <rPh sb="0" eb="2">
      <t>マニワ</t>
    </rPh>
    <phoneticPr fontId="4"/>
  </si>
  <si>
    <t>－</t>
  </si>
  <si>
    <t>美作</t>
    <rPh sb="0" eb="2">
      <t>ミマサカ</t>
    </rPh>
    <phoneticPr fontId="4"/>
  </si>
  <si>
    <t>注　1)  感染症の予防及び感染症の患者に対する医療に関する法律による定期及び定期外健康診断について、</t>
    <rPh sb="0" eb="1">
      <t>チュウ</t>
    </rPh>
    <rPh sb="6" eb="9">
      <t>カンセンショウ</t>
    </rPh>
    <rPh sb="10" eb="12">
      <t>ヨボウ</t>
    </rPh>
    <rPh sb="12" eb="13">
      <t>オヨ</t>
    </rPh>
    <rPh sb="14" eb="17">
      <t>カンセンショウ</t>
    </rPh>
    <rPh sb="18" eb="20">
      <t>カンジャ</t>
    </rPh>
    <rPh sb="21" eb="22">
      <t>タイ</t>
    </rPh>
    <rPh sb="24" eb="26">
      <t>イリョウ</t>
    </rPh>
    <rPh sb="27" eb="28">
      <t>カン</t>
    </rPh>
    <rPh sb="30" eb="32">
      <t>ホウリツ</t>
    </rPh>
    <rPh sb="35" eb="37">
      <t>テイキ</t>
    </rPh>
    <rPh sb="37" eb="38">
      <t>オヨ</t>
    </rPh>
    <rPh sb="39" eb="41">
      <t>テイキ</t>
    </rPh>
    <rPh sb="41" eb="42">
      <t>ソト</t>
    </rPh>
    <rPh sb="42" eb="44">
      <t>ケンコウ</t>
    </rPh>
    <rPh sb="44" eb="46">
      <t>シンダン</t>
    </rPh>
    <phoneticPr fontId="4"/>
  </si>
  <si>
    <t>　　　実施者からの通報又は報告等に基づき計上している。</t>
    <rPh sb="3" eb="6">
      <t>ジッシシャ</t>
    </rPh>
    <rPh sb="9" eb="11">
      <t>ツウホウ</t>
    </rPh>
    <rPh sb="11" eb="12">
      <t>マタ</t>
    </rPh>
    <rPh sb="13" eb="15">
      <t>ホウコク</t>
    </rPh>
    <rPh sb="15" eb="16">
      <t>トウ</t>
    </rPh>
    <rPh sb="17" eb="18">
      <t>モト</t>
    </rPh>
    <rPh sb="20" eb="22">
      <t>ケイジョウ</t>
    </rPh>
    <phoneticPr fontId="4"/>
  </si>
  <si>
    <t>　  2)　「定期」は実施者別、「接触者検診」は受診者別。</t>
    <rPh sb="7" eb="9">
      <t>テイキ</t>
    </rPh>
    <rPh sb="11" eb="14">
      <t>ジッシシャ</t>
    </rPh>
    <rPh sb="14" eb="15">
      <t>ベツ</t>
    </rPh>
    <rPh sb="17" eb="20">
      <t>セッショクシャ</t>
    </rPh>
    <rPh sb="20" eb="22">
      <t>ケンシン</t>
    </rPh>
    <rPh sb="22" eb="23">
      <t>キガイ</t>
    </rPh>
    <rPh sb="24" eb="27">
      <t>ジュシンシャ</t>
    </rPh>
    <rPh sb="27" eb="28">
      <t>ベツ</t>
    </rPh>
    <phoneticPr fontId="4"/>
  </si>
  <si>
    <t>　  3)　平成19（2007）年4月1日より、結核予防法が感染症法に統合されたため、BSG接種に関しては、予防接種法に追加された。</t>
    <rPh sb="6" eb="8">
      <t>ヘイセイ</t>
    </rPh>
    <rPh sb="16" eb="17">
      <t>ネン</t>
    </rPh>
    <rPh sb="18" eb="19">
      <t>ツキ</t>
    </rPh>
    <rPh sb="20" eb="21">
      <t>ヒ</t>
    </rPh>
    <rPh sb="24" eb="26">
      <t>ケッカク</t>
    </rPh>
    <rPh sb="26" eb="29">
      <t>ヨボウホウ</t>
    </rPh>
    <rPh sb="30" eb="33">
      <t>カンセンショウ</t>
    </rPh>
    <rPh sb="33" eb="34">
      <t>ホウ</t>
    </rPh>
    <rPh sb="35" eb="37">
      <t>トウゴウ</t>
    </rPh>
    <rPh sb="46" eb="48">
      <t>セッシュ</t>
    </rPh>
    <rPh sb="49" eb="50">
      <t>カン</t>
    </rPh>
    <rPh sb="54" eb="56">
      <t>ヨボウ</t>
    </rPh>
    <rPh sb="56" eb="58">
      <t>セッシュ</t>
    </rPh>
    <rPh sb="58" eb="59">
      <t>ホウ</t>
    </rPh>
    <rPh sb="60" eb="62">
      <t>ツイカ</t>
    </rPh>
    <phoneticPr fontId="4"/>
  </si>
  <si>
    <t>資料　「地域保健・健康増進事業報告」（厚生労働省）</t>
    <rPh sb="4" eb="6">
      <t>チイキ</t>
    </rPh>
    <rPh sb="6" eb="8">
      <t>ホケン</t>
    </rPh>
    <rPh sb="9" eb="11">
      <t>ケンコウ</t>
    </rPh>
    <rPh sb="11" eb="13">
      <t>ゾウシン</t>
    </rPh>
    <rPh sb="13" eb="15">
      <t>ジギョウ</t>
    </rPh>
    <rPh sb="15" eb="17">
      <t>ホウコク</t>
    </rPh>
    <rPh sb="19" eb="21">
      <t>コウセイ</t>
    </rPh>
    <rPh sb="21" eb="24">
      <t>ロウドウショウ</t>
    </rPh>
    <phoneticPr fontId="4"/>
  </si>
  <si>
    <t>第６－８表　感染症発生動向調査における患者発生状況，月・疾病別（１～４類・５類&lt;全数把握&gt;）</t>
    <rPh sb="6" eb="9">
      <t>カンセンショウ</t>
    </rPh>
    <rPh sb="9" eb="11">
      <t>ハッセイ</t>
    </rPh>
    <rPh sb="11" eb="13">
      <t>ドウコウ</t>
    </rPh>
    <rPh sb="13" eb="15">
      <t>チョウサ</t>
    </rPh>
    <rPh sb="19" eb="21">
      <t>カンジャ</t>
    </rPh>
    <rPh sb="21" eb="23">
      <t>ハッセイ</t>
    </rPh>
    <rPh sb="23" eb="25">
      <t>ジョウキョウ</t>
    </rPh>
    <rPh sb="26" eb="27">
      <t>ツキ</t>
    </rPh>
    <rPh sb="28" eb="30">
      <t>シッペイ</t>
    </rPh>
    <rPh sb="30" eb="31">
      <t>ベツ</t>
    </rPh>
    <rPh sb="38" eb="39">
      <t>ルイ</t>
    </rPh>
    <phoneticPr fontId="4"/>
  </si>
  <si>
    <t>令和２（2020）年</t>
    <rPh sb="0" eb="2">
      <t>レイワ</t>
    </rPh>
    <rPh sb="9" eb="10">
      <t>ネンド</t>
    </rPh>
    <phoneticPr fontId="4"/>
  </si>
  <si>
    <t>１月</t>
    <rPh sb="1" eb="2">
      <t>ガツ</t>
    </rPh>
    <phoneticPr fontId="4"/>
  </si>
  <si>
    <t>２月</t>
    <rPh sb="1" eb="2">
      <t>ガツ</t>
    </rPh>
    <phoneticPr fontId="4"/>
  </si>
  <si>
    <t>３月</t>
  </si>
  <si>
    <t>４月</t>
  </si>
  <si>
    <t>５月</t>
    <rPh sb="1" eb="2">
      <t>ガツ</t>
    </rPh>
    <phoneticPr fontId="4"/>
  </si>
  <si>
    <t>６月</t>
    <rPh sb="1" eb="2">
      <t>ガツ</t>
    </rPh>
    <phoneticPr fontId="4"/>
  </si>
  <si>
    <t>７月</t>
    <rPh sb="1" eb="2">
      <t>ガツ</t>
    </rPh>
    <phoneticPr fontId="4"/>
  </si>
  <si>
    <t>８月</t>
    <rPh sb="1" eb="2">
      <t>ガツ</t>
    </rPh>
    <phoneticPr fontId="4"/>
  </si>
  <si>
    <t>９月</t>
    <rPh sb="1" eb="2">
      <t>ガツ</t>
    </rPh>
    <phoneticPr fontId="4"/>
  </si>
  <si>
    <t>10月</t>
    <rPh sb="2" eb="3">
      <t>ガツ</t>
    </rPh>
    <phoneticPr fontId="4"/>
  </si>
  <si>
    <t>11月</t>
    <rPh sb="2" eb="3">
      <t>ガツ</t>
    </rPh>
    <phoneticPr fontId="4"/>
  </si>
  <si>
    <t>12月</t>
    <rPh sb="2" eb="3">
      <t>ガツ</t>
    </rPh>
    <phoneticPr fontId="4"/>
  </si>
  <si>
    <t>総数</t>
  </si>
  <si>
    <t>１類</t>
    <rPh sb="1" eb="2">
      <t>ルイ</t>
    </rPh>
    <phoneticPr fontId="4"/>
  </si>
  <si>
    <t>エボラ出血熱</t>
    <rPh sb="3" eb="6">
      <t>シュッケツネツ</t>
    </rPh>
    <phoneticPr fontId="4"/>
  </si>
  <si>
    <t>クリミア・コンゴ出血熱</t>
    <rPh sb="8" eb="11">
      <t>シュッケツネツ</t>
    </rPh>
    <phoneticPr fontId="4"/>
  </si>
  <si>
    <t>痘そう</t>
    <rPh sb="0" eb="1">
      <t>トウ</t>
    </rPh>
    <phoneticPr fontId="4"/>
  </si>
  <si>
    <t>南米出血熱</t>
    <rPh sb="0" eb="2">
      <t>ナンベイ</t>
    </rPh>
    <rPh sb="2" eb="5">
      <t>シュッケツネツ</t>
    </rPh>
    <phoneticPr fontId="4"/>
  </si>
  <si>
    <t>ペスト</t>
    <phoneticPr fontId="4"/>
  </si>
  <si>
    <t>マールブルグ病</t>
    <rPh sb="6" eb="7">
      <t>ビョウ</t>
    </rPh>
    <phoneticPr fontId="4"/>
  </si>
  <si>
    <t>ラッサ熱</t>
    <rPh sb="3" eb="4">
      <t>ネツ</t>
    </rPh>
    <phoneticPr fontId="4"/>
  </si>
  <si>
    <t>２類</t>
    <rPh sb="1" eb="2">
      <t>ルイ</t>
    </rPh>
    <phoneticPr fontId="4"/>
  </si>
  <si>
    <t>急性灰白髄炎</t>
    <rPh sb="0" eb="2">
      <t>キュウセイ</t>
    </rPh>
    <rPh sb="2" eb="3">
      <t>ハイ</t>
    </rPh>
    <rPh sb="3" eb="4">
      <t>シロ</t>
    </rPh>
    <rPh sb="4" eb="5">
      <t>ズイ</t>
    </rPh>
    <rPh sb="5" eb="6">
      <t>エン</t>
    </rPh>
    <phoneticPr fontId="4"/>
  </si>
  <si>
    <t>結核</t>
    <rPh sb="0" eb="2">
      <t>ケッカク</t>
    </rPh>
    <phoneticPr fontId="4"/>
  </si>
  <si>
    <t>ジフテリア</t>
    <phoneticPr fontId="4"/>
  </si>
  <si>
    <t>重症急性呼吸器症候群</t>
    <rPh sb="0" eb="2">
      <t>ジュウショウ</t>
    </rPh>
    <rPh sb="2" eb="4">
      <t>キュウセイ</t>
    </rPh>
    <rPh sb="4" eb="7">
      <t>コキュウキ</t>
    </rPh>
    <rPh sb="7" eb="10">
      <t>ショウコウグン</t>
    </rPh>
    <phoneticPr fontId="4"/>
  </si>
  <si>
    <t>中東呼吸器症候群</t>
    <rPh sb="0" eb="2">
      <t>チュウトウ</t>
    </rPh>
    <rPh sb="2" eb="5">
      <t>コキュウキ</t>
    </rPh>
    <rPh sb="5" eb="7">
      <t>ショウコウ</t>
    </rPh>
    <rPh sb="7" eb="8">
      <t>グン</t>
    </rPh>
    <phoneticPr fontId="4"/>
  </si>
  <si>
    <t>鳥インフルエンザ(H５N１)</t>
    <rPh sb="0" eb="1">
      <t>トリ</t>
    </rPh>
    <phoneticPr fontId="4"/>
  </si>
  <si>
    <t>鳥インフルエンザ(H７N９)</t>
    <rPh sb="0" eb="1">
      <t>トリ</t>
    </rPh>
    <phoneticPr fontId="4"/>
  </si>
  <si>
    <t>３類</t>
    <rPh sb="1" eb="2">
      <t>ルイ</t>
    </rPh>
    <phoneticPr fontId="4"/>
  </si>
  <si>
    <t>コレラ</t>
    <phoneticPr fontId="4"/>
  </si>
  <si>
    <t>細菌性赤痢</t>
    <rPh sb="0" eb="3">
      <t>サイキンセイ</t>
    </rPh>
    <rPh sb="3" eb="5">
      <t>セキリ</t>
    </rPh>
    <phoneticPr fontId="4"/>
  </si>
  <si>
    <t>腸管出血性大腸菌感染症</t>
    <rPh sb="0" eb="2">
      <t>チョウカン</t>
    </rPh>
    <rPh sb="2" eb="5">
      <t>シュッケツセイ</t>
    </rPh>
    <rPh sb="5" eb="8">
      <t>ダイチョウキン</t>
    </rPh>
    <rPh sb="8" eb="11">
      <t>カンセンショウ</t>
    </rPh>
    <phoneticPr fontId="4"/>
  </si>
  <si>
    <t>腸チフス</t>
    <rPh sb="0" eb="1">
      <t>チョウ</t>
    </rPh>
    <phoneticPr fontId="4"/>
  </si>
  <si>
    <t>パラチフス</t>
    <phoneticPr fontId="4"/>
  </si>
  <si>
    <t>４類　</t>
    <rPh sb="1" eb="2">
      <t>ルイ</t>
    </rPh>
    <phoneticPr fontId="4"/>
  </si>
  <si>
    <t>E型肝炎</t>
    <rPh sb="1" eb="2">
      <t>ガタ</t>
    </rPh>
    <rPh sb="2" eb="4">
      <t>カンエン</t>
    </rPh>
    <phoneticPr fontId="4"/>
  </si>
  <si>
    <t>ウエストナイル熱</t>
    <rPh sb="7" eb="8">
      <t>ネツ</t>
    </rPh>
    <phoneticPr fontId="4"/>
  </si>
  <si>
    <t>A型肝炎</t>
    <rPh sb="1" eb="2">
      <t>ガタ</t>
    </rPh>
    <rPh sb="2" eb="4">
      <t>カンエン</t>
    </rPh>
    <phoneticPr fontId="4"/>
  </si>
  <si>
    <t>エキノコックス症</t>
    <rPh sb="7" eb="8">
      <t>ショウ</t>
    </rPh>
    <phoneticPr fontId="4"/>
  </si>
  <si>
    <t>黄熱</t>
    <rPh sb="0" eb="1">
      <t>キイロ</t>
    </rPh>
    <rPh sb="1" eb="2">
      <t>ネツ</t>
    </rPh>
    <phoneticPr fontId="4"/>
  </si>
  <si>
    <t>オウム病</t>
    <rPh sb="3" eb="4">
      <t>ビョウ</t>
    </rPh>
    <phoneticPr fontId="4"/>
  </si>
  <si>
    <t>オムスク出血熱</t>
    <rPh sb="4" eb="7">
      <t>シュッケツネツ</t>
    </rPh>
    <phoneticPr fontId="4"/>
  </si>
  <si>
    <t>回帰熱</t>
    <rPh sb="0" eb="2">
      <t>カイキ</t>
    </rPh>
    <rPh sb="2" eb="3">
      <t>ネツ</t>
    </rPh>
    <phoneticPr fontId="4"/>
  </si>
  <si>
    <t>キャサヌル森林病</t>
    <rPh sb="5" eb="7">
      <t>シンリン</t>
    </rPh>
    <rPh sb="7" eb="8">
      <t>ビョウ</t>
    </rPh>
    <phoneticPr fontId="4"/>
  </si>
  <si>
    <t>Ｑ熱</t>
    <rPh sb="1" eb="2">
      <t>ネツ</t>
    </rPh>
    <phoneticPr fontId="4"/>
  </si>
  <si>
    <t>狂犬病</t>
    <rPh sb="0" eb="3">
      <t>キョウケンビョウ</t>
    </rPh>
    <phoneticPr fontId="4"/>
  </si>
  <si>
    <t>コクシジオイデス症</t>
    <rPh sb="8" eb="9">
      <t>ショウ</t>
    </rPh>
    <phoneticPr fontId="4"/>
  </si>
  <si>
    <t>サル痘</t>
    <rPh sb="2" eb="3">
      <t>トウ</t>
    </rPh>
    <phoneticPr fontId="4"/>
  </si>
  <si>
    <t>ジカウイルス感染症</t>
    <rPh sb="6" eb="9">
      <t>カンセンショウ</t>
    </rPh>
    <phoneticPr fontId="5"/>
  </si>
  <si>
    <t>重症熱性血小板減少症候群</t>
    <rPh sb="0" eb="2">
      <t>ジュウショウ</t>
    </rPh>
    <rPh sb="2" eb="4">
      <t>ネッセイ</t>
    </rPh>
    <rPh sb="4" eb="12">
      <t>ケッショウバンゲンショウショウコウグン</t>
    </rPh>
    <phoneticPr fontId="4"/>
  </si>
  <si>
    <t>腎症候性出血熱</t>
    <rPh sb="0" eb="1">
      <t>ジン</t>
    </rPh>
    <rPh sb="1" eb="3">
      <t>ショウコウ</t>
    </rPh>
    <rPh sb="3" eb="4">
      <t>セイ</t>
    </rPh>
    <rPh sb="4" eb="7">
      <t>シュッケツネツ</t>
    </rPh>
    <phoneticPr fontId="4"/>
  </si>
  <si>
    <t>西部ウマ脳炎</t>
    <rPh sb="0" eb="2">
      <t>セイブ</t>
    </rPh>
    <rPh sb="4" eb="6">
      <t>ノウエン</t>
    </rPh>
    <phoneticPr fontId="4"/>
  </si>
  <si>
    <t>ダニ媒介脳炎</t>
    <rPh sb="2" eb="4">
      <t>バイカイ</t>
    </rPh>
    <rPh sb="4" eb="6">
      <t>ノウエン</t>
    </rPh>
    <phoneticPr fontId="4"/>
  </si>
  <si>
    <t>炭疽</t>
    <rPh sb="0" eb="2">
      <t>タンソ</t>
    </rPh>
    <phoneticPr fontId="4"/>
  </si>
  <si>
    <t>チクングニア熱</t>
    <rPh sb="6" eb="7">
      <t>ネツ</t>
    </rPh>
    <phoneticPr fontId="4"/>
  </si>
  <si>
    <t>つつが虫病</t>
    <rPh sb="3" eb="4">
      <t>ムシ</t>
    </rPh>
    <rPh sb="4" eb="5">
      <t>ビョウキ</t>
    </rPh>
    <phoneticPr fontId="4"/>
  </si>
  <si>
    <t>デング熱</t>
    <rPh sb="3" eb="4">
      <t>ネツ</t>
    </rPh>
    <phoneticPr fontId="4"/>
  </si>
  <si>
    <t>東部ウマ脳炎</t>
    <rPh sb="0" eb="2">
      <t>トウブ</t>
    </rPh>
    <rPh sb="4" eb="6">
      <t>ノウエン</t>
    </rPh>
    <phoneticPr fontId="4"/>
  </si>
  <si>
    <t>鳥インフルエンザ（鳥インフルエンザ(H５N１)を除く）</t>
    <rPh sb="0" eb="1">
      <t>トリ</t>
    </rPh>
    <rPh sb="9" eb="10">
      <t>トリ</t>
    </rPh>
    <rPh sb="24" eb="25">
      <t>ノゾ</t>
    </rPh>
    <phoneticPr fontId="4"/>
  </si>
  <si>
    <t>ニパウイルス感染症</t>
    <rPh sb="6" eb="9">
      <t>カンセンショウ</t>
    </rPh>
    <phoneticPr fontId="4"/>
  </si>
  <si>
    <t>日本紅斑熱</t>
    <rPh sb="0" eb="2">
      <t>ニホン</t>
    </rPh>
    <rPh sb="2" eb="3">
      <t>ベニ</t>
    </rPh>
    <rPh sb="3" eb="4">
      <t>ハンテン</t>
    </rPh>
    <rPh sb="4" eb="5">
      <t>ネツ</t>
    </rPh>
    <phoneticPr fontId="4"/>
  </si>
  <si>
    <t>日本脳炎</t>
    <rPh sb="0" eb="2">
      <t>ニホン</t>
    </rPh>
    <rPh sb="2" eb="4">
      <t>ノウエン</t>
    </rPh>
    <phoneticPr fontId="4"/>
  </si>
  <si>
    <t>ハンタウイルス肺症候群</t>
    <rPh sb="7" eb="8">
      <t>ハイ</t>
    </rPh>
    <rPh sb="8" eb="11">
      <t>ショウコウグン</t>
    </rPh>
    <phoneticPr fontId="4"/>
  </si>
  <si>
    <t>Ｂウイルス病</t>
    <rPh sb="5" eb="6">
      <t>ビョウキ</t>
    </rPh>
    <phoneticPr fontId="4"/>
  </si>
  <si>
    <t>鼻疽</t>
    <rPh sb="0" eb="1">
      <t>ビ</t>
    </rPh>
    <phoneticPr fontId="4"/>
  </si>
  <si>
    <t>ブルセラ症</t>
    <rPh sb="4" eb="5">
      <t>ショウ</t>
    </rPh>
    <phoneticPr fontId="4"/>
  </si>
  <si>
    <t>ベネズエラウマ脳炎</t>
    <rPh sb="7" eb="9">
      <t>ノウエン</t>
    </rPh>
    <phoneticPr fontId="4"/>
  </si>
  <si>
    <t>ヘンドラウイルス感染症</t>
    <rPh sb="8" eb="11">
      <t>カンセンショウ</t>
    </rPh>
    <phoneticPr fontId="4"/>
  </si>
  <si>
    <t>発しんチフス</t>
    <rPh sb="0" eb="1">
      <t>ハッ</t>
    </rPh>
    <phoneticPr fontId="4"/>
  </si>
  <si>
    <t>ボツリヌス症</t>
    <rPh sb="5" eb="6">
      <t>ショウ</t>
    </rPh>
    <phoneticPr fontId="4"/>
  </si>
  <si>
    <t>マラリア</t>
    <phoneticPr fontId="4"/>
  </si>
  <si>
    <t>野兎病</t>
    <rPh sb="0" eb="2">
      <t>ノウサギ</t>
    </rPh>
    <rPh sb="2" eb="3">
      <t>ビョウ</t>
    </rPh>
    <phoneticPr fontId="4"/>
  </si>
  <si>
    <t>ライム病</t>
    <rPh sb="3" eb="4">
      <t>ビョウキ</t>
    </rPh>
    <phoneticPr fontId="4"/>
  </si>
  <si>
    <t>リッサウイルス感染症</t>
    <rPh sb="7" eb="10">
      <t>カンセンショウ</t>
    </rPh>
    <phoneticPr fontId="4"/>
  </si>
  <si>
    <t>リフトバレー熱</t>
    <rPh sb="6" eb="7">
      <t>ネツ</t>
    </rPh>
    <phoneticPr fontId="4"/>
  </si>
  <si>
    <t>類鼻疽</t>
    <rPh sb="0" eb="1">
      <t>ルイ</t>
    </rPh>
    <rPh sb="1" eb="2">
      <t>ビ</t>
    </rPh>
    <phoneticPr fontId="4"/>
  </si>
  <si>
    <t>レジオネラ症</t>
    <rPh sb="5" eb="6">
      <t>ショウ</t>
    </rPh>
    <phoneticPr fontId="4"/>
  </si>
  <si>
    <t>レプトスピラ症</t>
    <rPh sb="6" eb="7">
      <t>ショウ</t>
    </rPh>
    <phoneticPr fontId="4"/>
  </si>
  <si>
    <t>ロッキー山紅斑熱</t>
    <rPh sb="4" eb="5">
      <t>ヤマ</t>
    </rPh>
    <rPh sb="5" eb="6">
      <t>アカ</t>
    </rPh>
    <rPh sb="6" eb="7">
      <t>ハン</t>
    </rPh>
    <rPh sb="7" eb="8">
      <t>ネツ</t>
    </rPh>
    <phoneticPr fontId="4"/>
  </si>
  <si>
    <t>５類全数把握</t>
    <rPh sb="1" eb="2">
      <t>ルイ</t>
    </rPh>
    <rPh sb="2" eb="4">
      <t>ゼンスウ</t>
    </rPh>
    <rPh sb="4" eb="6">
      <t>ハアク</t>
    </rPh>
    <phoneticPr fontId="4"/>
  </si>
  <si>
    <t>アメーバ赤痢</t>
    <rPh sb="4" eb="6">
      <t>セキリ</t>
    </rPh>
    <phoneticPr fontId="4"/>
  </si>
  <si>
    <t>ウィルス性肝炎（E・Aを除く）</t>
    <rPh sb="4" eb="5">
      <t>セイ</t>
    </rPh>
    <rPh sb="5" eb="7">
      <t>カンエン</t>
    </rPh>
    <rPh sb="12" eb="13">
      <t>ノゾ</t>
    </rPh>
    <phoneticPr fontId="4"/>
  </si>
  <si>
    <t>カルバペネム耐性腸内細菌科細菌感染症</t>
    <rPh sb="12" eb="13">
      <t>カ</t>
    </rPh>
    <rPh sb="13" eb="15">
      <t>サイキン</t>
    </rPh>
    <phoneticPr fontId="6"/>
  </si>
  <si>
    <t>急性弛緩性麻痺（急性灰白髄炎を除く。）</t>
    <rPh sb="0" eb="2">
      <t>キュウセイ</t>
    </rPh>
    <rPh sb="2" eb="5">
      <t>シカンセイ</t>
    </rPh>
    <rPh sb="5" eb="7">
      <t>マヒ</t>
    </rPh>
    <rPh sb="8" eb="10">
      <t>キュウセイ</t>
    </rPh>
    <rPh sb="10" eb="12">
      <t>カイハク</t>
    </rPh>
    <rPh sb="12" eb="14">
      <t>ズイエン</t>
    </rPh>
    <rPh sb="15" eb="16">
      <t>ノゾ</t>
    </rPh>
    <phoneticPr fontId="5"/>
  </si>
  <si>
    <t>急性脳炎＊</t>
    <rPh sb="0" eb="2">
      <t>キュウセイ</t>
    </rPh>
    <rPh sb="2" eb="4">
      <t>ノウエン</t>
    </rPh>
    <phoneticPr fontId="4"/>
  </si>
  <si>
    <t>クリプトスポリジウム症</t>
    <rPh sb="10" eb="11">
      <t>ショウ</t>
    </rPh>
    <phoneticPr fontId="4"/>
  </si>
  <si>
    <t>クロイツフェルト・ヤコブ病</t>
    <rPh sb="12" eb="13">
      <t>ビョウ</t>
    </rPh>
    <phoneticPr fontId="4"/>
  </si>
  <si>
    <t>劇症型溶血性レンサ球菌感染症</t>
    <rPh sb="0" eb="2">
      <t>ゲキショウ</t>
    </rPh>
    <rPh sb="2" eb="3">
      <t>ガタ</t>
    </rPh>
    <rPh sb="3" eb="6">
      <t>ヨウケツセイ</t>
    </rPh>
    <rPh sb="9" eb="11">
      <t>キュウキン</t>
    </rPh>
    <rPh sb="11" eb="14">
      <t>カンセンショウ</t>
    </rPh>
    <phoneticPr fontId="4"/>
  </si>
  <si>
    <t>後天性免疫不全症候群</t>
    <rPh sb="0" eb="3">
      <t>コウテンセイ</t>
    </rPh>
    <rPh sb="3" eb="5">
      <t>メンエキ</t>
    </rPh>
    <rPh sb="5" eb="7">
      <t>フゼン</t>
    </rPh>
    <rPh sb="7" eb="10">
      <t>ショウコウグン</t>
    </rPh>
    <phoneticPr fontId="4"/>
  </si>
  <si>
    <t>ジアルジア症</t>
    <rPh sb="5" eb="6">
      <t>ショウ</t>
    </rPh>
    <phoneticPr fontId="4"/>
  </si>
  <si>
    <t>侵襲性インフルエンザ菌感染症</t>
    <rPh sb="0" eb="3">
      <t>シンシュウセイ</t>
    </rPh>
    <rPh sb="10" eb="11">
      <t>キン</t>
    </rPh>
    <rPh sb="11" eb="14">
      <t>カンセンショウ</t>
    </rPh>
    <phoneticPr fontId="6"/>
  </si>
  <si>
    <t>侵襲性髄膜炎菌感染症</t>
    <rPh sb="0" eb="3">
      <t>シンシュウセイ</t>
    </rPh>
    <rPh sb="3" eb="7">
      <t>ズイマクエンキン</t>
    </rPh>
    <rPh sb="7" eb="10">
      <t>カンセンショウ</t>
    </rPh>
    <phoneticPr fontId="6"/>
  </si>
  <si>
    <t>侵襲性肺炎球菌感染症</t>
    <rPh sb="0" eb="3">
      <t>シンシュウセイ</t>
    </rPh>
    <rPh sb="3" eb="7">
      <t>ハイエンキュウキン</t>
    </rPh>
    <rPh sb="7" eb="10">
      <t>カンセンショウ</t>
    </rPh>
    <phoneticPr fontId="6"/>
  </si>
  <si>
    <t>水痘（入院例）</t>
    <phoneticPr fontId="4"/>
  </si>
  <si>
    <t>先天性風しん症候群</t>
    <rPh sb="0" eb="3">
      <t>センテンセイ</t>
    </rPh>
    <rPh sb="3" eb="4">
      <t>フウ</t>
    </rPh>
    <rPh sb="6" eb="9">
      <t>ショウコウグン</t>
    </rPh>
    <phoneticPr fontId="4"/>
  </si>
  <si>
    <t>梅毒</t>
    <rPh sb="0" eb="2">
      <t>バイドク</t>
    </rPh>
    <phoneticPr fontId="4"/>
  </si>
  <si>
    <t>播種性クリプトコックス症</t>
    <phoneticPr fontId="4"/>
  </si>
  <si>
    <t>破傷風</t>
    <rPh sb="0" eb="3">
      <t>ハショウフウ</t>
    </rPh>
    <phoneticPr fontId="4"/>
  </si>
  <si>
    <t>バンコマイシン耐性黄色ﾌﾞﾄﾞｳ球菌感染症</t>
    <rPh sb="7" eb="9">
      <t>タイセイ</t>
    </rPh>
    <rPh sb="9" eb="11">
      <t>キイロ</t>
    </rPh>
    <rPh sb="16" eb="18">
      <t>キュウキン</t>
    </rPh>
    <rPh sb="18" eb="21">
      <t>カンセンショウ</t>
    </rPh>
    <phoneticPr fontId="4"/>
  </si>
  <si>
    <t>バンコマイシン耐性腸球菌感染症</t>
    <rPh sb="7" eb="9">
      <t>タイセイ</t>
    </rPh>
    <rPh sb="9" eb="10">
      <t>チョウ</t>
    </rPh>
    <rPh sb="10" eb="12">
      <t>キュウキン</t>
    </rPh>
    <rPh sb="12" eb="15">
      <t>カンセンショウ</t>
    </rPh>
    <phoneticPr fontId="4"/>
  </si>
  <si>
    <t>百日咳</t>
    <rPh sb="0" eb="3">
      <t>ヒャクニチゼキ</t>
    </rPh>
    <phoneticPr fontId="5"/>
  </si>
  <si>
    <t>風しん</t>
    <rPh sb="0" eb="1">
      <t>フウ</t>
    </rPh>
    <phoneticPr fontId="4"/>
  </si>
  <si>
    <t>麻しん</t>
    <rPh sb="0" eb="1">
      <t>マ</t>
    </rPh>
    <phoneticPr fontId="4"/>
  </si>
  <si>
    <t>薬剤耐性アシネトバクター感染症</t>
    <rPh sb="0" eb="2">
      <t>ヤクザイ</t>
    </rPh>
    <rPh sb="2" eb="4">
      <t>タイセイ</t>
    </rPh>
    <rPh sb="12" eb="15">
      <t>カンセンショウ</t>
    </rPh>
    <phoneticPr fontId="4"/>
  </si>
  <si>
    <t>＊ウエストナイル脳炎、西部ウマ脳炎、ダニ媒介脳炎、東部ウマ脳炎、日本脳炎、ベネズエラウマ脳炎、リフトバレー熱を除く</t>
    <rPh sb="25" eb="27">
      <t>トウブ</t>
    </rPh>
    <rPh sb="29" eb="31">
      <t>ノウエン</t>
    </rPh>
    <rPh sb="32" eb="34">
      <t>ニホン</t>
    </rPh>
    <rPh sb="34" eb="36">
      <t>ノウエン</t>
    </rPh>
    <phoneticPr fontId="4"/>
  </si>
  <si>
    <t>注  1)平成11（1999）年4月から「感染症の予防及び感染症の患者に対する医療に関する法律」が施行され、「感染症発生動向調査」において、新しい</t>
    <rPh sb="0" eb="1">
      <t>チュウ</t>
    </rPh>
    <rPh sb="5" eb="7">
      <t>ヘイセイ</t>
    </rPh>
    <rPh sb="15" eb="16">
      <t>ネン</t>
    </rPh>
    <rPh sb="17" eb="18">
      <t>ツキ</t>
    </rPh>
    <rPh sb="21" eb="24">
      <t>カンセンショウ</t>
    </rPh>
    <rPh sb="25" eb="27">
      <t>ヨボウ</t>
    </rPh>
    <rPh sb="27" eb="28">
      <t>オヨ</t>
    </rPh>
    <rPh sb="29" eb="32">
      <t>カンセンショウ</t>
    </rPh>
    <rPh sb="33" eb="35">
      <t>カンジャ</t>
    </rPh>
    <rPh sb="36" eb="37">
      <t>タイ</t>
    </rPh>
    <rPh sb="39" eb="41">
      <t>イリョウ</t>
    </rPh>
    <rPh sb="42" eb="43">
      <t>カン</t>
    </rPh>
    <rPh sb="45" eb="47">
      <t>ホウリツ</t>
    </rPh>
    <rPh sb="49" eb="51">
      <t>セコウ</t>
    </rPh>
    <rPh sb="55" eb="58">
      <t>カンセンショウ</t>
    </rPh>
    <rPh sb="58" eb="60">
      <t>ハッセイ</t>
    </rPh>
    <rPh sb="60" eb="62">
      <t>ドウコウ</t>
    </rPh>
    <rPh sb="62" eb="64">
      <t>チョウサ</t>
    </rPh>
    <rPh sb="70" eb="71">
      <t>アタラ</t>
    </rPh>
    <phoneticPr fontId="4"/>
  </si>
  <si>
    <t>　　　感染症類型である1類から3類と4類の感染症の33疾病については全数把握感染症となった。</t>
    <rPh sb="19" eb="20">
      <t>ルイ</t>
    </rPh>
    <rPh sb="21" eb="24">
      <t>カンセンショウ</t>
    </rPh>
    <rPh sb="27" eb="29">
      <t>シッペイ</t>
    </rPh>
    <rPh sb="34" eb="36">
      <t>ゼンスウ</t>
    </rPh>
    <rPh sb="36" eb="38">
      <t>ハアク</t>
    </rPh>
    <rPh sb="38" eb="41">
      <t>カンセンショウ</t>
    </rPh>
    <phoneticPr fontId="4"/>
  </si>
  <si>
    <t xml:space="preserve">    2)平成15（2003）年11月から感染症の分類が追加又は改正され、86疾患となった。</t>
    <rPh sb="6" eb="8">
      <t>ヘイセイ</t>
    </rPh>
    <rPh sb="16" eb="17">
      <t>ネン</t>
    </rPh>
    <rPh sb="19" eb="20">
      <t>ツキ</t>
    </rPh>
    <rPh sb="22" eb="25">
      <t>カンセンショウ</t>
    </rPh>
    <rPh sb="26" eb="28">
      <t>ブンルイ</t>
    </rPh>
    <rPh sb="29" eb="31">
      <t>ツイカ</t>
    </rPh>
    <rPh sb="31" eb="32">
      <t>マタ</t>
    </rPh>
    <rPh sb="33" eb="35">
      <t>カイセイ</t>
    </rPh>
    <rPh sb="40" eb="42">
      <t>シッカン</t>
    </rPh>
    <phoneticPr fontId="4"/>
  </si>
  <si>
    <t>　  3)平成19（2007）年4月に「結核予防法」が廃止され、感染症の分類が追加又は改正され、99疾患となった。</t>
    <rPh sb="5" eb="7">
      <t>ヘイセイ</t>
    </rPh>
    <rPh sb="15" eb="16">
      <t>ネン</t>
    </rPh>
    <rPh sb="17" eb="18">
      <t>ツキ</t>
    </rPh>
    <rPh sb="20" eb="22">
      <t>ケッカク</t>
    </rPh>
    <rPh sb="22" eb="25">
      <t>ヨボウホウ</t>
    </rPh>
    <rPh sb="27" eb="29">
      <t>ハイシ</t>
    </rPh>
    <phoneticPr fontId="4"/>
  </si>
  <si>
    <t>　  4)平成20（2008）年1月から風しん及び麻しんが全数把握感染症となった。</t>
    <rPh sb="5" eb="7">
      <t>ヘイセイ</t>
    </rPh>
    <rPh sb="15" eb="16">
      <t>ネン</t>
    </rPh>
    <rPh sb="17" eb="18">
      <t>ガツ</t>
    </rPh>
    <rPh sb="20" eb="21">
      <t>フウ</t>
    </rPh>
    <rPh sb="23" eb="24">
      <t>オヨ</t>
    </rPh>
    <rPh sb="25" eb="26">
      <t>マ</t>
    </rPh>
    <rPh sb="29" eb="31">
      <t>ゼンスウ</t>
    </rPh>
    <rPh sb="31" eb="33">
      <t>ハアク</t>
    </rPh>
    <rPh sb="33" eb="36">
      <t>カンセンショウ</t>
    </rPh>
    <phoneticPr fontId="4"/>
  </si>
  <si>
    <t xml:space="preserve">    5)平成25（2013）年3月から重症熱性血小板減少症候群が全数把握感染症となった。</t>
    <rPh sb="6" eb="8">
      <t>ヘイセイ</t>
    </rPh>
    <rPh sb="16" eb="17">
      <t>ネン</t>
    </rPh>
    <rPh sb="18" eb="19">
      <t>ガツ</t>
    </rPh>
    <rPh sb="21" eb="23">
      <t>ジュウショウ</t>
    </rPh>
    <rPh sb="23" eb="25">
      <t>ネッセイ</t>
    </rPh>
    <rPh sb="25" eb="33">
      <t>ケッショウバンゲンショウショウコウグン</t>
    </rPh>
    <rPh sb="34" eb="36">
      <t>ゼンスウ</t>
    </rPh>
    <rPh sb="36" eb="38">
      <t>ハアク</t>
    </rPh>
    <rPh sb="38" eb="41">
      <t>カンセンショウ</t>
    </rPh>
    <phoneticPr fontId="4"/>
  </si>
  <si>
    <t xml:space="preserve">    6)平成25（2013）年4月から侵襲性インフルエンザ菌感染症及び侵襲性肺炎球菌感染症が全数把握感染症となった。</t>
    <rPh sb="6" eb="8">
      <t>ヘイセイ</t>
    </rPh>
    <rPh sb="16" eb="17">
      <t>ネン</t>
    </rPh>
    <rPh sb="18" eb="19">
      <t>ガツ</t>
    </rPh>
    <rPh sb="21" eb="24">
      <t>シンシュウセイ</t>
    </rPh>
    <rPh sb="31" eb="32">
      <t>キン</t>
    </rPh>
    <rPh sb="32" eb="35">
      <t>カンセンショウ</t>
    </rPh>
    <rPh sb="35" eb="36">
      <t>オヨ</t>
    </rPh>
    <rPh sb="37" eb="47">
      <t>シンシュウセイハイエンキュウキンカンセンショウ</t>
    </rPh>
    <rPh sb="48" eb="50">
      <t>ゼンスウ</t>
    </rPh>
    <rPh sb="50" eb="52">
      <t>ハアク</t>
    </rPh>
    <rPh sb="52" eb="55">
      <t>カンセンショウ</t>
    </rPh>
    <phoneticPr fontId="4"/>
  </si>
  <si>
    <t xml:space="preserve">    7)平成25（2013）年4月から髄膜炎菌性髄膜炎を侵襲性髄膜炎菌感染症として敗血症を含めて届出の対象が拡大された。</t>
    <rPh sb="6" eb="8">
      <t>ヘイセイ</t>
    </rPh>
    <rPh sb="16" eb="17">
      <t>ネン</t>
    </rPh>
    <rPh sb="18" eb="19">
      <t>ガツ</t>
    </rPh>
    <rPh sb="21" eb="25">
      <t>ズイマクエンキン</t>
    </rPh>
    <rPh sb="25" eb="26">
      <t>セイ</t>
    </rPh>
    <rPh sb="26" eb="29">
      <t>ズイマクエン</t>
    </rPh>
    <rPh sb="30" eb="33">
      <t>シンシュウセイ</t>
    </rPh>
    <rPh sb="33" eb="37">
      <t>ズイマクエンキン</t>
    </rPh>
    <rPh sb="37" eb="40">
      <t>カンセンショウ</t>
    </rPh>
    <rPh sb="43" eb="46">
      <t>ハイケツショウ</t>
    </rPh>
    <rPh sb="47" eb="48">
      <t>フク</t>
    </rPh>
    <rPh sb="50" eb="52">
      <t>トドケデ</t>
    </rPh>
    <rPh sb="53" eb="55">
      <t>タイショウ</t>
    </rPh>
    <rPh sb="56" eb="58">
      <t>カクダイ</t>
    </rPh>
    <phoneticPr fontId="4"/>
  </si>
  <si>
    <t xml:space="preserve">    8)平成26（2014）年9月からカルバペネム耐性腸内細菌科細菌感染症、水痘（入院例に限る。）、播種性クリプトコックス症、薬剤耐性アシネトバクター感染症が全数把握感染症となった。</t>
    <rPh sb="6" eb="8">
      <t>ヘイセイ</t>
    </rPh>
    <rPh sb="65" eb="67">
      <t>ヤクザイ</t>
    </rPh>
    <rPh sb="67" eb="69">
      <t>タイセイ</t>
    </rPh>
    <rPh sb="77" eb="80">
      <t>カンセンショウ</t>
    </rPh>
    <rPh sb="81" eb="82">
      <t>ゼン</t>
    </rPh>
    <rPh sb="85" eb="88">
      <t>カンセンショウ</t>
    </rPh>
    <phoneticPr fontId="4"/>
  </si>
  <si>
    <t>　　9)平成27（2015）年1月から中東呼吸器症候群（病原体がベータコロナウイルス属MARSコロナウイルスであるものに限る。）、鳥インフルエンザ（H7N9）が指定感染症から
　　　全数把握感染症に変更となった。</t>
    <rPh sb="4" eb="6">
      <t>ヘイセイ</t>
    </rPh>
    <rPh sb="14" eb="15">
      <t>ネン</t>
    </rPh>
    <rPh sb="16" eb="17">
      <t>ガツ</t>
    </rPh>
    <rPh sb="80" eb="82">
      <t>シテイ</t>
    </rPh>
    <rPh sb="82" eb="85">
      <t>カンセンショウ</t>
    </rPh>
    <rPh sb="99" eb="101">
      <t>ヘンコウ</t>
    </rPh>
    <phoneticPr fontId="5"/>
  </si>
  <si>
    <t xml:space="preserve">   10)平成28（2016）年2月からジカウイルス感染症が全数把握感染症となった。</t>
    <phoneticPr fontId="5"/>
  </si>
  <si>
    <t xml:space="preserve">   11)平成30（2018）年1月から百日咳が定点把握感染症から全数把握感染症に変更となり、5月から急性弛緩性麻痺（急性灰白髄炎を除く。）が全数把握感染症となった。</t>
    <rPh sb="6" eb="8">
      <t>ヘイセイ</t>
    </rPh>
    <rPh sb="21" eb="24">
      <t>ヒャクニチゼキ</t>
    </rPh>
    <rPh sb="25" eb="27">
      <t>テイテン</t>
    </rPh>
    <rPh sb="27" eb="29">
      <t>ハアク</t>
    </rPh>
    <rPh sb="29" eb="32">
      <t>カンセンショウ</t>
    </rPh>
    <rPh sb="34" eb="35">
      <t>ゼン</t>
    </rPh>
    <rPh sb="38" eb="41">
      <t>カンセンショウ</t>
    </rPh>
    <rPh sb="42" eb="44">
      <t>ヘンコウ</t>
    </rPh>
    <rPh sb="49" eb="50">
      <t>ガツ</t>
    </rPh>
    <rPh sb="52" eb="54">
      <t>キュウセイ</t>
    </rPh>
    <rPh sb="54" eb="57">
      <t>シカンセイ</t>
    </rPh>
    <rPh sb="57" eb="59">
      <t>マヒ</t>
    </rPh>
    <rPh sb="60" eb="62">
      <t>キュウセイ</t>
    </rPh>
    <rPh sb="62" eb="64">
      <t>カイハク</t>
    </rPh>
    <rPh sb="64" eb="66">
      <t>ズイエン</t>
    </rPh>
    <rPh sb="67" eb="68">
      <t>ノゾ</t>
    </rPh>
    <rPh sb="72" eb="74">
      <t>ゼンスウ</t>
    </rPh>
    <rPh sb="74" eb="76">
      <t>ハアク</t>
    </rPh>
    <rPh sb="76" eb="79">
      <t>カンセンショウ</t>
    </rPh>
    <phoneticPr fontId="4"/>
  </si>
  <si>
    <t>資料　「岡山県感染症発生動向調査」</t>
    <rPh sb="10" eb="12">
      <t>ハッセイ</t>
    </rPh>
    <rPh sb="12" eb="14">
      <t>ドウコウ</t>
    </rPh>
    <rPh sb="14" eb="16">
      <t>チョウサ</t>
    </rPh>
    <phoneticPr fontId="4"/>
  </si>
  <si>
    <t>第６－９表　感染症発生動向調査における患者発生状況，月・疾病別（５類&lt;定点把握&gt;）</t>
    <rPh sb="6" eb="9">
      <t>カンセンショウ</t>
    </rPh>
    <rPh sb="9" eb="11">
      <t>ハッセイ</t>
    </rPh>
    <rPh sb="11" eb="13">
      <t>ドウコウ</t>
    </rPh>
    <rPh sb="13" eb="15">
      <t>チョウサ</t>
    </rPh>
    <rPh sb="19" eb="21">
      <t>カンジャ</t>
    </rPh>
    <rPh sb="21" eb="23">
      <t>ハッセイ</t>
    </rPh>
    <rPh sb="23" eb="25">
      <t>ジョウキョウ</t>
    </rPh>
    <rPh sb="26" eb="27">
      <t>ツキ</t>
    </rPh>
    <rPh sb="28" eb="30">
      <t>シッペイ</t>
    </rPh>
    <rPh sb="30" eb="31">
      <t>ベツ</t>
    </rPh>
    <phoneticPr fontId="4"/>
  </si>
  <si>
    <t>令和２（2020）年</t>
    <rPh sb="0" eb="2">
      <t>レイワ</t>
    </rPh>
    <phoneticPr fontId="4"/>
  </si>
  <si>
    <t>３月</t>
    <rPh sb="1" eb="2">
      <t>ガツ</t>
    </rPh>
    <phoneticPr fontId="4"/>
  </si>
  <si>
    <t>４月</t>
    <rPh sb="1" eb="2">
      <t>ガツ</t>
    </rPh>
    <phoneticPr fontId="4"/>
  </si>
  <si>
    <t xml:space="preserve">インフルエンザ（鳥インフルエンザ及び新型インフルエンザ等感染症を除く）  </t>
    <rPh sb="8" eb="9">
      <t>トリ</t>
    </rPh>
    <rPh sb="16" eb="17">
      <t>オヨ</t>
    </rPh>
    <rPh sb="18" eb="20">
      <t>シンガタ</t>
    </rPh>
    <rPh sb="27" eb="28">
      <t>トウ</t>
    </rPh>
    <rPh sb="28" eb="31">
      <t>カンセンショウ</t>
    </rPh>
    <rPh sb="32" eb="33">
      <t>ノゾ</t>
    </rPh>
    <phoneticPr fontId="4"/>
  </si>
  <si>
    <t>ＲＳ　ウ　　イ　　ル　　ス</t>
    <phoneticPr fontId="4"/>
  </si>
  <si>
    <t>咽頭結膜熱</t>
    <phoneticPr fontId="4"/>
  </si>
  <si>
    <t>Ａ群溶血性レンサ球菌咽頭炎</t>
    <rPh sb="1" eb="2">
      <t>グン</t>
    </rPh>
    <rPh sb="2" eb="5">
      <t>ヨウケツセイ</t>
    </rPh>
    <rPh sb="8" eb="9">
      <t>キュウ</t>
    </rPh>
    <rPh sb="9" eb="10">
      <t>キン</t>
    </rPh>
    <rPh sb="10" eb="13">
      <t>イントウエン</t>
    </rPh>
    <phoneticPr fontId="4"/>
  </si>
  <si>
    <t>感染性胃腸炎</t>
    <rPh sb="0" eb="3">
      <t>カンセンセイ</t>
    </rPh>
    <rPh sb="3" eb="6">
      <t>イチョウエン</t>
    </rPh>
    <phoneticPr fontId="4"/>
  </si>
  <si>
    <t>水痘</t>
    <rPh sb="0" eb="2">
      <t>スイトウ</t>
    </rPh>
    <phoneticPr fontId="4"/>
  </si>
  <si>
    <t>手足口病</t>
    <rPh sb="0" eb="2">
      <t>テアシ</t>
    </rPh>
    <rPh sb="2" eb="3">
      <t>クチ</t>
    </rPh>
    <rPh sb="3" eb="4">
      <t>ビョウ</t>
    </rPh>
    <phoneticPr fontId="4"/>
  </si>
  <si>
    <t>伝染性紅斑</t>
    <phoneticPr fontId="4"/>
  </si>
  <si>
    <t>突発性発しん</t>
    <rPh sb="0" eb="3">
      <t>トッパツセイ</t>
    </rPh>
    <rPh sb="3" eb="4">
      <t>ハッ</t>
    </rPh>
    <phoneticPr fontId="4"/>
  </si>
  <si>
    <t>ヘルパンギーナ</t>
    <phoneticPr fontId="4"/>
  </si>
  <si>
    <t>流行性耳下腺炎</t>
    <rPh sb="0" eb="3">
      <t>リュウコウセイ</t>
    </rPh>
    <rPh sb="3" eb="4">
      <t>ミミ</t>
    </rPh>
    <rPh sb="4" eb="5">
      <t>シタ</t>
    </rPh>
    <rPh sb="5" eb="6">
      <t>セン</t>
    </rPh>
    <rPh sb="6" eb="7">
      <t>エン</t>
    </rPh>
    <phoneticPr fontId="4"/>
  </si>
  <si>
    <t>急性出血性結膜炎</t>
    <rPh sb="0" eb="2">
      <t>キュウセイ</t>
    </rPh>
    <rPh sb="2" eb="5">
      <t>シュッケツセイ</t>
    </rPh>
    <rPh sb="5" eb="8">
      <t>ケツマクエン</t>
    </rPh>
    <phoneticPr fontId="4"/>
  </si>
  <si>
    <t>流行性角結膜炎</t>
    <rPh sb="0" eb="3">
      <t>リュウコウセイ</t>
    </rPh>
    <rPh sb="3" eb="4">
      <t>カク</t>
    </rPh>
    <rPh sb="4" eb="7">
      <t>ケツマクエン</t>
    </rPh>
    <phoneticPr fontId="4"/>
  </si>
  <si>
    <t>性器クラジミア感染症</t>
    <rPh sb="0" eb="2">
      <t>セイキ</t>
    </rPh>
    <rPh sb="7" eb="10">
      <t>カンセンショウ</t>
    </rPh>
    <phoneticPr fontId="4"/>
  </si>
  <si>
    <t>性器ヘルペスウイルス感染症</t>
    <rPh sb="0" eb="2">
      <t>セイキ</t>
    </rPh>
    <rPh sb="10" eb="13">
      <t>カンセンショウ</t>
    </rPh>
    <phoneticPr fontId="4"/>
  </si>
  <si>
    <t>尖形コンジローマ</t>
    <rPh sb="0" eb="1">
      <t>トガ</t>
    </rPh>
    <rPh sb="1" eb="2">
      <t>カタチ</t>
    </rPh>
    <phoneticPr fontId="4"/>
  </si>
  <si>
    <t>淋菌感染症</t>
    <rPh sb="0" eb="2">
      <t>リンキン</t>
    </rPh>
    <rPh sb="2" eb="5">
      <t>カンセンショウ</t>
    </rPh>
    <phoneticPr fontId="4"/>
  </si>
  <si>
    <t>クラジミア肺炎(オウム病を除く）</t>
    <rPh sb="5" eb="7">
      <t>ハイエン</t>
    </rPh>
    <rPh sb="11" eb="12">
      <t>ビョウ</t>
    </rPh>
    <rPh sb="13" eb="14">
      <t>ノゾ</t>
    </rPh>
    <phoneticPr fontId="4"/>
  </si>
  <si>
    <t>細菌性髄膜炎</t>
    <rPh sb="0" eb="3">
      <t>サイキンセイ</t>
    </rPh>
    <rPh sb="3" eb="6">
      <t>ズイマクエン</t>
    </rPh>
    <phoneticPr fontId="4"/>
  </si>
  <si>
    <t>マイコプラズマ肺炎</t>
    <rPh sb="7" eb="9">
      <t>ハイエン</t>
    </rPh>
    <phoneticPr fontId="4"/>
  </si>
  <si>
    <t>無菌性髄膜炎</t>
    <rPh sb="0" eb="2">
      <t>ムキン</t>
    </rPh>
    <rPh sb="2" eb="3">
      <t>セイ</t>
    </rPh>
    <rPh sb="3" eb="6">
      <t>ズイマクエン</t>
    </rPh>
    <phoneticPr fontId="4"/>
  </si>
  <si>
    <t>感染性胃腸炎（病原体がロタウイルスであるものに限る。）</t>
    <phoneticPr fontId="4"/>
  </si>
  <si>
    <t>ペニシリン耐性肺炎球菌感染症</t>
    <rPh sb="5" eb="7">
      <t>タイセイ</t>
    </rPh>
    <rPh sb="7" eb="9">
      <t>ハイエン</t>
    </rPh>
    <rPh sb="9" eb="11">
      <t>キュウキン</t>
    </rPh>
    <rPh sb="11" eb="14">
      <t>カンセンショウ</t>
    </rPh>
    <phoneticPr fontId="4"/>
  </si>
  <si>
    <t>メチシリン耐性黄色ブドウ球菌感染症</t>
    <rPh sb="5" eb="7">
      <t>タイセイ</t>
    </rPh>
    <rPh sb="7" eb="9">
      <t>キイロ</t>
    </rPh>
    <rPh sb="12" eb="14">
      <t>キュウキン</t>
    </rPh>
    <rPh sb="14" eb="17">
      <t>カンセンショウ</t>
    </rPh>
    <phoneticPr fontId="4"/>
  </si>
  <si>
    <t>薬剤耐性緑膿菌感染症</t>
    <rPh sb="0" eb="2">
      <t>ヤクザイ</t>
    </rPh>
    <rPh sb="2" eb="4">
      <t>タイセイ</t>
    </rPh>
    <rPh sb="4" eb="5">
      <t>リョク</t>
    </rPh>
    <rPh sb="5" eb="6">
      <t>ウミ</t>
    </rPh>
    <rPh sb="6" eb="7">
      <t>キン</t>
    </rPh>
    <rPh sb="7" eb="10">
      <t>カンセンショウ</t>
    </rPh>
    <phoneticPr fontId="4"/>
  </si>
  <si>
    <t>注　1)数値は，あらかじめ選定された定点医療機関における患者の発生状況である。　</t>
    <rPh sb="0" eb="1">
      <t>チュウ</t>
    </rPh>
    <rPh sb="4" eb="6">
      <t>スウチ</t>
    </rPh>
    <rPh sb="13" eb="15">
      <t>センテイ</t>
    </rPh>
    <rPh sb="18" eb="20">
      <t>テイテン</t>
    </rPh>
    <rPh sb="20" eb="22">
      <t>イリョウ</t>
    </rPh>
    <rPh sb="22" eb="24">
      <t>キカン</t>
    </rPh>
    <rPh sb="28" eb="30">
      <t>カンジャ</t>
    </rPh>
    <rPh sb="31" eb="33">
      <t>ハッセイ</t>
    </rPh>
    <rPh sb="33" eb="35">
      <t>ジョウキョウ</t>
    </rPh>
    <phoneticPr fontId="4"/>
  </si>
  <si>
    <t>　  2)平成11（1999）年4月から平成19（2007）年12月まで「感染症の予防及び感染症の患者に対する医療に関する法律」が施行され、「感染症発生動向調査」において、</t>
    <rPh sb="5" eb="7">
      <t>ヘイセイ</t>
    </rPh>
    <rPh sb="15" eb="16">
      <t>ネン</t>
    </rPh>
    <rPh sb="17" eb="18">
      <t>ツキ</t>
    </rPh>
    <rPh sb="20" eb="22">
      <t>ヘイセイ</t>
    </rPh>
    <rPh sb="30" eb="31">
      <t>ネン</t>
    </rPh>
    <rPh sb="33" eb="34">
      <t>ガツ</t>
    </rPh>
    <rPh sb="37" eb="40">
      <t>カンセンショウ</t>
    </rPh>
    <rPh sb="41" eb="43">
      <t>ヨボウ</t>
    </rPh>
    <rPh sb="43" eb="44">
      <t>オヨ</t>
    </rPh>
    <rPh sb="45" eb="48">
      <t>カンセンショウ</t>
    </rPh>
    <rPh sb="49" eb="51">
      <t>カンジャ</t>
    </rPh>
    <rPh sb="52" eb="53">
      <t>タイ</t>
    </rPh>
    <rPh sb="55" eb="57">
      <t>イリョウ</t>
    </rPh>
    <rPh sb="58" eb="59">
      <t>カン</t>
    </rPh>
    <rPh sb="61" eb="63">
      <t>ホウリツ</t>
    </rPh>
    <rPh sb="65" eb="67">
      <t>セコウ</t>
    </rPh>
    <rPh sb="71" eb="74">
      <t>カンセンショウ</t>
    </rPh>
    <rPh sb="74" eb="76">
      <t>ハッセイ</t>
    </rPh>
    <rPh sb="76" eb="78">
      <t>ドウコウ</t>
    </rPh>
    <rPh sb="78" eb="80">
      <t>チョウサ</t>
    </rPh>
    <phoneticPr fontId="4"/>
  </si>
  <si>
    <t>　　　感染症類型である4類感染症の28疾患（ただし、麻しんと成人麻しんを分ける）についての調査を行った。</t>
    <rPh sb="12" eb="13">
      <t>ルイ</t>
    </rPh>
    <rPh sb="13" eb="16">
      <t>カンセンショウ</t>
    </rPh>
    <rPh sb="19" eb="21">
      <t>シッカン</t>
    </rPh>
    <rPh sb="26" eb="27">
      <t>マ</t>
    </rPh>
    <rPh sb="30" eb="32">
      <t>セイジン</t>
    </rPh>
    <rPh sb="32" eb="33">
      <t>マ</t>
    </rPh>
    <rPh sb="36" eb="37">
      <t>ワ</t>
    </rPh>
    <rPh sb="45" eb="47">
      <t>チョウサ</t>
    </rPh>
    <rPh sb="48" eb="49">
      <t>オコナ</t>
    </rPh>
    <phoneticPr fontId="4"/>
  </si>
  <si>
    <t>　  3)週報での報告のため、月をまたがる集計があるので注意が必要。</t>
    <rPh sb="5" eb="7">
      <t>シュウホウ</t>
    </rPh>
    <rPh sb="9" eb="11">
      <t>ホウコク</t>
    </rPh>
    <rPh sb="15" eb="16">
      <t>ツキ</t>
    </rPh>
    <rPh sb="21" eb="23">
      <t>シュウケイ</t>
    </rPh>
    <rPh sb="28" eb="30">
      <t>チュウイ</t>
    </rPh>
    <rPh sb="31" eb="33">
      <t>ヒツヨウ</t>
    </rPh>
    <phoneticPr fontId="4"/>
  </si>
  <si>
    <t>　  4)平成15（2003）年11月から感染症の分類が追加又は改正され、86疾患となった。</t>
    <rPh sb="30" eb="31">
      <t>マタ</t>
    </rPh>
    <rPh sb="32" eb="34">
      <t>カイセイ</t>
    </rPh>
    <rPh sb="39" eb="41">
      <t>シッカン</t>
    </rPh>
    <phoneticPr fontId="4"/>
  </si>
  <si>
    <t>　  5)平成19（2007）年4月に「結核予防法」が廃止され、感染症の分類が追加又は改正され、99疾患となった。</t>
    <rPh sb="5" eb="7">
      <t>ヘイセイ</t>
    </rPh>
    <rPh sb="15" eb="16">
      <t>ネン</t>
    </rPh>
    <rPh sb="17" eb="18">
      <t>ツキ</t>
    </rPh>
    <rPh sb="20" eb="22">
      <t>ケッカク</t>
    </rPh>
    <rPh sb="22" eb="25">
      <t>ヨボウホウ</t>
    </rPh>
    <rPh sb="27" eb="29">
      <t>ハイシ</t>
    </rPh>
    <phoneticPr fontId="4"/>
  </si>
  <si>
    <t>　  6)平成20（2008）年1月から風しん及び麻しんは全数把握感染症となった。</t>
    <rPh sb="5" eb="7">
      <t>ヘイセイ</t>
    </rPh>
    <rPh sb="15" eb="16">
      <t>ネン</t>
    </rPh>
    <rPh sb="17" eb="18">
      <t>ガツ</t>
    </rPh>
    <rPh sb="20" eb="21">
      <t>フウ</t>
    </rPh>
    <rPh sb="23" eb="24">
      <t>オヨ</t>
    </rPh>
    <rPh sb="25" eb="26">
      <t>マ</t>
    </rPh>
    <rPh sb="29" eb="31">
      <t>ゼンスウ</t>
    </rPh>
    <rPh sb="31" eb="33">
      <t>ハアク</t>
    </rPh>
    <rPh sb="33" eb="36">
      <t>カンセンショウ</t>
    </rPh>
    <phoneticPr fontId="4"/>
  </si>
  <si>
    <t>　  7)平成25（2013）年10月から感染性胃腸炎（病原体がロタウイルスであるものに限る。）が基幹定点の届出対象に追加された。</t>
    <rPh sb="5" eb="7">
      <t>ヘイセイ</t>
    </rPh>
    <rPh sb="15" eb="16">
      <t>ネン</t>
    </rPh>
    <rPh sb="18" eb="19">
      <t>ガツ</t>
    </rPh>
    <rPh sb="21" eb="24">
      <t>カンセンセイ</t>
    </rPh>
    <rPh sb="24" eb="26">
      <t>イチョウ</t>
    </rPh>
    <rPh sb="26" eb="27">
      <t>エン</t>
    </rPh>
    <rPh sb="28" eb="31">
      <t>ビョウゲンタイ</t>
    </rPh>
    <rPh sb="44" eb="45">
      <t>カギ</t>
    </rPh>
    <rPh sb="49" eb="51">
      <t>キカン</t>
    </rPh>
    <rPh sb="51" eb="53">
      <t>テイテン</t>
    </rPh>
    <rPh sb="54" eb="56">
      <t>トドケデ</t>
    </rPh>
    <rPh sb="56" eb="58">
      <t>タイショウ</t>
    </rPh>
    <rPh sb="59" eb="61">
      <t>ツイカ</t>
    </rPh>
    <phoneticPr fontId="4"/>
  </si>
  <si>
    <t>　  8)平成30（2018）年1月から百日咳は全数把握感染症となった。</t>
    <rPh sb="5" eb="7">
      <t>ヘイセイ</t>
    </rPh>
    <rPh sb="15" eb="16">
      <t>ネン</t>
    </rPh>
    <rPh sb="17" eb="18">
      <t>ガツ</t>
    </rPh>
    <rPh sb="20" eb="23">
      <t>ヒャクニチゼキ</t>
    </rPh>
    <rPh sb="24" eb="26">
      <t>ゼンスウ</t>
    </rPh>
    <rPh sb="26" eb="28">
      <t>ハアク</t>
    </rPh>
    <rPh sb="28" eb="31">
      <t>カンセンショウ</t>
    </rPh>
    <phoneticPr fontId="4"/>
  </si>
  <si>
    <t>資料　「岡山県感染症発生動向調査」</t>
    <rPh sb="4" eb="7">
      <t>オカヤマケン</t>
    </rPh>
    <rPh sb="7" eb="10">
      <t>カンセンショウ</t>
    </rPh>
    <rPh sb="10" eb="12">
      <t>ハッセイ</t>
    </rPh>
    <rPh sb="12" eb="14">
      <t>ドウコウ</t>
    </rPh>
    <rPh sb="14" eb="16">
      <t>チョウサ</t>
    </rPh>
    <phoneticPr fontId="4"/>
  </si>
  <si>
    <t>第６－10表　感染症発生動向調査における患者発生状況，地域・疾病別（１～４類・５類&lt;全数把握&gt;）</t>
    <rPh sb="9" eb="10">
      <t>ショウ</t>
    </rPh>
    <rPh sb="10" eb="12">
      <t>ハッセイ</t>
    </rPh>
    <rPh sb="12" eb="14">
      <t>ドウコウ</t>
    </rPh>
    <rPh sb="14" eb="16">
      <t>チョウサ</t>
    </rPh>
    <rPh sb="24" eb="26">
      <t>ジョウキョウ</t>
    </rPh>
    <rPh sb="27" eb="29">
      <t>チイキ</t>
    </rPh>
    <rPh sb="30" eb="32">
      <t>シッペイ</t>
    </rPh>
    <rPh sb="37" eb="38">
      <t>ルイ</t>
    </rPh>
    <rPh sb="40" eb="41">
      <t>ルイ</t>
    </rPh>
    <rPh sb="42" eb="44">
      <t>ゼンスウ</t>
    </rPh>
    <rPh sb="44" eb="46">
      <t>ハアク</t>
    </rPh>
    <phoneticPr fontId="4"/>
  </si>
  <si>
    <t>総　　数</t>
    <phoneticPr fontId="4"/>
  </si>
  <si>
    <t>岡山・東備
地　　　域</t>
    <rPh sb="0" eb="2">
      <t>オカヤマ</t>
    </rPh>
    <rPh sb="3" eb="5">
      <t>トウビ</t>
    </rPh>
    <rPh sb="6" eb="11">
      <t>チイキ</t>
    </rPh>
    <phoneticPr fontId="4"/>
  </si>
  <si>
    <t>倉敷・井笠
地　　　域</t>
    <rPh sb="0" eb="2">
      <t>クラシキ</t>
    </rPh>
    <rPh sb="3" eb="4">
      <t>イ</t>
    </rPh>
    <rPh sb="4" eb="5">
      <t>カサ</t>
    </rPh>
    <rPh sb="6" eb="11">
      <t>チイキ</t>
    </rPh>
    <phoneticPr fontId="4"/>
  </si>
  <si>
    <t>高梁・新見
地　　　域</t>
    <rPh sb="0" eb="2">
      <t>タカハシ</t>
    </rPh>
    <rPh sb="3" eb="5">
      <t>ニイミ</t>
    </rPh>
    <rPh sb="6" eb="11">
      <t>チイキ</t>
    </rPh>
    <phoneticPr fontId="4"/>
  </si>
  <si>
    <r>
      <t>津山・真庭・　　勝英　</t>
    </r>
    <r>
      <rPr>
        <sz val="12"/>
        <color indexed="8"/>
        <rFont val="ＭＳ 明朝"/>
        <family val="1"/>
        <charset val="128"/>
      </rPr>
      <t>　　　　地     域</t>
    </r>
    <rPh sb="0" eb="2">
      <t>ツヤマ</t>
    </rPh>
    <rPh sb="3" eb="5">
      <t>マニワ</t>
    </rPh>
    <rPh sb="8" eb="10">
      <t>ショウエイ</t>
    </rPh>
    <rPh sb="15" eb="16">
      <t>チ</t>
    </rPh>
    <rPh sb="21" eb="22">
      <t>イキ</t>
    </rPh>
    <phoneticPr fontId="4"/>
  </si>
  <si>
    <t>岡山市分
（再掲）</t>
    <rPh sb="0" eb="3">
      <t>オカヤマシ</t>
    </rPh>
    <rPh sb="3" eb="4">
      <t>ブン</t>
    </rPh>
    <rPh sb="6" eb="8">
      <t>サイケイ</t>
    </rPh>
    <phoneticPr fontId="4"/>
  </si>
  <si>
    <t>倉敷市分
（再掲）</t>
    <rPh sb="0" eb="2">
      <t>クラシキ</t>
    </rPh>
    <rPh sb="2" eb="3">
      <t>シ</t>
    </rPh>
    <rPh sb="3" eb="4">
      <t>ブン</t>
    </rPh>
    <rPh sb="6" eb="8">
      <t>サイケイ</t>
    </rPh>
    <phoneticPr fontId="4"/>
  </si>
  <si>
    <t>ジフテリア</t>
  </si>
  <si>
    <t>コレラ</t>
  </si>
  <si>
    <t>マラリア</t>
  </si>
  <si>
    <t>急性弛緩性麻痺（急性灰白髄炎を除く。）</t>
    <phoneticPr fontId="5"/>
  </si>
  <si>
    <t>＊ウエストナイル脳炎、西部ウマ脳炎、ダニ媒介脳炎、東部ウマ脳炎、日本脳炎、ベネズエラウマ脳炎、リフトバレー熱を除く</t>
    <phoneticPr fontId="4"/>
  </si>
  <si>
    <t xml:space="preserve">    8)平成26（2014）年9月からカルバペネム耐性腸内細菌科細菌感染症、水痘（入院例に限る。）、播種性クリプトコックス症、薬剤耐性アシネト
      バクター感染症が全数把握感染症となった。</t>
    <rPh sb="6" eb="8">
      <t>ヘイセイ</t>
    </rPh>
    <rPh sb="65" eb="67">
      <t>ヤクザイ</t>
    </rPh>
    <rPh sb="67" eb="69">
      <t>タイセイ</t>
    </rPh>
    <rPh sb="84" eb="87">
      <t>カンセンショウ</t>
    </rPh>
    <rPh sb="88" eb="89">
      <t>ゼン</t>
    </rPh>
    <rPh sb="92" eb="95">
      <t>カンセンショウ</t>
    </rPh>
    <phoneticPr fontId="4"/>
  </si>
  <si>
    <t>　　9)平成27（2015）年1月から中東呼吸器症候群（病原体がベータコロナウイルス属MARSコロナウイルスであるものに限る。）、鳥インフルエンザ
     （H7N9）が指定感染症から全数把握感染症に変更となった。</t>
    <rPh sb="4" eb="6">
      <t>ヘイセイ</t>
    </rPh>
    <rPh sb="14" eb="15">
      <t>ネン</t>
    </rPh>
    <rPh sb="16" eb="17">
      <t>ガツ</t>
    </rPh>
    <rPh sb="86" eb="88">
      <t>シテイ</t>
    </rPh>
    <rPh sb="88" eb="91">
      <t>カンセンショウ</t>
    </rPh>
    <rPh sb="101" eb="103">
      <t>ヘンコウ</t>
    </rPh>
    <phoneticPr fontId="5"/>
  </si>
  <si>
    <t xml:space="preserve">   11)平成30（2018）年1月から百日咳が定点把握感染症から全数把握感染症に変更となり、5月から急性弛緩性麻痺（急性灰白髄炎を除く。）が
      全数把握感染症となった。</t>
    <rPh sb="6" eb="8">
      <t>ヘイセイ</t>
    </rPh>
    <rPh sb="21" eb="24">
      <t>ヒャクニチゼキ</t>
    </rPh>
    <rPh sb="25" eb="27">
      <t>テイテン</t>
    </rPh>
    <rPh sb="27" eb="29">
      <t>ハアク</t>
    </rPh>
    <rPh sb="29" eb="32">
      <t>カンセンショウ</t>
    </rPh>
    <rPh sb="34" eb="35">
      <t>ゼン</t>
    </rPh>
    <rPh sb="38" eb="41">
      <t>カンセンショウ</t>
    </rPh>
    <rPh sb="42" eb="44">
      <t>ヘンコウ</t>
    </rPh>
    <rPh sb="49" eb="50">
      <t>ガツ</t>
    </rPh>
    <rPh sb="52" eb="54">
      <t>キュウセイ</t>
    </rPh>
    <rPh sb="54" eb="57">
      <t>シカンセイ</t>
    </rPh>
    <rPh sb="57" eb="59">
      <t>マヒ</t>
    </rPh>
    <rPh sb="60" eb="62">
      <t>キュウセイ</t>
    </rPh>
    <rPh sb="62" eb="64">
      <t>カイハク</t>
    </rPh>
    <rPh sb="64" eb="66">
      <t>ズイエン</t>
    </rPh>
    <rPh sb="67" eb="68">
      <t>ノゾ</t>
    </rPh>
    <rPh sb="79" eb="81">
      <t>ゼンスウ</t>
    </rPh>
    <rPh sb="81" eb="83">
      <t>ハアク</t>
    </rPh>
    <rPh sb="83" eb="86">
      <t>カンセンショウ</t>
    </rPh>
    <phoneticPr fontId="4"/>
  </si>
  <si>
    <t>第６－11表　感染症発生動向調査における患者発生状況，地域・疾病別（５類&lt;定点把握&gt;）</t>
    <rPh sb="9" eb="10">
      <t>ショウ</t>
    </rPh>
    <rPh sb="10" eb="12">
      <t>ハッセイ</t>
    </rPh>
    <rPh sb="12" eb="14">
      <t>ドウコウ</t>
    </rPh>
    <rPh sb="14" eb="16">
      <t>チョウサ</t>
    </rPh>
    <rPh sb="24" eb="26">
      <t>ジョウキョウ</t>
    </rPh>
    <rPh sb="27" eb="29">
      <t>チイキ</t>
    </rPh>
    <rPh sb="30" eb="32">
      <t>シッペイ</t>
    </rPh>
    <rPh sb="35" eb="36">
      <t>ルイ</t>
    </rPh>
    <rPh sb="37" eb="39">
      <t>テイテン</t>
    </rPh>
    <rPh sb="39" eb="41">
      <t>ハアク</t>
    </rPh>
    <phoneticPr fontId="4"/>
  </si>
  <si>
    <t>津山・真庭・勝英　　　　　地     域</t>
    <rPh sb="0" eb="2">
      <t>ツヤマ</t>
    </rPh>
    <rPh sb="3" eb="5">
      <t>マニワ</t>
    </rPh>
    <rPh sb="6" eb="8">
      <t>ショウエイ</t>
    </rPh>
    <rPh sb="13" eb="14">
      <t>チ</t>
    </rPh>
    <rPh sb="19" eb="20">
      <t>イキ</t>
    </rPh>
    <phoneticPr fontId="4"/>
  </si>
  <si>
    <t>定点数</t>
  </si>
  <si>
    <t>インフルエンザ</t>
    <phoneticPr fontId="4"/>
  </si>
  <si>
    <t>小児</t>
    <rPh sb="0" eb="2">
      <t>ショウニ</t>
    </rPh>
    <phoneticPr fontId="4"/>
  </si>
  <si>
    <t>眼科</t>
  </si>
  <si>
    <t>基幹</t>
    <rPh sb="0" eb="2">
      <t>キカン</t>
    </rPh>
    <phoneticPr fontId="4"/>
  </si>
  <si>
    <t>ＳＴＤ</t>
    <phoneticPr fontId="4"/>
  </si>
  <si>
    <r>
      <t>インフルエンザ</t>
    </r>
    <r>
      <rPr>
        <sz val="10"/>
        <color indexed="8"/>
        <rFont val="ＭＳ 明朝"/>
        <family val="1"/>
        <charset val="128"/>
      </rPr>
      <t>（鳥インフルエンザ及び新型インフルエンザ等感染症を除く）</t>
    </r>
    <rPh sb="8" eb="9">
      <t>トリ</t>
    </rPh>
    <rPh sb="16" eb="17">
      <t>オヨ</t>
    </rPh>
    <rPh sb="18" eb="20">
      <t>シンガタ</t>
    </rPh>
    <rPh sb="27" eb="28">
      <t>トウ</t>
    </rPh>
    <rPh sb="28" eb="31">
      <t>カンセンショウ</t>
    </rPh>
    <rPh sb="32" eb="33">
      <t>ノゾ</t>
    </rPh>
    <phoneticPr fontId="4"/>
  </si>
  <si>
    <t>　  2)平成11（1999）年4月から「感染症の予防及び感染症の患者に対する医療に関する法律」が施行され、「感染症発生動向調査」において、</t>
    <rPh sb="5" eb="7">
      <t>ヘイセイ</t>
    </rPh>
    <rPh sb="15" eb="16">
      <t>ネン</t>
    </rPh>
    <rPh sb="17" eb="18">
      <t>ツキ</t>
    </rPh>
    <rPh sb="21" eb="24">
      <t>カンセンショウ</t>
    </rPh>
    <rPh sb="25" eb="27">
      <t>ヨボウ</t>
    </rPh>
    <rPh sb="27" eb="28">
      <t>オヨ</t>
    </rPh>
    <rPh sb="29" eb="32">
      <t>カンセンショウ</t>
    </rPh>
    <rPh sb="33" eb="35">
      <t>カンジャ</t>
    </rPh>
    <rPh sb="36" eb="37">
      <t>タイ</t>
    </rPh>
    <rPh sb="39" eb="41">
      <t>イリョウ</t>
    </rPh>
    <rPh sb="42" eb="43">
      <t>カン</t>
    </rPh>
    <rPh sb="45" eb="47">
      <t>ホウリツ</t>
    </rPh>
    <rPh sb="49" eb="51">
      <t>セコウ</t>
    </rPh>
    <rPh sb="55" eb="58">
      <t>カンセンショウ</t>
    </rPh>
    <rPh sb="58" eb="60">
      <t>ハッセイ</t>
    </rPh>
    <rPh sb="60" eb="62">
      <t>ドウコウ</t>
    </rPh>
    <rPh sb="62" eb="64">
      <t>チョウサ</t>
    </rPh>
    <phoneticPr fontId="4"/>
  </si>
  <si>
    <t>　　　新しい感染症類型である4類感染症の28疾患（ただし、麻しんと成人麻しんを分ける）についての調査を行った。</t>
    <rPh sb="3" eb="4">
      <t>アタラ</t>
    </rPh>
    <rPh sb="15" eb="16">
      <t>ルイ</t>
    </rPh>
    <rPh sb="16" eb="19">
      <t>カンセンショウ</t>
    </rPh>
    <rPh sb="22" eb="24">
      <t>シッカン</t>
    </rPh>
    <rPh sb="29" eb="30">
      <t>マ</t>
    </rPh>
    <rPh sb="33" eb="35">
      <t>セイジン</t>
    </rPh>
    <rPh sb="35" eb="36">
      <t>マ</t>
    </rPh>
    <rPh sb="39" eb="40">
      <t>ワ</t>
    </rPh>
    <rPh sb="48" eb="50">
      <t>チョウサ</t>
    </rPh>
    <rPh sb="51" eb="52">
      <t>オコナ</t>
    </rPh>
    <phoneticPr fontId="4"/>
  </si>
  <si>
    <t xml:space="preserve">    3)平成15（2003）年11月から感染症の分類が追加又は改正され、86疾患となった。</t>
    <rPh sb="31" eb="32">
      <t>マタ</t>
    </rPh>
    <rPh sb="33" eb="35">
      <t>カイセイ</t>
    </rPh>
    <rPh sb="40" eb="42">
      <t>シッカン</t>
    </rPh>
    <phoneticPr fontId="4"/>
  </si>
  <si>
    <t>　  4)平成19（2007）年4月に「結核予防法」が廃止され、感染症の分類が追加又は改正され、99疾患となった。</t>
    <rPh sb="5" eb="7">
      <t>ヘイセイ</t>
    </rPh>
    <rPh sb="15" eb="16">
      <t>ネン</t>
    </rPh>
    <rPh sb="17" eb="18">
      <t>ツキ</t>
    </rPh>
    <rPh sb="20" eb="22">
      <t>ケッカク</t>
    </rPh>
    <rPh sb="22" eb="25">
      <t>ヨボウホウ</t>
    </rPh>
    <rPh sb="27" eb="29">
      <t>ハイシ</t>
    </rPh>
    <phoneticPr fontId="4"/>
  </si>
  <si>
    <t>　  5)平成20（2008）年1月から風しん及び麻しんは全数把握感染症となった。</t>
    <rPh sb="33" eb="36">
      <t>カンセンショウ</t>
    </rPh>
    <phoneticPr fontId="4"/>
  </si>
  <si>
    <t>　  6)平成25（2013）年10月から感染性胃腸炎（病原体がロタウイルスであるものに限る。）が基幹定点の届出対象に追加された。</t>
    <rPh sb="5" eb="7">
      <t>ヘイセイ</t>
    </rPh>
    <rPh sb="15" eb="16">
      <t>ネン</t>
    </rPh>
    <rPh sb="18" eb="19">
      <t>ガツ</t>
    </rPh>
    <rPh sb="21" eb="24">
      <t>カンセンセイ</t>
    </rPh>
    <rPh sb="24" eb="26">
      <t>イチョウ</t>
    </rPh>
    <rPh sb="26" eb="27">
      <t>エン</t>
    </rPh>
    <rPh sb="28" eb="31">
      <t>ビョウゲンタイ</t>
    </rPh>
    <rPh sb="44" eb="45">
      <t>カギ</t>
    </rPh>
    <rPh sb="49" eb="51">
      <t>キカン</t>
    </rPh>
    <rPh sb="51" eb="53">
      <t>テイテン</t>
    </rPh>
    <rPh sb="54" eb="56">
      <t>トドケデ</t>
    </rPh>
    <rPh sb="56" eb="58">
      <t>タイショウ</t>
    </rPh>
    <rPh sb="59" eb="61">
      <t>ツイカ</t>
    </rPh>
    <phoneticPr fontId="4"/>
  </si>
  <si>
    <t>　  7)平成30（2018）年1月から百日咳は全数把握感染症となった。</t>
    <rPh sb="5" eb="7">
      <t>ヘイセイ</t>
    </rPh>
    <rPh sb="15" eb="16">
      <t>ネン</t>
    </rPh>
    <rPh sb="17" eb="18">
      <t>ガツ</t>
    </rPh>
    <rPh sb="20" eb="23">
      <t>ヒャクニチゼキ</t>
    </rPh>
    <rPh sb="24" eb="26">
      <t>ゼンスウ</t>
    </rPh>
    <rPh sb="26" eb="28">
      <t>ハアク</t>
    </rPh>
    <rPh sb="28" eb="31">
      <t>カンセンショウ</t>
    </rPh>
    <phoneticPr fontId="4"/>
  </si>
  <si>
    <t>第６－12表　感染症発生動向調査における患者発生状況，年齢・疾病別（１～４類・５類&lt;全数把握&gt;）</t>
    <rPh sb="10" eb="12">
      <t>ハッセイ</t>
    </rPh>
    <rPh sb="12" eb="14">
      <t>ドウコウ</t>
    </rPh>
    <rPh sb="14" eb="16">
      <t>チョウサ</t>
    </rPh>
    <rPh sb="27" eb="29">
      <t>ネンレイ</t>
    </rPh>
    <rPh sb="40" eb="41">
      <t>ルイ</t>
    </rPh>
    <phoneticPr fontId="4"/>
  </si>
  <si>
    <t>令和２（2020）年</t>
    <rPh sb="0" eb="2">
      <t>レイワ</t>
    </rPh>
    <rPh sb="9" eb="10">
      <t>ネン</t>
    </rPh>
    <phoneticPr fontId="4"/>
  </si>
  <si>
    <t>0歳～9歳</t>
    <rPh sb="1" eb="2">
      <t>サイ</t>
    </rPh>
    <rPh sb="4" eb="5">
      <t>サイ</t>
    </rPh>
    <phoneticPr fontId="4"/>
  </si>
  <si>
    <t>10歳代</t>
    <rPh sb="2" eb="3">
      <t>サイ</t>
    </rPh>
    <rPh sb="3" eb="4">
      <t>ダイ</t>
    </rPh>
    <phoneticPr fontId="4"/>
  </si>
  <si>
    <t>20歳代</t>
    <rPh sb="2" eb="4">
      <t>サイダイ</t>
    </rPh>
    <phoneticPr fontId="4"/>
  </si>
  <si>
    <t>30歳代</t>
    <rPh sb="2" eb="3">
      <t>サイ</t>
    </rPh>
    <rPh sb="3" eb="4">
      <t>ダイ</t>
    </rPh>
    <phoneticPr fontId="4"/>
  </si>
  <si>
    <t>40歳代</t>
    <rPh sb="2" eb="4">
      <t>サイダイ</t>
    </rPh>
    <phoneticPr fontId="4"/>
  </si>
  <si>
    <t>50歳代</t>
    <rPh sb="2" eb="3">
      <t>サイ</t>
    </rPh>
    <rPh sb="3" eb="4">
      <t>ダイ</t>
    </rPh>
    <phoneticPr fontId="4"/>
  </si>
  <si>
    <t>60歳代</t>
    <rPh sb="2" eb="4">
      <t>サイダイ</t>
    </rPh>
    <phoneticPr fontId="4"/>
  </si>
  <si>
    <t>70歳代</t>
    <rPh sb="2" eb="3">
      <t>サイ</t>
    </rPh>
    <rPh sb="3" eb="4">
      <t>ダイ</t>
    </rPh>
    <phoneticPr fontId="4"/>
  </si>
  <si>
    <t>80歳代</t>
    <rPh sb="2" eb="3">
      <t>サイ</t>
    </rPh>
    <rPh sb="3" eb="4">
      <t>ダイ</t>
    </rPh>
    <phoneticPr fontId="4"/>
  </si>
  <si>
    <t>90歳以上</t>
    <rPh sb="2" eb="3">
      <t>サイ</t>
    </rPh>
    <rPh sb="3" eb="5">
      <t>イジョウ</t>
    </rPh>
    <phoneticPr fontId="4"/>
  </si>
  <si>
    <t>＊ウエストナイル脳炎、西部ウマ脳炎、ダニ媒介脳炎、東部ウマ脳炎、日本脳炎、ベネズエラウマ脳炎、リフトバレー熱を除く。</t>
    <phoneticPr fontId="4"/>
  </si>
  <si>
    <t>注  　1)平成11（1999）年4月から「感染症の予防及び感染症の患者に対する医療に関する法律」が施行され、「感染症発生動向調査」において、新しい</t>
    <rPh sb="0" eb="1">
      <t>チュウ</t>
    </rPh>
    <rPh sb="6" eb="8">
      <t>ヘイセイ</t>
    </rPh>
    <rPh sb="16" eb="17">
      <t>ネン</t>
    </rPh>
    <rPh sb="18" eb="19">
      <t>ツキ</t>
    </rPh>
    <rPh sb="22" eb="25">
      <t>カンセンショウ</t>
    </rPh>
    <rPh sb="26" eb="28">
      <t>ヨボウ</t>
    </rPh>
    <rPh sb="28" eb="29">
      <t>オヨ</t>
    </rPh>
    <rPh sb="30" eb="33">
      <t>カンセンショウ</t>
    </rPh>
    <rPh sb="34" eb="36">
      <t>カンジャ</t>
    </rPh>
    <rPh sb="37" eb="38">
      <t>タイ</t>
    </rPh>
    <rPh sb="40" eb="42">
      <t>イリョウ</t>
    </rPh>
    <rPh sb="43" eb="44">
      <t>カン</t>
    </rPh>
    <rPh sb="46" eb="48">
      <t>ホウリツ</t>
    </rPh>
    <rPh sb="50" eb="52">
      <t>セコウ</t>
    </rPh>
    <rPh sb="56" eb="59">
      <t>カンセンショウ</t>
    </rPh>
    <rPh sb="59" eb="61">
      <t>ハッセイ</t>
    </rPh>
    <rPh sb="61" eb="63">
      <t>ドウコウ</t>
    </rPh>
    <rPh sb="63" eb="65">
      <t>チョウサ</t>
    </rPh>
    <rPh sb="71" eb="72">
      <t>アタラ</t>
    </rPh>
    <phoneticPr fontId="4"/>
  </si>
  <si>
    <t>　　　　感染症類型である1類から3類と4類の感染症の33疾病については全数把握感染症となった。</t>
    <rPh sb="20" eb="21">
      <t>ルイ</t>
    </rPh>
    <rPh sb="22" eb="25">
      <t>カンセンショウ</t>
    </rPh>
    <rPh sb="28" eb="30">
      <t>シッペイ</t>
    </rPh>
    <rPh sb="35" eb="37">
      <t>ゼンスウ</t>
    </rPh>
    <rPh sb="37" eb="39">
      <t>ハアク</t>
    </rPh>
    <rPh sb="39" eb="42">
      <t>カンセンショウ</t>
    </rPh>
    <phoneticPr fontId="4"/>
  </si>
  <si>
    <t>　  　2)平成15（2003）年11月から感染症の分類が追加又は改正され、86疾患となった。</t>
    <rPh sb="29" eb="31">
      <t>ツイカ</t>
    </rPh>
    <rPh sb="31" eb="32">
      <t>マタ</t>
    </rPh>
    <rPh sb="33" eb="35">
      <t>カイセイ</t>
    </rPh>
    <rPh sb="40" eb="42">
      <t>シッカン</t>
    </rPh>
    <phoneticPr fontId="4"/>
  </si>
  <si>
    <t>　  　3)平成19（2007）年4月に「結核予防法」が廃止され、感染症の分類が追加又は改正され、99疾患となった。</t>
    <rPh sb="6" eb="8">
      <t>ヘイセイ</t>
    </rPh>
    <rPh sb="16" eb="17">
      <t>ネン</t>
    </rPh>
    <rPh sb="18" eb="19">
      <t>ツキ</t>
    </rPh>
    <rPh sb="21" eb="23">
      <t>ケッカク</t>
    </rPh>
    <rPh sb="23" eb="26">
      <t>ヨボウホウ</t>
    </rPh>
    <rPh sb="28" eb="30">
      <t>ハイシ</t>
    </rPh>
    <phoneticPr fontId="4"/>
  </si>
  <si>
    <t>　  　4)平成20（2008）年1月から風しん及び麻しんが全数把握感染症となった。</t>
    <rPh sb="6" eb="8">
      <t>ヘイセイ</t>
    </rPh>
    <rPh sb="16" eb="17">
      <t>ネン</t>
    </rPh>
    <rPh sb="18" eb="19">
      <t>ガツ</t>
    </rPh>
    <rPh sb="21" eb="22">
      <t>フウ</t>
    </rPh>
    <rPh sb="24" eb="25">
      <t>オヨ</t>
    </rPh>
    <rPh sb="26" eb="27">
      <t>マ</t>
    </rPh>
    <rPh sb="30" eb="32">
      <t>ゼンスウ</t>
    </rPh>
    <rPh sb="32" eb="34">
      <t>ハアク</t>
    </rPh>
    <rPh sb="34" eb="37">
      <t>カンセンショウ</t>
    </rPh>
    <phoneticPr fontId="4"/>
  </si>
  <si>
    <t xml:space="preserve">    　5)平成25（2013）年3月から重症熱性血小板減少症候群が全数把握感染症となった。</t>
    <rPh sb="7" eb="9">
      <t>ヘイセイ</t>
    </rPh>
    <rPh sb="17" eb="18">
      <t>ネン</t>
    </rPh>
    <rPh sb="19" eb="20">
      <t>ガツ</t>
    </rPh>
    <rPh sb="22" eb="24">
      <t>ジュウショウ</t>
    </rPh>
    <rPh sb="24" eb="26">
      <t>ネッセイ</t>
    </rPh>
    <rPh sb="26" eb="34">
      <t>ケッショウバンゲンショウショウコウグン</t>
    </rPh>
    <rPh sb="35" eb="37">
      <t>ゼンスウ</t>
    </rPh>
    <rPh sb="37" eb="39">
      <t>ハアク</t>
    </rPh>
    <rPh sb="39" eb="42">
      <t>カンセンショウ</t>
    </rPh>
    <phoneticPr fontId="4"/>
  </si>
  <si>
    <t xml:space="preserve">   　 6)平成25（2013）年4月から侵襲性インフルエンザ菌感染症及び侵襲性肺炎球菌感染症が全数把握感染症となった。</t>
    <rPh sb="7" eb="9">
      <t>ヘイセイ</t>
    </rPh>
    <rPh sb="17" eb="18">
      <t>ネン</t>
    </rPh>
    <rPh sb="19" eb="20">
      <t>ガツ</t>
    </rPh>
    <rPh sb="22" eb="25">
      <t>シンシュウセイ</t>
    </rPh>
    <rPh sb="32" eb="33">
      <t>キン</t>
    </rPh>
    <rPh sb="33" eb="36">
      <t>カンセンショウ</t>
    </rPh>
    <rPh sb="36" eb="37">
      <t>オヨ</t>
    </rPh>
    <rPh sb="38" eb="48">
      <t>シンシュウセイハイエンキュウキンカンセンショウ</t>
    </rPh>
    <rPh sb="49" eb="51">
      <t>ゼンスウ</t>
    </rPh>
    <rPh sb="51" eb="53">
      <t>ハアク</t>
    </rPh>
    <rPh sb="53" eb="56">
      <t>カンセンショウ</t>
    </rPh>
    <phoneticPr fontId="4"/>
  </si>
  <si>
    <t xml:space="preserve">      7)平成25（2013）年4月から髄膜炎菌性髄膜炎を侵襲性髄膜炎菌感染症として敗血症を含めて届出の対象が拡大された。</t>
    <rPh sb="8" eb="10">
      <t>ヘイセイ</t>
    </rPh>
    <rPh sb="18" eb="19">
      <t>ネン</t>
    </rPh>
    <rPh sb="20" eb="21">
      <t>ガツ</t>
    </rPh>
    <rPh sb="23" eb="27">
      <t>ズイマクエンキン</t>
    </rPh>
    <rPh sb="27" eb="28">
      <t>セイ</t>
    </rPh>
    <rPh sb="28" eb="31">
      <t>ズイマクエン</t>
    </rPh>
    <rPh sb="32" eb="35">
      <t>シンシュウセイ</t>
    </rPh>
    <rPh sb="35" eb="39">
      <t>ズイマクエンキン</t>
    </rPh>
    <rPh sb="39" eb="42">
      <t>カンセンショウ</t>
    </rPh>
    <rPh sb="45" eb="48">
      <t>ハイケツショウ</t>
    </rPh>
    <rPh sb="49" eb="50">
      <t>フク</t>
    </rPh>
    <rPh sb="52" eb="54">
      <t>トドケデ</t>
    </rPh>
    <rPh sb="55" eb="57">
      <t>タイショウ</t>
    </rPh>
    <rPh sb="58" eb="60">
      <t>カクダイ</t>
    </rPh>
    <phoneticPr fontId="4"/>
  </si>
  <si>
    <t xml:space="preserve">  　  8)平成26（2014）年9月からカルバペネム耐性腸内細菌科細菌感染症、水痘（入院例に限る。）、播種性クリプトコックス症、薬剤耐性アシネトバクター感染症が
　　　　全数把握感染症となった。</t>
    <rPh sb="7" eb="9">
      <t>ヘイセイ</t>
    </rPh>
    <rPh sb="66" eb="68">
      <t>ヤクザイ</t>
    </rPh>
    <rPh sb="68" eb="70">
      <t>タイセイ</t>
    </rPh>
    <rPh sb="78" eb="81">
      <t>カンセンショウ</t>
    </rPh>
    <rPh sb="87" eb="88">
      <t>ゼン</t>
    </rPh>
    <rPh sb="91" eb="94">
      <t>カンセンショウ</t>
    </rPh>
    <phoneticPr fontId="4"/>
  </si>
  <si>
    <t>　　　9)平成27（2015）年1月から中東呼吸器症候群（病原体がベータコロナウイルス属MARSコロナウイルスであるものに限る。）、鳥インフルエンザ（H7N9）が
　　　　指定感染症から全数把握感染症に変更となった。</t>
    <rPh sb="5" eb="7">
      <t>ヘイセイ</t>
    </rPh>
    <rPh sb="15" eb="16">
      <t>ネン</t>
    </rPh>
    <rPh sb="17" eb="18">
      <t>ガツ</t>
    </rPh>
    <rPh sb="86" eb="88">
      <t>シテイ</t>
    </rPh>
    <rPh sb="88" eb="91">
      <t>カンセンショウ</t>
    </rPh>
    <rPh sb="101" eb="103">
      <t>ヘンコウ</t>
    </rPh>
    <phoneticPr fontId="5"/>
  </si>
  <si>
    <t>　　 10)平成28（2016）年2月からジカウイルス感染症が全数把握感染症となった。</t>
    <rPh sb="6" eb="8">
      <t>ヘイセイ</t>
    </rPh>
    <rPh sb="16" eb="17">
      <t>ネン</t>
    </rPh>
    <rPh sb="18" eb="19">
      <t>ガツ</t>
    </rPh>
    <rPh sb="27" eb="30">
      <t>カンセンショウ</t>
    </rPh>
    <phoneticPr fontId="5"/>
  </si>
  <si>
    <t xml:space="preserve">   　11)平成30（2018）年1月から百日咳が定点把握感染症から全数把握感染症に変更となり、5月から急性弛緩性麻痺（急性灰白髄炎を除く。）が全数把握感染症となった。</t>
    <rPh sb="7" eb="9">
      <t>ヘイセイ</t>
    </rPh>
    <rPh sb="22" eb="25">
      <t>ヒャクニチゼキ</t>
    </rPh>
    <rPh sb="26" eb="28">
      <t>テイテン</t>
    </rPh>
    <rPh sb="28" eb="30">
      <t>ハアク</t>
    </rPh>
    <rPh sb="30" eb="33">
      <t>カンセンショウ</t>
    </rPh>
    <rPh sb="35" eb="36">
      <t>ゼン</t>
    </rPh>
    <rPh sb="39" eb="42">
      <t>カンセンショウ</t>
    </rPh>
    <rPh sb="43" eb="45">
      <t>ヘンコウ</t>
    </rPh>
    <rPh sb="50" eb="51">
      <t>ガツ</t>
    </rPh>
    <rPh sb="53" eb="55">
      <t>キュウセイ</t>
    </rPh>
    <rPh sb="55" eb="58">
      <t>シカンセイ</t>
    </rPh>
    <rPh sb="58" eb="60">
      <t>マヒ</t>
    </rPh>
    <rPh sb="61" eb="63">
      <t>キュウセイ</t>
    </rPh>
    <rPh sb="63" eb="65">
      <t>カイハク</t>
    </rPh>
    <rPh sb="65" eb="67">
      <t>ズイエン</t>
    </rPh>
    <rPh sb="68" eb="69">
      <t>ノゾ</t>
    </rPh>
    <rPh sb="73" eb="75">
      <t>ゼンスウ</t>
    </rPh>
    <rPh sb="75" eb="77">
      <t>ハアク</t>
    </rPh>
    <rPh sb="77" eb="80">
      <t>カンセンショウ</t>
    </rPh>
    <phoneticPr fontId="4"/>
  </si>
  <si>
    <t>第６－13表　感染症発生動向調査における患者発生状況，年齢・疾病別（５類&lt;定点把握&gt;）</t>
    <rPh sb="10" eb="12">
      <t>ハッセイ</t>
    </rPh>
    <rPh sb="12" eb="14">
      <t>ドウコウ</t>
    </rPh>
    <rPh sb="14" eb="16">
      <t>チョウサ</t>
    </rPh>
    <rPh sb="27" eb="29">
      <t>ネンレイ</t>
    </rPh>
    <phoneticPr fontId="4"/>
  </si>
  <si>
    <t xml:space="preserve"> </t>
    <phoneticPr fontId="4"/>
  </si>
  <si>
    <t>～6ヶ月</t>
    <rPh sb="3" eb="4">
      <t>ゲツ</t>
    </rPh>
    <phoneticPr fontId="4"/>
  </si>
  <si>
    <t>～12ヶ月</t>
    <rPh sb="4" eb="5">
      <t>ゲツ</t>
    </rPh>
    <phoneticPr fontId="4"/>
  </si>
  <si>
    <t>１歳</t>
    <rPh sb="1" eb="2">
      <t>サイ</t>
    </rPh>
    <phoneticPr fontId="4"/>
  </si>
  <si>
    <t>10～14</t>
    <phoneticPr fontId="4"/>
  </si>
  <si>
    <t>15～19</t>
    <phoneticPr fontId="4"/>
  </si>
  <si>
    <t>20～29</t>
    <phoneticPr fontId="4"/>
  </si>
  <si>
    <t>30～39</t>
    <phoneticPr fontId="4"/>
  </si>
  <si>
    <t>40～49</t>
    <phoneticPr fontId="4"/>
  </si>
  <si>
    <t>50～59</t>
    <phoneticPr fontId="4"/>
  </si>
  <si>
    <t>60～69</t>
    <phoneticPr fontId="4"/>
  </si>
  <si>
    <t>70～79</t>
    <phoneticPr fontId="4"/>
  </si>
  <si>
    <t>80～</t>
    <phoneticPr fontId="4"/>
  </si>
  <si>
    <t>インフルエンザ（鳥インフルエンザ及び新型インフルエンザ等感染症を除く。）</t>
    <rPh sb="8" eb="9">
      <t>トリ</t>
    </rPh>
    <rPh sb="16" eb="17">
      <t>オヨ</t>
    </rPh>
    <rPh sb="18" eb="20">
      <t>シンガタ</t>
    </rPh>
    <rPh sb="27" eb="28">
      <t>トウ</t>
    </rPh>
    <rPh sb="28" eb="31">
      <t>カンセンショウ</t>
    </rPh>
    <rPh sb="32" eb="33">
      <t>ノゾ</t>
    </rPh>
    <phoneticPr fontId="4"/>
  </si>
  <si>
    <t>20～</t>
    <phoneticPr fontId="4"/>
  </si>
  <si>
    <t>ＲＳウイルス</t>
    <phoneticPr fontId="4"/>
  </si>
  <si>
    <t>70～</t>
    <phoneticPr fontId="4"/>
  </si>
  <si>
    <t>0歳</t>
    <rPh sb="1" eb="2">
      <t>サイ</t>
    </rPh>
    <phoneticPr fontId="4"/>
  </si>
  <si>
    <t>1歳～4</t>
    <rPh sb="1" eb="2">
      <t>サイ</t>
    </rPh>
    <phoneticPr fontId="4"/>
  </si>
  <si>
    <t>5～
9</t>
    <phoneticPr fontId="4"/>
  </si>
  <si>
    <t>10～14</t>
  </si>
  <si>
    <t>15～19</t>
  </si>
  <si>
    <t>20～24</t>
  </si>
  <si>
    <t>25～29</t>
  </si>
  <si>
    <t>30～34</t>
  </si>
  <si>
    <t>35～39</t>
  </si>
  <si>
    <t>40～44</t>
  </si>
  <si>
    <t>45～49</t>
  </si>
  <si>
    <t>50～54</t>
  </si>
  <si>
    <t>55～59</t>
  </si>
  <si>
    <t>60～64</t>
  </si>
  <si>
    <t>65～69</t>
  </si>
  <si>
    <t>メチシリン耐性黄色ブドウ球菌　　　　　　　感染症</t>
    <rPh sb="5" eb="7">
      <t>タイセイ</t>
    </rPh>
    <rPh sb="7" eb="9">
      <t>キイロ</t>
    </rPh>
    <rPh sb="12" eb="14">
      <t>キュウキン</t>
    </rPh>
    <rPh sb="21" eb="24">
      <t>カンセンショウ</t>
    </rPh>
    <phoneticPr fontId="4"/>
  </si>
  <si>
    <r>
      <t>肺外結核
活</t>
    </r>
    <r>
      <rPr>
        <sz val="11"/>
        <color theme="1"/>
        <rFont val="ＭＳ 明朝"/>
        <family val="1"/>
        <charset val="128"/>
      </rPr>
      <t xml:space="preserve"> 動 性</t>
    </r>
    <rPh sb="0" eb="1">
      <t>ハイ</t>
    </rPh>
    <rPh sb="1" eb="2">
      <t>ガイ</t>
    </rPh>
    <rPh sb="2" eb="4">
      <t>ケッカク</t>
    </rPh>
    <rPh sb="5" eb="10">
      <t>カツドウセイ</t>
    </rPh>
    <phoneticPr fontId="4"/>
  </si>
  <si>
    <r>
      <t>登</t>
    </r>
    <r>
      <rPr>
        <sz val="11"/>
        <color theme="1"/>
        <rFont val="ＭＳ 明朝"/>
        <family val="1"/>
        <charset val="128"/>
      </rPr>
      <t xml:space="preserve"> 録 時
喀痰塗抹
陽    性</t>
    </r>
    <rPh sb="0" eb="5">
      <t>トウロクジ</t>
    </rPh>
    <rPh sb="6" eb="8">
      <t>カクタン</t>
    </rPh>
    <rPh sb="8" eb="9">
      <t>ト</t>
    </rPh>
    <rPh sb="9" eb="10">
      <t>マツ</t>
    </rPh>
    <rPh sb="11" eb="17">
      <t>ヨウセイ</t>
    </rPh>
    <phoneticPr fontId="4"/>
  </si>
  <si>
    <r>
      <t>登</t>
    </r>
    <r>
      <rPr>
        <sz val="11"/>
        <color theme="1"/>
        <rFont val="ＭＳ 明朝"/>
        <family val="1"/>
        <charset val="128"/>
      </rPr>
      <t xml:space="preserve"> 録 時
その他の
結 核 菌
陽    性</t>
    </r>
    <rPh sb="0" eb="5">
      <t>トウロクジ</t>
    </rPh>
    <rPh sb="8" eb="9">
      <t>ホカ</t>
    </rPh>
    <rPh sb="11" eb="14">
      <t>ケッカク</t>
    </rPh>
    <rPh sb="15" eb="16">
      <t>キン</t>
    </rPh>
    <rPh sb="17" eb="23">
      <t>ヨウセイ</t>
    </rPh>
    <phoneticPr fontId="4"/>
  </si>
  <si>
    <r>
      <t>登 録</t>
    </r>
    <r>
      <rPr>
        <sz val="11"/>
        <color theme="1"/>
        <rFont val="ＭＳ 明朝"/>
        <family val="1"/>
        <charset val="128"/>
      </rPr>
      <t xml:space="preserve"> 時
菌 陰 性
・その他</t>
    </r>
    <rPh sb="0" eb="5">
      <t>トウロクジ</t>
    </rPh>
    <rPh sb="6" eb="7">
      <t>キン</t>
    </rPh>
    <rPh sb="8" eb="11">
      <t>インセイ</t>
    </rPh>
    <rPh sb="15" eb="16">
      <t>ホカ</t>
    </rPh>
    <phoneticPr fontId="4"/>
  </si>
  <si>
    <r>
      <t>外 来</t>
    </r>
    <r>
      <rPr>
        <sz val="11"/>
        <color theme="1"/>
        <rFont val="ＭＳ 明朝"/>
        <family val="1"/>
        <charset val="128"/>
      </rPr>
      <t xml:space="preserve"> 治 療</t>
    </r>
    <rPh sb="0" eb="3">
      <t>ガイライ</t>
    </rPh>
    <rPh sb="4" eb="7">
      <t>チリョウ</t>
    </rPh>
    <phoneticPr fontId="4"/>
  </si>
  <si>
    <r>
      <t>治</t>
    </r>
    <r>
      <rPr>
        <sz val="11"/>
        <color theme="1"/>
        <rFont val="ＭＳ 明朝"/>
        <family val="1"/>
        <charset val="128"/>
      </rPr>
      <t xml:space="preserve"> 療 な し</t>
    </r>
    <rPh sb="0" eb="1">
      <t>オサム</t>
    </rPh>
    <rPh sb="2" eb="3">
      <t>リョウ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</si>
</sst>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0.0_);[Red]\(#,##0.0\)"/>
    <numFmt numFmtId="178" formatCode="#,##0.0;\-#,##0.0"/>
    <numFmt numFmtId="179" formatCode="#,##0_ "/>
    <numFmt numFmtId="180" formatCode="#,##0;\-#;&quot;－&quot;"/>
  </numFmts>
  <fonts count="26">
    <font>
      <sz val="11"/>
      <color theme="1"/>
      <name val="游ゴシック"/>
      <family val="2"/>
      <charset val="128"/>
      <scheme val="minor"/>
    </font>
    <font>
      <sz val="12"/>
      <name val="ＭＳ 明朝"/>
      <family val="1"/>
      <charset val="128"/>
    </font>
    <font>
      <sz val="12"/>
      <name val="ＭＳ ゴシック"/>
      <family val="3"/>
      <charset val="128"/>
    </font>
    <font>
      <sz val="6"/>
      <name val="游ゴシック"/>
      <family val="2"/>
      <charset val="128"/>
      <scheme val="minor"/>
    </font>
    <font>
      <sz val="6"/>
      <name val="ＭＳ Ｐ明朝"/>
      <family val="1"/>
      <charset val="128"/>
    </font>
    <font>
      <sz val="6"/>
      <name val="ＭＳ 明朝"/>
      <family val="1"/>
      <charset val="128"/>
    </font>
    <font>
      <sz val="12"/>
      <name val="Osaka"/>
      <family val="3"/>
      <charset val="128"/>
    </font>
    <font>
      <sz val="12"/>
      <color indexed="8"/>
      <name val="ＭＳ ゴシック"/>
      <family val="3"/>
      <charset val="128"/>
    </font>
    <font>
      <sz val="12"/>
      <color indexed="8"/>
      <name val="ＭＳ 明朝"/>
      <family val="1"/>
      <charset val="128"/>
    </font>
    <font>
      <sz val="12"/>
      <color theme="1"/>
      <name val="ＭＳ 明朝"/>
      <family val="1"/>
      <charset val="128"/>
    </font>
    <font>
      <sz val="11"/>
      <color indexed="8"/>
      <name val="ＭＳ 明朝"/>
      <family val="1"/>
      <charset val="128"/>
    </font>
    <font>
      <sz val="11.5"/>
      <name val="ＭＳ ゴシック"/>
      <family val="3"/>
      <charset val="128"/>
    </font>
    <font>
      <sz val="10"/>
      <name val="ＭＳ 明朝"/>
      <family val="1"/>
      <charset val="128"/>
    </font>
    <font>
      <sz val="11"/>
      <name val="ＭＳ 明朝"/>
      <family val="1"/>
      <charset val="128"/>
    </font>
    <font>
      <sz val="8.6"/>
      <name val="ＭＳ 明朝"/>
      <family val="1"/>
      <charset val="128"/>
    </font>
    <font>
      <sz val="8.5"/>
      <name val="ＭＳ 明朝"/>
      <family val="1"/>
      <charset val="128"/>
    </font>
    <font>
      <sz val="12"/>
      <color theme="1"/>
      <name val="ＭＳ ゴシック"/>
      <family val="3"/>
      <charset val="128"/>
    </font>
    <font>
      <sz val="10"/>
      <color theme="1"/>
      <name val="ＭＳ 明朝"/>
      <family val="1"/>
      <charset val="128"/>
    </font>
    <font>
      <sz val="10.8"/>
      <color theme="1"/>
      <name val="ＭＳ 明朝"/>
      <family val="1"/>
      <charset val="128"/>
    </font>
    <font>
      <sz val="11"/>
      <color theme="1"/>
      <name val="ＭＳ 明朝"/>
      <family val="1"/>
      <charset val="128"/>
    </font>
    <font>
      <sz val="9.5"/>
      <color theme="1"/>
      <name val="ＭＳ 明朝"/>
      <family val="1"/>
      <charset val="128"/>
    </font>
    <font>
      <sz val="9"/>
      <color theme="1"/>
      <name val="ＭＳ 明朝"/>
      <family val="1"/>
      <charset val="128"/>
    </font>
    <font>
      <sz val="10"/>
      <color indexed="8"/>
      <name val="ＭＳ 明朝"/>
      <family val="1"/>
      <charset val="128"/>
    </font>
    <font>
      <sz val="10.5"/>
      <color theme="1"/>
      <name val="ＭＳ 明朝"/>
      <family val="1"/>
      <charset val="128"/>
    </font>
    <font>
      <sz val="12.5"/>
      <color theme="1"/>
      <name val="ＭＳ ゴシック"/>
      <family val="3"/>
      <charset val="128"/>
    </font>
    <font>
      <sz val="8"/>
      <color theme="1"/>
      <name val="ＭＳ 明朝"/>
      <family val="1"/>
      <charset val="128"/>
    </font>
  </fonts>
  <fills count="3">
    <fill>
      <patternFill patternType="none"/>
    </fill>
    <fill>
      <patternFill patternType="gray125"/>
    </fill>
    <fill>
      <patternFill patternType="solid">
        <fgColor theme="0"/>
        <bgColor indexed="64"/>
      </patternFill>
    </fill>
  </fills>
  <borders count="89">
    <border>
      <left/>
      <right/>
      <top/>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double">
        <color indexed="64"/>
      </right>
      <top style="thin">
        <color indexed="64"/>
      </top>
      <bottom/>
      <diagonal/>
    </border>
    <border>
      <left style="double">
        <color indexed="64"/>
      </left>
      <right/>
      <top style="thin">
        <color indexed="64"/>
      </top>
      <bottom/>
      <diagonal/>
    </border>
    <border>
      <left/>
      <right style="double">
        <color indexed="64"/>
      </right>
      <top/>
      <bottom/>
      <diagonal/>
    </border>
    <border>
      <left style="double">
        <color indexed="64"/>
      </left>
      <right/>
      <top/>
      <bottom/>
      <diagonal/>
    </border>
    <border>
      <left style="double">
        <color indexed="64"/>
      </left>
      <right/>
      <top/>
      <bottom style="medium">
        <color indexed="64"/>
      </bottom>
      <diagonal/>
    </border>
    <border>
      <left/>
      <right style="double">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diagonalUp="1">
      <left/>
      <right style="medium">
        <color indexed="64"/>
      </right>
      <top style="double">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medium">
        <color indexed="64"/>
      </right>
      <top/>
      <bottom/>
      <diagonal style="thin">
        <color indexed="64"/>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right/>
      <top/>
      <bottom style="double">
        <color indexed="64"/>
      </bottom>
      <diagonal/>
    </border>
    <border diagonalUp="1">
      <left style="thin">
        <color indexed="64"/>
      </left>
      <right style="thin">
        <color indexed="64"/>
      </right>
      <top/>
      <bottom style="double">
        <color indexed="64"/>
      </bottom>
      <diagonal style="thin">
        <color indexed="64"/>
      </diagonal>
    </border>
    <border diagonalUp="1">
      <left style="thin">
        <color indexed="64"/>
      </left>
      <right style="medium">
        <color indexed="64"/>
      </right>
      <top/>
      <bottom style="double">
        <color indexed="64"/>
      </bottom>
      <diagonal style="thin">
        <color indexed="64"/>
      </diagonal>
    </border>
    <border diagonalUp="1">
      <left style="thin">
        <color indexed="64"/>
      </left>
      <right style="medium">
        <color indexed="64"/>
      </right>
      <top style="double">
        <color indexed="64"/>
      </top>
      <bottom style="thin">
        <color indexed="64"/>
      </bottom>
      <diagonal style="thin">
        <color indexed="64"/>
      </diagonal>
    </border>
    <border diagonalUp="1">
      <left style="thin">
        <color indexed="64"/>
      </left>
      <right style="thin">
        <color indexed="64"/>
      </right>
      <top/>
      <bottom style="medium">
        <color indexed="64"/>
      </bottom>
      <diagonal style="thin">
        <color indexed="64"/>
      </diagonal>
    </border>
  </borders>
  <cellStyleXfs count="3">
    <xf numFmtId="0" fontId="0" fillId="0" borderId="0">
      <alignment vertical="center"/>
    </xf>
    <xf numFmtId="0" fontId="1" fillId="0" borderId="0"/>
    <xf numFmtId="38" fontId="6" fillId="0" borderId="0" applyFont="0" applyFill="0" applyBorder="0" applyAlignment="0" applyProtection="0"/>
  </cellStyleXfs>
  <cellXfs count="589">
    <xf numFmtId="0" fontId="0" fillId="0" borderId="0" xfId="0">
      <alignment vertical="center"/>
    </xf>
    <xf numFmtId="0" fontId="2" fillId="0" borderId="0" xfId="1" applyFont="1" applyFill="1" applyAlignment="1" applyProtection="1">
      <alignment horizontal="left" vertical="center"/>
    </xf>
    <xf numFmtId="0" fontId="1" fillId="0" borderId="0" xfId="1" applyFont="1" applyFill="1" applyAlignment="1">
      <alignment vertical="center"/>
    </xf>
    <xf numFmtId="0" fontId="1" fillId="0" borderId="1" xfId="1" applyFont="1" applyFill="1" applyBorder="1" applyAlignment="1" applyProtection="1">
      <alignment vertical="center"/>
    </xf>
    <xf numFmtId="0" fontId="1" fillId="0" borderId="0" xfId="1" applyFill="1" applyAlignment="1">
      <alignment vertical="center"/>
    </xf>
    <xf numFmtId="0" fontId="1" fillId="0" borderId="0" xfId="1" applyFont="1" applyFill="1" applyBorder="1" applyAlignment="1" applyProtection="1">
      <alignment vertical="center"/>
    </xf>
    <xf numFmtId="0" fontId="1" fillId="0" borderId="5" xfId="1" applyFont="1" applyFill="1" applyBorder="1" applyAlignment="1" applyProtection="1">
      <alignment vertical="center"/>
    </xf>
    <xf numFmtId="0" fontId="1" fillId="0" borderId="6" xfId="1" applyFont="1" applyFill="1" applyBorder="1" applyAlignment="1" applyProtection="1">
      <alignment vertical="center"/>
    </xf>
    <xf numFmtId="0" fontId="1" fillId="0" borderId="7" xfId="1" applyFont="1" applyFill="1" applyBorder="1" applyAlignment="1" applyProtection="1">
      <alignment vertical="center"/>
    </xf>
    <xf numFmtId="0" fontId="1" fillId="0" borderId="0" xfId="1" applyFont="1" applyFill="1" applyBorder="1" applyAlignment="1" applyProtection="1">
      <alignment horizontal="left" vertical="center"/>
    </xf>
    <xf numFmtId="0" fontId="1" fillId="0" borderId="8" xfId="1" applyFont="1" applyFill="1" applyBorder="1" applyAlignment="1" applyProtection="1">
      <alignment vertical="center"/>
    </xf>
    <xf numFmtId="0" fontId="1" fillId="0" borderId="5" xfId="1" applyFont="1" applyFill="1" applyBorder="1" applyAlignment="1" applyProtection="1">
      <alignment horizontal="left" vertical="center"/>
    </xf>
    <xf numFmtId="0" fontId="1" fillId="0" borderId="5" xfId="1" applyFill="1" applyBorder="1" applyAlignment="1" applyProtection="1">
      <alignment horizontal="left" vertical="center"/>
    </xf>
    <xf numFmtId="0" fontId="1" fillId="0" borderId="5" xfId="1" quotePrefix="1" applyFont="1" applyFill="1" applyBorder="1" applyAlignment="1" applyProtection="1">
      <alignment horizontal="left" vertical="center"/>
    </xf>
    <xf numFmtId="176" fontId="1" fillId="0" borderId="10" xfId="1" applyNumberFormat="1" applyFont="1" applyFill="1" applyBorder="1" applyAlignment="1" applyProtection="1">
      <alignment vertical="center"/>
    </xf>
    <xf numFmtId="176" fontId="1" fillId="0" borderId="11" xfId="1" applyNumberFormat="1" applyFill="1" applyBorder="1" applyAlignment="1">
      <alignment vertical="center"/>
    </xf>
    <xf numFmtId="177" fontId="1" fillId="0" borderId="0" xfId="1" applyNumberFormat="1" applyFont="1" applyFill="1" applyBorder="1" applyAlignment="1" applyProtection="1">
      <alignment vertical="center"/>
    </xf>
    <xf numFmtId="177" fontId="1" fillId="0" borderId="8" xfId="1" applyNumberFormat="1" applyFill="1" applyBorder="1" applyAlignment="1">
      <alignment vertical="center"/>
    </xf>
    <xf numFmtId="0" fontId="1" fillId="0" borderId="12" xfId="1" quotePrefix="1" applyFont="1" applyFill="1" applyBorder="1" applyAlignment="1" applyProtection="1">
      <alignment horizontal="left" vertical="center"/>
    </xf>
    <xf numFmtId="178" fontId="1" fillId="0" borderId="10" xfId="1" applyNumberFormat="1" applyFont="1" applyFill="1" applyBorder="1" applyAlignment="1" applyProtection="1">
      <alignment vertical="center"/>
    </xf>
    <xf numFmtId="0" fontId="1" fillId="0" borderId="10" xfId="1" applyNumberFormat="1" applyFont="1" applyFill="1" applyBorder="1" applyAlignment="1" applyProtection="1">
      <alignment vertical="center"/>
    </xf>
    <xf numFmtId="178" fontId="1" fillId="0" borderId="0" xfId="1" applyNumberFormat="1" applyFont="1" applyFill="1" applyBorder="1" applyAlignment="1" applyProtection="1">
      <alignment vertical="center"/>
    </xf>
    <xf numFmtId="0" fontId="1" fillId="0" borderId="0" xfId="1" applyNumberFormat="1" applyFont="1" applyFill="1" applyBorder="1" applyAlignment="1" applyProtection="1">
      <alignment vertical="center"/>
    </xf>
    <xf numFmtId="176" fontId="1" fillId="0" borderId="0" xfId="1" applyNumberFormat="1" applyFill="1" applyBorder="1" applyAlignment="1">
      <alignment vertical="center"/>
    </xf>
    <xf numFmtId="0" fontId="1" fillId="0" borderId="12" xfId="1" quotePrefix="1" applyFill="1" applyBorder="1" applyAlignment="1" applyProtection="1">
      <alignment horizontal="left" vertical="center"/>
    </xf>
    <xf numFmtId="0" fontId="1" fillId="0" borderId="10" xfId="1" applyFont="1" applyFill="1" applyBorder="1" applyAlignment="1" applyProtection="1">
      <alignment vertical="center"/>
    </xf>
    <xf numFmtId="178" fontId="1" fillId="2" borderId="10" xfId="1" applyNumberFormat="1" applyFont="1" applyFill="1" applyBorder="1" applyAlignment="1" applyProtection="1">
      <alignment vertical="center"/>
    </xf>
    <xf numFmtId="176" fontId="1" fillId="2" borderId="11" xfId="1" applyNumberFormat="1" applyFill="1" applyBorder="1" applyAlignment="1">
      <alignment vertical="center"/>
    </xf>
    <xf numFmtId="0" fontId="1" fillId="2" borderId="10" xfId="1" applyNumberFormat="1" applyFont="1" applyFill="1" applyBorder="1" applyAlignment="1" applyProtection="1">
      <alignment vertical="center"/>
    </xf>
    <xf numFmtId="177" fontId="1" fillId="2" borderId="8" xfId="1" applyNumberFormat="1" applyFill="1" applyBorder="1" applyAlignment="1">
      <alignment vertical="center"/>
    </xf>
    <xf numFmtId="0" fontId="1" fillId="0" borderId="13" xfId="1" quotePrefix="1" applyFill="1" applyBorder="1" applyAlignment="1" applyProtection="1">
      <alignment horizontal="left" vertical="center"/>
    </xf>
    <xf numFmtId="178" fontId="1" fillId="0" borderId="14" xfId="1" applyNumberFormat="1" applyFont="1" applyFill="1" applyBorder="1" applyAlignment="1" applyProtection="1">
      <alignment vertical="center"/>
    </xf>
    <xf numFmtId="176" fontId="1" fillId="0" borderId="15" xfId="1" applyNumberFormat="1" applyFill="1" applyBorder="1" applyAlignment="1">
      <alignment vertical="center"/>
    </xf>
    <xf numFmtId="0" fontId="1" fillId="0" borderId="14" xfId="1" applyNumberFormat="1" applyFont="1" applyFill="1" applyBorder="1" applyAlignment="1" applyProtection="1">
      <alignment vertical="center"/>
    </xf>
    <xf numFmtId="177" fontId="1" fillId="0" borderId="16" xfId="1" applyNumberFormat="1" applyFill="1" applyBorder="1" applyAlignment="1">
      <alignment vertical="center"/>
    </xf>
    <xf numFmtId="0" fontId="1" fillId="0" borderId="0" xfId="1" applyFont="1" applyFill="1" applyAlignment="1" applyProtection="1">
      <alignment horizontal="left" vertical="center"/>
    </xf>
    <xf numFmtId="0" fontId="1" fillId="0" borderId="7" xfId="1" applyFont="1" applyFill="1" applyBorder="1" applyAlignment="1" applyProtection="1">
      <alignment horizontal="left" vertical="center"/>
    </xf>
    <xf numFmtId="0" fontId="1" fillId="0" borderId="6" xfId="1" applyFont="1" applyFill="1" applyBorder="1" applyAlignment="1" applyProtection="1">
      <alignment horizontal="left" vertical="center"/>
    </xf>
    <xf numFmtId="0" fontId="1" fillId="0" borderId="20" xfId="1" applyFont="1" applyFill="1" applyBorder="1" applyAlignment="1" applyProtection="1">
      <alignment vertical="center"/>
    </xf>
    <xf numFmtId="0" fontId="1" fillId="0" borderId="8" xfId="1" applyFont="1" applyFill="1" applyBorder="1" applyAlignment="1">
      <alignment vertical="center"/>
    </xf>
    <xf numFmtId="0" fontId="1" fillId="0" borderId="21" xfId="1" applyFont="1" applyFill="1" applyBorder="1" applyAlignment="1">
      <alignment vertical="center"/>
    </xf>
    <xf numFmtId="0" fontId="1" fillId="0" borderId="11" xfId="1" applyFont="1" applyFill="1" applyBorder="1" applyAlignment="1">
      <alignment vertical="center"/>
    </xf>
    <xf numFmtId="0" fontId="1" fillId="0" borderId="22" xfId="1" applyFont="1" applyFill="1" applyBorder="1" applyAlignment="1">
      <alignment vertical="center"/>
    </xf>
    <xf numFmtId="179" fontId="1" fillId="0" borderId="0" xfId="1" applyNumberFormat="1" applyFont="1" applyFill="1" applyBorder="1" applyAlignment="1" applyProtection="1">
      <alignment horizontal="center" vertical="center"/>
    </xf>
    <xf numFmtId="0" fontId="1" fillId="0" borderId="0" xfId="1" applyFill="1" applyBorder="1" applyAlignment="1">
      <alignment horizontal="center" vertical="center"/>
    </xf>
    <xf numFmtId="180" fontId="1" fillId="0" borderId="0" xfId="1" applyNumberFormat="1" applyFont="1" applyFill="1" applyBorder="1" applyAlignment="1" applyProtection="1">
      <alignment vertical="center"/>
    </xf>
    <xf numFmtId="180" fontId="1" fillId="0" borderId="28" xfId="1" applyNumberFormat="1" applyFont="1" applyFill="1" applyBorder="1" applyAlignment="1" applyProtection="1">
      <alignment vertical="center"/>
    </xf>
    <xf numFmtId="180" fontId="1" fillId="0" borderId="8" xfId="1" applyNumberFormat="1" applyFont="1" applyFill="1" applyBorder="1" applyAlignment="1" applyProtection="1">
      <alignment vertical="center"/>
    </xf>
    <xf numFmtId="180" fontId="1" fillId="0" borderId="10" xfId="1" applyNumberFormat="1" applyFont="1" applyFill="1" applyBorder="1" applyAlignment="1" applyProtection="1">
      <alignment vertical="center"/>
    </xf>
    <xf numFmtId="180" fontId="1" fillId="0" borderId="9" xfId="1" applyNumberFormat="1" applyFont="1" applyFill="1" applyBorder="1" applyAlignment="1" applyProtection="1">
      <alignment vertical="center"/>
    </xf>
    <xf numFmtId="180" fontId="1" fillId="0" borderId="10" xfId="1" applyNumberFormat="1" applyFont="1" applyFill="1" applyBorder="1" applyAlignment="1" applyProtection="1">
      <alignment horizontal="right" vertical="center"/>
    </xf>
    <xf numFmtId="180" fontId="1" fillId="0" borderId="30" xfId="1" applyNumberFormat="1" applyFont="1" applyFill="1" applyBorder="1" applyAlignment="1" applyProtection="1">
      <alignment horizontal="right" vertical="center"/>
    </xf>
    <xf numFmtId="180" fontId="1" fillId="0" borderId="11" xfId="1" applyNumberFormat="1" applyFont="1" applyFill="1" applyBorder="1" applyAlignment="1" applyProtection="1">
      <alignment vertical="center"/>
    </xf>
    <xf numFmtId="180" fontId="1" fillId="0" borderId="9" xfId="1" applyNumberFormat="1" applyFont="1" applyFill="1" applyBorder="1" applyAlignment="1" applyProtection="1">
      <alignment horizontal="right" vertical="center"/>
    </xf>
    <xf numFmtId="0" fontId="1" fillId="0" borderId="15" xfId="1" applyFont="1" applyFill="1" applyBorder="1" applyAlignment="1">
      <alignment vertical="center"/>
    </xf>
    <xf numFmtId="176" fontId="1" fillId="0" borderId="14" xfId="1" applyNumberFormat="1" applyFont="1" applyFill="1" applyBorder="1" applyAlignment="1" applyProtection="1">
      <alignment vertical="center"/>
    </xf>
    <xf numFmtId="176" fontId="1" fillId="0" borderId="35" xfId="1" applyNumberFormat="1" applyFont="1" applyFill="1" applyBorder="1" applyAlignment="1" applyProtection="1">
      <alignment vertical="center"/>
    </xf>
    <xf numFmtId="176" fontId="1" fillId="0" borderId="15" xfId="1" applyNumberFormat="1" applyFont="1" applyFill="1" applyBorder="1" applyAlignment="1" applyProtection="1">
      <alignment vertical="center"/>
    </xf>
    <xf numFmtId="0" fontId="1" fillId="0" borderId="0" xfId="1" applyFont="1" applyFill="1" applyBorder="1" applyAlignment="1">
      <alignment vertical="center"/>
    </xf>
    <xf numFmtId="176" fontId="1" fillId="0" borderId="0" xfId="1" applyNumberFormat="1" applyFont="1" applyFill="1" applyBorder="1" applyAlignment="1" applyProtection="1">
      <alignment vertical="center"/>
    </xf>
    <xf numFmtId="180" fontId="1" fillId="0" borderId="7" xfId="1" applyNumberFormat="1" applyFont="1" applyFill="1" applyBorder="1" applyAlignment="1" applyProtection="1">
      <alignment vertical="center"/>
    </xf>
    <xf numFmtId="180" fontId="1" fillId="0" borderId="36" xfId="1" applyNumberFormat="1" applyFont="1" applyFill="1" applyBorder="1" applyAlignment="1" applyProtection="1">
      <alignment vertical="center"/>
    </xf>
    <xf numFmtId="0" fontId="1" fillId="0" borderId="17" xfId="1" applyFont="1" applyFill="1" applyBorder="1" applyAlignment="1">
      <alignment vertical="center"/>
    </xf>
    <xf numFmtId="180" fontId="1" fillId="0" borderId="35" xfId="1" applyNumberFormat="1" applyFont="1" applyFill="1" applyBorder="1" applyAlignment="1">
      <alignment vertical="center"/>
    </xf>
    <xf numFmtId="180" fontId="1" fillId="0" borderId="37" xfId="1" applyNumberFormat="1" applyFont="1" applyFill="1" applyBorder="1" applyAlignment="1">
      <alignment vertical="center"/>
    </xf>
    <xf numFmtId="0" fontId="7" fillId="0" borderId="0" xfId="1" applyFont="1" applyFill="1" applyAlignment="1" applyProtection="1">
      <alignment horizontal="left" vertical="center"/>
    </xf>
    <xf numFmtId="0" fontId="8" fillId="0" borderId="0" xfId="1" applyFont="1" applyFill="1" applyAlignment="1">
      <alignment vertical="center"/>
    </xf>
    <xf numFmtId="176" fontId="8" fillId="0" borderId="0" xfId="1" applyNumberFormat="1" applyFont="1" applyFill="1" applyAlignment="1">
      <alignment vertical="center"/>
    </xf>
    <xf numFmtId="0" fontId="8" fillId="0" borderId="38" xfId="1" applyFont="1" applyFill="1" applyBorder="1" applyAlignment="1" applyProtection="1">
      <alignment horizontal="center" vertical="center" wrapText="1"/>
    </xf>
    <xf numFmtId="176" fontId="8" fillId="0" borderId="28" xfId="1" applyNumberFormat="1" applyFont="1" applyFill="1" applyBorder="1" applyAlignment="1" applyProtection="1">
      <alignment vertical="center"/>
    </xf>
    <xf numFmtId="176" fontId="8" fillId="0" borderId="7" xfId="1" applyNumberFormat="1" applyFont="1" applyFill="1" applyBorder="1" applyAlignment="1" applyProtection="1">
      <alignment vertical="center"/>
    </xf>
    <xf numFmtId="176" fontId="8" fillId="0" borderId="20" xfId="1" applyNumberFormat="1" applyFont="1" applyFill="1" applyBorder="1" applyAlignment="1" applyProtection="1">
      <alignment vertical="center"/>
    </xf>
    <xf numFmtId="180" fontId="8" fillId="0" borderId="10" xfId="1" applyNumberFormat="1" applyFont="1" applyFill="1" applyBorder="1" applyAlignment="1" applyProtection="1">
      <alignment horizontal="right" vertical="center"/>
    </xf>
    <xf numFmtId="180" fontId="8" fillId="0" borderId="9" xfId="1" applyNumberFormat="1" applyFont="1" applyFill="1" applyBorder="1" applyAlignment="1">
      <alignment horizontal="right" vertical="center"/>
    </xf>
    <xf numFmtId="180" fontId="8" fillId="0" borderId="10" xfId="1" applyNumberFormat="1" applyFont="1" applyFill="1" applyBorder="1" applyAlignment="1">
      <alignment horizontal="right" vertical="center"/>
    </xf>
    <xf numFmtId="0" fontId="8" fillId="0" borderId="5" xfId="1" applyFont="1" applyFill="1" applyBorder="1" applyAlignment="1">
      <alignment vertical="center"/>
    </xf>
    <xf numFmtId="176" fontId="9" fillId="0" borderId="10" xfId="1" applyNumberFormat="1" applyFont="1" applyFill="1" applyBorder="1" applyAlignment="1" applyProtection="1">
      <alignment horizontal="right" vertical="center"/>
    </xf>
    <xf numFmtId="176" fontId="9" fillId="0" borderId="9" xfId="1" applyNumberFormat="1" applyFont="1" applyFill="1" applyBorder="1" applyAlignment="1">
      <alignment horizontal="right" vertical="center"/>
    </xf>
    <xf numFmtId="176" fontId="9" fillId="0" borderId="9" xfId="1" applyNumberFormat="1" applyFont="1" applyFill="1" applyBorder="1" applyAlignment="1" applyProtection="1">
      <alignment horizontal="right" vertical="center"/>
    </xf>
    <xf numFmtId="176" fontId="9" fillId="0" borderId="8" xfId="1" applyNumberFormat="1" applyFont="1" applyFill="1" applyBorder="1" applyAlignment="1">
      <alignment horizontal="right" vertical="center"/>
    </xf>
    <xf numFmtId="180" fontId="9" fillId="0" borderId="10" xfId="1" applyNumberFormat="1" applyFont="1" applyFill="1" applyBorder="1" applyAlignment="1" applyProtection="1">
      <alignment horizontal="right" vertical="center"/>
    </xf>
    <xf numFmtId="180" fontId="9" fillId="0" borderId="9" xfId="1" applyNumberFormat="1" applyFont="1" applyFill="1" applyBorder="1" applyAlignment="1">
      <alignment horizontal="right" vertical="center"/>
    </xf>
    <xf numFmtId="180" fontId="9" fillId="0" borderId="9" xfId="1" applyNumberFormat="1" applyFont="1" applyFill="1" applyBorder="1" applyAlignment="1" applyProtection="1">
      <alignment horizontal="right" vertical="center"/>
    </xf>
    <xf numFmtId="180" fontId="9" fillId="0" borderId="30" xfId="1" applyNumberFormat="1" applyFont="1" applyFill="1" applyBorder="1" applyAlignment="1" applyProtection="1">
      <alignment horizontal="right" vertical="center"/>
    </xf>
    <xf numFmtId="180" fontId="9" fillId="0" borderId="30" xfId="1" applyNumberFormat="1" applyFont="1" applyFill="1" applyBorder="1" applyAlignment="1">
      <alignment horizontal="right" vertical="center"/>
    </xf>
    <xf numFmtId="176" fontId="9" fillId="0" borderId="9" xfId="1" applyNumberFormat="1" applyFont="1" applyFill="1" applyBorder="1" applyAlignment="1" applyProtection="1">
      <alignment vertical="center"/>
    </xf>
    <xf numFmtId="176" fontId="9" fillId="0" borderId="11" xfId="1" applyNumberFormat="1" applyFont="1" applyFill="1" applyBorder="1" applyAlignment="1" applyProtection="1">
      <alignment vertical="center"/>
    </xf>
    <xf numFmtId="176" fontId="9" fillId="0" borderId="8" xfId="1" applyNumberFormat="1" applyFont="1" applyFill="1" applyBorder="1" applyAlignment="1" applyProtection="1">
      <alignment vertical="center"/>
    </xf>
    <xf numFmtId="180" fontId="8" fillId="0" borderId="0" xfId="1" applyNumberFormat="1" applyFont="1" applyFill="1" applyAlignment="1">
      <alignment vertical="center"/>
    </xf>
    <xf numFmtId="176" fontId="9" fillId="0" borderId="0" xfId="1" applyNumberFormat="1" applyFont="1" applyFill="1" applyBorder="1" applyAlignment="1" applyProtection="1">
      <alignment horizontal="right" vertical="center"/>
    </xf>
    <xf numFmtId="176" fontId="9" fillId="0" borderId="11" xfId="1" applyNumberFormat="1" applyFont="1" applyFill="1" applyBorder="1" applyAlignment="1">
      <alignment horizontal="right" vertical="center"/>
    </xf>
    <xf numFmtId="176" fontId="9" fillId="0" borderId="30" xfId="1" applyNumberFormat="1" applyFont="1" applyFill="1" applyBorder="1" applyAlignment="1">
      <alignment horizontal="right" vertical="center"/>
    </xf>
    <xf numFmtId="0" fontId="8" fillId="0" borderId="8" xfId="1" applyFont="1" applyFill="1" applyBorder="1" applyAlignment="1">
      <alignment vertical="center"/>
    </xf>
    <xf numFmtId="180" fontId="9" fillId="0" borderId="9" xfId="1" applyNumberFormat="1" applyFont="1" applyFill="1" applyBorder="1" applyAlignment="1" applyProtection="1">
      <alignment vertical="center"/>
    </xf>
    <xf numFmtId="180" fontId="9" fillId="0" borderId="11" xfId="1" applyNumberFormat="1" applyFont="1" applyFill="1" applyBorder="1" applyAlignment="1">
      <alignment vertical="center"/>
    </xf>
    <xf numFmtId="180" fontId="9" fillId="0" borderId="8" xfId="1" applyNumberFormat="1" applyFont="1" applyFill="1" applyBorder="1" applyAlignment="1">
      <alignment vertical="center"/>
    </xf>
    <xf numFmtId="180" fontId="9" fillId="0" borderId="11" xfId="1" applyNumberFormat="1" applyFont="1" applyFill="1" applyBorder="1" applyAlignment="1">
      <alignment horizontal="right" vertical="center"/>
    </xf>
    <xf numFmtId="180" fontId="9" fillId="0" borderId="11" xfId="1" applyNumberFormat="1" applyFont="1" applyFill="1" applyBorder="1" applyAlignment="1" applyProtection="1">
      <alignment horizontal="right" vertical="center"/>
    </xf>
    <xf numFmtId="0" fontId="8" fillId="0" borderId="21" xfId="1" applyFont="1" applyFill="1" applyBorder="1" applyAlignment="1">
      <alignment vertical="center"/>
    </xf>
    <xf numFmtId="0" fontId="8" fillId="0" borderId="15" xfId="1" applyFont="1" applyFill="1" applyBorder="1" applyAlignment="1">
      <alignment vertical="center"/>
    </xf>
    <xf numFmtId="0" fontId="9" fillId="0" borderId="15" xfId="1" applyFont="1" applyFill="1" applyBorder="1" applyAlignment="1">
      <alignment vertical="center"/>
    </xf>
    <xf numFmtId="0" fontId="9" fillId="0" borderId="16" xfId="1" applyFont="1" applyFill="1" applyBorder="1" applyAlignment="1">
      <alignment vertical="center"/>
    </xf>
    <xf numFmtId="0" fontId="10" fillId="0" borderId="0" xfId="1" applyFont="1" applyFill="1" applyAlignment="1" applyProtection="1">
      <alignment horizontal="left" vertical="center"/>
    </xf>
    <xf numFmtId="0" fontId="7" fillId="0" borderId="0" xfId="1" applyFont="1" applyFill="1" applyBorder="1" applyAlignment="1" applyProtection="1">
      <alignment horizontal="left" vertical="center"/>
    </xf>
    <xf numFmtId="0" fontId="8" fillId="0" borderId="0" xfId="1" applyFont="1" applyFill="1" applyBorder="1" applyAlignment="1">
      <alignment vertical="center"/>
    </xf>
    <xf numFmtId="0" fontId="8" fillId="0" borderId="0" xfId="1" applyFont="1" applyFill="1" applyBorder="1" applyAlignment="1" applyProtection="1">
      <alignment horizontal="left" vertical="center"/>
    </xf>
    <xf numFmtId="179" fontId="8" fillId="0" borderId="52" xfId="1" quotePrefix="1" applyNumberFormat="1" applyFont="1" applyFill="1" applyBorder="1" applyAlignment="1" applyProtection="1">
      <alignment vertical="center"/>
    </xf>
    <xf numFmtId="179" fontId="8" fillId="0" borderId="11" xfId="1" applyNumberFormat="1" applyFont="1" applyFill="1" applyBorder="1" applyAlignment="1">
      <alignment vertical="center"/>
    </xf>
    <xf numFmtId="179" fontId="8" fillId="0" borderId="0" xfId="1" quotePrefix="1" applyNumberFormat="1" applyFont="1" applyFill="1" applyBorder="1" applyAlignment="1" applyProtection="1">
      <alignment vertical="center"/>
    </xf>
    <xf numFmtId="179" fontId="8" fillId="0" borderId="51" xfId="1" applyNumberFormat="1" applyFont="1" applyFill="1" applyBorder="1" applyAlignment="1">
      <alignment vertical="center"/>
    </xf>
    <xf numFmtId="179" fontId="8" fillId="0" borderId="8" xfId="1" applyNumberFormat="1" applyFont="1" applyFill="1" applyBorder="1" applyAlignment="1">
      <alignment vertical="center"/>
    </xf>
    <xf numFmtId="179" fontId="8" fillId="0" borderId="0" xfId="1" applyNumberFormat="1" applyFont="1" applyFill="1" applyBorder="1" applyAlignment="1">
      <alignment vertical="center"/>
    </xf>
    <xf numFmtId="179" fontId="8" fillId="0" borderId="10" xfId="1" quotePrefix="1" applyNumberFormat="1" applyFont="1" applyFill="1" applyBorder="1" applyAlignment="1" applyProtection="1">
      <alignment vertical="center"/>
    </xf>
    <xf numFmtId="179" fontId="9" fillId="0" borderId="52" xfId="1" quotePrefix="1" applyNumberFormat="1" applyFont="1" applyFill="1" applyBorder="1" applyAlignment="1" applyProtection="1">
      <alignment vertical="center"/>
    </xf>
    <xf numFmtId="179" fontId="9" fillId="0" borderId="11" xfId="1" applyNumberFormat="1" applyFont="1" applyFill="1" applyBorder="1" applyAlignment="1">
      <alignment vertical="center"/>
    </xf>
    <xf numFmtId="179" fontId="9" fillId="0" borderId="10" xfId="1" quotePrefix="1" applyNumberFormat="1" applyFont="1" applyFill="1" applyBorder="1" applyAlignment="1" applyProtection="1">
      <alignment vertical="center"/>
    </xf>
    <xf numFmtId="179" fontId="9" fillId="0" borderId="0" xfId="1" applyNumberFormat="1" applyFont="1" applyFill="1" applyBorder="1" applyAlignment="1">
      <alignment vertical="center"/>
    </xf>
    <xf numFmtId="179" fontId="9" fillId="0" borderId="8" xfId="1" applyNumberFormat="1" applyFont="1" applyFill="1" applyBorder="1" applyAlignment="1">
      <alignment vertical="center"/>
    </xf>
    <xf numFmtId="179" fontId="8" fillId="0" borderId="53" xfId="1" quotePrefix="1" applyNumberFormat="1" applyFont="1" applyFill="1" applyBorder="1" applyAlignment="1" applyProtection="1">
      <alignment vertical="center"/>
    </xf>
    <xf numFmtId="179" fontId="8" fillId="0" borderId="17" xfId="1" applyNumberFormat="1" applyFont="1" applyFill="1" applyBorder="1" applyAlignment="1">
      <alignment vertical="center"/>
    </xf>
    <xf numFmtId="179" fontId="8" fillId="0" borderId="14" xfId="1" quotePrefix="1" applyNumberFormat="1" applyFont="1" applyFill="1" applyBorder="1" applyAlignment="1" applyProtection="1">
      <alignment vertical="center"/>
    </xf>
    <xf numFmtId="179" fontId="8" fillId="0" borderId="15" xfId="1" applyNumberFormat="1" applyFont="1" applyFill="1" applyBorder="1" applyAlignment="1">
      <alignment vertical="center"/>
    </xf>
    <xf numFmtId="179" fontId="8" fillId="0" borderId="54" xfId="1" applyNumberFormat="1" applyFont="1" applyFill="1" applyBorder="1" applyAlignment="1">
      <alignment vertical="center"/>
    </xf>
    <xf numFmtId="179" fontId="8" fillId="0" borderId="17" xfId="1" quotePrefix="1" applyNumberFormat="1" applyFont="1" applyFill="1" applyBorder="1" applyAlignment="1" applyProtection="1">
      <alignment vertical="center"/>
    </xf>
    <xf numFmtId="179" fontId="8" fillId="0" borderId="16" xfId="1" applyNumberFormat="1" applyFont="1" applyFill="1" applyBorder="1" applyAlignment="1">
      <alignment vertical="center"/>
    </xf>
    <xf numFmtId="0" fontId="10" fillId="0" borderId="22" xfId="1" applyFont="1" applyFill="1" applyBorder="1" applyAlignment="1" applyProtection="1">
      <alignment vertical="center"/>
    </xf>
    <xf numFmtId="37" fontId="8" fillId="0" borderId="22" xfId="1" applyNumberFormat="1" applyFont="1" applyFill="1" applyBorder="1" applyAlignment="1" applyProtection="1">
      <alignment vertical="center"/>
    </xf>
    <xf numFmtId="0" fontId="8" fillId="0" borderId="22" xfId="1" applyFont="1" applyFill="1" applyBorder="1" applyAlignment="1">
      <alignment vertical="center"/>
    </xf>
    <xf numFmtId="37" fontId="8" fillId="0" borderId="0" xfId="1" applyNumberFormat="1" applyFont="1" applyFill="1" applyAlignment="1" applyProtection="1">
      <alignment vertical="center"/>
    </xf>
    <xf numFmtId="0" fontId="11" fillId="0" borderId="0" xfId="1" applyFont="1" applyFill="1" applyAlignment="1" applyProtection="1">
      <alignment horizontal="left" vertical="center"/>
    </xf>
    <xf numFmtId="0" fontId="12" fillId="0" borderId="0" xfId="1" applyFont="1" applyFill="1" applyBorder="1" applyAlignment="1">
      <alignment horizontal="right" vertical="center"/>
    </xf>
    <xf numFmtId="0" fontId="1" fillId="0" borderId="23" xfId="1" applyFont="1" applyFill="1" applyBorder="1" applyAlignment="1">
      <alignment vertical="center"/>
    </xf>
    <xf numFmtId="0" fontId="1" fillId="0" borderId="5" xfId="1" applyFont="1" applyFill="1" applyBorder="1" applyAlignment="1">
      <alignment vertical="center"/>
    </xf>
    <xf numFmtId="0" fontId="1" fillId="0" borderId="31" xfId="1" applyFont="1" applyFill="1" applyBorder="1" applyAlignment="1">
      <alignment vertical="center"/>
    </xf>
    <xf numFmtId="0" fontId="1" fillId="0" borderId="55" xfId="1" applyFont="1" applyFill="1" applyBorder="1" applyAlignment="1" applyProtection="1">
      <alignment vertical="center"/>
    </xf>
    <xf numFmtId="0" fontId="1" fillId="0" borderId="55" xfId="1" applyFill="1" applyBorder="1" applyAlignment="1">
      <alignment vertical="center" wrapText="1"/>
    </xf>
    <xf numFmtId="180" fontId="13" fillId="0" borderId="28" xfId="1" applyNumberFormat="1" applyFont="1" applyFill="1" applyBorder="1" applyAlignment="1">
      <alignment horizontal="right" vertical="center"/>
    </xf>
    <xf numFmtId="180" fontId="13" fillId="0" borderId="36" xfId="1" applyNumberFormat="1" applyFont="1" applyFill="1" applyBorder="1" applyAlignment="1">
      <alignment horizontal="right" vertical="center"/>
    </xf>
    <xf numFmtId="179" fontId="12" fillId="0" borderId="38" xfId="1" applyNumberFormat="1" applyFont="1" applyFill="1" applyBorder="1" applyAlignment="1" applyProtection="1">
      <alignment horizontal="distributed" vertical="center" wrapText="1"/>
    </xf>
    <xf numFmtId="180" fontId="13" fillId="0" borderId="9" xfId="1" applyNumberFormat="1" applyFont="1" applyFill="1" applyBorder="1" applyAlignment="1" applyProtection="1">
      <alignment horizontal="right" vertical="center"/>
    </xf>
    <xf numFmtId="180" fontId="13" fillId="0" borderId="9" xfId="1" applyNumberFormat="1" applyFont="1" applyFill="1" applyBorder="1" applyAlignment="1">
      <alignment horizontal="right" vertical="center"/>
    </xf>
    <xf numFmtId="180" fontId="13" fillId="0" borderId="30" xfId="1" applyNumberFormat="1" applyFont="1" applyFill="1" applyBorder="1" applyAlignment="1">
      <alignment horizontal="right" vertical="center"/>
    </xf>
    <xf numFmtId="0" fontId="12" fillId="0" borderId="38" xfId="1" applyFont="1" applyFill="1" applyBorder="1" applyAlignment="1">
      <alignment horizontal="distributed" vertical="center"/>
    </xf>
    <xf numFmtId="180" fontId="13" fillId="0" borderId="30" xfId="1" applyNumberFormat="1" applyFont="1" applyFill="1" applyBorder="1" applyAlignment="1" applyProtection="1">
      <alignment horizontal="right" vertical="center"/>
    </xf>
    <xf numFmtId="180" fontId="13" fillId="0" borderId="28" xfId="1" applyNumberFormat="1" applyFont="1" applyFill="1" applyBorder="1" applyAlignment="1" applyProtection="1">
      <alignment horizontal="right" vertical="center"/>
    </xf>
    <xf numFmtId="180" fontId="13" fillId="0" borderId="36" xfId="1" applyNumberFormat="1" applyFont="1" applyFill="1" applyBorder="1" applyAlignment="1" applyProtection="1">
      <alignment horizontal="right" vertical="center"/>
    </xf>
    <xf numFmtId="180" fontId="13" fillId="0" borderId="33" xfId="1" applyNumberFormat="1" applyFont="1" applyFill="1" applyBorder="1" applyAlignment="1" applyProtection="1">
      <alignment horizontal="right" vertical="center"/>
    </xf>
    <xf numFmtId="180" fontId="13" fillId="0" borderId="34" xfId="1" applyNumberFormat="1" applyFont="1" applyFill="1" applyBorder="1" applyAlignment="1" applyProtection="1">
      <alignment horizontal="right" vertical="center"/>
    </xf>
    <xf numFmtId="0" fontId="12" fillId="0" borderId="28" xfId="1" applyFont="1" applyFill="1" applyBorder="1" applyAlignment="1">
      <alignment horizontal="distributed" vertical="center"/>
    </xf>
    <xf numFmtId="180" fontId="13" fillId="0" borderId="33" xfId="1" applyNumberFormat="1" applyFont="1" applyFill="1" applyBorder="1" applyAlignment="1">
      <alignment horizontal="right" vertical="center"/>
    </xf>
    <xf numFmtId="180" fontId="13" fillId="0" borderId="34" xfId="1" applyNumberFormat="1" applyFont="1" applyFill="1" applyBorder="1" applyAlignment="1">
      <alignment horizontal="right" vertical="center"/>
    </xf>
    <xf numFmtId="180" fontId="13" fillId="0" borderId="10" xfId="1" applyNumberFormat="1" applyFont="1" applyFill="1" applyBorder="1" applyAlignment="1" applyProtection="1">
      <alignment horizontal="right" vertical="center"/>
    </xf>
    <xf numFmtId="0" fontId="12" fillId="0" borderId="59" xfId="1" applyFont="1" applyFill="1" applyBorder="1" applyAlignment="1">
      <alignment horizontal="distributed" vertical="center"/>
    </xf>
    <xf numFmtId="180" fontId="13" fillId="0" borderId="35" xfId="1" applyNumberFormat="1" applyFont="1" applyFill="1" applyBorder="1" applyAlignment="1" applyProtection="1">
      <alignment horizontal="right" vertical="center"/>
    </xf>
    <xf numFmtId="180" fontId="13" fillId="0" borderId="37" xfId="1" applyNumberFormat="1" applyFont="1" applyFill="1" applyBorder="1" applyAlignment="1" applyProtection="1">
      <alignment horizontal="right" vertical="center"/>
    </xf>
    <xf numFmtId="0" fontId="1" fillId="0" borderId="0" xfId="1" applyFont="1" applyFill="1" applyAlignment="1" applyProtection="1">
      <alignment vertical="center"/>
    </xf>
    <xf numFmtId="180" fontId="13" fillId="0" borderId="10" xfId="1" applyNumberFormat="1" applyFont="1" applyFill="1" applyBorder="1" applyAlignment="1">
      <alignment horizontal="right" vertical="center"/>
    </xf>
    <xf numFmtId="180" fontId="13" fillId="0" borderId="35" xfId="1" applyNumberFormat="1" applyFont="1" applyFill="1" applyBorder="1" applyAlignment="1">
      <alignment horizontal="right" vertical="center"/>
    </xf>
    <xf numFmtId="180" fontId="13" fillId="0" borderId="14" xfId="1" applyNumberFormat="1" applyFont="1" applyFill="1" applyBorder="1" applyAlignment="1" applyProtection="1">
      <alignment horizontal="right" vertical="center"/>
    </xf>
    <xf numFmtId="0" fontId="12" fillId="0" borderId="0" xfId="1" applyFont="1" applyFill="1" applyAlignment="1">
      <alignment vertical="center"/>
    </xf>
    <xf numFmtId="0" fontId="12" fillId="0" borderId="0" xfId="1" applyFont="1" applyFill="1" applyAlignment="1" applyProtection="1">
      <alignment horizontal="left" vertical="center"/>
    </xf>
    <xf numFmtId="0" fontId="16" fillId="0" borderId="0" xfId="1" applyFont="1" applyFill="1" applyAlignment="1" applyProtection="1">
      <alignment horizontal="left" vertical="center"/>
    </xf>
    <xf numFmtId="0" fontId="9" fillId="0" borderId="0" xfId="1" applyFont="1" applyFill="1" applyAlignment="1">
      <alignment vertical="center"/>
    </xf>
    <xf numFmtId="0" fontId="17" fillId="0" borderId="0" xfId="1" applyFont="1" applyFill="1" applyAlignment="1">
      <alignment vertical="center"/>
    </xf>
    <xf numFmtId="0" fontId="9" fillId="0" borderId="0" xfId="1" applyFont="1" applyFill="1" applyBorder="1" applyAlignment="1">
      <alignment vertical="center"/>
    </xf>
    <xf numFmtId="0" fontId="17" fillId="0" borderId="0" xfId="1" applyFont="1" applyFill="1" applyBorder="1" applyAlignment="1">
      <alignment vertical="center"/>
    </xf>
    <xf numFmtId="0" fontId="17" fillId="0" borderId="17" xfId="1" applyFont="1" applyFill="1" applyBorder="1" applyAlignment="1">
      <alignment horizontal="right" vertical="center"/>
    </xf>
    <xf numFmtId="0" fontId="17" fillId="0" borderId="3" xfId="1" applyFont="1" applyFill="1" applyBorder="1" applyAlignment="1">
      <alignment horizontal="center" vertical="center" wrapText="1"/>
    </xf>
    <xf numFmtId="0" fontId="17" fillId="0" borderId="41" xfId="1" applyFont="1" applyFill="1" applyBorder="1" applyAlignment="1">
      <alignment horizontal="center" vertical="center" wrapText="1"/>
    </xf>
    <xf numFmtId="0" fontId="17" fillId="0" borderId="2" xfId="1" applyFont="1" applyFill="1" applyBorder="1" applyAlignment="1">
      <alignment horizontal="center" vertical="center" wrapText="1"/>
    </xf>
    <xf numFmtId="0" fontId="17" fillId="0" borderId="43" xfId="1" applyFont="1" applyFill="1" applyBorder="1" applyAlignment="1">
      <alignment horizontal="center" vertical="center" wrapText="1"/>
    </xf>
    <xf numFmtId="37" fontId="18" fillId="0" borderId="11" xfId="1" applyNumberFormat="1" applyFont="1" applyFill="1" applyBorder="1" applyAlignment="1" applyProtection="1">
      <alignment horizontal="right" vertical="center" wrapText="1"/>
    </xf>
    <xf numFmtId="37" fontId="18" fillId="0" borderId="6" xfId="1" applyNumberFormat="1" applyFont="1" applyFill="1" applyBorder="1" applyAlignment="1" applyProtection="1">
      <alignment horizontal="right" vertical="center" wrapText="1"/>
    </xf>
    <xf numFmtId="37" fontId="18" fillId="0" borderId="48" xfId="1" applyNumberFormat="1" applyFont="1" applyFill="1" applyBorder="1" applyAlignment="1" applyProtection="1">
      <alignment horizontal="right" vertical="center" wrapText="1"/>
    </xf>
    <xf numFmtId="0" fontId="9" fillId="0" borderId="0" xfId="1" applyFont="1" applyFill="1" applyAlignment="1">
      <alignment horizontal="right" vertical="center"/>
    </xf>
    <xf numFmtId="0" fontId="9" fillId="0" borderId="7" xfId="1" applyFont="1" applyFill="1" applyBorder="1" applyAlignment="1">
      <alignment horizontal="distributed" vertical="center"/>
    </xf>
    <xf numFmtId="37" fontId="18" fillId="0" borderId="7" xfId="1" applyNumberFormat="1" applyFont="1" applyFill="1" applyBorder="1" applyAlignment="1" applyProtection="1">
      <alignment horizontal="right" vertical="center" wrapText="1"/>
    </xf>
    <xf numFmtId="180" fontId="18" fillId="0" borderId="28" xfId="1" applyNumberFormat="1" applyFont="1" applyFill="1" applyBorder="1" applyAlignment="1" applyProtection="1">
      <alignment horizontal="right" vertical="center" wrapText="1"/>
    </xf>
    <xf numFmtId="180" fontId="18" fillId="0" borderId="36" xfId="1" applyNumberFormat="1" applyFont="1" applyFill="1" applyBorder="1" applyAlignment="1" applyProtection="1">
      <alignment horizontal="right" vertical="center" wrapText="1"/>
    </xf>
    <xf numFmtId="0" fontId="9" fillId="0" borderId="11" xfId="1" applyFont="1" applyFill="1" applyBorder="1" applyAlignment="1">
      <alignment horizontal="distributed" vertical="center"/>
    </xf>
    <xf numFmtId="180" fontId="18" fillId="0" borderId="9" xfId="1" applyNumberFormat="1" applyFont="1" applyFill="1" applyBorder="1" applyAlignment="1" applyProtection="1">
      <alignment horizontal="right" vertical="center" wrapText="1"/>
    </xf>
    <xf numFmtId="180" fontId="18" fillId="0" borderId="30" xfId="1" applyNumberFormat="1" applyFont="1" applyFill="1" applyBorder="1" applyAlignment="1" applyProtection="1">
      <alignment horizontal="right" vertical="center" wrapText="1"/>
    </xf>
    <xf numFmtId="0" fontId="9" fillId="0" borderId="32" xfId="1" applyFont="1" applyFill="1" applyBorder="1" applyAlignment="1">
      <alignment horizontal="distributed" vertical="center"/>
    </xf>
    <xf numFmtId="37" fontId="18" fillId="0" borderId="32" xfId="1" applyNumberFormat="1" applyFont="1" applyFill="1" applyBorder="1" applyAlignment="1" applyProtection="1">
      <alignment horizontal="right" vertical="center" wrapText="1"/>
    </xf>
    <xf numFmtId="180" fontId="18" fillId="0" borderId="33" xfId="1" applyNumberFormat="1" applyFont="1" applyFill="1" applyBorder="1" applyAlignment="1" applyProtection="1">
      <alignment horizontal="right" vertical="center" wrapText="1"/>
    </xf>
    <xf numFmtId="180" fontId="18" fillId="0" borderId="34" xfId="1" applyNumberFormat="1" applyFont="1" applyFill="1" applyBorder="1" applyAlignment="1" applyProtection="1">
      <alignment horizontal="right" vertical="center" wrapText="1"/>
    </xf>
    <xf numFmtId="0" fontId="9" fillId="0" borderId="9" xfId="1" applyFont="1" applyFill="1" applyBorder="1" applyAlignment="1">
      <alignment horizontal="distributed" vertical="center"/>
    </xf>
    <xf numFmtId="37" fontId="18" fillId="0" borderId="9" xfId="1" applyNumberFormat="1" applyFont="1" applyFill="1" applyBorder="1" applyAlignment="1" applyProtection="1">
      <alignment horizontal="right" vertical="center" wrapText="1"/>
    </xf>
    <xf numFmtId="0" fontId="9" fillId="0" borderId="9" xfId="1" applyFont="1" applyFill="1" applyBorder="1" applyAlignment="1">
      <alignment horizontal="distributed" vertical="distributed"/>
    </xf>
    <xf numFmtId="0" fontId="9" fillId="0" borderId="33" xfId="1" applyFont="1" applyFill="1" applyBorder="1" applyAlignment="1">
      <alignment horizontal="distributed" vertical="distributed"/>
    </xf>
    <xf numFmtId="37" fontId="18" fillId="0" borderId="33" xfId="1" applyNumberFormat="1" applyFont="1" applyFill="1" applyBorder="1" applyAlignment="1" applyProtection="1">
      <alignment horizontal="right" vertical="center" wrapText="1"/>
    </xf>
    <xf numFmtId="180" fontId="18" fillId="0" borderId="55" xfId="1" applyNumberFormat="1" applyFont="1" applyFill="1" applyBorder="1" applyAlignment="1" applyProtection="1">
      <alignment horizontal="right" vertical="center" wrapText="1"/>
    </xf>
    <xf numFmtId="180" fontId="18" fillId="0" borderId="0" xfId="1" applyNumberFormat="1" applyFont="1" applyFill="1" applyBorder="1" applyAlignment="1" applyProtection="1">
      <alignment horizontal="right" vertical="center" wrapText="1"/>
    </xf>
    <xf numFmtId="0" fontId="9" fillId="0" borderId="0" xfId="1" applyFont="1" applyFill="1" applyBorder="1" applyAlignment="1">
      <alignment horizontal="distributed" vertical="center"/>
    </xf>
    <xf numFmtId="0" fontId="9" fillId="0" borderId="9" xfId="1" applyFont="1" applyFill="1" applyBorder="1" applyAlignment="1" applyProtection="1">
      <alignment horizontal="distributed" vertical="center"/>
    </xf>
    <xf numFmtId="0" fontId="9" fillId="0" borderId="32" xfId="1" applyFont="1" applyFill="1" applyBorder="1" applyAlignment="1">
      <alignment horizontal="distributed" vertical="center" wrapText="1"/>
    </xf>
    <xf numFmtId="0" fontId="9" fillId="0" borderId="28" xfId="1" applyFont="1" applyFill="1" applyBorder="1" applyAlignment="1">
      <alignment horizontal="distributed" vertical="center"/>
    </xf>
    <xf numFmtId="180" fontId="18" fillId="0" borderId="11" xfId="1" applyNumberFormat="1" applyFont="1" applyFill="1" applyBorder="1" applyAlignment="1" applyProtection="1">
      <alignment horizontal="right" vertical="center" wrapText="1"/>
    </xf>
    <xf numFmtId="0" fontId="17" fillId="0" borderId="9" xfId="1" applyFont="1" applyFill="1" applyBorder="1" applyAlignment="1">
      <alignment vertical="center" shrinkToFit="1"/>
    </xf>
    <xf numFmtId="0" fontId="9" fillId="0" borderId="33" xfId="1" applyFont="1" applyFill="1" applyBorder="1" applyAlignment="1">
      <alignment horizontal="distributed" vertical="center"/>
    </xf>
    <xf numFmtId="0" fontId="9" fillId="0" borderId="9" xfId="1" applyFont="1" applyFill="1" applyBorder="1" applyAlignment="1">
      <alignment horizontal="distributed" vertical="center" wrapText="1"/>
    </xf>
    <xf numFmtId="0" fontId="19" fillId="0" borderId="9" xfId="1" applyFont="1" applyFill="1" applyBorder="1" applyAlignment="1">
      <alignment horizontal="distributed" vertical="center"/>
    </xf>
    <xf numFmtId="0" fontId="9" fillId="0" borderId="35" xfId="1" applyFont="1" applyFill="1" applyBorder="1" applyAlignment="1">
      <alignment horizontal="distributed" vertical="center"/>
    </xf>
    <xf numFmtId="180" fontId="18" fillId="0" borderId="35" xfId="1" applyNumberFormat="1" applyFont="1" applyFill="1" applyBorder="1" applyAlignment="1" applyProtection="1">
      <alignment horizontal="right" vertical="center" wrapText="1"/>
    </xf>
    <xf numFmtId="180" fontId="18" fillId="0" borderId="17" xfId="1" applyNumberFormat="1" applyFont="1" applyFill="1" applyBorder="1" applyAlignment="1" applyProtection="1">
      <alignment horizontal="right" vertical="center" wrapText="1"/>
    </xf>
    <xf numFmtId="180" fontId="18" fillId="0" borderId="37" xfId="1" applyNumberFormat="1" applyFont="1" applyFill="1" applyBorder="1" applyAlignment="1" applyProtection="1">
      <alignment horizontal="right" vertical="center" wrapText="1"/>
    </xf>
    <xf numFmtId="0" fontId="17" fillId="0" borderId="0" xfId="1" applyFont="1" applyFill="1" applyBorder="1" applyAlignment="1" applyProtection="1">
      <alignment vertical="center"/>
    </xf>
    <xf numFmtId="0" fontId="17" fillId="0" borderId="0" xfId="1" applyFont="1" applyFill="1" applyBorder="1" applyAlignment="1">
      <alignment horizontal="distributed" vertical="center"/>
    </xf>
    <xf numFmtId="176" fontId="18" fillId="0" borderId="0" xfId="1" applyNumberFormat="1" applyFont="1" applyFill="1" applyBorder="1" applyAlignment="1" applyProtection="1">
      <alignment horizontal="right" vertical="center" wrapText="1"/>
    </xf>
    <xf numFmtId="0" fontId="17" fillId="0" borderId="0" xfId="1" applyFont="1" applyFill="1" applyAlignment="1" applyProtection="1">
      <alignment horizontal="left" vertical="center"/>
    </xf>
    <xf numFmtId="0" fontId="20" fillId="0" borderId="0" xfId="1" applyFont="1" applyFill="1" applyAlignment="1" applyProtection="1">
      <alignment horizontal="left" vertical="center"/>
    </xf>
    <xf numFmtId="0" fontId="9" fillId="0" borderId="0" xfId="1" applyFont="1" applyFill="1" applyBorder="1" applyAlignment="1" applyProtection="1">
      <alignment vertical="center"/>
    </xf>
    <xf numFmtId="180" fontId="17" fillId="0" borderId="0" xfId="1" applyNumberFormat="1" applyFont="1" applyFill="1" applyBorder="1" applyAlignment="1">
      <alignment vertical="center"/>
    </xf>
    <xf numFmtId="0" fontId="9" fillId="0" borderId="8" xfId="1" applyFont="1" applyFill="1" applyBorder="1" applyAlignment="1">
      <alignment vertical="center"/>
    </xf>
    <xf numFmtId="0" fontId="17" fillId="0" borderId="0" xfId="1" applyFont="1" applyFill="1" applyBorder="1" applyAlignment="1" applyProtection="1">
      <alignment horizontal="left" vertical="center"/>
    </xf>
    <xf numFmtId="0" fontId="17" fillId="0" borderId="0" xfId="1" applyFont="1" applyFill="1" applyBorder="1" applyAlignment="1" applyProtection="1">
      <alignment horizontal="right" vertical="center"/>
    </xf>
    <xf numFmtId="0" fontId="17" fillId="0" borderId="0" xfId="1" applyFont="1" applyFill="1" applyBorder="1" applyAlignment="1">
      <alignment horizontal="right" vertical="center"/>
    </xf>
    <xf numFmtId="0" fontId="9" fillId="0" borderId="23" xfId="1" applyFont="1" applyFill="1" applyBorder="1" applyAlignment="1" applyProtection="1">
      <alignment vertical="center"/>
    </xf>
    <xf numFmtId="0" fontId="9" fillId="0" borderId="24" xfId="1" applyFont="1" applyFill="1" applyBorder="1" applyAlignment="1">
      <alignment vertical="center"/>
    </xf>
    <xf numFmtId="0" fontId="9" fillId="0" borderId="3" xfId="1" applyFont="1" applyFill="1" applyBorder="1" applyAlignment="1">
      <alignment horizontal="center" vertical="center" wrapText="1"/>
    </xf>
    <xf numFmtId="0" fontId="9" fillId="0" borderId="5" xfId="1" applyFont="1" applyFill="1" applyBorder="1" applyAlignment="1" applyProtection="1">
      <alignment vertical="center"/>
    </xf>
    <xf numFmtId="0" fontId="9" fillId="0" borderId="32" xfId="1" applyFont="1" applyFill="1" applyBorder="1" applyAlignment="1">
      <alignment vertical="center"/>
    </xf>
    <xf numFmtId="0" fontId="9" fillId="0" borderId="38" xfId="1" applyFont="1" applyFill="1" applyBorder="1" applyAlignment="1">
      <alignment horizontal="center" vertical="center" wrapText="1"/>
    </xf>
    <xf numFmtId="180" fontId="9" fillId="0" borderId="19" xfId="1" applyNumberFormat="1" applyFont="1" applyFill="1" applyBorder="1" applyAlignment="1" applyProtection="1">
      <alignment horizontal="right" vertical="center"/>
    </xf>
    <xf numFmtId="180" fontId="9" fillId="0" borderId="6" xfId="1" applyNumberFormat="1" applyFont="1" applyFill="1" applyBorder="1" applyAlignment="1" applyProtection="1">
      <alignment horizontal="right" vertical="center"/>
    </xf>
    <xf numFmtId="180" fontId="9" fillId="0" borderId="28" xfId="1" applyNumberFormat="1" applyFont="1" applyFill="1" applyBorder="1" applyAlignment="1" applyProtection="1">
      <alignment horizontal="right" vertical="center"/>
    </xf>
    <xf numFmtId="180" fontId="9" fillId="0" borderId="20" xfId="1" applyNumberFormat="1" applyFont="1" applyFill="1" applyBorder="1" applyAlignment="1" applyProtection="1">
      <alignment horizontal="right" vertical="center"/>
    </xf>
    <xf numFmtId="180" fontId="9" fillId="0" borderId="36" xfId="1" applyNumberFormat="1" applyFont="1" applyFill="1" applyBorder="1" applyAlignment="1" applyProtection="1">
      <alignment horizontal="right" vertical="center"/>
    </xf>
    <xf numFmtId="180" fontId="9" fillId="0" borderId="0" xfId="1" applyNumberFormat="1" applyFont="1" applyFill="1" applyBorder="1" applyAlignment="1" applyProtection="1">
      <alignment horizontal="right" vertical="center"/>
    </xf>
    <xf numFmtId="180" fontId="9" fillId="0" borderId="63" xfId="1" applyNumberFormat="1" applyFont="1" applyFill="1" applyBorder="1" applyAlignment="1" applyProtection="1">
      <alignment horizontal="right" vertical="center"/>
    </xf>
    <xf numFmtId="180" fontId="9" fillId="0" borderId="33" xfId="1" applyNumberFormat="1" applyFont="1" applyFill="1" applyBorder="1" applyAlignment="1" applyProtection="1">
      <alignment horizontal="right" vertical="center"/>
    </xf>
    <xf numFmtId="180" fontId="9" fillId="0" borderId="55" xfId="1" applyNumberFormat="1" applyFont="1" applyFill="1" applyBorder="1" applyAlignment="1" applyProtection="1">
      <alignment horizontal="right" vertical="center"/>
    </xf>
    <xf numFmtId="180" fontId="9" fillId="0" borderId="34" xfId="1" applyNumberFormat="1" applyFont="1" applyFill="1" applyBorder="1" applyAlignment="1" applyProtection="1">
      <alignment horizontal="right" vertical="center"/>
    </xf>
    <xf numFmtId="0" fontId="9" fillId="0" borderId="55" xfId="1" applyFont="1" applyFill="1" applyBorder="1" applyAlignment="1">
      <alignment horizontal="distributed" vertical="distributed"/>
    </xf>
    <xf numFmtId="0" fontId="9" fillId="0" borderId="7" xfId="1" applyFont="1" applyFill="1" applyBorder="1" applyAlignment="1" applyProtection="1">
      <alignment horizontal="distributed" vertical="center"/>
    </xf>
    <xf numFmtId="0" fontId="9" fillId="0" borderId="10" xfId="1" applyFont="1" applyFill="1" applyBorder="1" applyAlignment="1">
      <alignment horizontal="distributed" vertical="center"/>
    </xf>
    <xf numFmtId="0" fontId="19" fillId="0" borderId="10" xfId="1" applyFont="1" applyFill="1" applyBorder="1" applyAlignment="1">
      <alignment vertical="center" shrinkToFit="1"/>
    </xf>
    <xf numFmtId="180" fontId="9" fillId="0" borderId="35" xfId="1" applyNumberFormat="1" applyFont="1" applyFill="1" applyBorder="1" applyAlignment="1" applyProtection="1">
      <alignment horizontal="right" vertical="center"/>
    </xf>
    <xf numFmtId="180" fontId="9" fillId="0" borderId="37" xfId="1" applyNumberFormat="1" applyFont="1" applyFill="1" applyBorder="1" applyAlignment="1" applyProtection="1">
      <alignment horizontal="right" vertical="center"/>
    </xf>
    <xf numFmtId="0" fontId="17" fillId="0" borderId="0" xfId="1" applyFont="1" applyFill="1" applyAlignment="1" applyProtection="1">
      <alignment horizontal="left" vertical="center" wrapText="1"/>
    </xf>
    <xf numFmtId="180" fontId="9" fillId="0" borderId="0" xfId="1" applyNumberFormat="1" applyFont="1" applyFill="1" applyBorder="1" applyAlignment="1">
      <alignment horizontal="right" vertical="center"/>
    </xf>
    <xf numFmtId="0" fontId="9" fillId="0" borderId="5" xfId="1" applyFont="1" applyFill="1" applyBorder="1" applyAlignment="1">
      <alignment vertical="center"/>
    </xf>
    <xf numFmtId="180" fontId="9" fillId="0" borderId="38" xfId="1" applyNumberFormat="1" applyFont="1" applyFill="1" applyBorder="1" applyAlignment="1">
      <alignment horizontal="right" vertical="center" wrapText="1"/>
    </xf>
    <xf numFmtId="180" fontId="9" fillId="0" borderId="48" xfId="1" applyNumberFormat="1" applyFont="1" applyFill="1" applyBorder="1" applyAlignment="1">
      <alignment horizontal="right" vertical="center" wrapText="1"/>
    </xf>
    <xf numFmtId="0" fontId="9" fillId="0" borderId="28" xfId="1" applyFont="1" applyFill="1" applyBorder="1" applyAlignment="1">
      <alignment horizontal="center" vertical="center" wrapText="1"/>
    </xf>
    <xf numFmtId="180" fontId="9" fillId="0" borderId="28" xfId="1" applyNumberFormat="1" applyFont="1" applyFill="1" applyBorder="1" applyAlignment="1">
      <alignment horizontal="right" vertical="center" wrapText="1"/>
    </xf>
    <xf numFmtId="180" fontId="9" fillId="0" borderId="38" xfId="1" applyNumberFormat="1" applyFont="1" applyFill="1" applyBorder="1" applyAlignment="1" applyProtection="1">
      <alignment horizontal="right" vertical="center"/>
    </xf>
    <xf numFmtId="180" fontId="9" fillId="0" borderId="59" xfId="1" applyNumberFormat="1" applyFont="1" applyFill="1" applyBorder="1" applyAlignment="1" applyProtection="1">
      <alignment horizontal="right" vertical="center"/>
    </xf>
    <xf numFmtId="180" fontId="9" fillId="0" borderId="68" xfId="1" applyNumberFormat="1" applyFont="1" applyFill="1" applyBorder="1" applyAlignment="1" applyProtection="1">
      <alignment horizontal="right" vertical="center"/>
    </xf>
    <xf numFmtId="0" fontId="9" fillId="0" borderId="0" xfId="1" applyFont="1" applyFill="1" applyBorder="1" applyAlignment="1" applyProtection="1">
      <alignment horizontal="right" vertical="center"/>
    </xf>
    <xf numFmtId="0" fontId="17" fillId="0" borderId="0" xfId="1" applyFont="1" applyFill="1" applyAlignment="1">
      <alignment horizontal="right" vertical="center"/>
    </xf>
    <xf numFmtId="180" fontId="9" fillId="0" borderId="0" xfId="1" applyNumberFormat="1" applyFont="1" applyFill="1" applyAlignment="1">
      <alignment horizontal="right" vertical="center"/>
    </xf>
    <xf numFmtId="0" fontId="23" fillId="0" borderId="2" xfId="1" applyFont="1" applyFill="1" applyBorder="1" applyAlignment="1">
      <alignment horizontal="center" vertical="center" wrapText="1"/>
    </xf>
    <xf numFmtId="0" fontId="23" fillId="0" borderId="41" xfId="1" applyFont="1" applyFill="1" applyBorder="1" applyAlignment="1">
      <alignment horizontal="center" vertical="center" shrinkToFit="1"/>
    </xf>
    <xf numFmtId="0" fontId="23" fillId="0" borderId="41" xfId="1" applyFont="1" applyFill="1" applyBorder="1" applyAlignment="1">
      <alignment horizontal="center" vertical="center" wrapText="1"/>
    </xf>
    <xf numFmtId="0" fontId="23" fillId="0" borderId="4" xfId="1" applyFont="1" applyFill="1" applyBorder="1" applyAlignment="1">
      <alignment horizontal="center" vertical="center" shrinkToFit="1"/>
    </xf>
    <xf numFmtId="180" fontId="23" fillId="0" borderId="19" xfId="1" applyNumberFormat="1" applyFont="1" applyFill="1" applyBorder="1" applyAlignment="1" applyProtection="1">
      <alignment horizontal="right" vertical="center" wrapText="1"/>
    </xf>
    <xf numFmtId="180" fontId="23" fillId="0" borderId="28" xfId="1" applyNumberFormat="1" applyFont="1" applyFill="1" applyBorder="1" applyAlignment="1" applyProtection="1">
      <alignment horizontal="right" vertical="center" wrapText="1"/>
    </xf>
    <xf numFmtId="180" fontId="23" fillId="0" borderId="36" xfId="1" applyNumberFormat="1" applyFont="1" applyFill="1" applyBorder="1" applyAlignment="1" applyProtection="1">
      <alignment horizontal="right" vertical="center" wrapText="1"/>
    </xf>
    <xf numFmtId="180" fontId="23" fillId="0" borderId="0" xfId="1" applyNumberFormat="1" applyFont="1" applyFill="1" applyBorder="1" applyAlignment="1" applyProtection="1">
      <alignment horizontal="right" vertical="center" wrapText="1"/>
    </xf>
    <xf numFmtId="180" fontId="23" fillId="0" borderId="9" xfId="1" applyNumberFormat="1" applyFont="1" applyFill="1" applyBorder="1" applyAlignment="1" applyProtection="1">
      <alignment horizontal="right" vertical="center" wrapText="1"/>
    </xf>
    <xf numFmtId="180" fontId="23" fillId="0" borderId="30" xfId="1" applyNumberFormat="1" applyFont="1" applyFill="1" applyBorder="1" applyAlignment="1" applyProtection="1">
      <alignment horizontal="right" vertical="center" wrapText="1"/>
    </xf>
    <xf numFmtId="180" fontId="23" fillId="0" borderId="33" xfId="1" applyNumberFormat="1" applyFont="1" applyFill="1" applyBorder="1" applyAlignment="1" applyProtection="1">
      <alignment horizontal="right" vertical="center" wrapText="1"/>
    </xf>
    <xf numFmtId="180" fontId="23" fillId="0" borderId="34" xfId="1" applyNumberFormat="1" applyFont="1" applyFill="1" applyBorder="1" applyAlignment="1" applyProtection="1">
      <alignment horizontal="right" vertical="center" wrapText="1"/>
    </xf>
    <xf numFmtId="180" fontId="23" fillId="0" borderId="63" xfId="1" applyNumberFormat="1" applyFont="1" applyFill="1" applyBorder="1" applyAlignment="1" applyProtection="1">
      <alignment horizontal="right" vertical="center" wrapText="1"/>
    </xf>
    <xf numFmtId="180" fontId="23" fillId="0" borderId="8" xfId="1" applyNumberFormat="1" applyFont="1" applyFill="1" applyBorder="1" applyAlignment="1" applyProtection="1">
      <alignment horizontal="right" vertical="center" wrapText="1"/>
    </xf>
    <xf numFmtId="180" fontId="23" fillId="0" borderId="7" xfId="1" applyNumberFormat="1" applyFont="1" applyFill="1" applyBorder="1" applyAlignment="1" applyProtection="1">
      <alignment horizontal="right" vertical="center" wrapText="1"/>
    </xf>
    <xf numFmtId="180" fontId="23" fillId="0" borderId="20" xfId="1" applyNumberFormat="1" applyFont="1" applyFill="1" applyBorder="1" applyAlignment="1" applyProtection="1">
      <alignment horizontal="right" vertical="center" wrapText="1"/>
    </xf>
    <xf numFmtId="180" fontId="23" fillId="0" borderId="11" xfId="1" applyNumberFormat="1" applyFont="1" applyFill="1" applyBorder="1" applyAlignment="1" applyProtection="1">
      <alignment horizontal="right" vertical="center" wrapText="1"/>
    </xf>
    <xf numFmtId="0" fontId="17" fillId="0" borderId="10" xfId="1" applyFont="1" applyFill="1" applyBorder="1" applyAlignment="1">
      <alignment vertical="center" shrinkToFit="1"/>
    </xf>
    <xf numFmtId="180" fontId="23" fillId="0" borderId="32" xfId="1" applyNumberFormat="1" applyFont="1" applyFill="1" applyBorder="1" applyAlignment="1" applyProtection="1">
      <alignment horizontal="right" vertical="center" wrapText="1"/>
    </xf>
    <xf numFmtId="180" fontId="23" fillId="0" borderId="56" xfId="1" applyNumberFormat="1" applyFont="1" applyFill="1" applyBorder="1" applyAlignment="1" applyProtection="1">
      <alignment horizontal="right" vertical="center" wrapText="1"/>
    </xf>
    <xf numFmtId="180" fontId="23" fillId="0" borderId="10" xfId="1" applyNumberFormat="1" applyFont="1" applyFill="1" applyBorder="1" applyAlignment="1" applyProtection="1">
      <alignment horizontal="right" vertical="center" wrapText="1"/>
    </xf>
    <xf numFmtId="180" fontId="23" fillId="0" borderId="14" xfId="1" applyNumberFormat="1" applyFont="1" applyFill="1" applyBorder="1" applyAlignment="1" applyProtection="1">
      <alignment horizontal="right" vertical="center" wrapText="1"/>
    </xf>
    <xf numFmtId="180" fontId="23" fillId="0" borderId="35" xfId="1" applyNumberFormat="1" applyFont="1" applyFill="1" applyBorder="1" applyAlignment="1" applyProtection="1">
      <alignment horizontal="right" vertical="center" wrapText="1"/>
    </xf>
    <xf numFmtId="180" fontId="23" fillId="0" borderId="16" xfId="1" applyNumberFormat="1" applyFont="1" applyFill="1" applyBorder="1" applyAlignment="1" applyProtection="1">
      <alignment horizontal="right" vertical="center" wrapText="1"/>
    </xf>
    <xf numFmtId="0" fontId="17" fillId="0" borderId="0" xfId="1" applyFont="1" applyFill="1" applyBorder="1" applyAlignment="1">
      <alignment horizontal="left" vertical="center" wrapText="1"/>
    </xf>
    <xf numFmtId="0" fontId="24" fillId="0" borderId="0" xfId="1" applyFont="1" applyFill="1" applyAlignment="1" applyProtection="1">
      <alignment horizontal="left" vertical="center"/>
    </xf>
    <xf numFmtId="38" fontId="17" fillId="0" borderId="0" xfId="2" applyFont="1" applyFill="1" applyAlignment="1">
      <alignment vertical="center"/>
    </xf>
    <xf numFmtId="38" fontId="17" fillId="0" borderId="0" xfId="2" applyFont="1" applyFill="1" applyBorder="1" applyAlignment="1">
      <alignment vertical="center"/>
    </xf>
    <xf numFmtId="38" fontId="25" fillId="0" borderId="0" xfId="2" applyFont="1" applyFill="1" applyBorder="1" applyAlignment="1">
      <alignment vertical="center"/>
    </xf>
    <xf numFmtId="38" fontId="17" fillId="0" borderId="17" xfId="2" applyFont="1" applyFill="1" applyBorder="1" applyAlignment="1">
      <alignment horizontal="right" vertical="center"/>
    </xf>
    <xf numFmtId="0" fontId="9" fillId="0" borderId="26" xfId="1" applyFont="1" applyFill="1" applyBorder="1" applyAlignment="1">
      <alignment vertical="center"/>
    </xf>
    <xf numFmtId="38" fontId="17" fillId="0" borderId="2" xfId="2" applyFont="1" applyFill="1" applyBorder="1" applyAlignment="1">
      <alignment horizontal="center" vertical="center" wrapText="1"/>
    </xf>
    <xf numFmtId="38" fontId="17" fillId="0" borderId="41" xfId="2" applyFont="1" applyFill="1" applyBorder="1" applyAlignment="1">
      <alignment horizontal="center" vertical="center" wrapText="1"/>
    </xf>
    <xf numFmtId="38" fontId="17" fillId="0" borderId="4" xfId="2" applyFont="1" applyFill="1" applyBorder="1" applyAlignment="1">
      <alignment horizontal="center" vertical="center" wrapText="1"/>
    </xf>
    <xf numFmtId="180" fontId="17" fillId="0" borderId="72" xfId="2" applyNumberFormat="1" applyFont="1" applyFill="1" applyBorder="1" applyAlignment="1" applyProtection="1">
      <alignment horizontal="right" vertical="center" wrapText="1"/>
    </xf>
    <xf numFmtId="180" fontId="17" fillId="0" borderId="73" xfId="2" applyNumberFormat="1" applyFont="1" applyFill="1" applyBorder="1" applyAlignment="1" applyProtection="1">
      <alignment horizontal="right" vertical="center" wrapText="1"/>
    </xf>
    <xf numFmtId="180" fontId="17" fillId="0" borderId="74" xfId="2" applyNumberFormat="1" applyFont="1" applyFill="1" applyBorder="1" applyAlignment="1" applyProtection="1">
      <alignment horizontal="right" vertical="center" wrapText="1"/>
    </xf>
    <xf numFmtId="0" fontId="19" fillId="0" borderId="55" xfId="1" applyFont="1" applyFill="1" applyBorder="1" applyAlignment="1">
      <alignment vertical="center"/>
    </xf>
    <xf numFmtId="180" fontId="17" fillId="0" borderId="63" xfId="2" applyNumberFormat="1" applyFont="1" applyFill="1" applyBorder="1" applyAlignment="1">
      <alignment horizontal="center" vertical="center" wrapText="1"/>
    </xf>
    <xf numFmtId="180" fontId="17" fillId="0" borderId="75" xfId="2" applyNumberFormat="1" applyFont="1" applyFill="1" applyBorder="1" applyAlignment="1">
      <alignment horizontal="center" vertical="center" wrapText="1"/>
    </xf>
    <xf numFmtId="180" fontId="17" fillId="0" borderId="33" xfId="2" applyNumberFormat="1" applyFont="1" applyFill="1" applyBorder="1" applyAlignment="1">
      <alignment horizontal="center" vertical="center" wrapText="1"/>
    </xf>
    <xf numFmtId="180" fontId="17" fillId="0" borderId="76" xfId="2" applyNumberFormat="1" applyFont="1" applyFill="1" applyBorder="1" applyAlignment="1">
      <alignment horizontal="center" vertical="center" wrapText="1"/>
    </xf>
    <xf numFmtId="180" fontId="17" fillId="0" borderId="77" xfId="2" applyNumberFormat="1" applyFont="1" applyFill="1" applyBorder="1" applyAlignment="1">
      <alignment horizontal="center" vertical="center" wrapText="1"/>
    </xf>
    <xf numFmtId="180" fontId="17" fillId="0" borderId="19" xfId="2" applyNumberFormat="1" applyFont="1" applyFill="1" applyBorder="1" applyAlignment="1" applyProtection="1">
      <alignment horizontal="right" vertical="center" wrapText="1"/>
    </xf>
    <xf numFmtId="180" fontId="17" fillId="0" borderId="28" xfId="2" applyNumberFormat="1" applyFont="1" applyFill="1" applyBorder="1" applyAlignment="1" applyProtection="1">
      <alignment horizontal="right" vertical="center" wrapText="1"/>
    </xf>
    <xf numFmtId="180" fontId="17" fillId="0" borderId="0" xfId="2" applyNumberFormat="1" applyFont="1" applyFill="1" applyBorder="1" applyAlignment="1" applyProtection="1">
      <alignment horizontal="right" vertical="center" wrapText="1"/>
    </xf>
    <xf numFmtId="180" fontId="17" fillId="0" borderId="9" xfId="2" applyNumberFormat="1" applyFont="1" applyFill="1" applyBorder="1" applyAlignment="1" applyProtection="1">
      <alignment horizontal="right" vertical="center" wrapText="1"/>
    </xf>
    <xf numFmtId="180" fontId="17" fillId="0" borderId="84" xfId="2" applyNumberFormat="1" applyFont="1" applyFill="1" applyBorder="1" applyAlignment="1" applyProtection="1">
      <alignment horizontal="right" vertical="center" wrapText="1"/>
    </xf>
    <xf numFmtId="180" fontId="17" fillId="0" borderId="83" xfId="2" applyNumberFormat="1" applyFont="1" applyFill="1" applyBorder="1" applyAlignment="1" applyProtection="1">
      <alignment horizontal="right" vertical="center" wrapText="1"/>
    </xf>
    <xf numFmtId="0" fontId="19" fillId="0" borderId="32" xfId="1" applyFont="1" applyFill="1" applyBorder="1" applyAlignment="1">
      <alignment vertical="center"/>
    </xf>
    <xf numFmtId="180" fontId="17" fillId="0" borderId="55" xfId="2" applyNumberFormat="1" applyFont="1" applyFill="1" applyBorder="1" applyAlignment="1">
      <alignment horizontal="center" vertical="center" wrapText="1"/>
    </xf>
    <xf numFmtId="180" fontId="17" fillId="0" borderId="87" xfId="2" applyNumberFormat="1" applyFont="1" applyFill="1" applyBorder="1" applyAlignment="1">
      <alignment horizontal="center" vertical="center" wrapText="1"/>
    </xf>
    <xf numFmtId="180" fontId="17" fillId="0" borderId="9" xfId="2" applyNumberFormat="1" applyFont="1" applyFill="1" applyBorder="1" applyAlignment="1">
      <alignment vertical="center"/>
    </xf>
    <xf numFmtId="180" fontId="17" fillId="0" borderId="14" xfId="2" applyNumberFormat="1" applyFont="1" applyFill="1" applyBorder="1" applyAlignment="1" applyProtection="1">
      <alignment horizontal="right" vertical="center" wrapText="1"/>
    </xf>
    <xf numFmtId="180" fontId="17" fillId="0" borderId="35" xfId="2" applyNumberFormat="1" applyFont="1" applyFill="1" applyBorder="1" applyAlignment="1" applyProtection="1">
      <alignment horizontal="right" vertical="center" wrapText="1"/>
    </xf>
    <xf numFmtId="38" fontId="9" fillId="0" borderId="0" xfId="2" applyFont="1" applyFill="1" applyBorder="1" applyAlignment="1" applyProtection="1">
      <alignment vertical="center"/>
    </xf>
    <xf numFmtId="38" fontId="9" fillId="0" borderId="0" xfId="2" applyFont="1" applyFill="1" applyAlignment="1">
      <alignment vertical="center"/>
    </xf>
    <xf numFmtId="0" fontId="23" fillId="0" borderId="0" xfId="1" applyFont="1" applyFill="1" applyAlignment="1" applyProtection="1">
      <alignment horizontal="left" vertical="center"/>
    </xf>
    <xf numFmtId="180" fontId="1" fillId="0" borderId="9" xfId="1" applyNumberFormat="1" applyFont="1" applyFill="1" applyBorder="1" applyAlignment="1">
      <alignment vertical="center"/>
    </xf>
    <xf numFmtId="180" fontId="1" fillId="0" borderId="8" xfId="1" applyNumberFormat="1" applyFont="1" applyFill="1" applyBorder="1" applyAlignment="1">
      <alignment vertical="center"/>
    </xf>
    <xf numFmtId="180" fontId="1" fillId="0" borderId="10" xfId="1" applyNumberFormat="1" applyFont="1" applyFill="1" applyBorder="1" applyAlignment="1">
      <alignment vertical="center"/>
    </xf>
    <xf numFmtId="180" fontId="1" fillId="0" borderId="30" xfId="1" applyNumberFormat="1" applyFont="1" applyFill="1" applyBorder="1" applyAlignment="1">
      <alignment vertical="center"/>
    </xf>
    <xf numFmtId="180" fontId="1" fillId="0" borderId="30" xfId="1" applyNumberFormat="1" applyFont="1" applyFill="1" applyBorder="1" applyAlignment="1">
      <alignment horizontal="right" vertical="center"/>
    </xf>
    <xf numFmtId="180" fontId="1" fillId="0" borderId="8" xfId="1" applyNumberFormat="1" applyFont="1" applyFill="1" applyBorder="1" applyAlignment="1">
      <alignment horizontal="right" vertical="center"/>
    </xf>
    <xf numFmtId="176" fontId="1" fillId="0" borderId="35" xfId="1" applyNumberFormat="1" applyFont="1" applyFill="1" applyBorder="1" applyAlignment="1">
      <alignment vertical="center"/>
    </xf>
    <xf numFmtId="176" fontId="1" fillId="0" borderId="16" xfId="1" applyNumberFormat="1" applyFont="1" applyFill="1" applyBorder="1" applyAlignment="1">
      <alignment vertical="center"/>
    </xf>
    <xf numFmtId="176" fontId="1" fillId="0" borderId="0" xfId="1" applyNumberFormat="1" applyFont="1" applyFill="1" applyBorder="1" applyAlignment="1">
      <alignment vertical="center"/>
    </xf>
    <xf numFmtId="179" fontId="1" fillId="0" borderId="14" xfId="1" applyNumberFormat="1" applyFont="1" applyFill="1" applyBorder="1" applyAlignment="1" applyProtection="1">
      <alignment horizontal="center" vertical="center"/>
    </xf>
    <xf numFmtId="0" fontId="1" fillId="0" borderId="15" xfId="1" applyFill="1" applyBorder="1" applyAlignment="1">
      <alignment horizontal="center" vertical="center"/>
    </xf>
    <xf numFmtId="0" fontId="1" fillId="0" borderId="16" xfId="1" applyFill="1" applyBorder="1" applyAlignment="1">
      <alignment horizontal="center" vertical="center"/>
    </xf>
    <xf numFmtId="0" fontId="1" fillId="0" borderId="0" xfId="1" applyFill="1" applyBorder="1" applyAlignment="1">
      <alignment horizontal="distributed" vertical="center"/>
    </xf>
    <xf numFmtId="0" fontId="1" fillId="0" borderId="11" xfId="1" applyFill="1" applyBorder="1" applyAlignment="1">
      <alignment horizontal="distributed" vertical="center"/>
    </xf>
    <xf numFmtId="176" fontId="1" fillId="0" borderId="10" xfId="1" applyNumberFormat="1" applyFont="1" applyFill="1" applyBorder="1" applyAlignment="1" applyProtection="1">
      <alignment vertical="center"/>
    </xf>
    <xf numFmtId="176" fontId="1" fillId="0" borderId="11" xfId="1" applyNumberFormat="1" applyFill="1" applyBorder="1" applyAlignment="1">
      <alignment vertical="center"/>
    </xf>
    <xf numFmtId="177" fontId="1" fillId="0" borderId="10" xfId="1" applyNumberFormat="1" applyFont="1" applyFill="1" applyBorder="1" applyAlignment="1" applyProtection="1">
      <alignment vertical="center"/>
    </xf>
    <xf numFmtId="177" fontId="1" fillId="0" borderId="8" xfId="1" applyNumberFormat="1" applyFill="1" applyBorder="1" applyAlignment="1">
      <alignment vertical="center"/>
    </xf>
    <xf numFmtId="0" fontId="1" fillId="0" borderId="5" xfId="1" applyFill="1" applyBorder="1" applyAlignment="1">
      <alignment horizontal="distributed" vertical="center"/>
    </xf>
    <xf numFmtId="0" fontId="1" fillId="0" borderId="11" xfId="1" applyFont="1" applyFill="1" applyBorder="1" applyAlignment="1">
      <alignment horizontal="distributed" vertical="center"/>
    </xf>
    <xf numFmtId="0" fontId="1" fillId="0" borderId="0" xfId="1" applyFont="1" applyFill="1" applyBorder="1" applyAlignment="1">
      <alignment horizontal="distributed" vertical="center"/>
    </xf>
    <xf numFmtId="0" fontId="1" fillId="0" borderId="5" xfId="1" applyFont="1" applyFill="1" applyBorder="1" applyAlignment="1">
      <alignment horizontal="distributed" vertical="center"/>
    </xf>
    <xf numFmtId="176" fontId="1" fillId="0" borderId="0" xfId="1" applyNumberFormat="1" applyFont="1" applyFill="1" applyBorder="1" applyAlignment="1" applyProtection="1">
      <alignment vertical="center"/>
    </xf>
    <xf numFmtId="0" fontId="1" fillId="0" borderId="5" xfId="1" applyFont="1" applyFill="1" applyBorder="1" applyAlignment="1">
      <alignment horizontal="center" vertical="center"/>
    </xf>
    <xf numFmtId="0" fontId="1" fillId="0" borderId="11" xfId="1" applyFill="1" applyBorder="1" applyAlignment="1">
      <alignment horizontal="center" vertical="center"/>
    </xf>
    <xf numFmtId="0" fontId="1" fillId="0" borderId="18" xfId="1" applyFont="1" applyFill="1" applyBorder="1" applyAlignment="1">
      <alignment horizontal="center" vertical="center"/>
    </xf>
    <xf numFmtId="0" fontId="1" fillId="0" borderId="7" xfId="1" applyFill="1" applyBorder="1" applyAlignment="1">
      <alignment horizontal="center" vertical="center"/>
    </xf>
    <xf numFmtId="0" fontId="1" fillId="0" borderId="6" xfId="1" applyFont="1" applyFill="1" applyBorder="1" applyAlignment="1" applyProtection="1">
      <alignment vertical="center"/>
    </xf>
    <xf numFmtId="0" fontId="1" fillId="0" borderId="19" xfId="1" applyFont="1" applyFill="1" applyBorder="1" applyAlignment="1" applyProtection="1">
      <alignment vertical="center"/>
    </xf>
    <xf numFmtId="176" fontId="1" fillId="0" borderId="9" xfId="1" applyNumberFormat="1" applyFont="1" applyFill="1" applyBorder="1" applyAlignment="1" applyProtection="1">
      <alignment vertical="center"/>
    </xf>
    <xf numFmtId="176" fontId="1" fillId="0" borderId="9" xfId="1" applyNumberFormat="1" applyFill="1" applyBorder="1" applyAlignment="1">
      <alignment vertical="center"/>
    </xf>
    <xf numFmtId="177" fontId="1" fillId="0" borderId="0" xfId="1" applyNumberFormat="1" applyFont="1" applyFill="1" applyBorder="1" applyAlignment="1" applyProtection="1">
      <alignment vertical="center"/>
    </xf>
    <xf numFmtId="0" fontId="1" fillId="0" borderId="17" xfId="1" applyFill="1" applyBorder="1" applyAlignment="1">
      <alignment horizontal="right" vertical="center"/>
    </xf>
    <xf numFmtId="0" fontId="1" fillId="0" borderId="1" xfId="1" applyFont="1" applyFill="1" applyBorder="1" applyAlignment="1" applyProtection="1">
      <alignment horizontal="center" vertical="center"/>
    </xf>
    <xf numFmtId="0" fontId="1" fillId="0" borderId="3" xfId="1" applyFill="1" applyBorder="1" applyAlignment="1">
      <alignment horizontal="center" vertical="center"/>
    </xf>
    <xf numFmtId="0" fontId="1" fillId="0" borderId="2" xfId="1" applyFont="1" applyFill="1" applyBorder="1" applyAlignment="1" applyProtection="1">
      <alignment horizontal="center" vertical="center"/>
    </xf>
    <xf numFmtId="0" fontId="1" fillId="0" borderId="3" xfId="1" applyFont="1" applyFill="1" applyBorder="1" applyAlignment="1" applyProtection="1">
      <alignment horizontal="center" vertical="center"/>
    </xf>
    <xf numFmtId="0" fontId="1" fillId="0" borderId="4" xfId="1" applyFont="1" applyFill="1" applyBorder="1" applyAlignment="1" applyProtection="1">
      <alignment horizontal="center" vertical="center"/>
    </xf>
    <xf numFmtId="176" fontId="1" fillId="0" borderId="9" xfId="1" applyNumberFormat="1" applyFont="1" applyFill="1" applyBorder="1" applyAlignment="1" applyProtection="1">
      <alignment horizontal="right" vertical="center"/>
    </xf>
    <xf numFmtId="176" fontId="1" fillId="0" borderId="9" xfId="1" applyNumberFormat="1" applyFill="1" applyBorder="1" applyAlignment="1">
      <alignment horizontal="right" vertical="center"/>
    </xf>
    <xf numFmtId="180" fontId="1" fillId="0" borderId="9" xfId="1" applyNumberFormat="1" applyFont="1" applyFill="1" applyBorder="1" applyAlignment="1">
      <alignment horizontal="right" vertical="center"/>
    </xf>
    <xf numFmtId="180" fontId="1" fillId="0" borderId="30" xfId="1" applyNumberFormat="1" applyFont="1" applyFill="1" applyBorder="1" applyAlignment="1">
      <alignment horizontal="right" vertical="center"/>
    </xf>
    <xf numFmtId="0" fontId="1" fillId="0" borderId="11" xfId="1" applyFont="1" applyFill="1" applyBorder="1" applyAlignment="1">
      <alignment horizontal="center" vertical="center"/>
    </xf>
    <xf numFmtId="180" fontId="1" fillId="0" borderId="9" xfId="2" applyNumberFormat="1" applyFont="1" applyFill="1" applyBorder="1" applyAlignment="1">
      <alignment vertical="center"/>
    </xf>
    <xf numFmtId="180" fontId="1" fillId="0" borderId="9" xfId="1" applyNumberFormat="1" applyFont="1" applyFill="1" applyBorder="1" applyAlignment="1">
      <alignment vertical="center"/>
    </xf>
    <xf numFmtId="180" fontId="1" fillId="0" borderId="30" xfId="2" applyNumberFormat="1" applyFont="1" applyFill="1" applyBorder="1" applyAlignment="1">
      <alignment vertical="center"/>
    </xf>
    <xf numFmtId="0" fontId="1" fillId="0" borderId="29" xfId="1" applyFont="1" applyFill="1" applyBorder="1" applyAlignment="1" applyProtection="1">
      <alignment horizontal="center" vertical="center" wrapText="1"/>
    </xf>
    <xf numFmtId="0" fontId="1" fillId="0" borderId="7" xfId="1" applyFont="1" applyFill="1" applyBorder="1" applyAlignment="1">
      <alignment horizontal="center" vertical="center"/>
    </xf>
    <xf numFmtId="0" fontId="1" fillId="0" borderId="17" xfId="1" applyFont="1" applyFill="1" applyBorder="1" applyAlignment="1">
      <alignment horizontal="right" vertical="center"/>
    </xf>
    <xf numFmtId="0" fontId="1" fillId="0" borderId="23" xfId="1" applyFont="1" applyFill="1" applyBorder="1" applyAlignment="1" applyProtection="1">
      <alignment horizontal="center" vertical="center"/>
    </xf>
    <xf numFmtId="0" fontId="1" fillId="0" borderId="24" xfId="1" applyFont="1" applyFill="1" applyBorder="1" applyAlignment="1">
      <alignment horizontal="center" vertical="center"/>
    </xf>
    <xf numFmtId="0" fontId="1" fillId="0" borderId="31" xfId="1" applyFont="1" applyFill="1" applyBorder="1" applyAlignment="1">
      <alignment horizontal="center" vertical="center"/>
    </xf>
    <xf numFmtId="0" fontId="1" fillId="0" borderId="32" xfId="1" applyFont="1" applyFill="1" applyBorder="1" applyAlignment="1">
      <alignment horizontal="center" vertical="center"/>
    </xf>
    <xf numFmtId="0" fontId="1" fillId="0" borderId="25" xfId="1" applyFont="1" applyFill="1" applyBorder="1" applyAlignment="1" applyProtection="1">
      <alignment horizontal="center" vertical="center" wrapText="1"/>
    </xf>
    <xf numFmtId="0" fontId="1" fillId="0" borderId="9" xfId="1" applyFont="1" applyFill="1" applyBorder="1" applyAlignment="1">
      <alignment horizontal="center" vertical="center" wrapText="1"/>
    </xf>
    <xf numFmtId="0" fontId="1" fillId="0" borderId="33" xfId="1" applyFont="1" applyFill="1" applyBorder="1" applyAlignment="1">
      <alignment horizontal="center" vertical="center" wrapText="1"/>
    </xf>
    <xf numFmtId="0" fontId="1" fillId="0" borderId="26" xfId="1" applyFont="1" applyFill="1" applyBorder="1" applyAlignment="1">
      <alignment horizontal="center" vertical="center" wrapText="1"/>
    </xf>
    <xf numFmtId="0" fontId="1" fillId="0" borderId="27" xfId="1" applyFont="1" applyFill="1" applyBorder="1" applyAlignment="1" applyProtection="1">
      <alignment horizontal="center" vertical="center" wrapText="1"/>
    </xf>
    <xf numFmtId="0" fontId="1" fillId="0" borderId="30" xfId="1" applyFont="1" applyFill="1" applyBorder="1" applyAlignment="1">
      <alignment horizontal="center" vertical="center" wrapText="1"/>
    </xf>
    <xf numFmtId="0" fontId="1" fillId="0" borderId="34" xfId="1" applyFont="1" applyFill="1" applyBorder="1" applyAlignment="1">
      <alignment horizontal="center" vertical="center" wrapText="1"/>
    </xf>
    <xf numFmtId="0" fontId="1" fillId="0" borderId="28" xfId="1" applyFont="1" applyFill="1" applyBorder="1" applyAlignment="1">
      <alignment horizontal="center" vertical="center" wrapText="1"/>
    </xf>
    <xf numFmtId="0" fontId="1" fillId="0" borderId="28" xfId="1" applyFont="1" applyFill="1" applyBorder="1" applyAlignment="1" applyProtection="1">
      <alignment horizontal="center" vertical="center" wrapText="1"/>
    </xf>
    <xf numFmtId="0" fontId="1" fillId="0" borderId="33" xfId="1" applyFont="1" applyFill="1" applyBorder="1" applyAlignment="1" applyProtection="1">
      <alignment horizontal="center" vertical="center" wrapText="1"/>
    </xf>
    <xf numFmtId="0" fontId="8" fillId="0" borderId="5" xfId="1" applyNumberFormat="1" applyFont="1" applyFill="1" applyBorder="1" applyAlignment="1" applyProtection="1">
      <alignment horizontal="center" vertical="center"/>
    </xf>
    <xf numFmtId="49" fontId="8" fillId="0" borderId="0" xfId="1" applyNumberFormat="1" applyFont="1" applyFill="1" applyBorder="1" applyAlignment="1" applyProtection="1">
      <alignment horizontal="center" vertical="center"/>
    </xf>
    <xf numFmtId="0" fontId="8" fillId="0" borderId="5" xfId="1" applyNumberFormat="1" applyFont="1" applyFill="1" applyBorder="1" applyAlignment="1" applyProtection="1">
      <alignment horizontal="left" vertical="center"/>
    </xf>
    <xf numFmtId="49" fontId="8" fillId="0" borderId="0" xfId="1" applyNumberFormat="1" applyFont="1" applyFill="1" applyBorder="1" applyAlignment="1" applyProtection="1">
      <alignment horizontal="left" vertical="center"/>
    </xf>
    <xf numFmtId="49" fontId="8" fillId="0" borderId="5" xfId="1" applyNumberFormat="1" applyFont="1" applyFill="1" applyBorder="1" applyAlignment="1" applyProtection="1">
      <alignment horizontal="center" vertical="center"/>
    </xf>
    <xf numFmtId="49" fontId="8" fillId="0" borderId="51" xfId="1" applyNumberFormat="1" applyFont="1" applyFill="1" applyBorder="1" applyAlignment="1" applyProtection="1">
      <alignment horizontal="center" vertical="center"/>
    </xf>
    <xf numFmtId="49" fontId="8" fillId="0" borderId="51" xfId="1" applyNumberFormat="1" applyFont="1" applyFill="1" applyBorder="1" applyAlignment="1">
      <alignment horizontal="center" vertical="center"/>
    </xf>
    <xf numFmtId="0" fontId="8" fillId="0" borderId="51" xfId="1" applyFont="1" applyFill="1" applyBorder="1" applyAlignment="1">
      <alignment horizontal="center" vertical="center"/>
    </xf>
    <xf numFmtId="179" fontId="8" fillId="0" borderId="52" xfId="1" quotePrefix="1" applyNumberFormat="1" applyFont="1" applyFill="1" applyBorder="1" applyAlignment="1" applyProtection="1">
      <alignment vertical="center"/>
    </xf>
    <xf numFmtId="179" fontId="8" fillId="0" borderId="0" xfId="1" applyNumberFormat="1" applyFont="1" applyFill="1" applyBorder="1" applyAlignment="1">
      <alignment vertical="center"/>
    </xf>
    <xf numFmtId="179" fontId="8" fillId="0" borderId="10" xfId="1" quotePrefix="1" applyNumberFormat="1" applyFont="1" applyFill="1" applyBorder="1" applyAlignment="1" applyProtection="1">
      <alignment vertical="center"/>
    </xf>
    <xf numFmtId="179" fontId="8" fillId="0" borderId="11" xfId="1" applyNumberFormat="1" applyFont="1" applyFill="1" applyBorder="1" applyAlignment="1">
      <alignment vertical="center"/>
    </xf>
    <xf numFmtId="179" fontId="8" fillId="0" borderId="0" xfId="1" quotePrefix="1" applyNumberFormat="1" applyFont="1" applyFill="1" applyBorder="1" applyAlignment="1" applyProtection="1">
      <alignment vertical="center"/>
    </xf>
    <xf numFmtId="179" fontId="8" fillId="0" borderId="51" xfId="1" applyNumberFormat="1" applyFont="1" applyFill="1" applyBorder="1" applyAlignment="1">
      <alignment vertical="center"/>
    </xf>
    <xf numFmtId="179" fontId="8" fillId="0" borderId="8" xfId="1" applyNumberFormat="1" applyFont="1" applyFill="1" applyBorder="1" applyAlignment="1">
      <alignment vertical="center"/>
    </xf>
    <xf numFmtId="179" fontId="8" fillId="0" borderId="52" xfId="1" quotePrefix="1" applyNumberFormat="1" applyFont="1" applyFill="1" applyBorder="1" applyAlignment="1" applyProtection="1">
      <alignment horizontal="right" vertical="center"/>
    </xf>
    <xf numFmtId="179" fontId="8" fillId="0" borderId="11" xfId="1" quotePrefix="1" applyNumberFormat="1" applyFont="1" applyFill="1" applyBorder="1" applyAlignment="1" applyProtection="1">
      <alignment horizontal="right" vertical="center"/>
    </xf>
    <xf numFmtId="179" fontId="8" fillId="0" borderId="10" xfId="1" quotePrefix="1" applyNumberFormat="1" applyFont="1" applyFill="1" applyBorder="1" applyAlignment="1" applyProtection="1">
      <alignment horizontal="right" vertical="center"/>
    </xf>
    <xf numFmtId="0" fontId="8" fillId="0" borderId="11" xfId="1" applyFont="1" applyFill="1" applyBorder="1" applyAlignment="1">
      <alignment horizontal="right" vertical="center"/>
    </xf>
    <xf numFmtId="0" fontId="8" fillId="0" borderId="51" xfId="1" applyFont="1" applyFill="1" applyBorder="1" applyAlignment="1">
      <alignment horizontal="right" vertical="center"/>
    </xf>
    <xf numFmtId="0" fontId="8" fillId="0" borderId="8" xfId="1" applyFont="1" applyFill="1" applyBorder="1" applyAlignment="1">
      <alignment horizontal="right" vertical="center"/>
    </xf>
    <xf numFmtId="49" fontId="8" fillId="0" borderId="51" xfId="1" applyNumberFormat="1" applyFont="1" applyFill="1" applyBorder="1" applyAlignment="1">
      <alignment vertical="center"/>
    </xf>
    <xf numFmtId="179" fontId="8" fillId="0" borderId="52" xfId="1" applyNumberFormat="1" applyFont="1" applyFill="1" applyBorder="1" applyAlignment="1" applyProtection="1">
      <alignment vertical="center"/>
    </xf>
    <xf numFmtId="179" fontId="8" fillId="0" borderId="10" xfId="1" applyNumberFormat="1" applyFont="1" applyFill="1" applyBorder="1" applyAlignment="1" applyProtection="1">
      <alignment vertical="center"/>
    </xf>
    <xf numFmtId="179" fontId="8" fillId="0" borderId="0" xfId="1" applyNumberFormat="1" applyFont="1" applyFill="1" applyBorder="1" applyAlignment="1" applyProtection="1">
      <alignment vertical="center"/>
    </xf>
    <xf numFmtId="0" fontId="8" fillId="0" borderId="5" xfId="1" applyFont="1" applyFill="1" applyBorder="1" applyAlignment="1" applyProtection="1">
      <alignment horizontal="center" vertical="center"/>
    </xf>
    <xf numFmtId="0" fontId="8" fillId="0" borderId="51" xfId="1" applyFont="1" applyFill="1" applyBorder="1" applyAlignment="1">
      <alignment vertical="center"/>
    </xf>
    <xf numFmtId="0" fontId="8" fillId="0" borderId="18" xfId="1" applyFont="1" applyFill="1" applyBorder="1" applyAlignment="1" applyProtection="1">
      <alignment horizontal="center" vertical="center"/>
    </xf>
    <xf numFmtId="0" fontId="8" fillId="0" borderId="49" xfId="1" applyFont="1" applyFill="1" applyBorder="1" applyAlignment="1">
      <alignment vertical="center"/>
    </xf>
    <xf numFmtId="179" fontId="8" fillId="0" borderId="50" xfId="1" applyNumberFormat="1" applyFont="1" applyFill="1" applyBorder="1" applyAlignment="1" applyProtection="1">
      <alignment vertical="center"/>
    </xf>
    <xf numFmtId="179" fontId="8" fillId="0" borderId="19" xfId="1" applyNumberFormat="1" applyFont="1" applyFill="1" applyBorder="1" applyAlignment="1">
      <alignment vertical="center"/>
    </xf>
    <xf numFmtId="179" fontId="8" fillId="0" borderId="6" xfId="1" applyNumberFormat="1" applyFont="1" applyFill="1" applyBorder="1" applyAlignment="1" applyProtection="1">
      <alignment vertical="center"/>
    </xf>
    <xf numFmtId="179" fontId="8" fillId="0" borderId="7" xfId="1" applyNumberFormat="1" applyFont="1" applyFill="1" applyBorder="1" applyAlignment="1">
      <alignment vertical="center"/>
    </xf>
    <xf numFmtId="179" fontId="8" fillId="0" borderId="19" xfId="1" applyNumberFormat="1" applyFont="1" applyFill="1" applyBorder="1" applyAlignment="1" applyProtection="1">
      <alignment vertical="center"/>
    </xf>
    <xf numFmtId="179" fontId="8" fillId="0" borderId="49" xfId="1" applyNumberFormat="1" applyFont="1" applyFill="1" applyBorder="1" applyAlignment="1">
      <alignment vertical="center"/>
    </xf>
    <xf numFmtId="179" fontId="8" fillId="0" borderId="20" xfId="1" applyNumberFormat="1" applyFont="1" applyFill="1" applyBorder="1" applyAlignment="1">
      <alignment vertical="center"/>
    </xf>
    <xf numFmtId="0" fontId="8" fillId="0" borderId="0" xfId="1" applyFont="1" applyFill="1" applyBorder="1" applyAlignment="1">
      <alignment horizontal="center" vertical="center"/>
    </xf>
    <xf numFmtId="0" fontId="8" fillId="0" borderId="11" xfId="1" applyFont="1" applyFill="1" applyBorder="1" applyAlignment="1">
      <alignment horizontal="center" vertical="center"/>
    </xf>
    <xf numFmtId="0" fontId="8" fillId="0" borderId="39" xfId="1" applyFont="1" applyFill="1" applyBorder="1" applyAlignment="1" applyProtection="1">
      <alignment horizontal="center" vertical="center"/>
    </xf>
    <xf numFmtId="0" fontId="8" fillId="0" borderId="2" xfId="1" applyFont="1" applyFill="1" applyBorder="1" applyAlignment="1">
      <alignment horizontal="center" vertical="center"/>
    </xf>
    <xf numFmtId="0" fontId="8" fillId="0" borderId="44" xfId="1" applyFont="1" applyFill="1" applyBorder="1" applyAlignment="1">
      <alignment horizontal="center" vertical="center"/>
    </xf>
    <xf numFmtId="0" fontId="8" fillId="0" borderId="29" xfId="1" applyFont="1" applyFill="1" applyBorder="1" applyAlignment="1">
      <alignment horizontal="center" vertical="center"/>
    </xf>
    <xf numFmtId="0" fontId="8" fillId="0" borderId="40" xfId="1" applyFont="1" applyFill="1" applyBorder="1" applyAlignment="1" applyProtection="1">
      <alignment horizontal="center" vertical="center"/>
    </xf>
    <xf numFmtId="0" fontId="8" fillId="0" borderId="41" xfId="1" applyFont="1" applyFill="1" applyBorder="1" applyAlignment="1" applyProtection="1">
      <alignment horizontal="center" vertical="center"/>
    </xf>
    <xf numFmtId="0" fontId="8" fillId="0" borderId="42" xfId="1" applyFont="1" applyFill="1" applyBorder="1" applyAlignment="1" applyProtection="1">
      <alignment horizontal="center" vertical="center"/>
    </xf>
    <xf numFmtId="0" fontId="8" fillId="0" borderId="3" xfId="1" applyFont="1" applyFill="1" applyBorder="1" applyAlignment="1" applyProtection="1">
      <alignment horizontal="center" vertical="center"/>
    </xf>
    <xf numFmtId="0" fontId="8" fillId="0" borderId="43" xfId="1" applyFont="1" applyFill="1" applyBorder="1" applyAlignment="1">
      <alignment horizontal="center" vertical="center"/>
    </xf>
    <xf numFmtId="0" fontId="8" fillId="0" borderId="45" xfId="1" applyFont="1" applyFill="1" applyBorder="1" applyAlignment="1" applyProtection="1">
      <alignment horizontal="center" vertical="center"/>
    </xf>
    <xf numFmtId="0" fontId="8" fillId="0" borderId="38" xfId="1" applyFont="1" applyFill="1" applyBorder="1" applyAlignment="1" applyProtection="1">
      <alignment horizontal="center" vertical="center"/>
    </xf>
    <xf numFmtId="0" fontId="8" fillId="0" borderId="46" xfId="1" applyFont="1" applyFill="1" applyBorder="1" applyAlignment="1" applyProtection="1">
      <alignment horizontal="center" vertical="center"/>
    </xf>
    <xf numFmtId="0" fontId="8" fillId="0" borderId="47" xfId="1" applyFont="1" applyFill="1" applyBorder="1" applyAlignment="1" applyProtection="1">
      <alignment horizontal="center" vertical="center"/>
    </xf>
    <xf numFmtId="0" fontId="8" fillId="0" borderId="48" xfId="1" applyFont="1" applyFill="1" applyBorder="1" applyAlignment="1">
      <alignment horizontal="center" vertical="center"/>
    </xf>
    <xf numFmtId="0" fontId="8" fillId="0" borderId="5" xfId="1" applyFont="1" applyFill="1" applyBorder="1" applyAlignment="1">
      <alignment horizontal="center" vertical="center"/>
    </xf>
    <xf numFmtId="0" fontId="8" fillId="0" borderId="18" xfId="1" applyFont="1" applyFill="1" applyBorder="1" applyAlignment="1">
      <alignment horizontal="center" vertical="center"/>
    </xf>
    <xf numFmtId="0" fontId="8" fillId="0" borderId="7" xfId="1" applyFont="1" applyFill="1" applyBorder="1" applyAlignment="1">
      <alignment horizontal="center" vertical="center"/>
    </xf>
    <xf numFmtId="0" fontId="8" fillId="0" borderId="17" xfId="1" applyFont="1" applyFill="1" applyBorder="1" applyAlignment="1">
      <alignment horizontal="right" vertical="center"/>
    </xf>
    <xf numFmtId="0" fontId="8" fillId="0" borderId="23" xfId="1" applyFont="1" applyFill="1" applyBorder="1" applyAlignment="1" applyProtection="1">
      <alignment horizontal="center" vertical="center"/>
    </xf>
    <xf numFmtId="0" fontId="8" fillId="0" borderId="24" xfId="1" applyFont="1" applyFill="1" applyBorder="1" applyAlignment="1">
      <alignment horizontal="center" vertical="center"/>
    </xf>
    <xf numFmtId="0" fontId="8" fillId="0" borderId="31" xfId="1" applyFont="1" applyFill="1" applyBorder="1" applyAlignment="1">
      <alignment horizontal="center" vertical="center"/>
    </xf>
    <xf numFmtId="0" fontId="8" fillId="0" borderId="32" xfId="1" applyFont="1" applyFill="1" applyBorder="1" applyAlignment="1">
      <alignment horizontal="center" vertical="center"/>
    </xf>
    <xf numFmtId="0" fontId="8" fillId="0" borderId="25" xfId="1" applyFont="1" applyFill="1" applyBorder="1" applyAlignment="1" applyProtection="1">
      <alignment horizontal="center" vertical="center" wrapText="1"/>
    </xf>
    <xf numFmtId="0" fontId="8" fillId="0" borderId="9" xfId="1" applyFont="1" applyFill="1" applyBorder="1" applyAlignment="1">
      <alignment horizontal="center" vertical="center" wrapText="1"/>
    </xf>
    <xf numFmtId="0" fontId="8" fillId="0" borderId="33" xfId="1" applyFont="1" applyFill="1" applyBorder="1" applyAlignment="1">
      <alignment horizontal="center" vertical="center" wrapText="1"/>
    </xf>
    <xf numFmtId="0" fontId="8" fillId="0" borderId="26" xfId="1" applyFont="1" applyFill="1" applyBorder="1" applyAlignment="1">
      <alignment horizontal="center" vertical="center" wrapText="1"/>
    </xf>
    <xf numFmtId="0" fontId="8" fillId="0" borderId="27" xfId="1" applyFont="1" applyFill="1" applyBorder="1" applyAlignment="1" applyProtection="1">
      <alignment horizontal="center" vertical="center" wrapText="1"/>
    </xf>
    <xf numFmtId="0" fontId="8" fillId="0" borderId="30" xfId="1" applyFont="1" applyFill="1" applyBorder="1" applyAlignment="1">
      <alignment horizontal="center" vertical="center" wrapText="1"/>
    </xf>
    <xf numFmtId="0" fontId="8" fillId="0" borderId="34" xfId="1" applyFont="1" applyFill="1" applyBorder="1" applyAlignment="1">
      <alignment horizontal="center" vertical="center" wrapText="1"/>
    </xf>
    <xf numFmtId="0" fontId="8" fillId="0" borderId="28" xfId="1" applyFont="1" applyFill="1" applyBorder="1" applyAlignment="1">
      <alignment horizontal="center" vertical="center" wrapText="1"/>
    </xf>
    <xf numFmtId="0" fontId="8" fillId="0" borderId="38" xfId="1" applyFont="1" applyFill="1" applyBorder="1" applyAlignment="1" applyProtection="1">
      <alignment horizontal="center" vertical="center" wrapText="1"/>
    </xf>
    <xf numFmtId="0" fontId="8" fillId="0" borderId="28" xfId="1" applyFont="1" applyFill="1" applyBorder="1" applyAlignment="1" applyProtection="1">
      <alignment horizontal="distributed" vertical="center" wrapText="1"/>
    </xf>
    <xf numFmtId="0" fontId="8" fillId="0" borderId="33" xfId="1" applyFont="1" applyFill="1" applyBorder="1" applyAlignment="1" applyProtection="1">
      <alignment horizontal="distributed" vertical="center" wrapText="1"/>
    </xf>
    <xf numFmtId="0" fontId="1" fillId="0" borderId="44" xfId="1" applyFill="1" applyBorder="1" applyAlignment="1" applyProtection="1">
      <alignment horizontal="center" vertical="center" textRotation="255"/>
    </xf>
    <xf numFmtId="0" fontId="1" fillId="0" borderId="44" xfId="1" applyFill="1" applyBorder="1" applyAlignment="1">
      <alignment horizontal="center" vertical="center" textRotation="255"/>
    </xf>
    <xf numFmtId="0" fontId="1" fillId="0" borderId="57" xfId="1" applyFill="1" applyBorder="1" applyAlignment="1">
      <alignment horizontal="center" vertical="center" textRotation="255"/>
    </xf>
    <xf numFmtId="0" fontId="12" fillId="0" borderId="38" xfId="1" applyFont="1" applyFill="1" applyBorder="1" applyAlignment="1">
      <alignment horizontal="distributed" vertical="center"/>
    </xf>
    <xf numFmtId="0" fontId="1" fillId="0" borderId="38" xfId="1" applyFill="1" applyBorder="1" applyAlignment="1">
      <alignment horizontal="distributed" vertical="center"/>
    </xf>
    <xf numFmtId="0" fontId="12" fillId="0" borderId="38" xfId="1" applyFont="1" applyFill="1" applyBorder="1" applyAlignment="1" applyProtection="1">
      <alignment horizontal="center" vertical="center" textRotation="255"/>
    </xf>
    <xf numFmtId="0" fontId="1" fillId="0" borderId="38" xfId="1" applyFill="1" applyBorder="1" applyAlignment="1">
      <alignment vertical="center"/>
    </xf>
    <xf numFmtId="0" fontId="12" fillId="0" borderId="28" xfId="1" applyFont="1" applyFill="1" applyBorder="1" applyAlignment="1">
      <alignment horizontal="distributed" vertical="center" textRotation="255"/>
    </xf>
    <xf numFmtId="0" fontId="12" fillId="0" borderId="33" xfId="1" applyFont="1" applyFill="1" applyBorder="1" applyAlignment="1">
      <alignment horizontal="distributed" vertical="center" textRotation="255"/>
    </xf>
    <xf numFmtId="0" fontId="1" fillId="0" borderId="60" xfId="1" applyFill="1" applyBorder="1" applyAlignment="1">
      <alignment horizontal="center" vertical="center" textRotation="255"/>
    </xf>
    <xf numFmtId="0" fontId="12" fillId="0" borderId="35" xfId="1" applyFont="1" applyFill="1" applyBorder="1" applyAlignment="1">
      <alignment horizontal="distributed" vertical="center" textRotation="255"/>
    </xf>
    <xf numFmtId="0" fontId="1" fillId="0" borderId="2" xfId="1" applyFont="1" applyFill="1" applyBorder="1" applyAlignment="1">
      <alignment horizontal="center" vertical="center" wrapText="1"/>
    </xf>
    <xf numFmtId="0" fontId="1" fillId="0" borderId="4" xfId="1" applyFont="1" applyFill="1" applyBorder="1" applyAlignment="1">
      <alignment horizontal="center" vertical="center" wrapText="1"/>
    </xf>
    <xf numFmtId="0" fontId="13" fillId="0" borderId="28" xfId="1" applyFont="1" applyFill="1" applyBorder="1" applyAlignment="1">
      <alignment horizontal="center" vertical="center" wrapText="1"/>
    </xf>
    <xf numFmtId="0" fontId="1" fillId="0" borderId="33" xfId="1" applyFill="1" applyBorder="1" applyAlignment="1">
      <alignment horizontal="center" vertical="center"/>
    </xf>
    <xf numFmtId="0" fontId="13" fillId="0" borderId="38" xfId="1" applyFont="1" applyFill="1" applyBorder="1" applyAlignment="1">
      <alignment horizontal="center" vertical="center" wrapText="1"/>
    </xf>
    <xf numFmtId="0" fontId="1" fillId="0" borderId="38" xfId="1" applyFill="1" applyBorder="1" applyAlignment="1">
      <alignment horizontal="center" vertical="center"/>
    </xf>
    <xf numFmtId="0" fontId="13" fillId="0" borderId="29" xfId="1" applyFont="1" applyFill="1" applyBorder="1" applyAlignment="1">
      <alignment horizontal="center" vertical="center" wrapText="1"/>
    </xf>
    <xf numFmtId="0" fontId="1" fillId="0" borderId="38" xfId="1" applyFill="1" applyBorder="1" applyAlignment="1">
      <alignment horizontal="center" vertical="center" wrapText="1"/>
    </xf>
    <xf numFmtId="0" fontId="14" fillId="0" borderId="28" xfId="1" applyFont="1" applyFill="1" applyBorder="1" applyAlignment="1">
      <alignment horizontal="left" vertical="center" wrapText="1"/>
    </xf>
    <xf numFmtId="0" fontId="14" fillId="0" borderId="33" xfId="1" applyFont="1" applyFill="1" applyBorder="1" applyAlignment="1">
      <alignment horizontal="left" vertical="center" wrapText="1"/>
    </xf>
    <xf numFmtId="0" fontId="15" fillId="0" borderId="36" xfId="1" applyFont="1" applyFill="1" applyBorder="1" applyAlignment="1">
      <alignment vertical="center" wrapText="1"/>
    </xf>
    <xf numFmtId="0" fontId="15" fillId="0" borderId="34" xfId="1" applyFont="1" applyFill="1" applyBorder="1" applyAlignment="1">
      <alignment vertical="center" wrapText="1"/>
    </xf>
    <xf numFmtId="0" fontId="1" fillId="0" borderId="57" xfId="1" applyFill="1" applyBorder="1" applyAlignment="1" applyProtection="1">
      <alignment horizontal="center" vertical="center" textRotation="255"/>
    </xf>
    <xf numFmtId="0" fontId="1" fillId="0" borderId="12" xfId="1" applyFont="1" applyFill="1" applyBorder="1" applyAlignment="1" applyProtection="1">
      <alignment horizontal="center" vertical="center" textRotation="255"/>
    </xf>
    <xf numFmtId="0" fontId="1" fillId="0" borderId="13" xfId="1" applyFont="1" applyFill="1" applyBorder="1" applyAlignment="1" applyProtection="1">
      <alignment horizontal="center" vertical="center" textRotation="255"/>
    </xf>
    <xf numFmtId="0" fontId="12" fillId="0" borderId="17" xfId="1" applyFont="1" applyFill="1" applyBorder="1" applyAlignment="1">
      <alignment horizontal="right" vertical="center"/>
    </xf>
    <xf numFmtId="0" fontId="1" fillId="0" borderId="2" xfId="1" applyFont="1" applyFill="1" applyBorder="1" applyAlignment="1">
      <alignment horizontal="center" vertical="center"/>
    </xf>
    <xf numFmtId="0" fontId="1" fillId="0" borderId="26" xfId="1" applyFont="1" applyFill="1" applyBorder="1" applyAlignment="1">
      <alignment horizontal="center" vertical="center"/>
    </xf>
    <xf numFmtId="0" fontId="1" fillId="0" borderId="3" xfId="1" applyFont="1" applyFill="1" applyBorder="1" applyAlignment="1">
      <alignment horizontal="center" vertical="center"/>
    </xf>
    <xf numFmtId="0" fontId="1" fillId="0" borderId="41" xfId="1" applyFill="1" applyBorder="1" applyAlignment="1">
      <alignment horizontal="center" vertical="center" wrapText="1"/>
    </xf>
    <xf numFmtId="0" fontId="12" fillId="0" borderId="41" xfId="1" applyFont="1" applyFill="1" applyBorder="1" applyAlignment="1">
      <alignment horizontal="center" vertical="center" wrapText="1"/>
    </xf>
    <xf numFmtId="0" fontId="12" fillId="0" borderId="38" xfId="1" applyFont="1" applyFill="1" applyBorder="1" applyAlignment="1">
      <alignment horizontal="center" vertical="center" wrapText="1"/>
    </xf>
    <xf numFmtId="0" fontId="12" fillId="0" borderId="25" xfId="1" applyFont="1" applyFill="1" applyBorder="1" applyAlignment="1">
      <alignment horizontal="center" vertical="center" wrapText="1"/>
    </xf>
    <xf numFmtId="0" fontId="12" fillId="0" borderId="9" xfId="1" applyFont="1" applyFill="1" applyBorder="1" applyAlignment="1">
      <alignment horizontal="center" vertical="center" wrapText="1"/>
    </xf>
    <xf numFmtId="0" fontId="12" fillId="0" borderId="33" xfId="1" applyFont="1" applyFill="1" applyBorder="1" applyAlignment="1">
      <alignment horizontal="center" vertical="center" wrapText="1"/>
    </xf>
    <xf numFmtId="0" fontId="1" fillId="0" borderId="58" xfId="1" applyFont="1" applyFill="1" applyBorder="1" applyAlignment="1" applyProtection="1">
      <alignment horizontal="center" vertical="center" textRotation="255"/>
    </xf>
    <xf numFmtId="0" fontId="1" fillId="0" borderId="44" xfId="1" applyFont="1" applyFill="1" applyBorder="1" applyAlignment="1" applyProtection="1">
      <alignment horizontal="center" vertical="center" textRotation="255"/>
    </xf>
    <xf numFmtId="0" fontId="14" fillId="0" borderId="20" xfId="1" applyFont="1" applyFill="1" applyBorder="1" applyAlignment="1">
      <alignment horizontal="left" vertical="center" wrapText="1"/>
    </xf>
    <xf numFmtId="0" fontId="14" fillId="0" borderId="56" xfId="1" applyFont="1" applyFill="1" applyBorder="1" applyAlignment="1">
      <alignment horizontal="left" vertical="center" wrapText="1"/>
    </xf>
    <xf numFmtId="0" fontId="1" fillId="0" borderId="57" xfId="1" applyFont="1" applyFill="1" applyBorder="1" applyAlignment="1" applyProtection="1">
      <alignment horizontal="center" vertical="center" textRotation="255"/>
    </xf>
    <xf numFmtId="0" fontId="1" fillId="0" borderId="4" xfId="1" applyFill="1" applyBorder="1" applyAlignment="1">
      <alignment horizontal="center" vertical="center" wrapText="1"/>
    </xf>
    <xf numFmtId="0" fontId="9" fillId="0" borderId="57" xfId="1" applyFont="1" applyFill="1" applyBorder="1" applyAlignment="1" applyProtection="1">
      <alignment horizontal="center" vertical="center" wrapText="1"/>
    </xf>
    <xf numFmtId="0" fontId="9" fillId="0" borderId="12" xfId="1" applyFont="1" applyFill="1" applyBorder="1" applyAlignment="1" applyProtection="1">
      <alignment horizontal="center" vertical="center" wrapText="1"/>
    </xf>
    <xf numFmtId="0" fontId="9" fillId="0" borderId="58" xfId="1" applyFont="1" applyFill="1" applyBorder="1" applyAlignment="1" applyProtection="1">
      <alignment horizontal="center" vertical="center" wrapText="1"/>
    </xf>
    <xf numFmtId="0" fontId="9" fillId="0" borderId="13" xfId="1" applyFont="1" applyFill="1" applyBorder="1" applyAlignment="1" applyProtection="1">
      <alignment horizontal="center" vertical="center" wrapText="1"/>
    </xf>
    <xf numFmtId="0" fontId="17" fillId="0" borderId="0" xfId="1" applyFont="1" applyFill="1" applyBorder="1" applyAlignment="1" applyProtection="1">
      <alignment horizontal="left" vertical="center" wrapText="1"/>
    </xf>
    <xf numFmtId="0" fontId="17" fillId="0" borderId="0" xfId="1" applyFont="1" applyFill="1" applyAlignment="1" applyProtection="1">
      <alignment horizontal="left" vertical="center" wrapText="1"/>
    </xf>
    <xf numFmtId="0" fontId="9" fillId="0" borderId="17" xfId="1" applyFont="1" applyFill="1" applyBorder="1" applyAlignment="1">
      <alignment horizontal="right" vertical="center"/>
    </xf>
    <xf numFmtId="0" fontId="9" fillId="0" borderId="1" xfId="1" applyFont="1" applyFill="1" applyBorder="1" applyAlignment="1" applyProtection="1">
      <alignment vertical="center"/>
    </xf>
    <xf numFmtId="0" fontId="9" fillId="0" borderId="3" xfId="1" applyFont="1" applyFill="1" applyBorder="1" applyAlignment="1">
      <alignment vertical="center"/>
    </xf>
    <xf numFmtId="0" fontId="9" fillId="0" borderId="61" xfId="1" applyFont="1" applyFill="1" applyBorder="1" applyAlignment="1" applyProtection="1">
      <alignment horizontal="distributed" vertical="center"/>
    </xf>
    <xf numFmtId="0" fontId="9" fillId="0" borderId="47" xfId="1" applyFont="1" applyFill="1" applyBorder="1" applyAlignment="1" applyProtection="1">
      <alignment horizontal="distributed" vertical="center"/>
    </xf>
    <xf numFmtId="0" fontId="9" fillId="0" borderId="57" xfId="1" applyFont="1" applyFill="1" applyBorder="1" applyAlignment="1" applyProtection="1">
      <alignment horizontal="center" vertical="center"/>
    </xf>
    <xf numFmtId="0" fontId="9" fillId="0" borderId="12" xfId="1" applyFont="1" applyFill="1" applyBorder="1" applyAlignment="1" applyProtection="1">
      <alignment horizontal="center" vertical="center"/>
    </xf>
    <xf numFmtId="0" fontId="9" fillId="0" borderId="58" xfId="1" applyFont="1" applyFill="1" applyBorder="1" applyAlignment="1" applyProtection="1">
      <alignment horizontal="center" vertical="center"/>
    </xf>
    <xf numFmtId="0" fontId="9" fillId="0" borderId="5" xfId="1" applyFont="1" applyFill="1" applyBorder="1" applyAlignment="1" applyProtection="1">
      <alignment horizontal="distributed" vertical="center" wrapText="1"/>
    </xf>
    <xf numFmtId="0" fontId="9" fillId="0" borderId="0" xfId="1" applyFont="1" applyFill="1" applyBorder="1" applyAlignment="1" applyProtection="1">
      <alignment horizontal="distributed" vertical="center" wrapText="1"/>
    </xf>
    <xf numFmtId="0" fontId="9" fillId="0" borderId="11" xfId="1" applyFont="1" applyFill="1" applyBorder="1" applyAlignment="1" applyProtection="1">
      <alignment horizontal="distributed" vertical="center" wrapText="1"/>
    </xf>
    <xf numFmtId="0" fontId="17" fillId="0" borderId="5" xfId="1" applyFont="1" applyFill="1" applyBorder="1" applyAlignment="1" applyProtection="1">
      <alignment horizontal="distributed" vertical="center"/>
    </xf>
    <xf numFmtId="0" fontId="17" fillId="0" borderId="0" xfId="1" applyFont="1" applyFill="1" applyBorder="1" applyAlignment="1">
      <alignment horizontal="distributed" vertical="center"/>
    </xf>
    <xf numFmtId="0" fontId="9" fillId="0" borderId="13" xfId="1" applyFont="1" applyFill="1" applyBorder="1" applyAlignment="1" applyProtection="1">
      <alignment horizontal="distributed" vertical="center"/>
    </xf>
    <xf numFmtId="0" fontId="9" fillId="0" borderId="35" xfId="1" applyFont="1" applyFill="1" applyBorder="1" applyAlignment="1">
      <alignment horizontal="distributed" vertical="center"/>
    </xf>
    <xf numFmtId="0" fontId="9" fillId="0" borderId="14" xfId="1" applyFont="1" applyFill="1" applyBorder="1" applyAlignment="1">
      <alignment horizontal="distributed" vertical="center"/>
    </xf>
    <xf numFmtId="0" fontId="9" fillId="0" borderId="5" xfId="1" applyFont="1" applyFill="1" applyBorder="1" applyAlignment="1" applyProtection="1">
      <alignment horizontal="distributed" vertical="center"/>
    </xf>
    <xf numFmtId="0" fontId="9" fillId="0" borderId="0" xfId="1" applyFont="1" applyFill="1" applyBorder="1" applyAlignment="1">
      <alignment horizontal="distributed" vertical="center"/>
    </xf>
    <xf numFmtId="0" fontId="9" fillId="0" borderId="0" xfId="1" applyFont="1" applyFill="1" applyBorder="1" applyAlignment="1" applyProtection="1">
      <alignment horizontal="distributed" vertical="center"/>
    </xf>
    <xf numFmtId="0" fontId="9" fillId="0" borderId="11" xfId="1" applyFont="1" applyFill="1" applyBorder="1" applyAlignment="1" applyProtection="1">
      <alignment horizontal="distributed" vertical="center"/>
    </xf>
    <xf numFmtId="0" fontId="9" fillId="0" borderId="12" xfId="1" applyFont="1" applyFill="1" applyBorder="1" applyAlignment="1" applyProtection="1">
      <alignment horizontal="distributed" vertical="center"/>
    </xf>
    <xf numFmtId="0" fontId="9" fillId="0" borderId="9" xfId="1" applyFont="1" applyFill="1" applyBorder="1" applyAlignment="1">
      <alignment horizontal="distributed" vertical="center"/>
    </xf>
    <xf numFmtId="0" fontId="9" fillId="0" borderId="10" xfId="1" applyFont="1" applyFill="1" applyBorder="1" applyAlignment="1">
      <alignment horizontal="distributed" vertical="center"/>
    </xf>
    <xf numFmtId="0" fontId="17" fillId="0" borderId="17" xfId="1" applyFont="1" applyFill="1" applyBorder="1" applyAlignment="1">
      <alignment horizontal="right" vertical="center"/>
    </xf>
    <xf numFmtId="0" fontId="9" fillId="0" borderId="26" xfId="1" applyFont="1" applyFill="1" applyBorder="1" applyAlignment="1">
      <alignment vertical="center"/>
    </xf>
    <xf numFmtId="0" fontId="9" fillId="0" borderId="18" xfId="1" applyFont="1" applyFill="1" applyBorder="1" applyAlignment="1" applyProtection="1">
      <alignment horizontal="left" vertical="center" wrapText="1"/>
    </xf>
    <xf numFmtId="0" fontId="9" fillId="0" borderId="19" xfId="1" applyFont="1" applyFill="1" applyBorder="1" applyAlignment="1">
      <alignment horizontal="left" vertical="center" wrapText="1"/>
    </xf>
    <xf numFmtId="0" fontId="9" fillId="0" borderId="7" xfId="1" applyFont="1" applyFill="1" applyBorder="1" applyAlignment="1">
      <alignment horizontal="left" vertical="center" wrapText="1"/>
    </xf>
    <xf numFmtId="0" fontId="19" fillId="0" borderId="5" xfId="1" applyFont="1" applyFill="1" applyBorder="1" applyAlignment="1" applyProtection="1">
      <alignment horizontal="distributed" vertical="center"/>
    </xf>
    <xf numFmtId="0" fontId="19" fillId="0" borderId="0" xfId="1" applyFont="1" applyFill="1" applyBorder="1" applyAlignment="1" applyProtection="1">
      <alignment horizontal="distributed" vertical="center"/>
    </xf>
    <xf numFmtId="0" fontId="19" fillId="0" borderId="11" xfId="1" applyFont="1" applyFill="1" applyBorder="1" applyAlignment="1" applyProtection="1">
      <alignment horizontal="distributed" vertical="center"/>
    </xf>
    <xf numFmtId="0" fontId="9" fillId="0" borderId="25" xfId="1" applyFont="1" applyFill="1" applyBorder="1" applyAlignment="1">
      <alignment horizontal="center" vertical="center" wrapText="1"/>
    </xf>
    <xf numFmtId="0" fontId="9" fillId="0" borderId="33" xfId="1" applyFont="1" applyFill="1" applyBorder="1" applyAlignment="1">
      <alignment horizontal="center" vertical="center" wrapText="1"/>
    </xf>
    <xf numFmtId="0" fontId="9" fillId="0" borderId="62" xfId="1" applyFont="1" applyFill="1" applyBorder="1" applyAlignment="1">
      <alignment horizontal="center" vertical="center" wrapText="1"/>
    </xf>
    <xf numFmtId="0" fontId="21" fillId="0" borderId="27" xfId="1" applyFont="1" applyFill="1" applyBorder="1" applyAlignment="1">
      <alignment horizontal="center" vertical="center" wrapText="1"/>
    </xf>
    <xf numFmtId="0" fontId="9" fillId="0" borderId="34" xfId="1" applyFont="1" applyFill="1" applyBorder="1" applyAlignment="1">
      <alignment horizontal="center" vertical="center" wrapText="1"/>
    </xf>
    <xf numFmtId="0" fontId="17" fillId="0" borderId="61" xfId="1" applyFont="1" applyFill="1" applyBorder="1" applyAlignment="1" applyProtection="1">
      <alignment horizontal="distributed" vertical="center" wrapText="1"/>
    </xf>
    <xf numFmtId="0" fontId="9" fillId="0" borderId="64" xfId="1" applyFont="1" applyFill="1" applyBorder="1" applyAlignment="1">
      <alignment wrapText="1"/>
    </xf>
    <xf numFmtId="0" fontId="9" fillId="0" borderId="47" xfId="1" applyFont="1" applyFill="1" applyBorder="1" applyAlignment="1">
      <alignment wrapText="1"/>
    </xf>
    <xf numFmtId="0" fontId="9" fillId="0" borderId="65" xfId="1" applyFont="1" applyFill="1" applyBorder="1" applyAlignment="1" applyProtection="1">
      <alignment horizontal="distributed" vertical="center" wrapText="1"/>
    </xf>
    <xf numFmtId="0" fontId="9" fillId="0" borderId="66" xfId="1" applyFont="1" applyFill="1" applyBorder="1" applyAlignment="1">
      <alignment wrapText="1"/>
    </xf>
    <xf numFmtId="0" fontId="9" fillId="0" borderId="67" xfId="1" applyFont="1" applyFill="1" applyBorder="1" applyAlignment="1">
      <alignment wrapText="1"/>
    </xf>
    <xf numFmtId="0" fontId="9" fillId="0" borderId="61" xfId="1" applyFont="1" applyFill="1" applyBorder="1" applyAlignment="1" applyProtection="1">
      <alignment horizontal="distributed" vertical="center" wrapText="1"/>
    </xf>
    <xf numFmtId="0" fontId="9" fillId="0" borderId="64" xfId="1" applyFont="1" applyFill="1" applyBorder="1" applyAlignment="1" applyProtection="1">
      <alignment horizontal="distributed" vertical="center" wrapText="1"/>
    </xf>
    <xf numFmtId="0" fontId="9" fillId="0" borderId="47" xfId="1" applyFont="1" applyFill="1" applyBorder="1" applyAlignment="1" applyProtection="1">
      <alignment horizontal="distributed" vertical="center" wrapText="1"/>
    </xf>
    <xf numFmtId="0" fontId="9" fillId="0" borderId="28" xfId="1" applyFont="1" applyFill="1" applyBorder="1" applyAlignment="1">
      <alignment horizontal="center" vertical="center" textRotation="255" wrapText="1"/>
    </xf>
    <xf numFmtId="0" fontId="9" fillId="0" borderId="9" xfId="1" applyFont="1" applyFill="1" applyBorder="1" applyAlignment="1">
      <alignment horizontal="center" vertical="center" textRotation="255" wrapText="1"/>
    </xf>
    <xf numFmtId="0" fontId="19" fillId="0" borderId="61" xfId="1" applyFont="1" applyFill="1" applyBorder="1" applyAlignment="1" applyProtection="1">
      <alignment horizontal="left" vertical="center" wrapText="1"/>
    </xf>
    <xf numFmtId="0" fontId="19" fillId="0" borderId="64" xfId="1" applyFont="1" applyFill="1" applyBorder="1" applyAlignment="1">
      <alignment horizontal="left" wrapText="1"/>
    </xf>
    <xf numFmtId="0" fontId="19" fillId="0" borderId="47" xfId="1" applyFont="1" applyFill="1" applyBorder="1" applyAlignment="1">
      <alignment horizontal="left" wrapText="1"/>
    </xf>
    <xf numFmtId="0" fontId="19" fillId="0" borderId="61" xfId="1" applyFont="1" applyFill="1" applyBorder="1" applyAlignment="1" applyProtection="1">
      <alignment horizontal="distributed" vertical="center" wrapText="1"/>
    </xf>
    <xf numFmtId="0" fontId="19" fillId="0" borderId="64" xfId="1" applyFont="1" applyFill="1" applyBorder="1" applyAlignment="1" applyProtection="1">
      <alignment horizontal="distributed" vertical="center" wrapText="1"/>
    </xf>
    <xf numFmtId="0" fontId="19" fillId="0" borderId="47" xfId="1" applyFont="1" applyFill="1" applyBorder="1" applyAlignment="1" applyProtection="1">
      <alignment horizontal="distributed" vertical="center" wrapText="1"/>
    </xf>
    <xf numFmtId="0" fontId="9" fillId="0" borderId="62" xfId="1" applyFont="1" applyFill="1" applyBorder="1" applyAlignment="1" applyProtection="1">
      <alignment horizontal="center" vertical="center" wrapText="1"/>
    </xf>
    <xf numFmtId="0" fontId="9" fillId="0" borderId="24" xfId="1" applyFont="1" applyFill="1" applyBorder="1" applyAlignment="1" applyProtection="1">
      <alignment horizontal="center" vertical="center" wrapText="1"/>
    </xf>
    <xf numFmtId="0" fontId="9" fillId="0" borderId="63" xfId="1" applyFont="1" applyFill="1" applyBorder="1" applyAlignment="1" applyProtection="1">
      <alignment horizontal="center" vertical="center" wrapText="1"/>
    </xf>
    <xf numFmtId="0" fontId="9" fillId="0" borderId="32" xfId="1" applyFont="1" applyFill="1" applyBorder="1" applyAlignment="1" applyProtection="1">
      <alignment horizontal="center" vertical="center" wrapText="1"/>
    </xf>
    <xf numFmtId="0" fontId="9" fillId="0" borderId="25" xfId="1" applyFont="1" applyFill="1" applyBorder="1" applyAlignment="1">
      <alignment horizontal="right" vertical="center" wrapText="1"/>
    </xf>
    <xf numFmtId="0" fontId="9" fillId="0" borderId="33" xfId="1" applyFont="1" applyFill="1" applyBorder="1" applyAlignment="1">
      <alignment horizontal="right" vertical="center" wrapText="1"/>
    </xf>
    <xf numFmtId="0" fontId="9" fillId="0" borderId="27" xfId="1" applyFont="1" applyFill="1" applyBorder="1" applyAlignment="1">
      <alignment horizontal="center" vertical="center" wrapText="1"/>
    </xf>
    <xf numFmtId="0" fontId="19" fillId="0" borderId="0" xfId="1" applyFont="1" applyFill="1" applyBorder="1" applyAlignment="1">
      <alignment horizontal="distributed" vertical="center"/>
    </xf>
    <xf numFmtId="0" fontId="19" fillId="0" borderId="11" xfId="1" applyFont="1" applyFill="1" applyBorder="1" applyAlignment="1">
      <alignment horizontal="distributed" vertical="center"/>
    </xf>
    <xf numFmtId="0" fontId="17" fillId="0" borderId="5" xfId="1" applyFont="1" applyFill="1" applyBorder="1" applyAlignment="1" applyProtection="1">
      <alignment vertical="center" wrapText="1" shrinkToFit="1"/>
    </xf>
    <xf numFmtId="0" fontId="17" fillId="0" borderId="0" xfId="1" applyFont="1" applyFill="1" applyBorder="1" applyAlignment="1" applyProtection="1">
      <alignment vertical="center" wrapText="1" shrinkToFit="1"/>
    </xf>
    <xf numFmtId="0" fontId="17" fillId="0" borderId="11" xfId="1" applyFont="1" applyFill="1" applyBorder="1" applyAlignment="1" applyProtection="1">
      <alignment vertical="center" wrapText="1" shrinkToFit="1"/>
    </xf>
    <xf numFmtId="0" fontId="21" fillId="0" borderId="5" xfId="1" applyFont="1" applyFill="1" applyBorder="1" applyAlignment="1" applyProtection="1">
      <alignment horizontal="distributed" vertical="center"/>
    </xf>
    <xf numFmtId="0" fontId="21" fillId="0" borderId="0" xfId="1" applyFont="1" applyFill="1" applyBorder="1" applyAlignment="1">
      <alignment horizontal="distributed" vertical="center"/>
    </xf>
    <xf numFmtId="0" fontId="21" fillId="0" borderId="11" xfId="1" applyFont="1" applyFill="1" applyBorder="1" applyAlignment="1">
      <alignment horizontal="distributed" vertical="center"/>
    </xf>
    <xf numFmtId="0" fontId="25" fillId="0" borderId="5" xfId="1" applyFont="1" applyFill="1" applyBorder="1" applyAlignment="1" applyProtection="1">
      <alignment horizontal="distributed" vertical="center"/>
    </xf>
    <xf numFmtId="0" fontId="25" fillId="0" borderId="0" xfId="1" applyFont="1" applyFill="1" applyBorder="1" applyAlignment="1">
      <alignment horizontal="distributed" vertical="center"/>
    </xf>
    <xf numFmtId="0" fontId="25" fillId="0" borderId="11" xfId="1" applyFont="1" applyFill="1" applyBorder="1" applyAlignment="1">
      <alignment horizontal="distributed" vertical="center"/>
    </xf>
    <xf numFmtId="0" fontId="19" fillId="0" borderId="13" xfId="1" applyFont="1" applyFill="1" applyBorder="1" applyAlignment="1" applyProtection="1">
      <alignment horizontal="distributed" vertical="center"/>
    </xf>
    <xf numFmtId="0" fontId="19" fillId="0" borderId="35" xfId="1" applyFont="1" applyFill="1" applyBorder="1" applyAlignment="1">
      <alignment horizontal="distributed" vertical="center"/>
    </xf>
    <xf numFmtId="0" fontId="17" fillId="0" borderId="0" xfId="1" applyFont="1" applyFill="1" applyBorder="1" applyAlignment="1" applyProtection="1">
      <alignment horizontal="distributed" vertical="center"/>
    </xf>
    <xf numFmtId="0" fontId="17" fillId="0" borderId="11" xfId="1" applyFont="1" applyFill="1" applyBorder="1" applyAlignment="1" applyProtection="1">
      <alignment horizontal="distributed" vertical="center"/>
    </xf>
    <xf numFmtId="0" fontId="19" fillId="0" borderId="31" xfId="1" applyFont="1" applyFill="1" applyBorder="1" applyAlignment="1" applyProtection="1">
      <alignment vertical="center"/>
    </xf>
    <xf numFmtId="0" fontId="19" fillId="0" borderId="55" xfId="1" applyFont="1" applyFill="1" applyBorder="1" applyAlignment="1">
      <alignment vertical="center"/>
    </xf>
    <xf numFmtId="0" fontId="19" fillId="0" borderId="57" xfId="1" applyFont="1" applyFill="1" applyBorder="1" applyAlignment="1" applyProtection="1">
      <alignment horizontal="distributed" vertical="center"/>
    </xf>
    <xf numFmtId="0" fontId="19" fillId="0" borderId="28" xfId="1" applyFont="1" applyFill="1" applyBorder="1" applyAlignment="1">
      <alignment horizontal="distributed" vertical="center"/>
    </xf>
    <xf numFmtId="180" fontId="17" fillId="0" borderId="79" xfId="2" applyNumberFormat="1" applyFont="1" applyFill="1" applyBorder="1" applyAlignment="1" applyProtection="1">
      <alignment horizontal="right" vertical="center" wrapText="1"/>
    </xf>
    <xf numFmtId="0" fontId="9" fillId="0" borderId="86" xfId="1" applyFont="1" applyFill="1" applyBorder="1" applyAlignment="1">
      <alignment horizontal="right" vertical="center" wrapText="1"/>
    </xf>
    <xf numFmtId="0" fontId="19" fillId="0" borderId="82" xfId="1" applyFont="1" applyFill="1" applyBorder="1" applyAlignment="1" applyProtection="1">
      <alignment horizontal="distributed" vertical="center"/>
    </xf>
    <xf numFmtId="0" fontId="19" fillId="0" borderId="83" xfId="1" applyFont="1" applyFill="1" applyBorder="1" applyAlignment="1">
      <alignment horizontal="distributed" vertical="center"/>
    </xf>
    <xf numFmtId="0" fontId="9" fillId="0" borderId="80" xfId="1" applyFont="1" applyFill="1" applyBorder="1" applyAlignment="1">
      <alignment horizontal="right" vertical="center" wrapText="1"/>
    </xf>
    <xf numFmtId="0" fontId="9" fillId="0" borderId="88" xfId="1" applyFont="1" applyFill="1" applyBorder="1" applyAlignment="1">
      <alignment horizontal="right" vertical="center" wrapText="1"/>
    </xf>
    <xf numFmtId="180" fontId="17" fillId="0" borderId="79" xfId="2" applyNumberFormat="1" applyFont="1" applyFill="1" applyBorder="1" applyAlignment="1" applyProtection="1">
      <alignment horizontal="center" vertical="center" wrapText="1"/>
    </xf>
    <xf numFmtId="180" fontId="17" fillId="0" borderId="81" xfId="2" applyNumberFormat="1" applyFont="1" applyFill="1" applyBorder="1" applyAlignment="1" applyProtection="1">
      <alignment horizontal="center" vertical="center" wrapText="1"/>
    </xf>
    <xf numFmtId="180" fontId="17" fillId="0" borderId="86" xfId="2" applyNumberFormat="1" applyFont="1" applyFill="1" applyBorder="1" applyAlignment="1" applyProtection="1">
      <alignment horizontal="center" vertical="center" wrapText="1"/>
    </xf>
    <xf numFmtId="0" fontId="19" fillId="0" borderId="5" xfId="1" applyFont="1" applyFill="1" applyBorder="1" applyAlignment="1" applyProtection="1">
      <alignment horizontal="distributed" vertical="center" wrapText="1"/>
    </xf>
    <xf numFmtId="0" fontId="19" fillId="0" borderId="0" xfId="1" applyFont="1" applyFill="1" applyBorder="1" applyAlignment="1" applyProtection="1">
      <alignment horizontal="distributed" vertical="center" wrapText="1"/>
    </xf>
    <xf numFmtId="0" fontId="19" fillId="0" borderId="11" xfId="1" applyFont="1" applyFill="1" applyBorder="1" applyAlignment="1" applyProtection="1">
      <alignment horizontal="distributed" vertical="center" wrapText="1"/>
    </xf>
    <xf numFmtId="0" fontId="17" fillId="0" borderId="69" xfId="1" applyFont="1" applyFill="1" applyBorder="1" applyAlignment="1" applyProtection="1">
      <alignment horizontal="distributed" vertical="center"/>
    </xf>
    <xf numFmtId="0" fontId="17" fillId="0" borderId="70" xfId="1" applyFont="1" applyFill="1" applyBorder="1" applyAlignment="1">
      <alignment horizontal="distributed" vertical="center"/>
    </xf>
    <xf numFmtId="0" fontId="17" fillId="0" borderId="71" xfId="1" applyFont="1" applyFill="1" applyBorder="1" applyAlignment="1">
      <alignment horizontal="distributed" vertical="center"/>
    </xf>
    <xf numFmtId="180" fontId="17" fillId="0" borderId="78" xfId="2" applyNumberFormat="1" applyFont="1" applyFill="1" applyBorder="1" applyAlignment="1" applyProtection="1">
      <alignment horizontal="center" vertical="center" wrapText="1"/>
    </xf>
    <xf numFmtId="180" fontId="17" fillId="0" borderId="80" xfId="2" applyNumberFormat="1" applyFont="1" applyFill="1" applyBorder="1" applyAlignment="1" applyProtection="1">
      <alignment horizontal="center" vertical="center" wrapText="1"/>
    </xf>
    <xf numFmtId="180" fontId="17" fillId="0" borderId="85" xfId="2" applyNumberFormat="1" applyFont="1" applyFill="1" applyBorder="1" applyAlignment="1" applyProtection="1">
      <alignment horizontal="center" vertical="center" wrapText="1"/>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M65"/>
  <sheetViews>
    <sheetView showGridLines="0" tabSelected="1" zoomScaleNormal="100" zoomScaleSheetLayoutView="80" workbookViewId="0"/>
  </sheetViews>
  <sheetFormatPr defaultColWidth="10.625" defaultRowHeight="18" customHeight="1"/>
  <cols>
    <col min="1" max="1" width="2.625" style="2" customWidth="1"/>
    <col min="2" max="2" width="17.125" style="2" customWidth="1"/>
    <col min="3" max="11" width="12.625" style="2" customWidth="1"/>
    <col min="12" max="12" width="2.625" style="2" customWidth="1"/>
    <col min="13" max="13" width="9.625" style="2" customWidth="1"/>
    <col min="14" max="253" width="10.625" style="2"/>
    <col min="254" max="254" width="2.625" style="2" customWidth="1"/>
    <col min="255" max="255" width="17.125" style="2" customWidth="1"/>
    <col min="256" max="264" width="12.625" style="2" customWidth="1"/>
    <col min="265" max="265" width="2.625" style="2" customWidth="1"/>
    <col min="266" max="266" width="9.625" style="2" customWidth="1"/>
    <col min="267" max="269" width="7.625" style="2" customWidth="1"/>
    <col min="270" max="509" width="10.625" style="2"/>
    <col min="510" max="510" width="2.625" style="2" customWidth="1"/>
    <col min="511" max="511" width="17.125" style="2" customWidth="1"/>
    <col min="512" max="520" width="12.625" style="2" customWidth="1"/>
    <col min="521" max="521" width="2.625" style="2" customWidth="1"/>
    <col min="522" max="522" width="9.625" style="2" customWidth="1"/>
    <col min="523" max="525" width="7.625" style="2" customWidth="1"/>
    <col min="526" max="765" width="10.625" style="2"/>
    <col min="766" max="766" width="2.625" style="2" customWidth="1"/>
    <col min="767" max="767" width="17.125" style="2" customWidth="1"/>
    <col min="768" max="776" width="12.625" style="2" customWidth="1"/>
    <col min="777" max="777" width="2.625" style="2" customWidth="1"/>
    <col min="778" max="778" width="9.625" style="2" customWidth="1"/>
    <col min="779" max="781" width="7.625" style="2" customWidth="1"/>
    <col min="782" max="1021" width="10.625" style="2"/>
    <col min="1022" max="1022" width="2.625" style="2" customWidth="1"/>
    <col min="1023" max="1023" width="17.125" style="2" customWidth="1"/>
    <col min="1024" max="1032" width="12.625" style="2" customWidth="1"/>
    <col min="1033" max="1033" width="2.625" style="2" customWidth="1"/>
    <col min="1034" max="1034" width="9.625" style="2" customWidth="1"/>
    <col min="1035" max="1037" width="7.625" style="2" customWidth="1"/>
    <col min="1038" max="1277" width="10.625" style="2"/>
    <col min="1278" max="1278" width="2.625" style="2" customWidth="1"/>
    <col min="1279" max="1279" width="17.125" style="2" customWidth="1"/>
    <col min="1280" max="1288" width="12.625" style="2" customWidth="1"/>
    <col min="1289" max="1289" width="2.625" style="2" customWidth="1"/>
    <col min="1290" max="1290" width="9.625" style="2" customWidth="1"/>
    <col min="1291" max="1293" width="7.625" style="2" customWidth="1"/>
    <col min="1294" max="1533" width="10.625" style="2"/>
    <col min="1534" max="1534" width="2.625" style="2" customWidth="1"/>
    <col min="1535" max="1535" width="17.125" style="2" customWidth="1"/>
    <col min="1536" max="1544" width="12.625" style="2" customWidth="1"/>
    <col min="1545" max="1545" width="2.625" style="2" customWidth="1"/>
    <col min="1546" max="1546" width="9.625" style="2" customWidth="1"/>
    <col min="1547" max="1549" width="7.625" style="2" customWidth="1"/>
    <col min="1550" max="1789" width="10.625" style="2"/>
    <col min="1790" max="1790" width="2.625" style="2" customWidth="1"/>
    <col min="1791" max="1791" width="17.125" style="2" customWidth="1"/>
    <col min="1792" max="1800" width="12.625" style="2" customWidth="1"/>
    <col min="1801" max="1801" width="2.625" style="2" customWidth="1"/>
    <col min="1802" max="1802" width="9.625" style="2" customWidth="1"/>
    <col min="1803" max="1805" width="7.625" style="2" customWidth="1"/>
    <col min="1806" max="2045" width="10.625" style="2"/>
    <col min="2046" max="2046" width="2.625" style="2" customWidth="1"/>
    <col min="2047" max="2047" width="17.125" style="2" customWidth="1"/>
    <col min="2048" max="2056" width="12.625" style="2" customWidth="1"/>
    <col min="2057" max="2057" width="2.625" style="2" customWidth="1"/>
    <col min="2058" max="2058" width="9.625" style="2" customWidth="1"/>
    <col min="2059" max="2061" width="7.625" style="2" customWidth="1"/>
    <col min="2062" max="2301" width="10.625" style="2"/>
    <col min="2302" max="2302" width="2.625" style="2" customWidth="1"/>
    <col min="2303" max="2303" width="17.125" style="2" customWidth="1"/>
    <col min="2304" max="2312" width="12.625" style="2" customWidth="1"/>
    <col min="2313" max="2313" width="2.625" style="2" customWidth="1"/>
    <col min="2314" max="2314" width="9.625" style="2" customWidth="1"/>
    <col min="2315" max="2317" width="7.625" style="2" customWidth="1"/>
    <col min="2318" max="2557" width="10.625" style="2"/>
    <col min="2558" max="2558" width="2.625" style="2" customWidth="1"/>
    <col min="2559" max="2559" width="17.125" style="2" customWidth="1"/>
    <col min="2560" max="2568" width="12.625" style="2" customWidth="1"/>
    <col min="2569" max="2569" width="2.625" style="2" customWidth="1"/>
    <col min="2570" max="2570" width="9.625" style="2" customWidth="1"/>
    <col min="2571" max="2573" width="7.625" style="2" customWidth="1"/>
    <col min="2574" max="2813" width="10.625" style="2"/>
    <col min="2814" max="2814" width="2.625" style="2" customWidth="1"/>
    <col min="2815" max="2815" width="17.125" style="2" customWidth="1"/>
    <col min="2816" max="2824" width="12.625" style="2" customWidth="1"/>
    <col min="2825" max="2825" width="2.625" style="2" customWidth="1"/>
    <col min="2826" max="2826" width="9.625" style="2" customWidth="1"/>
    <col min="2827" max="2829" width="7.625" style="2" customWidth="1"/>
    <col min="2830" max="3069" width="10.625" style="2"/>
    <col min="3070" max="3070" width="2.625" style="2" customWidth="1"/>
    <col min="3071" max="3071" width="17.125" style="2" customWidth="1"/>
    <col min="3072" max="3080" width="12.625" style="2" customWidth="1"/>
    <col min="3081" max="3081" width="2.625" style="2" customWidth="1"/>
    <col min="3082" max="3082" width="9.625" style="2" customWidth="1"/>
    <col min="3083" max="3085" width="7.625" style="2" customWidth="1"/>
    <col min="3086" max="3325" width="10.625" style="2"/>
    <col min="3326" max="3326" width="2.625" style="2" customWidth="1"/>
    <col min="3327" max="3327" width="17.125" style="2" customWidth="1"/>
    <col min="3328" max="3336" width="12.625" style="2" customWidth="1"/>
    <col min="3337" max="3337" width="2.625" style="2" customWidth="1"/>
    <col min="3338" max="3338" width="9.625" style="2" customWidth="1"/>
    <col min="3339" max="3341" width="7.625" style="2" customWidth="1"/>
    <col min="3342" max="3581" width="10.625" style="2"/>
    <col min="3582" max="3582" width="2.625" style="2" customWidth="1"/>
    <col min="3583" max="3583" width="17.125" style="2" customWidth="1"/>
    <col min="3584" max="3592" width="12.625" style="2" customWidth="1"/>
    <col min="3593" max="3593" width="2.625" style="2" customWidth="1"/>
    <col min="3594" max="3594" width="9.625" style="2" customWidth="1"/>
    <col min="3595" max="3597" width="7.625" style="2" customWidth="1"/>
    <col min="3598" max="3837" width="10.625" style="2"/>
    <col min="3838" max="3838" width="2.625" style="2" customWidth="1"/>
    <col min="3839" max="3839" width="17.125" style="2" customWidth="1"/>
    <col min="3840" max="3848" width="12.625" style="2" customWidth="1"/>
    <col min="3849" max="3849" width="2.625" style="2" customWidth="1"/>
    <col min="3850" max="3850" width="9.625" style="2" customWidth="1"/>
    <col min="3851" max="3853" width="7.625" style="2" customWidth="1"/>
    <col min="3854" max="4093" width="10.625" style="2"/>
    <col min="4094" max="4094" width="2.625" style="2" customWidth="1"/>
    <col min="4095" max="4095" width="17.125" style="2" customWidth="1"/>
    <col min="4096" max="4104" width="12.625" style="2" customWidth="1"/>
    <col min="4105" max="4105" width="2.625" style="2" customWidth="1"/>
    <col min="4106" max="4106" width="9.625" style="2" customWidth="1"/>
    <col min="4107" max="4109" width="7.625" style="2" customWidth="1"/>
    <col min="4110" max="4349" width="10.625" style="2"/>
    <col min="4350" max="4350" width="2.625" style="2" customWidth="1"/>
    <col min="4351" max="4351" width="17.125" style="2" customWidth="1"/>
    <col min="4352" max="4360" width="12.625" style="2" customWidth="1"/>
    <col min="4361" max="4361" width="2.625" style="2" customWidth="1"/>
    <col min="4362" max="4362" width="9.625" style="2" customWidth="1"/>
    <col min="4363" max="4365" width="7.625" style="2" customWidth="1"/>
    <col min="4366" max="4605" width="10.625" style="2"/>
    <col min="4606" max="4606" width="2.625" style="2" customWidth="1"/>
    <col min="4607" max="4607" width="17.125" style="2" customWidth="1"/>
    <col min="4608" max="4616" width="12.625" style="2" customWidth="1"/>
    <col min="4617" max="4617" width="2.625" style="2" customWidth="1"/>
    <col min="4618" max="4618" width="9.625" style="2" customWidth="1"/>
    <col min="4619" max="4621" width="7.625" style="2" customWidth="1"/>
    <col min="4622" max="4861" width="10.625" style="2"/>
    <col min="4862" max="4862" width="2.625" style="2" customWidth="1"/>
    <col min="4863" max="4863" width="17.125" style="2" customWidth="1"/>
    <col min="4864" max="4872" width="12.625" style="2" customWidth="1"/>
    <col min="4873" max="4873" width="2.625" style="2" customWidth="1"/>
    <col min="4874" max="4874" width="9.625" style="2" customWidth="1"/>
    <col min="4875" max="4877" width="7.625" style="2" customWidth="1"/>
    <col min="4878" max="5117" width="10.625" style="2"/>
    <col min="5118" max="5118" width="2.625" style="2" customWidth="1"/>
    <col min="5119" max="5119" width="17.125" style="2" customWidth="1"/>
    <col min="5120" max="5128" width="12.625" style="2" customWidth="1"/>
    <col min="5129" max="5129" width="2.625" style="2" customWidth="1"/>
    <col min="5130" max="5130" width="9.625" style="2" customWidth="1"/>
    <col min="5131" max="5133" width="7.625" style="2" customWidth="1"/>
    <col min="5134" max="5373" width="10.625" style="2"/>
    <col min="5374" max="5374" width="2.625" style="2" customWidth="1"/>
    <col min="5375" max="5375" width="17.125" style="2" customWidth="1"/>
    <col min="5376" max="5384" width="12.625" style="2" customWidth="1"/>
    <col min="5385" max="5385" width="2.625" style="2" customWidth="1"/>
    <col min="5386" max="5386" width="9.625" style="2" customWidth="1"/>
    <col min="5387" max="5389" width="7.625" style="2" customWidth="1"/>
    <col min="5390" max="5629" width="10.625" style="2"/>
    <col min="5630" max="5630" width="2.625" style="2" customWidth="1"/>
    <col min="5631" max="5631" width="17.125" style="2" customWidth="1"/>
    <col min="5632" max="5640" width="12.625" style="2" customWidth="1"/>
    <col min="5641" max="5641" width="2.625" style="2" customWidth="1"/>
    <col min="5642" max="5642" width="9.625" style="2" customWidth="1"/>
    <col min="5643" max="5645" width="7.625" style="2" customWidth="1"/>
    <col min="5646" max="5885" width="10.625" style="2"/>
    <col min="5886" max="5886" width="2.625" style="2" customWidth="1"/>
    <col min="5887" max="5887" width="17.125" style="2" customWidth="1"/>
    <col min="5888" max="5896" width="12.625" style="2" customWidth="1"/>
    <col min="5897" max="5897" width="2.625" style="2" customWidth="1"/>
    <col min="5898" max="5898" width="9.625" style="2" customWidth="1"/>
    <col min="5899" max="5901" width="7.625" style="2" customWidth="1"/>
    <col min="5902" max="6141" width="10.625" style="2"/>
    <col min="6142" max="6142" width="2.625" style="2" customWidth="1"/>
    <col min="6143" max="6143" width="17.125" style="2" customWidth="1"/>
    <col min="6144" max="6152" width="12.625" style="2" customWidth="1"/>
    <col min="6153" max="6153" width="2.625" style="2" customWidth="1"/>
    <col min="6154" max="6154" width="9.625" style="2" customWidth="1"/>
    <col min="6155" max="6157" width="7.625" style="2" customWidth="1"/>
    <col min="6158" max="6397" width="10.625" style="2"/>
    <col min="6398" max="6398" width="2.625" style="2" customWidth="1"/>
    <col min="6399" max="6399" width="17.125" style="2" customWidth="1"/>
    <col min="6400" max="6408" width="12.625" style="2" customWidth="1"/>
    <col min="6409" max="6409" width="2.625" style="2" customWidth="1"/>
    <col min="6410" max="6410" width="9.625" style="2" customWidth="1"/>
    <col min="6411" max="6413" width="7.625" style="2" customWidth="1"/>
    <col min="6414" max="6653" width="10.625" style="2"/>
    <col min="6654" max="6654" width="2.625" style="2" customWidth="1"/>
    <col min="6655" max="6655" width="17.125" style="2" customWidth="1"/>
    <col min="6656" max="6664" width="12.625" style="2" customWidth="1"/>
    <col min="6665" max="6665" width="2.625" style="2" customWidth="1"/>
    <col min="6666" max="6666" width="9.625" style="2" customWidth="1"/>
    <col min="6667" max="6669" width="7.625" style="2" customWidth="1"/>
    <col min="6670" max="6909" width="10.625" style="2"/>
    <col min="6910" max="6910" width="2.625" style="2" customWidth="1"/>
    <col min="6911" max="6911" width="17.125" style="2" customWidth="1"/>
    <col min="6912" max="6920" width="12.625" style="2" customWidth="1"/>
    <col min="6921" max="6921" width="2.625" style="2" customWidth="1"/>
    <col min="6922" max="6922" width="9.625" style="2" customWidth="1"/>
    <col min="6923" max="6925" width="7.625" style="2" customWidth="1"/>
    <col min="6926" max="7165" width="10.625" style="2"/>
    <col min="7166" max="7166" width="2.625" style="2" customWidth="1"/>
    <col min="7167" max="7167" width="17.125" style="2" customWidth="1"/>
    <col min="7168" max="7176" width="12.625" style="2" customWidth="1"/>
    <col min="7177" max="7177" width="2.625" style="2" customWidth="1"/>
    <col min="7178" max="7178" width="9.625" style="2" customWidth="1"/>
    <col min="7179" max="7181" width="7.625" style="2" customWidth="1"/>
    <col min="7182" max="7421" width="10.625" style="2"/>
    <col min="7422" max="7422" width="2.625" style="2" customWidth="1"/>
    <col min="7423" max="7423" width="17.125" style="2" customWidth="1"/>
    <col min="7424" max="7432" width="12.625" style="2" customWidth="1"/>
    <col min="7433" max="7433" width="2.625" style="2" customWidth="1"/>
    <col min="7434" max="7434" width="9.625" style="2" customWidth="1"/>
    <col min="7435" max="7437" width="7.625" style="2" customWidth="1"/>
    <col min="7438" max="7677" width="10.625" style="2"/>
    <col min="7678" max="7678" width="2.625" style="2" customWidth="1"/>
    <col min="7679" max="7679" width="17.125" style="2" customWidth="1"/>
    <col min="7680" max="7688" width="12.625" style="2" customWidth="1"/>
    <col min="7689" max="7689" width="2.625" style="2" customWidth="1"/>
    <col min="7690" max="7690" width="9.625" style="2" customWidth="1"/>
    <col min="7691" max="7693" width="7.625" style="2" customWidth="1"/>
    <col min="7694" max="7933" width="10.625" style="2"/>
    <col min="7934" max="7934" width="2.625" style="2" customWidth="1"/>
    <col min="7935" max="7935" width="17.125" style="2" customWidth="1"/>
    <col min="7936" max="7944" width="12.625" style="2" customWidth="1"/>
    <col min="7945" max="7945" width="2.625" style="2" customWidth="1"/>
    <col min="7946" max="7946" width="9.625" style="2" customWidth="1"/>
    <col min="7947" max="7949" width="7.625" style="2" customWidth="1"/>
    <col min="7950" max="8189" width="10.625" style="2"/>
    <col min="8190" max="8190" width="2.625" style="2" customWidth="1"/>
    <col min="8191" max="8191" width="17.125" style="2" customWidth="1"/>
    <col min="8192" max="8200" width="12.625" style="2" customWidth="1"/>
    <col min="8201" max="8201" width="2.625" style="2" customWidth="1"/>
    <col min="8202" max="8202" width="9.625" style="2" customWidth="1"/>
    <col min="8203" max="8205" width="7.625" style="2" customWidth="1"/>
    <col min="8206" max="8445" width="10.625" style="2"/>
    <col min="8446" max="8446" width="2.625" style="2" customWidth="1"/>
    <col min="8447" max="8447" width="17.125" style="2" customWidth="1"/>
    <col min="8448" max="8456" width="12.625" style="2" customWidth="1"/>
    <col min="8457" max="8457" width="2.625" style="2" customWidth="1"/>
    <col min="8458" max="8458" width="9.625" style="2" customWidth="1"/>
    <col min="8459" max="8461" width="7.625" style="2" customWidth="1"/>
    <col min="8462" max="8701" width="10.625" style="2"/>
    <col min="8702" max="8702" width="2.625" style="2" customWidth="1"/>
    <col min="8703" max="8703" width="17.125" style="2" customWidth="1"/>
    <col min="8704" max="8712" width="12.625" style="2" customWidth="1"/>
    <col min="8713" max="8713" width="2.625" style="2" customWidth="1"/>
    <col min="8714" max="8714" width="9.625" style="2" customWidth="1"/>
    <col min="8715" max="8717" width="7.625" style="2" customWidth="1"/>
    <col min="8718" max="8957" width="10.625" style="2"/>
    <col min="8958" max="8958" width="2.625" style="2" customWidth="1"/>
    <col min="8959" max="8959" width="17.125" style="2" customWidth="1"/>
    <col min="8960" max="8968" width="12.625" style="2" customWidth="1"/>
    <col min="8969" max="8969" width="2.625" style="2" customWidth="1"/>
    <col min="8970" max="8970" width="9.625" style="2" customWidth="1"/>
    <col min="8971" max="8973" width="7.625" style="2" customWidth="1"/>
    <col min="8974" max="9213" width="10.625" style="2"/>
    <col min="9214" max="9214" width="2.625" style="2" customWidth="1"/>
    <col min="9215" max="9215" width="17.125" style="2" customWidth="1"/>
    <col min="9216" max="9224" width="12.625" style="2" customWidth="1"/>
    <col min="9225" max="9225" width="2.625" style="2" customWidth="1"/>
    <col min="9226" max="9226" width="9.625" style="2" customWidth="1"/>
    <col min="9227" max="9229" width="7.625" style="2" customWidth="1"/>
    <col min="9230" max="9469" width="10.625" style="2"/>
    <col min="9470" max="9470" width="2.625" style="2" customWidth="1"/>
    <col min="9471" max="9471" width="17.125" style="2" customWidth="1"/>
    <col min="9472" max="9480" width="12.625" style="2" customWidth="1"/>
    <col min="9481" max="9481" width="2.625" style="2" customWidth="1"/>
    <col min="9482" max="9482" width="9.625" style="2" customWidth="1"/>
    <col min="9483" max="9485" width="7.625" style="2" customWidth="1"/>
    <col min="9486" max="9725" width="10.625" style="2"/>
    <col min="9726" max="9726" width="2.625" style="2" customWidth="1"/>
    <col min="9727" max="9727" width="17.125" style="2" customWidth="1"/>
    <col min="9728" max="9736" width="12.625" style="2" customWidth="1"/>
    <col min="9737" max="9737" width="2.625" style="2" customWidth="1"/>
    <col min="9738" max="9738" width="9.625" style="2" customWidth="1"/>
    <col min="9739" max="9741" width="7.625" style="2" customWidth="1"/>
    <col min="9742" max="9981" width="10.625" style="2"/>
    <col min="9982" max="9982" width="2.625" style="2" customWidth="1"/>
    <col min="9983" max="9983" width="17.125" style="2" customWidth="1"/>
    <col min="9984" max="9992" width="12.625" style="2" customWidth="1"/>
    <col min="9993" max="9993" width="2.625" style="2" customWidth="1"/>
    <col min="9994" max="9994" width="9.625" style="2" customWidth="1"/>
    <col min="9995" max="9997" width="7.625" style="2" customWidth="1"/>
    <col min="9998" max="10237" width="10.625" style="2"/>
    <col min="10238" max="10238" width="2.625" style="2" customWidth="1"/>
    <col min="10239" max="10239" width="17.125" style="2" customWidth="1"/>
    <col min="10240" max="10248" width="12.625" style="2" customWidth="1"/>
    <col min="10249" max="10249" width="2.625" style="2" customWidth="1"/>
    <col min="10250" max="10250" width="9.625" style="2" customWidth="1"/>
    <col min="10251" max="10253" width="7.625" style="2" customWidth="1"/>
    <col min="10254" max="10493" width="10.625" style="2"/>
    <col min="10494" max="10494" width="2.625" style="2" customWidth="1"/>
    <col min="10495" max="10495" width="17.125" style="2" customWidth="1"/>
    <col min="10496" max="10504" width="12.625" style="2" customWidth="1"/>
    <col min="10505" max="10505" width="2.625" style="2" customWidth="1"/>
    <col min="10506" max="10506" width="9.625" style="2" customWidth="1"/>
    <col min="10507" max="10509" width="7.625" style="2" customWidth="1"/>
    <col min="10510" max="10749" width="10.625" style="2"/>
    <col min="10750" max="10750" width="2.625" style="2" customWidth="1"/>
    <col min="10751" max="10751" width="17.125" style="2" customWidth="1"/>
    <col min="10752" max="10760" width="12.625" style="2" customWidth="1"/>
    <col min="10761" max="10761" width="2.625" style="2" customWidth="1"/>
    <col min="10762" max="10762" width="9.625" style="2" customWidth="1"/>
    <col min="10763" max="10765" width="7.625" style="2" customWidth="1"/>
    <col min="10766" max="11005" width="10.625" style="2"/>
    <col min="11006" max="11006" width="2.625" style="2" customWidth="1"/>
    <col min="11007" max="11007" width="17.125" style="2" customWidth="1"/>
    <col min="11008" max="11016" width="12.625" style="2" customWidth="1"/>
    <col min="11017" max="11017" width="2.625" style="2" customWidth="1"/>
    <col min="11018" max="11018" width="9.625" style="2" customWidth="1"/>
    <col min="11019" max="11021" width="7.625" style="2" customWidth="1"/>
    <col min="11022" max="11261" width="10.625" style="2"/>
    <col min="11262" max="11262" width="2.625" style="2" customWidth="1"/>
    <col min="11263" max="11263" width="17.125" style="2" customWidth="1"/>
    <col min="11264" max="11272" width="12.625" style="2" customWidth="1"/>
    <col min="11273" max="11273" width="2.625" style="2" customWidth="1"/>
    <col min="11274" max="11274" width="9.625" style="2" customWidth="1"/>
    <col min="11275" max="11277" width="7.625" style="2" customWidth="1"/>
    <col min="11278" max="11517" width="10.625" style="2"/>
    <col min="11518" max="11518" width="2.625" style="2" customWidth="1"/>
    <col min="11519" max="11519" width="17.125" style="2" customWidth="1"/>
    <col min="11520" max="11528" width="12.625" style="2" customWidth="1"/>
    <col min="11529" max="11529" width="2.625" style="2" customWidth="1"/>
    <col min="11530" max="11530" width="9.625" style="2" customWidth="1"/>
    <col min="11531" max="11533" width="7.625" style="2" customWidth="1"/>
    <col min="11534" max="11773" width="10.625" style="2"/>
    <col min="11774" max="11774" width="2.625" style="2" customWidth="1"/>
    <col min="11775" max="11775" width="17.125" style="2" customWidth="1"/>
    <col min="11776" max="11784" width="12.625" style="2" customWidth="1"/>
    <col min="11785" max="11785" width="2.625" style="2" customWidth="1"/>
    <col min="11786" max="11786" width="9.625" style="2" customWidth="1"/>
    <col min="11787" max="11789" width="7.625" style="2" customWidth="1"/>
    <col min="11790" max="12029" width="10.625" style="2"/>
    <col min="12030" max="12030" width="2.625" style="2" customWidth="1"/>
    <col min="12031" max="12031" width="17.125" style="2" customWidth="1"/>
    <col min="12032" max="12040" width="12.625" style="2" customWidth="1"/>
    <col min="12041" max="12041" width="2.625" style="2" customWidth="1"/>
    <col min="12042" max="12042" width="9.625" style="2" customWidth="1"/>
    <col min="12043" max="12045" width="7.625" style="2" customWidth="1"/>
    <col min="12046" max="12285" width="10.625" style="2"/>
    <col min="12286" max="12286" width="2.625" style="2" customWidth="1"/>
    <col min="12287" max="12287" width="17.125" style="2" customWidth="1"/>
    <col min="12288" max="12296" width="12.625" style="2" customWidth="1"/>
    <col min="12297" max="12297" width="2.625" style="2" customWidth="1"/>
    <col min="12298" max="12298" width="9.625" style="2" customWidth="1"/>
    <col min="12299" max="12301" width="7.625" style="2" customWidth="1"/>
    <col min="12302" max="12541" width="10.625" style="2"/>
    <col min="12542" max="12542" width="2.625" style="2" customWidth="1"/>
    <col min="12543" max="12543" width="17.125" style="2" customWidth="1"/>
    <col min="12544" max="12552" width="12.625" style="2" customWidth="1"/>
    <col min="12553" max="12553" width="2.625" style="2" customWidth="1"/>
    <col min="12554" max="12554" width="9.625" style="2" customWidth="1"/>
    <col min="12555" max="12557" width="7.625" style="2" customWidth="1"/>
    <col min="12558" max="12797" width="10.625" style="2"/>
    <col min="12798" max="12798" width="2.625" style="2" customWidth="1"/>
    <col min="12799" max="12799" width="17.125" style="2" customWidth="1"/>
    <col min="12800" max="12808" width="12.625" style="2" customWidth="1"/>
    <col min="12809" max="12809" width="2.625" style="2" customWidth="1"/>
    <col min="12810" max="12810" width="9.625" style="2" customWidth="1"/>
    <col min="12811" max="12813" width="7.625" style="2" customWidth="1"/>
    <col min="12814" max="13053" width="10.625" style="2"/>
    <col min="13054" max="13054" width="2.625" style="2" customWidth="1"/>
    <col min="13055" max="13055" width="17.125" style="2" customWidth="1"/>
    <col min="13056" max="13064" width="12.625" style="2" customWidth="1"/>
    <col min="13065" max="13065" width="2.625" style="2" customWidth="1"/>
    <col min="13066" max="13066" width="9.625" style="2" customWidth="1"/>
    <col min="13067" max="13069" width="7.625" style="2" customWidth="1"/>
    <col min="13070" max="13309" width="10.625" style="2"/>
    <col min="13310" max="13310" width="2.625" style="2" customWidth="1"/>
    <col min="13311" max="13311" width="17.125" style="2" customWidth="1"/>
    <col min="13312" max="13320" width="12.625" style="2" customWidth="1"/>
    <col min="13321" max="13321" width="2.625" style="2" customWidth="1"/>
    <col min="13322" max="13322" width="9.625" style="2" customWidth="1"/>
    <col min="13323" max="13325" width="7.625" style="2" customWidth="1"/>
    <col min="13326" max="13565" width="10.625" style="2"/>
    <col min="13566" max="13566" width="2.625" style="2" customWidth="1"/>
    <col min="13567" max="13567" width="17.125" style="2" customWidth="1"/>
    <col min="13568" max="13576" width="12.625" style="2" customWidth="1"/>
    <col min="13577" max="13577" width="2.625" style="2" customWidth="1"/>
    <col min="13578" max="13578" width="9.625" style="2" customWidth="1"/>
    <col min="13579" max="13581" width="7.625" style="2" customWidth="1"/>
    <col min="13582" max="13821" width="10.625" style="2"/>
    <col min="13822" max="13822" width="2.625" style="2" customWidth="1"/>
    <col min="13823" max="13823" width="17.125" style="2" customWidth="1"/>
    <col min="13824" max="13832" width="12.625" style="2" customWidth="1"/>
    <col min="13833" max="13833" width="2.625" style="2" customWidth="1"/>
    <col min="13834" max="13834" width="9.625" style="2" customWidth="1"/>
    <col min="13835" max="13837" width="7.625" style="2" customWidth="1"/>
    <col min="13838" max="14077" width="10.625" style="2"/>
    <col min="14078" max="14078" width="2.625" style="2" customWidth="1"/>
    <col min="14079" max="14079" width="17.125" style="2" customWidth="1"/>
    <col min="14080" max="14088" width="12.625" style="2" customWidth="1"/>
    <col min="14089" max="14089" width="2.625" style="2" customWidth="1"/>
    <col min="14090" max="14090" width="9.625" style="2" customWidth="1"/>
    <col min="14091" max="14093" width="7.625" style="2" customWidth="1"/>
    <col min="14094" max="14333" width="10.625" style="2"/>
    <col min="14334" max="14334" width="2.625" style="2" customWidth="1"/>
    <col min="14335" max="14335" width="17.125" style="2" customWidth="1"/>
    <col min="14336" max="14344" width="12.625" style="2" customWidth="1"/>
    <col min="14345" max="14345" width="2.625" style="2" customWidth="1"/>
    <col min="14346" max="14346" width="9.625" style="2" customWidth="1"/>
    <col min="14347" max="14349" width="7.625" style="2" customWidth="1"/>
    <col min="14350" max="14589" width="10.625" style="2"/>
    <col min="14590" max="14590" width="2.625" style="2" customWidth="1"/>
    <col min="14591" max="14591" width="17.125" style="2" customWidth="1"/>
    <col min="14592" max="14600" width="12.625" style="2" customWidth="1"/>
    <col min="14601" max="14601" width="2.625" style="2" customWidth="1"/>
    <col min="14602" max="14602" width="9.625" style="2" customWidth="1"/>
    <col min="14603" max="14605" width="7.625" style="2" customWidth="1"/>
    <col min="14606" max="14845" width="10.625" style="2"/>
    <col min="14846" max="14846" width="2.625" style="2" customWidth="1"/>
    <col min="14847" max="14847" width="17.125" style="2" customWidth="1"/>
    <col min="14848" max="14856" width="12.625" style="2" customWidth="1"/>
    <col min="14857" max="14857" width="2.625" style="2" customWidth="1"/>
    <col min="14858" max="14858" width="9.625" style="2" customWidth="1"/>
    <col min="14859" max="14861" width="7.625" style="2" customWidth="1"/>
    <col min="14862" max="15101" width="10.625" style="2"/>
    <col min="15102" max="15102" width="2.625" style="2" customWidth="1"/>
    <col min="15103" max="15103" width="17.125" style="2" customWidth="1"/>
    <col min="15104" max="15112" width="12.625" style="2" customWidth="1"/>
    <col min="15113" max="15113" width="2.625" style="2" customWidth="1"/>
    <col min="15114" max="15114" width="9.625" style="2" customWidth="1"/>
    <col min="15115" max="15117" width="7.625" style="2" customWidth="1"/>
    <col min="15118" max="15357" width="10.625" style="2"/>
    <col min="15358" max="15358" width="2.625" style="2" customWidth="1"/>
    <col min="15359" max="15359" width="17.125" style="2" customWidth="1"/>
    <col min="15360" max="15368" width="12.625" style="2" customWidth="1"/>
    <col min="15369" max="15369" width="2.625" style="2" customWidth="1"/>
    <col min="15370" max="15370" width="9.625" style="2" customWidth="1"/>
    <col min="15371" max="15373" width="7.625" style="2" customWidth="1"/>
    <col min="15374" max="15613" width="10.625" style="2"/>
    <col min="15614" max="15614" width="2.625" style="2" customWidth="1"/>
    <col min="15615" max="15615" width="17.125" style="2" customWidth="1"/>
    <col min="15616" max="15624" width="12.625" style="2" customWidth="1"/>
    <col min="15625" max="15625" width="2.625" style="2" customWidth="1"/>
    <col min="15626" max="15626" width="9.625" style="2" customWidth="1"/>
    <col min="15627" max="15629" width="7.625" style="2" customWidth="1"/>
    <col min="15630" max="15869" width="10.625" style="2"/>
    <col min="15870" max="15870" width="2.625" style="2" customWidth="1"/>
    <col min="15871" max="15871" width="17.125" style="2" customWidth="1"/>
    <col min="15872" max="15880" width="12.625" style="2" customWidth="1"/>
    <col min="15881" max="15881" width="2.625" style="2" customWidth="1"/>
    <col min="15882" max="15882" width="9.625" style="2" customWidth="1"/>
    <col min="15883" max="15885" width="7.625" style="2" customWidth="1"/>
    <col min="15886" max="16125" width="10.625" style="2"/>
    <col min="16126" max="16126" width="2.625" style="2" customWidth="1"/>
    <col min="16127" max="16127" width="17.125" style="2" customWidth="1"/>
    <col min="16128" max="16136" width="12.625" style="2" customWidth="1"/>
    <col min="16137" max="16137" width="2.625" style="2" customWidth="1"/>
    <col min="16138" max="16138" width="9.625" style="2" customWidth="1"/>
    <col min="16139" max="16141" width="7.625" style="2" customWidth="1"/>
    <col min="16142" max="16384" width="10.625" style="2"/>
  </cols>
  <sheetData>
    <row r="1" spans="2:13" ht="18" customHeight="1">
      <c r="B1" s="1" t="s">
        <v>0</v>
      </c>
    </row>
    <row r="2" spans="2:13" ht="18" customHeight="1" thickBot="1">
      <c r="B2" s="1"/>
    </row>
    <row r="3" spans="2:13" ht="24.95" customHeight="1">
      <c r="B3" s="3"/>
      <c r="C3" s="345" t="s">
        <v>1</v>
      </c>
      <c r="D3" s="344"/>
      <c r="E3" s="345" t="s">
        <v>2</v>
      </c>
      <c r="F3" s="346"/>
      <c r="G3" s="345" t="s">
        <v>3</v>
      </c>
      <c r="H3" s="346"/>
      <c r="I3" s="345" t="s">
        <v>4</v>
      </c>
      <c r="J3" s="347"/>
      <c r="K3" s="4"/>
      <c r="L3" s="4"/>
      <c r="M3" s="5"/>
    </row>
    <row r="4" spans="2:13" ht="24.95" customHeight="1">
      <c r="B4" s="6"/>
      <c r="C4" s="7"/>
      <c r="D4" s="8"/>
      <c r="E4" s="7"/>
      <c r="F4" s="8"/>
      <c r="G4" s="7"/>
      <c r="H4" s="8"/>
      <c r="I4" s="9"/>
      <c r="J4" s="10"/>
      <c r="K4" s="4"/>
      <c r="L4" s="4"/>
      <c r="M4" s="5"/>
    </row>
    <row r="5" spans="2:13" ht="24.95" customHeight="1">
      <c r="B5" s="11" t="s">
        <v>5</v>
      </c>
      <c r="C5" s="348" t="s">
        <v>6</v>
      </c>
      <c r="D5" s="349"/>
      <c r="E5" s="348" t="s">
        <v>6</v>
      </c>
      <c r="F5" s="349"/>
      <c r="G5" s="339">
        <v>11478</v>
      </c>
      <c r="H5" s="340"/>
      <c r="I5" s="341">
        <v>687.1</v>
      </c>
      <c r="J5" s="327"/>
      <c r="K5" s="4"/>
      <c r="L5" s="4"/>
      <c r="M5" s="5"/>
    </row>
    <row r="6" spans="2:13" ht="24.95" customHeight="1">
      <c r="B6" s="11" t="s">
        <v>7</v>
      </c>
      <c r="C6" s="339">
        <v>25183</v>
      </c>
      <c r="D6" s="340"/>
      <c r="E6" s="339">
        <v>15294</v>
      </c>
      <c r="F6" s="340"/>
      <c r="G6" s="339">
        <v>4776</v>
      </c>
      <c r="H6" s="340"/>
      <c r="I6" s="341">
        <v>290.3</v>
      </c>
      <c r="J6" s="327"/>
      <c r="K6" s="4"/>
      <c r="L6" s="4"/>
      <c r="M6" s="5"/>
    </row>
    <row r="7" spans="2:13" ht="24.95" customHeight="1">
      <c r="B7" s="11" t="s">
        <v>8</v>
      </c>
      <c r="C7" s="339">
        <v>18328</v>
      </c>
      <c r="D7" s="340"/>
      <c r="E7" s="339">
        <v>11638</v>
      </c>
      <c r="F7" s="340"/>
      <c r="G7" s="339">
        <v>2839</v>
      </c>
      <c r="H7" s="340"/>
      <c r="I7" s="341">
        <v>166.3</v>
      </c>
      <c r="J7" s="327"/>
      <c r="K7" s="4"/>
      <c r="L7" s="4"/>
      <c r="M7" s="5"/>
    </row>
    <row r="8" spans="2:13" ht="24.95" customHeight="1">
      <c r="B8" s="11" t="s">
        <v>9</v>
      </c>
      <c r="C8" s="339">
        <v>13044</v>
      </c>
      <c r="D8" s="340"/>
      <c r="E8" s="339">
        <v>8269</v>
      </c>
      <c r="F8" s="340"/>
      <c r="G8" s="339">
        <v>1938</v>
      </c>
      <c r="H8" s="340"/>
      <c r="I8" s="341">
        <v>106.8</v>
      </c>
      <c r="J8" s="327"/>
      <c r="K8" s="4"/>
      <c r="L8" s="4"/>
      <c r="M8" s="5"/>
    </row>
    <row r="9" spans="2:13" ht="24.95" customHeight="1">
      <c r="B9" s="11" t="s">
        <v>10</v>
      </c>
      <c r="C9" s="339">
        <v>8593</v>
      </c>
      <c r="D9" s="340"/>
      <c r="E9" s="339">
        <v>4743</v>
      </c>
      <c r="F9" s="340"/>
      <c r="G9" s="339">
        <v>1250</v>
      </c>
      <c r="H9" s="340"/>
      <c r="I9" s="341">
        <v>66.8</v>
      </c>
      <c r="J9" s="327"/>
      <c r="K9" s="4"/>
      <c r="L9" s="4"/>
      <c r="M9" s="5"/>
    </row>
    <row r="10" spans="2:13" ht="24.95" customHeight="1">
      <c r="B10" s="11" t="s">
        <v>11</v>
      </c>
      <c r="C10" s="339">
        <v>4838</v>
      </c>
      <c r="D10" s="340"/>
      <c r="E10" s="339">
        <v>2511</v>
      </c>
      <c r="F10" s="340"/>
      <c r="G10" s="339">
        <v>999</v>
      </c>
      <c r="H10" s="340"/>
      <c r="I10" s="341">
        <v>52.1</v>
      </c>
      <c r="J10" s="327"/>
      <c r="K10" s="4"/>
      <c r="L10" s="4"/>
      <c r="M10" s="5"/>
    </row>
    <row r="11" spans="2:13" ht="24.95" customHeight="1">
      <c r="B11" s="12" t="s">
        <v>12</v>
      </c>
      <c r="C11" s="339">
        <v>3269</v>
      </c>
      <c r="D11" s="340"/>
      <c r="E11" s="339">
        <v>1483</v>
      </c>
      <c r="F11" s="340"/>
      <c r="G11" s="339">
        <v>692</v>
      </c>
      <c r="H11" s="340"/>
      <c r="I11" s="341">
        <v>35.9</v>
      </c>
      <c r="J11" s="327"/>
      <c r="K11" s="4"/>
      <c r="L11" s="4"/>
      <c r="M11" s="5"/>
    </row>
    <row r="12" spans="2:13" ht="24.95" customHeight="1">
      <c r="B12" s="13" t="s">
        <v>13</v>
      </c>
      <c r="C12" s="339">
        <v>1757</v>
      </c>
      <c r="D12" s="340"/>
      <c r="E12" s="339">
        <v>731</v>
      </c>
      <c r="F12" s="340"/>
      <c r="G12" s="339">
        <v>443</v>
      </c>
      <c r="H12" s="340"/>
      <c r="I12" s="341">
        <v>22.7</v>
      </c>
      <c r="J12" s="327"/>
      <c r="K12" s="4"/>
      <c r="L12" s="4"/>
      <c r="M12" s="5"/>
    </row>
    <row r="13" spans="2:13" ht="24.95" customHeight="1">
      <c r="B13" s="13" t="s">
        <v>14</v>
      </c>
      <c r="C13" s="339">
        <v>1439</v>
      </c>
      <c r="D13" s="340"/>
      <c r="E13" s="339">
        <v>761</v>
      </c>
      <c r="F13" s="340"/>
      <c r="G13" s="339">
        <v>546</v>
      </c>
      <c r="H13" s="340"/>
      <c r="I13" s="341">
        <v>28</v>
      </c>
      <c r="J13" s="327"/>
      <c r="K13" s="4"/>
      <c r="L13" s="4"/>
      <c r="M13" s="5"/>
    </row>
    <row r="14" spans="2:13" ht="24.95" customHeight="1">
      <c r="B14" s="13" t="s">
        <v>15</v>
      </c>
      <c r="C14" s="339">
        <v>1472</v>
      </c>
      <c r="D14" s="340"/>
      <c r="E14" s="339">
        <v>768</v>
      </c>
      <c r="F14" s="340"/>
      <c r="G14" s="339">
        <v>542</v>
      </c>
      <c r="H14" s="340"/>
      <c r="I14" s="341">
        <v>27.7</v>
      </c>
      <c r="J14" s="327"/>
      <c r="K14" s="4"/>
      <c r="L14" s="4"/>
      <c r="M14" s="5"/>
    </row>
    <row r="15" spans="2:13" ht="24.95" customHeight="1">
      <c r="B15" s="13" t="s">
        <v>16</v>
      </c>
      <c r="C15" s="339">
        <v>1319</v>
      </c>
      <c r="D15" s="340"/>
      <c r="E15" s="339">
        <v>682</v>
      </c>
      <c r="F15" s="340"/>
      <c r="G15" s="339">
        <v>531</v>
      </c>
      <c r="H15" s="340"/>
      <c r="I15" s="341">
        <v>27.1</v>
      </c>
      <c r="J15" s="327"/>
      <c r="K15" s="4"/>
      <c r="L15" s="4"/>
      <c r="M15" s="5"/>
    </row>
    <row r="16" spans="2:13" ht="24.95" customHeight="1">
      <c r="B16" s="13" t="s">
        <v>17</v>
      </c>
      <c r="C16" s="339">
        <v>1347</v>
      </c>
      <c r="D16" s="340"/>
      <c r="E16" s="339">
        <v>696</v>
      </c>
      <c r="F16" s="340"/>
      <c r="G16" s="339">
        <v>559</v>
      </c>
      <c r="H16" s="340"/>
      <c r="I16" s="341">
        <v>28.6</v>
      </c>
      <c r="J16" s="327"/>
      <c r="K16" s="4"/>
      <c r="L16" s="4"/>
      <c r="M16" s="5"/>
    </row>
    <row r="17" spans="2:13" ht="24.95" customHeight="1">
      <c r="B17" s="13" t="s">
        <v>18</v>
      </c>
      <c r="C17" s="14"/>
      <c r="D17" s="15">
        <v>1274</v>
      </c>
      <c r="E17" s="14"/>
      <c r="F17" s="15">
        <v>585</v>
      </c>
      <c r="G17" s="14"/>
      <c r="H17" s="15">
        <v>544</v>
      </c>
      <c r="I17" s="16"/>
      <c r="J17" s="17">
        <v>27.9</v>
      </c>
      <c r="K17" s="4"/>
      <c r="L17" s="4"/>
      <c r="M17" s="5"/>
    </row>
    <row r="18" spans="2:13" ht="24.95" customHeight="1">
      <c r="B18" s="18" t="s">
        <v>19</v>
      </c>
      <c r="C18" s="19"/>
      <c r="D18" s="15">
        <v>1270</v>
      </c>
      <c r="E18" s="20"/>
      <c r="F18" s="15">
        <v>538</v>
      </c>
      <c r="G18" s="20"/>
      <c r="H18" s="15">
        <v>488</v>
      </c>
      <c r="I18" s="21"/>
      <c r="J18" s="17">
        <v>25</v>
      </c>
      <c r="K18" s="4"/>
      <c r="L18" s="4"/>
      <c r="M18" s="5"/>
    </row>
    <row r="19" spans="2:13" ht="24.95" customHeight="1">
      <c r="B19" s="18" t="s">
        <v>20</v>
      </c>
      <c r="C19" s="19"/>
      <c r="D19" s="15">
        <v>1154</v>
      </c>
      <c r="E19" s="22"/>
      <c r="F19" s="23">
        <v>473</v>
      </c>
      <c r="G19" s="20"/>
      <c r="H19" s="15">
        <v>441</v>
      </c>
      <c r="I19" s="21"/>
      <c r="J19" s="17">
        <v>22.6</v>
      </c>
      <c r="K19" s="4"/>
      <c r="L19" s="4"/>
      <c r="M19" s="5"/>
    </row>
    <row r="20" spans="2:13" ht="24.95" customHeight="1">
      <c r="B20" s="24" t="s">
        <v>21</v>
      </c>
      <c r="C20" s="19"/>
      <c r="D20" s="15">
        <v>986</v>
      </c>
      <c r="E20" s="22"/>
      <c r="F20" s="23">
        <v>386</v>
      </c>
      <c r="G20" s="20"/>
      <c r="H20" s="15">
        <v>373</v>
      </c>
      <c r="I20" s="21"/>
      <c r="J20" s="17">
        <v>19.100000000000001</v>
      </c>
      <c r="K20" s="4"/>
      <c r="L20" s="4"/>
      <c r="M20" s="5"/>
    </row>
    <row r="21" spans="2:13" ht="24.95" customHeight="1">
      <c r="B21" s="24" t="s">
        <v>22</v>
      </c>
      <c r="C21" s="19"/>
      <c r="D21" s="15">
        <v>890</v>
      </c>
      <c r="E21" s="22"/>
      <c r="F21" s="23">
        <v>393</v>
      </c>
      <c r="G21" s="20"/>
      <c r="H21" s="15">
        <v>404</v>
      </c>
      <c r="I21" s="21"/>
      <c r="J21" s="17">
        <v>20.7</v>
      </c>
      <c r="K21" s="4"/>
      <c r="L21" s="4"/>
      <c r="M21" s="5"/>
    </row>
    <row r="22" spans="2:13" ht="24.95" customHeight="1">
      <c r="B22" s="24" t="s">
        <v>23</v>
      </c>
      <c r="C22" s="19"/>
      <c r="D22" s="15">
        <v>811</v>
      </c>
      <c r="E22" s="22"/>
      <c r="F22" s="23">
        <v>307</v>
      </c>
      <c r="G22" s="20"/>
      <c r="H22" s="15">
        <v>313</v>
      </c>
      <c r="I22" s="21"/>
      <c r="J22" s="17">
        <v>16</v>
      </c>
      <c r="K22" s="4"/>
      <c r="L22" s="4"/>
      <c r="M22" s="5"/>
    </row>
    <row r="23" spans="2:13" ht="24.95" customHeight="1">
      <c r="B23" s="24" t="s">
        <v>24</v>
      </c>
      <c r="C23" s="19"/>
      <c r="D23" s="15">
        <v>747</v>
      </c>
      <c r="E23" s="5"/>
      <c r="F23" s="23">
        <v>301</v>
      </c>
      <c r="G23" s="25"/>
      <c r="H23" s="15">
        <v>328</v>
      </c>
      <c r="I23" s="21"/>
      <c r="J23" s="17">
        <v>16.8</v>
      </c>
      <c r="K23" s="4"/>
      <c r="L23" s="4"/>
      <c r="M23" s="5"/>
    </row>
    <row r="24" spans="2:13" ht="24.95" customHeight="1">
      <c r="B24" s="24" t="s">
        <v>25</v>
      </c>
      <c r="C24" s="19"/>
      <c r="D24" s="15">
        <v>795</v>
      </c>
      <c r="E24" s="22"/>
      <c r="F24" s="23">
        <v>328</v>
      </c>
      <c r="G24" s="20"/>
      <c r="H24" s="15">
        <v>352</v>
      </c>
      <c r="I24" s="21"/>
      <c r="J24" s="17">
        <v>18</v>
      </c>
      <c r="K24" s="4"/>
      <c r="L24" s="4"/>
      <c r="M24" s="5"/>
    </row>
    <row r="25" spans="2:13" ht="24.95" customHeight="1">
      <c r="B25" s="24" t="s">
        <v>26</v>
      </c>
      <c r="C25" s="19"/>
      <c r="D25" s="15">
        <v>735</v>
      </c>
      <c r="E25" s="20"/>
      <c r="F25" s="15">
        <v>294</v>
      </c>
      <c r="G25" s="20"/>
      <c r="H25" s="15">
        <v>334</v>
      </c>
      <c r="I25" s="19"/>
      <c r="J25" s="17">
        <v>17.100000000000001</v>
      </c>
      <c r="K25" s="4"/>
      <c r="L25" s="4"/>
      <c r="M25" s="5"/>
    </row>
    <row r="26" spans="2:13" ht="24.95" customHeight="1">
      <c r="B26" s="24" t="s">
        <v>27</v>
      </c>
      <c r="C26" s="19"/>
      <c r="D26" s="15">
        <v>727</v>
      </c>
      <c r="E26" s="20"/>
      <c r="F26" s="15">
        <v>278</v>
      </c>
      <c r="G26" s="20"/>
      <c r="H26" s="15">
        <v>332</v>
      </c>
      <c r="I26" s="19"/>
      <c r="J26" s="17">
        <v>17.100000000000001</v>
      </c>
      <c r="K26" s="4"/>
      <c r="L26" s="4"/>
      <c r="M26" s="5"/>
    </row>
    <row r="27" spans="2:13" ht="24.95" customHeight="1">
      <c r="B27" s="24" t="s">
        <v>28</v>
      </c>
      <c r="C27" s="19"/>
      <c r="D27" s="15">
        <v>705</v>
      </c>
      <c r="E27" s="20"/>
      <c r="F27" s="15">
        <v>228</v>
      </c>
      <c r="G27" s="20"/>
      <c r="H27" s="15">
        <v>283</v>
      </c>
      <c r="I27" s="19"/>
      <c r="J27" s="17">
        <v>14.6</v>
      </c>
      <c r="K27" s="4"/>
      <c r="L27" s="4"/>
      <c r="M27" s="5"/>
    </row>
    <row r="28" spans="2:13" ht="24.95" customHeight="1">
      <c r="B28" s="24" t="s">
        <v>29</v>
      </c>
      <c r="C28" s="19"/>
      <c r="D28" s="15">
        <v>689</v>
      </c>
      <c r="E28" s="20"/>
      <c r="F28" s="15">
        <v>227</v>
      </c>
      <c r="G28" s="20"/>
      <c r="H28" s="15">
        <v>311</v>
      </c>
      <c r="I28" s="19"/>
      <c r="J28" s="17">
        <v>16</v>
      </c>
      <c r="K28" s="4"/>
      <c r="L28" s="4"/>
      <c r="M28" s="5"/>
    </row>
    <row r="29" spans="2:13" ht="24.95" customHeight="1">
      <c r="B29" s="24" t="s">
        <v>30</v>
      </c>
      <c r="C29" s="19"/>
      <c r="D29" s="15">
        <v>706</v>
      </c>
      <c r="E29" s="20"/>
      <c r="F29" s="15">
        <v>225</v>
      </c>
      <c r="G29" s="20"/>
      <c r="H29" s="15">
        <v>283</v>
      </c>
      <c r="I29" s="19"/>
      <c r="J29" s="17">
        <v>14.6</v>
      </c>
      <c r="K29" s="4"/>
      <c r="L29" s="4"/>
      <c r="M29" s="5"/>
    </row>
    <row r="30" spans="2:13" ht="24.95" customHeight="1">
      <c r="B30" s="24" t="s">
        <v>31</v>
      </c>
      <c r="C30" s="19"/>
      <c r="D30" s="15">
        <v>678</v>
      </c>
      <c r="E30" s="20"/>
      <c r="F30" s="15">
        <v>153</v>
      </c>
      <c r="G30" s="20"/>
      <c r="H30" s="15">
        <v>232</v>
      </c>
      <c r="I30" s="19"/>
      <c r="J30" s="17">
        <v>12</v>
      </c>
      <c r="K30" s="4"/>
      <c r="L30" s="4"/>
      <c r="M30" s="5"/>
    </row>
    <row r="31" spans="2:13" ht="24.95" customHeight="1">
      <c r="B31" s="24" t="s">
        <v>32</v>
      </c>
      <c r="C31" s="19"/>
      <c r="D31" s="15">
        <v>647</v>
      </c>
      <c r="E31" s="20"/>
      <c r="F31" s="15">
        <v>174</v>
      </c>
      <c r="G31" s="20"/>
      <c r="H31" s="15">
        <v>254</v>
      </c>
      <c r="I31" s="19"/>
      <c r="J31" s="17">
        <v>13.2</v>
      </c>
      <c r="K31" s="4"/>
      <c r="L31" s="4"/>
      <c r="M31" s="5"/>
    </row>
    <row r="32" spans="2:13" ht="24.75" customHeight="1">
      <c r="B32" s="24" t="s">
        <v>33</v>
      </c>
      <c r="C32" s="19"/>
      <c r="D32" s="15">
        <v>630</v>
      </c>
      <c r="E32" s="20"/>
      <c r="F32" s="15">
        <v>173</v>
      </c>
      <c r="G32" s="20"/>
      <c r="H32" s="15">
        <v>235</v>
      </c>
      <c r="I32" s="19"/>
      <c r="J32" s="17">
        <v>12.2</v>
      </c>
      <c r="K32" s="4"/>
      <c r="L32" s="4"/>
      <c r="M32" s="5"/>
    </row>
    <row r="33" spans="2:13" ht="24.75" customHeight="1">
      <c r="B33" s="24" t="s">
        <v>34</v>
      </c>
      <c r="C33" s="19"/>
      <c r="D33" s="15">
        <v>577</v>
      </c>
      <c r="E33" s="20"/>
      <c r="F33" s="15">
        <v>141</v>
      </c>
      <c r="G33" s="20"/>
      <c r="H33" s="15">
        <v>208</v>
      </c>
      <c r="I33" s="19"/>
      <c r="J33" s="17">
        <v>10.9</v>
      </c>
      <c r="K33" s="4"/>
      <c r="L33" s="4"/>
      <c r="M33" s="5"/>
    </row>
    <row r="34" spans="2:13" ht="24.75" customHeight="1">
      <c r="B34" s="24" t="s">
        <v>35</v>
      </c>
      <c r="C34" s="26"/>
      <c r="D34" s="27">
        <v>534</v>
      </c>
      <c r="E34" s="28"/>
      <c r="F34" s="27">
        <v>134</v>
      </c>
      <c r="G34" s="28"/>
      <c r="H34" s="27">
        <v>212</v>
      </c>
      <c r="I34" s="26"/>
      <c r="J34" s="29">
        <v>11.1</v>
      </c>
      <c r="K34" s="4"/>
      <c r="L34" s="4"/>
      <c r="M34" s="5"/>
    </row>
    <row r="35" spans="2:13" ht="24.75" customHeight="1">
      <c r="B35" s="24" t="s">
        <v>36</v>
      </c>
      <c r="C35" s="19"/>
      <c r="D35" s="15">
        <v>456</v>
      </c>
      <c r="E35" s="20"/>
      <c r="F35" s="15">
        <v>117</v>
      </c>
      <c r="G35" s="20"/>
      <c r="H35" s="15">
        <v>187</v>
      </c>
      <c r="I35" s="19"/>
      <c r="J35" s="17">
        <v>9.9</v>
      </c>
      <c r="K35" s="4"/>
      <c r="L35" s="4"/>
      <c r="M35" s="5"/>
    </row>
    <row r="36" spans="2:13" ht="24.75" customHeight="1">
      <c r="B36" s="24" t="s">
        <v>37</v>
      </c>
      <c r="C36" s="19"/>
      <c r="D36" s="15">
        <v>424</v>
      </c>
      <c r="E36" s="20"/>
      <c r="F36" s="15">
        <v>102</v>
      </c>
      <c r="G36" s="20"/>
      <c r="H36" s="15">
        <v>186</v>
      </c>
      <c r="I36" s="19"/>
      <c r="J36" s="17">
        <v>9.8000000000000007</v>
      </c>
      <c r="K36" s="4"/>
      <c r="L36" s="4"/>
      <c r="M36" s="5"/>
    </row>
    <row r="37" spans="2:13" ht="24.75" customHeight="1" thickBot="1">
      <c r="B37" s="30" t="s">
        <v>38</v>
      </c>
      <c r="C37" s="31"/>
      <c r="D37" s="32">
        <v>388</v>
      </c>
      <c r="E37" s="33"/>
      <c r="F37" s="32">
        <v>93</v>
      </c>
      <c r="G37" s="33"/>
      <c r="H37" s="32">
        <v>153</v>
      </c>
      <c r="I37" s="31"/>
      <c r="J37" s="34">
        <v>8.1</v>
      </c>
      <c r="K37" s="4"/>
      <c r="L37" s="4"/>
      <c r="M37" s="5"/>
    </row>
    <row r="38" spans="2:13" ht="18" customHeight="1">
      <c r="B38" s="9" t="s">
        <v>39</v>
      </c>
      <c r="C38" s="21"/>
      <c r="D38" s="21"/>
      <c r="E38" s="21"/>
      <c r="F38" s="21"/>
      <c r="G38" s="21"/>
      <c r="H38" s="21"/>
      <c r="I38" s="21"/>
      <c r="J38" s="21"/>
      <c r="K38" s="4"/>
      <c r="L38" s="4"/>
      <c r="M38" s="5"/>
    </row>
    <row r="39" spans="2:13" ht="18" customHeight="1">
      <c r="B39" s="35" t="s">
        <v>40</v>
      </c>
    </row>
    <row r="40" spans="2:13" ht="18" customHeight="1">
      <c r="B40" s="4"/>
    </row>
    <row r="41" spans="2:13" ht="18" customHeight="1">
      <c r="B41" s="1" t="s">
        <v>41</v>
      </c>
    </row>
    <row r="42" spans="2:13" ht="18" customHeight="1" thickBot="1">
      <c r="B42" s="1"/>
      <c r="J42" s="342" t="s">
        <v>42</v>
      </c>
      <c r="K42" s="342"/>
    </row>
    <row r="43" spans="2:13" ht="24.95" customHeight="1">
      <c r="B43" s="343" t="s">
        <v>43</v>
      </c>
      <c r="C43" s="344"/>
      <c r="D43" s="345" t="s">
        <v>1</v>
      </c>
      <c r="E43" s="344"/>
      <c r="F43" s="345" t="s">
        <v>44</v>
      </c>
      <c r="G43" s="346"/>
      <c r="H43" s="345" t="s">
        <v>3</v>
      </c>
      <c r="I43" s="346"/>
      <c r="J43" s="345" t="s">
        <v>4</v>
      </c>
      <c r="K43" s="347"/>
      <c r="L43" s="4"/>
      <c r="M43" s="4"/>
    </row>
    <row r="44" spans="2:13" ht="24.95" customHeight="1">
      <c r="B44" s="335"/>
      <c r="C44" s="336"/>
      <c r="D44" s="337"/>
      <c r="E44" s="338"/>
      <c r="F44" s="7"/>
      <c r="G44" s="36"/>
      <c r="H44" s="7"/>
      <c r="I44" s="8"/>
      <c r="J44" s="37"/>
      <c r="K44" s="38"/>
      <c r="L44" s="4"/>
      <c r="M44" s="4"/>
    </row>
    <row r="45" spans="2:13" ht="24.95" customHeight="1">
      <c r="B45" s="333" t="s">
        <v>45</v>
      </c>
      <c r="C45" s="334"/>
      <c r="D45" s="324">
        <v>31551</v>
      </c>
      <c r="E45" s="325"/>
      <c r="F45" s="324">
        <v>8640</v>
      </c>
      <c r="G45" s="325"/>
      <c r="H45" s="324">
        <v>12739</v>
      </c>
      <c r="I45" s="325"/>
      <c r="J45" s="326">
        <v>10.1</v>
      </c>
      <c r="K45" s="327"/>
      <c r="L45" s="4"/>
      <c r="M45" s="4"/>
    </row>
    <row r="46" spans="2:13" ht="24.95" customHeight="1">
      <c r="B46" s="333" t="s">
        <v>46</v>
      </c>
      <c r="C46" s="334"/>
      <c r="D46" s="324">
        <f>D37</f>
        <v>388</v>
      </c>
      <c r="E46" s="325"/>
      <c r="F46" s="324">
        <f>F37</f>
        <v>93</v>
      </c>
      <c r="G46" s="325"/>
      <c r="H46" s="324">
        <f>H37</f>
        <v>153</v>
      </c>
      <c r="I46" s="325"/>
      <c r="J46" s="326">
        <f>J37</f>
        <v>8.1</v>
      </c>
      <c r="K46" s="327"/>
      <c r="L46" s="4"/>
      <c r="M46" s="4"/>
    </row>
    <row r="47" spans="2:13" ht="24.95" customHeight="1">
      <c r="B47" s="331"/>
      <c r="C47" s="323"/>
      <c r="D47" s="324"/>
      <c r="E47" s="325"/>
      <c r="F47" s="324"/>
      <c r="G47" s="325"/>
      <c r="H47" s="324"/>
      <c r="I47" s="325"/>
      <c r="J47" s="326"/>
      <c r="K47" s="327"/>
      <c r="L47" s="4"/>
      <c r="M47" s="4"/>
    </row>
    <row r="48" spans="2:13" ht="24.95" customHeight="1">
      <c r="B48" s="331" t="s">
        <v>47</v>
      </c>
      <c r="C48" s="323"/>
      <c r="D48" s="324">
        <v>194</v>
      </c>
      <c r="E48" s="325"/>
      <c r="F48" s="324">
        <v>45</v>
      </c>
      <c r="G48" s="325"/>
      <c r="H48" s="324">
        <v>79</v>
      </c>
      <c r="I48" s="325"/>
      <c r="J48" s="326">
        <v>8.8000000000000007</v>
      </c>
      <c r="K48" s="327"/>
      <c r="L48" s="4"/>
      <c r="M48" s="4"/>
    </row>
    <row r="49" spans="1:13" ht="24.95" customHeight="1">
      <c r="B49" s="331" t="s">
        <v>48</v>
      </c>
      <c r="C49" s="323"/>
      <c r="D49" s="324">
        <v>117</v>
      </c>
      <c r="E49" s="325"/>
      <c r="F49" s="324">
        <v>26</v>
      </c>
      <c r="G49" s="325"/>
      <c r="H49" s="324">
        <v>45</v>
      </c>
      <c r="I49" s="325"/>
      <c r="J49" s="326">
        <v>6.4</v>
      </c>
      <c r="K49" s="327"/>
      <c r="L49" s="4"/>
      <c r="M49" s="4"/>
    </row>
    <row r="50" spans="1:13" ht="24.95" customHeight="1">
      <c r="B50" s="331" t="s">
        <v>49</v>
      </c>
      <c r="C50" s="323"/>
      <c r="D50" s="324">
        <v>22</v>
      </c>
      <c r="E50" s="325"/>
      <c r="F50" s="324">
        <v>7</v>
      </c>
      <c r="G50" s="325"/>
      <c r="H50" s="324">
        <v>9</v>
      </c>
      <c r="I50" s="325"/>
      <c r="J50" s="326">
        <v>15.7</v>
      </c>
      <c r="K50" s="327"/>
      <c r="L50" s="4"/>
      <c r="M50" s="4"/>
    </row>
    <row r="51" spans="1:13" ht="24.95" customHeight="1">
      <c r="B51" s="331" t="s">
        <v>50</v>
      </c>
      <c r="C51" s="323"/>
      <c r="D51" s="324">
        <v>8</v>
      </c>
      <c r="E51" s="325"/>
      <c r="F51" s="324">
        <v>2</v>
      </c>
      <c r="G51" s="325"/>
      <c r="H51" s="324">
        <v>2</v>
      </c>
      <c r="I51" s="325"/>
      <c r="J51" s="326">
        <v>4.5999999999999996</v>
      </c>
      <c r="K51" s="327"/>
      <c r="L51" s="4"/>
      <c r="M51" s="4"/>
    </row>
    <row r="52" spans="1:13" ht="24.95" customHeight="1">
      <c r="B52" s="331" t="s">
        <v>51</v>
      </c>
      <c r="C52" s="323"/>
      <c r="D52" s="324">
        <v>47</v>
      </c>
      <c r="E52" s="325"/>
      <c r="F52" s="324">
        <v>13</v>
      </c>
      <c r="G52" s="325"/>
      <c r="H52" s="324">
        <v>18</v>
      </c>
      <c r="I52" s="325"/>
      <c r="J52" s="326">
        <v>10.4</v>
      </c>
      <c r="K52" s="327"/>
      <c r="L52" s="4"/>
      <c r="M52" s="4"/>
    </row>
    <row r="53" spans="1:13" ht="24.95" customHeight="1">
      <c r="B53" s="331"/>
      <c r="C53" s="323"/>
      <c r="D53" s="332"/>
      <c r="E53" s="325"/>
      <c r="F53" s="324"/>
      <c r="G53" s="325"/>
      <c r="H53" s="332"/>
      <c r="I53" s="325"/>
      <c r="J53" s="326"/>
      <c r="K53" s="327"/>
      <c r="L53" s="4"/>
      <c r="M53" s="4"/>
    </row>
    <row r="54" spans="1:13" ht="24.95" customHeight="1">
      <c r="A54" s="39"/>
      <c r="B54" s="330" t="s">
        <v>52</v>
      </c>
      <c r="C54" s="323"/>
      <c r="D54" s="324">
        <v>153</v>
      </c>
      <c r="E54" s="325"/>
      <c r="F54" s="324">
        <v>32</v>
      </c>
      <c r="G54" s="325"/>
      <c r="H54" s="324">
        <v>59</v>
      </c>
      <c r="I54" s="325"/>
      <c r="J54" s="326">
        <v>8.3000000000000007</v>
      </c>
      <c r="K54" s="327"/>
      <c r="L54" s="4"/>
      <c r="M54" s="4"/>
    </row>
    <row r="55" spans="1:13" ht="24.95" customHeight="1">
      <c r="A55" s="39"/>
      <c r="B55" s="330" t="s">
        <v>53</v>
      </c>
      <c r="C55" s="323"/>
      <c r="D55" s="324">
        <v>71</v>
      </c>
      <c r="E55" s="325"/>
      <c r="F55" s="324">
        <v>18</v>
      </c>
      <c r="G55" s="325"/>
      <c r="H55" s="324">
        <v>30</v>
      </c>
      <c r="I55" s="325"/>
      <c r="J55" s="326">
        <v>6.2</v>
      </c>
      <c r="K55" s="327"/>
      <c r="L55" s="4"/>
      <c r="M55" s="4"/>
    </row>
    <row r="56" spans="1:13" ht="24.95" customHeight="1">
      <c r="A56" s="39"/>
      <c r="B56" s="322" t="s">
        <v>54</v>
      </c>
      <c r="C56" s="323"/>
      <c r="D56" s="324">
        <v>41</v>
      </c>
      <c r="E56" s="325"/>
      <c r="F56" s="324">
        <v>13</v>
      </c>
      <c r="G56" s="325"/>
      <c r="H56" s="324">
        <v>20</v>
      </c>
      <c r="I56" s="325"/>
      <c r="J56" s="326">
        <v>10.4</v>
      </c>
      <c r="K56" s="327"/>
      <c r="L56" s="4"/>
      <c r="M56" s="4"/>
    </row>
    <row r="57" spans="1:13" ht="24.95" customHeight="1">
      <c r="A57" s="39"/>
      <c r="B57" s="322" t="s">
        <v>55</v>
      </c>
      <c r="C57" s="323"/>
      <c r="D57" s="324">
        <v>46</v>
      </c>
      <c r="E57" s="325"/>
      <c r="F57" s="324">
        <v>8</v>
      </c>
      <c r="G57" s="325"/>
      <c r="H57" s="324">
        <v>15</v>
      </c>
      <c r="I57" s="325"/>
      <c r="J57" s="326">
        <v>6.7</v>
      </c>
      <c r="K57" s="327"/>
      <c r="L57" s="4"/>
      <c r="M57" s="4"/>
    </row>
    <row r="58" spans="1:13" ht="24.95" customHeight="1">
      <c r="A58" s="39"/>
      <c r="B58" s="322" t="s">
        <v>56</v>
      </c>
      <c r="C58" s="323"/>
      <c r="D58" s="324">
        <v>22</v>
      </c>
      <c r="E58" s="325"/>
      <c r="F58" s="324">
        <v>7</v>
      </c>
      <c r="G58" s="325"/>
      <c r="H58" s="324">
        <v>9</v>
      </c>
      <c r="I58" s="325"/>
      <c r="J58" s="326">
        <v>15.7</v>
      </c>
      <c r="K58" s="327"/>
      <c r="L58" s="4"/>
      <c r="M58" s="4"/>
    </row>
    <row r="59" spans="1:13" ht="24.95" customHeight="1">
      <c r="A59" s="39"/>
      <c r="B59" s="322" t="s">
        <v>57</v>
      </c>
      <c r="C59" s="323"/>
      <c r="D59" s="324">
        <v>8</v>
      </c>
      <c r="E59" s="325"/>
      <c r="F59" s="324">
        <v>2</v>
      </c>
      <c r="G59" s="325"/>
      <c r="H59" s="324">
        <v>2</v>
      </c>
      <c r="I59" s="325"/>
      <c r="J59" s="326">
        <v>4.5999999999999996</v>
      </c>
      <c r="K59" s="327"/>
      <c r="L59" s="4"/>
      <c r="M59" s="4"/>
    </row>
    <row r="60" spans="1:13" ht="24.95" customHeight="1">
      <c r="A60" s="39"/>
      <c r="B60" s="328" t="s">
        <v>58</v>
      </c>
      <c r="C60" s="329"/>
      <c r="D60" s="324">
        <v>47</v>
      </c>
      <c r="E60" s="325"/>
      <c r="F60" s="324">
        <v>13</v>
      </c>
      <c r="G60" s="325"/>
      <c r="H60" s="324">
        <v>18</v>
      </c>
      <c r="I60" s="325"/>
      <c r="J60" s="326">
        <v>10.4</v>
      </c>
      <c r="K60" s="327"/>
      <c r="L60" s="4"/>
      <c r="M60" s="4"/>
    </row>
    <row r="61" spans="1:13" ht="24.95" customHeight="1" thickBot="1">
      <c r="A61" s="39"/>
      <c r="B61" s="40"/>
      <c r="C61" s="41"/>
      <c r="D61" s="319"/>
      <c r="E61" s="320"/>
      <c r="F61" s="319"/>
      <c r="G61" s="320"/>
      <c r="H61" s="319"/>
      <c r="I61" s="320"/>
      <c r="J61" s="319"/>
      <c r="K61" s="321"/>
      <c r="L61" s="4"/>
      <c r="M61" s="4"/>
    </row>
    <row r="62" spans="1:13" ht="18" customHeight="1">
      <c r="B62" s="35" t="s">
        <v>40</v>
      </c>
      <c r="C62" s="42"/>
      <c r="D62" s="43"/>
      <c r="E62" s="44"/>
      <c r="F62" s="43"/>
      <c r="G62" s="44"/>
      <c r="H62" s="43"/>
      <c r="I62" s="44"/>
      <c r="J62" s="43"/>
      <c r="K62" s="44"/>
      <c r="L62" s="4"/>
      <c r="M62" s="4"/>
    </row>
    <row r="63" spans="1:13" ht="18" customHeight="1">
      <c r="B63" s="35"/>
      <c r="D63" s="4"/>
      <c r="E63" s="4"/>
      <c r="F63" s="4"/>
      <c r="G63" s="4"/>
      <c r="H63" s="4"/>
      <c r="I63" s="4"/>
      <c r="J63" s="4"/>
      <c r="K63" s="4"/>
    </row>
    <row r="64" spans="1:13" ht="18" customHeight="1">
      <c r="D64" s="4"/>
      <c r="E64" s="4"/>
      <c r="F64" s="4"/>
      <c r="G64" s="4"/>
      <c r="H64" s="4"/>
      <c r="I64" s="4"/>
      <c r="J64" s="4"/>
      <c r="K64" s="4"/>
    </row>
    <row r="65" spans="4:11" ht="18" customHeight="1">
      <c r="D65" s="4"/>
      <c r="E65" s="4"/>
      <c r="F65" s="4"/>
      <c r="G65" s="4"/>
      <c r="H65" s="4"/>
      <c r="I65" s="4"/>
      <c r="J65" s="4"/>
      <c r="K65" s="4"/>
    </row>
  </sheetData>
  <mergeCells count="144">
    <mergeCell ref="C6:D6"/>
    <mergeCell ref="E6:F6"/>
    <mergeCell ref="G6:H6"/>
    <mergeCell ref="I6:J6"/>
    <mergeCell ref="C7:D7"/>
    <mergeCell ref="E7:F7"/>
    <mergeCell ref="G7:H7"/>
    <mergeCell ref="I7:J7"/>
    <mergeCell ref="C3:D3"/>
    <mergeCell ref="E3:F3"/>
    <mergeCell ref="G3:H3"/>
    <mergeCell ref="I3:J3"/>
    <mergeCell ref="C5:D5"/>
    <mergeCell ref="E5:F5"/>
    <mergeCell ref="G5:H5"/>
    <mergeCell ref="I5:J5"/>
    <mergeCell ref="C10:D10"/>
    <mergeCell ref="E10:F10"/>
    <mergeCell ref="G10:H10"/>
    <mergeCell ref="I10:J10"/>
    <mergeCell ref="C11:D11"/>
    <mergeCell ref="E11:F11"/>
    <mergeCell ref="G11:H11"/>
    <mergeCell ref="I11:J11"/>
    <mergeCell ref="C8:D8"/>
    <mergeCell ref="E8:F8"/>
    <mergeCell ref="G8:H8"/>
    <mergeCell ref="I8:J8"/>
    <mergeCell ref="C9:D9"/>
    <mergeCell ref="E9:F9"/>
    <mergeCell ref="G9:H9"/>
    <mergeCell ref="I9:J9"/>
    <mergeCell ref="C14:D14"/>
    <mergeCell ref="E14:F14"/>
    <mergeCell ref="G14:H14"/>
    <mergeCell ref="I14:J14"/>
    <mergeCell ref="C15:D15"/>
    <mergeCell ref="E15:F15"/>
    <mergeCell ref="G15:H15"/>
    <mergeCell ref="I15:J15"/>
    <mergeCell ref="C12:D12"/>
    <mergeCell ref="E12:F12"/>
    <mergeCell ref="G12:H12"/>
    <mergeCell ref="I12:J12"/>
    <mergeCell ref="C13:D13"/>
    <mergeCell ref="E13:F13"/>
    <mergeCell ref="G13:H13"/>
    <mergeCell ref="I13:J13"/>
    <mergeCell ref="C16:D16"/>
    <mergeCell ref="E16:F16"/>
    <mergeCell ref="G16:H16"/>
    <mergeCell ref="I16:J16"/>
    <mergeCell ref="J42:K42"/>
    <mergeCell ref="B43:C43"/>
    <mergeCell ref="D43:E43"/>
    <mergeCell ref="F43:G43"/>
    <mergeCell ref="H43:I43"/>
    <mergeCell ref="J43:K43"/>
    <mergeCell ref="J45:K45"/>
    <mergeCell ref="B46:C46"/>
    <mergeCell ref="D46:E46"/>
    <mergeCell ref="F46:G46"/>
    <mergeCell ref="H46:I46"/>
    <mergeCell ref="J46:K46"/>
    <mergeCell ref="B44:C44"/>
    <mergeCell ref="D44:E44"/>
    <mergeCell ref="B45:C45"/>
    <mergeCell ref="D45:E45"/>
    <mergeCell ref="F45:G45"/>
    <mergeCell ref="H45:I45"/>
    <mergeCell ref="B47:C47"/>
    <mergeCell ref="D47:E47"/>
    <mergeCell ref="F47:G47"/>
    <mergeCell ref="H47:I47"/>
    <mergeCell ref="J47:K47"/>
    <mergeCell ref="B48:C48"/>
    <mergeCell ref="D48:E48"/>
    <mergeCell ref="F48:G48"/>
    <mergeCell ref="H48:I48"/>
    <mergeCell ref="J48:K48"/>
    <mergeCell ref="B49:C49"/>
    <mergeCell ref="D49:E49"/>
    <mergeCell ref="F49:G49"/>
    <mergeCell ref="H49:I49"/>
    <mergeCell ref="J49:K49"/>
    <mergeCell ref="B50:C50"/>
    <mergeCell ref="D50:E50"/>
    <mergeCell ref="F50:G50"/>
    <mergeCell ref="H50:I50"/>
    <mergeCell ref="J50:K50"/>
    <mergeCell ref="B51:C51"/>
    <mergeCell ref="D51:E51"/>
    <mergeCell ref="F51:G51"/>
    <mergeCell ref="H51:I51"/>
    <mergeCell ref="J51:K51"/>
    <mergeCell ref="B52:C52"/>
    <mergeCell ref="D52:E52"/>
    <mergeCell ref="F52:G52"/>
    <mergeCell ref="H52:I52"/>
    <mergeCell ref="J52:K52"/>
    <mergeCell ref="B53:C53"/>
    <mergeCell ref="D53:E53"/>
    <mergeCell ref="F53:G53"/>
    <mergeCell ref="H53:I53"/>
    <mergeCell ref="J53:K53"/>
    <mergeCell ref="B54:C54"/>
    <mergeCell ref="D54:E54"/>
    <mergeCell ref="F54:G54"/>
    <mergeCell ref="H54:I54"/>
    <mergeCell ref="J54:K54"/>
    <mergeCell ref="B55:C55"/>
    <mergeCell ref="D55:E55"/>
    <mergeCell ref="F55:G55"/>
    <mergeCell ref="H55:I55"/>
    <mergeCell ref="J55:K55"/>
    <mergeCell ref="B56:C56"/>
    <mergeCell ref="D56:E56"/>
    <mergeCell ref="F56:G56"/>
    <mergeCell ref="H56:I56"/>
    <mergeCell ref="J56:K56"/>
    <mergeCell ref="B57:C57"/>
    <mergeCell ref="D57:E57"/>
    <mergeCell ref="F57:G57"/>
    <mergeCell ref="H57:I57"/>
    <mergeCell ref="J57:K57"/>
    <mergeCell ref="B58:C58"/>
    <mergeCell ref="D58:E58"/>
    <mergeCell ref="F58:G58"/>
    <mergeCell ref="H58:I58"/>
    <mergeCell ref="J58:K58"/>
    <mergeCell ref="D61:E61"/>
    <mergeCell ref="F61:G61"/>
    <mergeCell ref="H61:I61"/>
    <mergeCell ref="J61:K61"/>
    <mergeCell ref="B59:C59"/>
    <mergeCell ref="D59:E59"/>
    <mergeCell ref="F59:G59"/>
    <mergeCell ref="H59:I59"/>
    <mergeCell ref="J59:K59"/>
    <mergeCell ref="B60:C60"/>
    <mergeCell ref="D60:E60"/>
    <mergeCell ref="F60:G60"/>
    <mergeCell ref="H60:I60"/>
    <mergeCell ref="J60:K60"/>
  </mergeCells>
  <phoneticPr fontId="3"/>
  <pageMargins left="0.51181102362204722" right="0.51181102362204722" top="0.55118110236220474" bottom="0.39370078740157483" header="0.51181102362204722" footer="0.51181102362204722"/>
  <pageSetup paperSize="9" scale="52" firstPageNumber="42" orientation="portrait" useFirstPageNumber="1" horizontalDpi="1200" verticalDpi="12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Y42"/>
  <sheetViews>
    <sheetView showGridLines="0" zoomScaleNormal="100" zoomScaleSheetLayoutView="80" workbookViewId="0"/>
  </sheetViews>
  <sheetFormatPr defaultColWidth="10.625" defaultRowHeight="18.600000000000001" customHeight="1"/>
  <cols>
    <col min="1" max="1" width="2.625" style="162" customWidth="1"/>
    <col min="2" max="2" width="8.625" style="162" customWidth="1"/>
    <col min="3" max="3" width="9.875" style="162" customWidth="1"/>
    <col min="4" max="4" width="5.5" style="162" customWidth="1"/>
    <col min="5" max="5" width="7" style="278" bestFit="1" customWidth="1"/>
    <col min="6" max="6" width="4.125" style="278" customWidth="1"/>
    <col min="7" max="7" width="6.125" style="278" bestFit="1" customWidth="1"/>
    <col min="8" max="8" width="6.25" style="278" customWidth="1"/>
    <col min="9" max="9" width="6.25" style="278" bestFit="1" customWidth="1"/>
    <col min="10" max="22" width="6.125" style="278" bestFit="1" customWidth="1"/>
    <col min="23" max="23" width="5.625" style="278" customWidth="1"/>
    <col min="24" max="25" width="4.125" style="278" customWidth="1"/>
    <col min="26" max="26" width="2.625" style="162" customWidth="1"/>
    <col min="27" max="256" width="10.625" style="162"/>
    <col min="257" max="257" width="2.625" style="162" customWidth="1"/>
    <col min="258" max="258" width="8.625" style="162" customWidth="1"/>
    <col min="259" max="259" width="9.875" style="162" customWidth="1"/>
    <col min="260" max="260" width="5.5" style="162" customWidth="1"/>
    <col min="261" max="261" width="7" style="162" bestFit="1" customWidth="1"/>
    <col min="262" max="262" width="4.125" style="162" customWidth="1"/>
    <col min="263" max="263" width="6.125" style="162" bestFit="1" customWidth="1"/>
    <col min="264" max="264" width="6.25" style="162" customWidth="1"/>
    <col min="265" max="265" width="6.25" style="162" bestFit="1" customWidth="1"/>
    <col min="266" max="278" width="6.125" style="162" bestFit="1" customWidth="1"/>
    <col min="279" max="279" width="5.625" style="162" customWidth="1"/>
    <col min="280" max="281" width="4.125" style="162" customWidth="1"/>
    <col min="282" max="282" width="2.625" style="162" customWidth="1"/>
    <col min="283" max="512" width="10.625" style="162"/>
    <col min="513" max="513" width="2.625" style="162" customWidth="1"/>
    <col min="514" max="514" width="8.625" style="162" customWidth="1"/>
    <col min="515" max="515" width="9.875" style="162" customWidth="1"/>
    <col min="516" max="516" width="5.5" style="162" customWidth="1"/>
    <col min="517" max="517" width="7" style="162" bestFit="1" customWidth="1"/>
    <col min="518" max="518" width="4.125" style="162" customWidth="1"/>
    <col min="519" max="519" width="6.125" style="162" bestFit="1" customWidth="1"/>
    <col min="520" max="520" width="6.25" style="162" customWidth="1"/>
    <col min="521" max="521" width="6.25" style="162" bestFit="1" customWidth="1"/>
    <col min="522" max="534" width="6.125" style="162" bestFit="1" customWidth="1"/>
    <col min="535" max="535" width="5.625" style="162" customWidth="1"/>
    <col min="536" max="537" width="4.125" style="162" customWidth="1"/>
    <col min="538" max="538" width="2.625" style="162" customWidth="1"/>
    <col min="539" max="768" width="10.625" style="162"/>
    <col min="769" max="769" width="2.625" style="162" customWidth="1"/>
    <col min="770" max="770" width="8.625" style="162" customWidth="1"/>
    <col min="771" max="771" width="9.875" style="162" customWidth="1"/>
    <col min="772" max="772" width="5.5" style="162" customWidth="1"/>
    <col min="773" max="773" width="7" style="162" bestFit="1" customWidth="1"/>
    <col min="774" max="774" width="4.125" style="162" customWidth="1"/>
    <col min="775" max="775" width="6.125" style="162" bestFit="1" customWidth="1"/>
    <col min="776" max="776" width="6.25" style="162" customWidth="1"/>
    <col min="777" max="777" width="6.25" style="162" bestFit="1" customWidth="1"/>
    <col min="778" max="790" width="6.125" style="162" bestFit="1" customWidth="1"/>
    <col min="791" max="791" width="5.625" style="162" customWidth="1"/>
    <col min="792" max="793" width="4.125" style="162" customWidth="1"/>
    <col min="794" max="794" width="2.625" style="162" customWidth="1"/>
    <col min="795" max="1024" width="10.625" style="162"/>
    <col min="1025" max="1025" width="2.625" style="162" customWidth="1"/>
    <col min="1026" max="1026" width="8.625" style="162" customWidth="1"/>
    <col min="1027" max="1027" width="9.875" style="162" customWidth="1"/>
    <col min="1028" max="1028" width="5.5" style="162" customWidth="1"/>
    <col min="1029" max="1029" width="7" style="162" bestFit="1" customWidth="1"/>
    <col min="1030" max="1030" width="4.125" style="162" customWidth="1"/>
    <col min="1031" max="1031" width="6.125" style="162" bestFit="1" customWidth="1"/>
    <col min="1032" max="1032" width="6.25" style="162" customWidth="1"/>
    <col min="1033" max="1033" width="6.25" style="162" bestFit="1" customWidth="1"/>
    <col min="1034" max="1046" width="6.125" style="162" bestFit="1" customWidth="1"/>
    <col min="1047" max="1047" width="5.625" style="162" customWidth="1"/>
    <col min="1048" max="1049" width="4.125" style="162" customWidth="1"/>
    <col min="1050" max="1050" width="2.625" style="162" customWidth="1"/>
    <col min="1051" max="1280" width="10.625" style="162"/>
    <col min="1281" max="1281" width="2.625" style="162" customWidth="1"/>
    <col min="1282" max="1282" width="8.625" style="162" customWidth="1"/>
    <col min="1283" max="1283" width="9.875" style="162" customWidth="1"/>
    <col min="1284" max="1284" width="5.5" style="162" customWidth="1"/>
    <col min="1285" max="1285" width="7" style="162" bestFit="1" customWidth="1"/>
    <col min="1286" max="1286" width="4.125" style="162" customWidth="1"/>
    <col min="1287" max="1287" width="6.125" style="162" bestFit="1" customWidth="1"/>
    <col min="1288" max="1288" width="6.25" style="162" customWidth="1"/>
    <col min="1289" max="1289" width="6.25" style="162" bestFit="1" customWidth="1"/>
    <col min="1290" max="1302" width="6.125" style="162" bestFit="1" customWidth="1"/>
    <col min="1303" max="1303" width="5.625" style="162" customWidth="1"/>
    <col min="1304" max="1305" width="4.125" style="162" customWidth="1"/>
    <col min="1306" max="1306" width="2.625" style="162" customWidth="1"/>
    <col min="1307" max="1536" width="10.625" style="162"/>
    <col min="1537" max="1537" width="2.625" style="162" customWidth="1"/>
    <col min="1538" max="1538" width="8.625" style="162" customWidth="1"/>
    <col min="1539" max="1539" width="9.875" style="162" customWidth="1"/>
    <col min="1540" max="1540" width="5.5" style="162" customWidth="1"/>
    <col min="1541" max="1541" width="7" style="162" bestFit="1" customWidth="1"/>
    <col min="1542" max="1542" width="4.125" style="162" customWidth="1"/>
    <col min="1543" max="1543" width="6.125" style="162" bestFit="1" customWidth="1"/>
    <col min="1544" max="1544" width="6.25" style="162" customWidth="1"/>
    <col min="1545" max="1545" width="6.25" style="162" bestFit="1" customWidth="1"/>
    <col min="1546" max="1558" width="6.125" style="162" bestFit="1" customWidth="1"/>
    <col min="1559" max="1559" width="5.625" style="162" customWidth="1"/>
    <col min="1560" max="1561" width="4.125" style="162" customWidth="1"/>
    <col min="1562" max="1562" width="2.625" style="162" customWidth="1"/>
    <col min="1563" max="1792" width="10.625" style="162"/>
    <col min="1793" max="1793" width="2.625" style="162" customWidth="1"/>
    <col min="1794" max="1794" width="8.625" style="162" customWidth="1"/>
    <col min="1795" max="1795" width="9.875" style="162" customWidth="1"/>
    <col min="1796" max="1796" width="5.5" style="162" customWidth="1"/>
    <col min="1797" max="1797" width="7" style="162" bestFit="1" customWidth="1"/>
    <col min="1798" max="1798" width="4.125" style="162" customWidth="1"/>
    <col min="1799" max="1799" width="6.125" style="162" bestFit="1" customWidth="1"/>
    <col min="1800" max="1800" width="6.25" style="162" customWidth="1"/>
    <col min="1801" max="1801" width="6.25" style="162" bestFit="1" customWidth="1"/>
    <col min="1802" max="1814" width="6.125" style="162" bestFit="1" customWidth="1"/>
    <col min="1815" max="1815" width="5.625" style="162" customWidth="1"/>
    <col min="1816" max="1817" width="4.125" style="162" customWidth="1"/>
    <col min="1818" max="1818" width="2.625" style="162" customWidth="1"/>
    <col min="1819" max="2048" width="10.625" style="162"/>
    <col min="2049" max="2049" width="2.625" style="162" customWidth="1"/>
    <col min="2050" max="2050" width="8.625" style="162" customWidth="1"/>
    <col min="2051" max="2051" width="9.875" style="162" customWidth="1"/>
    <col min="2052" max="2052" width="5.5" style="162" customWidth="1"/>
    <col min="2053" max="2053" width="7" style="162" bestFit="1" customWidth="1"/>
    <col min="2054" max="2054" width="4.125" style="162" customWidth="1"/>
    <col min="2055" max="2055" width="6.125" style="162" bestFit="1" customWidth="1"/>
    <col min="2056" max="2056" width="6.25" style="162" customWidth="1"/>
    <col min="2057" max="2057" width="6.25" style="162" bestFit="1" customWidth="1"/>
    <col min="2058" max="2070" width="6.125" style="162" bestFit="1" customWidth="1"/>
    <col min="2071" max="2071" width="5.625" style="162" customWidth="1"/>
    <col min="2072" max="2073" width="4.125" style="162" customWidth="1"/>
    <col min="2074" max="2074" width="2.625" style="162" customWidth="1"/>
    <col min="2075" max="2304" width="10.625" style="162"/>
    <col min="2305" max="2305" width="2.625" style="162" customWidth="1"/>
    <col min="2306" max="2306" width="8.625" style="162" customWidth="1"/>
    <col min="2307" max="2307" width="9.875" style="162" customWidth="1"/>
    <col min="2308" max="2308" width="5.5" style="162" customWidth="1"/>
    <col min="2309" max="2309" width="7" style="162" bestFit="1" customWidth="1"/>
    <col min="2310" max="2310" width="4.125" style="162" customWidth="1"/>
    <col min="2311" max="2311" width="6.125" style="162" bestFit="1" customWidth="1"/>
    <col min="2312" max="2312" width="6.25" style="162" customWidth="1"/>
    <col min="2313" max="2313" width="6.25" style="162" bestFit="1" customWidth="1"/>
    <col min="2314" max="2326" width="6.125" style="162" bestFit="1" customWidth="1"/>
    <col min="2327" max="2327" width="5.625" style="162" customWidth="1"/>
    <col min="2328" max="2329" width="4.125" style="162" customWidth="1"/>
    <col min="2330" max="2330" width="2.625" style="162" customWidth="1"/>
    <col min="2331" max="2560" width="10.625" style="162"/>
    <col min="2561" max="2561" width="2.625" style="162" customWidth="1"/>
    <col min="2562" max="2562" width="8.625" style="162" customWidth="1"/>
    <col min="2563" max="2563" width="9.875" style="162" customWidth="1"/>
    <col min="2564" max="2564" width="5.5" style="162" customWidth="1"/>
    <col min="2565" max="2565" width="7" style="162" bestFit="1" customWidth="1"/>
    <col min="2566" max="2566" width="4.125" style="162" customWidth="1"/>
    <col min="2567" max="2567" width="6.125" style="162" bestFit="1" customWidth="1"/>
    <col min="2568" max="2568" width="6.25" style="162" customWidth="1"/>
    <col min="2569" max="2569" width="6.25" style="162" bestFit="1" customWidth="1"/>
    <col min="2570" max="2582" width="6.125" style="162" bestFit="1" customWidth="1"/>
    <col min="2583" max="2583" width="5.625" style="162" customWidth="1"/>
    <col min="2584" max="2585" width="4.125" style="162" customWidth="1"/>
    <col min="2586" max="2586" width="2.625" style="162" customWidth="1"/>
    <col min="2587" max="2816" width="10.625" style="162"/>
    <col min="2817" max="2817" width="2.625" style="162" customWidth="1"/>
    <col min="2818" max="2818" width="8.625" style="162" customWidth="1"/>
    <col min="2819" max="2819" width="9.875" style="162" customWidth="1"/>
    <col min="2820" max="2820" width="5.5" style="162" customWidth="1"/>
    <col min="2821" max="2821" width="7" style="162" bestFit="1" customWidth="1"/>
    <col min="2822" max="2822" width="4.125" style="162" customWidth="1"/>
    <col min="2823" max="2823" width="6.125" style="162" bestFit="1" customWidth="1"/>
    <col min="2824" max="2824" width="6.25" style="162" customWidth="1"/>
    <col min="2825" max="2825" width="6.25" style="162" bestFit="1" customWidth="1"/>
    <col min="2826" max="2838" width="6.125" style="162" bestFit="1" customWidth="1"/>
    <col min="2839" max="2839" width="5.625" style="162" customWidth="1"/>
    <col min="2840" max="2841" width="4.125" style="162" customWidth="1"/>
    <col min="2842" max="2842" width="2.625" style="162" customWidth="1"/>
    <col min="2843" max="3072" width="10.625" style="162"/>
    <col min="3073" max="3073" width="2.625" style="162" customWidth="1"/>
    <col min="3074" max="3074" width="8.625" style="162" customWidth="1"/>
    <col min="3075" max="3075" width="9.875" style="162" customWidth="1"/>
    <col min="3076" max="3076" width="5.5" style="162" customWidth="1"/>
    <col min="3077" max="3077" width="7" style="162" bestFit="1" customWidth="1"/>
    <col min="3078" max="3078" width="4.125" style="162" customWidth="1"/>
    <col min="3079" max="3079" width="6.125" style="162" bestFit="1" customWidth="1"/>
    <col min="3080" max="3080" width="6.25" style="162" customWidth="1"/>
    <col min="3081" max="3081" width="6.25" style="162" bestFit="1" customWidth="1"/>
    <col min="3082" max="3094" width="6.125" style="162" bestFit="1" customWidth="1"/>
    <col min="3095" max="3095" width="5.625" style="162" customWidth="1"/>
    <col min="3096" max="3097" width="4.125" style="162" customWidth="1"/>
    <col min="3098" max="3098" width="2.625" style="162" customWidth="1"/>
    <col min="3099" max="3328" width="10.625" style="162"/>
    <col min="3329" max="3329" width="2.625" style="162" customWidth="1"/>
    <col min="3330" max="3330" width="8.625" style="162" customWidth="1"/>
    <col min="3331" max="3331" width="9.875" style="162" customWidth="1"/>
    <col min="3332" max="3332" width="5.5" style="162" customWidth="1"/>
    <col min="3333" max="3333" width="7" style="162" bestFit="1" customWidth="1"/>
    <col min="3334" max="3334" width="4.125" style="162" customWidth="1"/>
    <col min="3335" max="3335" width="6.125" style="162" bestFit="1" customWidth="1"/>
    <col min="3336" max="3336" width="6.25" style="162" customWidth="1"/>
    <col min="3337" max="3337" width="6.25" style="162" bestFit="1" customWidth="1"/>
    <col min="3338" max="3350" width="6.125" style="162" bestFit="1" customWidth="1"/>
    <col min="3351" max="3351" width="5.625" style="162" customWidth="1"/>
    <col min="3352" max="3353" width="4.125" style="162" customWidth="1"/>
    <col min="3354" max="3354" width="2.625" style="162" customWidth="1"/>
    <col min="3355" max="3584" width="10.625" style="162"/>
    <col min="3585" max="3585" width="2.625" style="162" customWidth="1"/>
    <col min="3586" max="3586" width="8.625" style="162" customWidth="1"/>
    <col min="3587" max="3587" width="9.875" style="162" customWidth="1"/>
    <col min="3588" max="3588" width="5.5" style="162" customWidth="1"/>
    <col min="3589" max="3589" width="7" style="162" bestFit="1" customWidth="1"/>
    <col min="3590" max="3590" width="4.125" style="162" customWidth="1"/>
    <col min="3591" max="3591" width="6.125" style="162" bestFit="1" customWidth="1"/>
    <col min="3592" max="3592" width="6.25" style="162" customWidth="1"/>
    <col min="3593" max="3593" width="6.25" style="162" bestFit="1" customWidth="1"/>
    <col min="3594" max="3606" width="6.125" style="162" bestFit="1" customWidth="1"/>
    <col min="3607" max="3607" width="5.625" style="162" customWidth="1"/>
    <col min="3608" max="3609" width="4.125" style="162" customWidth="1"/>
    <col min="3610" max="3610" width="2.625" style="162" customWidth="1"/>
    <col min="3611" max="3840" width="10.625" style="162"/>
    <col min="3841" max="3841" width="2.625" style="162" customWidth="1"/>
    <col min="3842" max="3842" width="8.625" style="162" customWidth="1"/>
    <col min="3843" max="3843" width="9.875" style="162" customWidth="1"/>
    <col min="3844" max="3844" width="5.5" style="162" customWidth="1"/>
    <col min="3845" max="3845" width="7" style="162" bestFit="1" customWidth="1"/>
    <col min="3846" max="3846" width="4.125" style="162" customWidth="1"/>
    <col min="3847" max="3847" width="6.125" style="162" bestFit="1" customWidth="1"/>
    <col min="3848" max="3848" width="6.25" style="162" customWidth="1"/>
    <col min="3849" max="3849" width="6.25" style="162" bestFit="1" customWidth="1"/>
    <col min="3850" max="3862" width="6.125" style="162" bestFit="1" customWidth="1"/>
    <col min="3863" max="3863" width="5.625" style="162" customWidth="1"/>
    <col min="3864" max="3865" width="4.125" style="162" customWidth="1"/>
    <col min="3866" max="3866" width="2.625" style="162" customWidth="1"/>
    <col min="3867" max="4096" width="10.625" style="162"/>
    <col min="4097" max="4097" width="2.625" style="162" customWidth="1"/>
    <col min="4098" max="4098" width="8.625" style="162" customWidth="1"/>
    <col min="4099" max="4099" width="9.875" style="162" customWidth="1"/>
    <col min="4100" max="4100" width="5.5" style="162" customWidth="1"/>
    <col min="4101" max="4101" width="7" style="162" bestFit="1" customWidth="1"/>
    <col min="4102" max="4102" width="4.125" style="162" customWidth="1"/>
    <col min="4103" max="4103" width="6.125" style="162" bestFit="1" customWidth="1"/>
    <col min="4104" max="4104" width="6.25" style="162" customWidth="1"/>
    <col min="4105" max="4105" width="6.25" style="162" bestFit="1" customWidth="1"/>
    <col min="4106" max="4118" width="6.125" style="162" bestFit="1" customWidth="1"/>
    <col min="4119" max="4119" width="5.625" style="162" customWidth="1"/>
    <col min="4120" max="4121" width="4.125" style="162" customWidth="1"/>
    <col min="4122" max="4122" width="2.625" style="162" customWidth="1"/>
    <col min="4123" max="4352" width="10.625" style="162"/>
    <col min="4353" max="4353" width="2.625" style="162" customWidth="1"/>
    <col min="4354" max="4354" width="8.625" style="162" customWidth="1"/>
    <col min="4355" max="4355" width="9.875" style="162" customWidth="1"/>
    <col min="4356" max="4356" width="5.5" style="162" customWidth="1"/>
    <col min="4357" max="4357" width="7" style="162" bestFit="1" customWidth="1"/>
    <col min="4358" max="4358" width="4.125" style="162" customWidth="1"/>
    <col min="4359" max="4359" width="6.125" style="162" bestFit="1" customWidth="1"/>
    <col min="4360" max="4360" width="6.25" style="162" customWidth="1"/>
    <col min="4361" max="4361" width="6.25" style="162" bestFit="1" customWidth="1"/>
    <col min="4362" max="4374" width="6.125" style="162" bestFit="1" customWidth="1"/>
    <col min="4375" max="4375" width="5.625" style="162" customWidth="1"/>
    <col min="4376" max="4377" width="4.125" style="162" customWidth="1"/>
    <col min="4378" max="4378" width="2.625" style="162" customWidth="1"/>
    <col min="4379" max="4608" width="10.625" style="162"/>
    <col min="4609" max="4609" width="2.625" style="162" customWidth="1"/>
    <col min="4610" max="4610" width="8.625" style="162" customWidth="1"/>
    <col min="4611" max="4611" width="9.875" style="162" customWidth="1"/>
    <col min="4612" max="4612" width="5.5" style="162" customWidth="1"/>
    <col min="4613" max="4613" width="7" style="162" bestFit="1" customWidth="1"/>
    <col min="4614" max="4614" width="4.125" style="162" customWidth="1"/>
    <col min="4615" max="4615" width="6.125" style="162" bestFit="1" customWidth="1"/>
    <col min="4616" max="4616" width="6.25" style="162" customWidth="1"/>
    <col min="4617" max="4617" width="6.25" style="162" bestFit="1" customWidth="1"/>
    <col min="4618" max="4630" width="6.125" style="162" bestFit="1" customWidth="1"/>
    <col min="4631" max="4631" width="5.625" style="162" customWidth="1"/>
    <col min="4632" max="4633" width="4.125" style="162" customWidth="1"/>
    <col min="4634" max="4634" width="2.625" style="162" customWidth="1"/>
    <col min="4635" max="4864" width="10.625" style="162"/>
    <col min="4865" max="4865" width="2.625" style="162" customWidth="1"/>
    <col min="4866" max="4866" width="8.625" style="162" customWidth="1"/>
    <col min="4867" max="4867" width="9.875" style="162" customWidth="1"/>
    <col min="4868" max="4868" width="5.5" style="162" customWidth="1"/>
    <col min="4869" max="4869" width="7" style="162" bestFit="1" customWidth="1"/>
    <col min="4870" max="4870" width="4.125" style="162" customWidth="1"/>
    <col min="4871" max="4871" width="6.125" style="162" bestFit="1" customWidth="1"/>
    <col min="4872" max="4872" width="6.25" style="162" customWidth="1"/>
    <col min="4873" max="4873" width="6.25" style="162" bestFit="1" customWidth="1"/>
    <col min="4874" max="4886" width="6.125" style="162" bestFit="1" customWidth="1"/>
    <col min="4887" max="4887" width="5.625" style="162" customWidth="1"/>
    <col min="4888" max="4889" width="4.125" style="162" customWidth="1"/>
    <col min="4890" max="4890" width="2.625" style="162" customWidth="1"/>
    <col min="4891" max="5120" width="10.625" style="162"/>
    <col min="5121" max="5121" width="2.625" style="162" customWidth="1"/>
    <col min="5122" max="5122" width="8.625" style="162" customWidth="1"/>
    <col min="5123" max="5123" width="9.875" style="162" customWidth="1"/>
    <col min="5124" max="5124" width="5.5" style="162" customWidth="1"/>
    <col min="5125" max="5125" width="7" style="162" bestFit="1" customWidth="1"/>
    <col min="5126" max="5126" width="4.125" style="162" customWidth="1"/>
    <col min="5127" max="5127" width="6.125" style="162" bestFit="1" customWidth="1"/>
    <col min="5128" max="5128" width="6.25" style="162" customWidth="1"/>
    <col min="5129" max="5129" width="6.25" style="162" bestFit="1" customWidth="1"/>
    <col min="5130" max="5142" width="6.125" style="162" bestFit="1" customWidth="1"/>
    <col min="5143" max="5143" width="5.625" style="162" customWidth="1"/>
    <col min="5144" max="5145" width="4.125" style="162" customWidth="1"/>
    <col min="5146" max="5146" width="2.625" style="162" customWidth="1"/>
    <col min="5147" max="5376" width="10.625" style="162"/>
    <col min="5377" max="5377" width="2.625" style="162" customWidth="1"/>
    <col min="5378" max="5378" width="8.625" style="162" customWidth="1"/>
    <col min="5379" max="5379" width="9.875" style="162" customWidth="1"/>
    <col min="5380" max="5380" width="5.5" style="162" customWidth="1"/>
    <col min="5381" max="5381" width="7" style="162" bestFit="1" customWidth="1"/>
    <col min="5382" max="5382" width="4.125" style="162" customWidth="1"/>
    <col min="5383" max="5383" width="6.125" style="162" bestFit="1" customWidth="1"/>
    <col min="5384" max="5384" width="6.25" style="162" customWidth="1"/>
    <col min="5385" max="5385" width="6.25" style="162" bestFit="1" customWidth="1"/>
    <col min="5386" max="5398" width="6.125" style="162" bestFit="1" customWidth="1"/>
    <col min="5399" max="5399" width="5.625" style="162" customWidth="1"/>
    <col min="5400" max="5401" width="4.125" style="162" customWidth="1"/>
    <col min="5402" max="5402" width="2.625" style="162" customWidth="1"/>
    <col min="5403" max="5632" width="10.625" style="162"/>
    <col min="5633" max="5633" width="2.625" style="162" customWidth="1"/>
    <col min="5634" max="5634" width="8.625" style="162" customWidth="1"/>
    <col min="5635" max="5635" width="9.875" style="162" customWidth="1"/>
    <col min="5636" max="5636" width="5.5" style="162" customWidth="1"/>
    <col min="5637" max="5637" width="7" style="162" bestFit="1" customWidth="1"/>
    <col min="5638" max="5638" width="4.125" style="162" customWidth="1"/>
    <col min="5639" max="5639" width="6.125" style="162" bestFit="1" customWidth="1"/>
    <col min="5640" max="5640" width="6.25" style="162" customWidth="1"/>
    <col min="5641" max="5641" width="6.25" style="162" bestFit="1" customWidth="1"/>
    <col min="5642" max="5654" width="6.125" style="162" bestFit="1" customWidth="1"/>
    <col min="5655" max="5655" width="5.625" style="162" customWidth="1"/>
    <col min="5656" max="5657" width="4.125" style="162" customWidth="1"/>
    <col min="5658" max="5658" width="2.625" style="162" customWidth="1"/>
    <col min="5659" max="5888" width="10.625" style="162"/>
    <col min="5889" max="5889" width="2.625" style="162" customWidth="1"/>
    <col min="5890" max="5890" width="8.625" style="162" customWidth="1"/>
    <col min="5891" max="5891" width="9.875" style="162" customWidth="1"/>
    <col min="5892" max="5892" width="5.5" style="162" customWidth="1"/>
    <col min="5893" max="5893" width="7" style="162" bestFit="1" customWidth="1"/>
    <col min="5894" max="5894" width="4.125" style="162" customWidth="1"/>
    <col min="5895" max="5895" width="6.125" style="162" bestFit="1" customWidth="1"/>
    <col min="5896" max="5896" width="6.25" style="162" customWidth="1"/>
    <col min="5897" max="5897" width="6.25" style="162" bestFit="1" customWidth="1"/>
    <col min="5898" max="5910" width="6.125" style="162" bestFit="1" customWidth="1"/>
    <col min="5911" max="5911" width="5.625" style="162" customWidth="1"/>
    <col min="5912" max="5913" width="4.125" style="162" customWidth="1"/>
    <col min="5914" max="5914" width="2.625" style="162" customWidth="1"/>
    <col min="5915" max="6144" width="10.625" style="162"/>
    <col min="6145" max="6145" width="2.625" style="162" customWidth="1"/>
    <col min="6146" max="6146" width="8.625" style="162" customWidth="1"/>
    <col min="6147" max="6147" width="9.875" style="162" customWidth="1"/>
    <col min="6148" max="6148" width="5.5" style="162" customWidth="1"/>
    <col min="6149" max="6149" width="7" style="162" bestFit="1" customWidth="1"/>
    <col min="6150" max="6150" width="4.125" style="162" customWidth="1"/>
    <col min="6151" max="6151" width="6.125" style="162" bestFit="1" customWidth="1"/>
    <col min="6152" max="6152" width="6.25" style="162" customWidth="1"/>
    <col min="6153" max="6153" width="6.25" style="162" bestFit="1" customWidth="1"/>
    <col min="6154" max="6166" width="6.125" style="162" bestFit="1" customWidth="1"/>
    <col min="6167" max="6167" width="5.625" style="162" customWidth="1"/>
    <col min="6168" max="6169" width="4.125" style="162" customWidth="1"/>
    <col min="6170" max="6170" width="2.625" style="162" customWidth="1"/>
    <col min="6171" max="6400" width="10.625" style="162"/>
    <col min="6401" max="6401" width="2.625" style="162" customWidth="1"/>
    <col min="6402" max="6402" width="8.625" style="162" customWidth="1"/>
    <col min="6403" max="6403" width="9.875" style="162" customWidth="1"/>
    <col min="6404" max="6404" width="5.5" style="162" customWidth="1"/>
    <col min="6405" max="6405" width="7" style="162" bestFit="1" customWidth="1"/>
    <col min="6406" max="6406" width="4.125" style="162" customWidth="1"/>
    <col min="6407" max="6407" width="6.125" style="162" bestFit="1" customWidth="1"/>
    <col min="6408" max="6408" width="6.25" style="162" customWidth="1"/>
    <col min="6409" max="6409" width="6.25" style="162" bestFit="1" customWidth="1"/>
    <col min="6410" max="6422" width="6.125" style="162" bestFit="1" customWidth="1"/>
    <col min="6423" max="6423" width="5.625" style="162" customWidth="1"/>
    <col min="6424" max="6425" width="4.125" style="162" customWidth="1"/>
    <col min="6426" max="6426" width="2.625" style="162" customWidth="1"/>
    <col min="6427" max="6656" width="10.625" style="162"/>
    <col min="6657" max="6657" width="2.625" style="162" customWidth="1"/>
    <col min="6658" max="6658" width="8.625" style="162" customWidth="1"/>
    <col min="6659" max="6659" width="9.875" style="162" customWidth="1"/>
    <col min="6660" max="6660" width="5.5" style="162" customWidth="1"/>
    <col min="6661" max="6661" width="7" style="162" bestFit="1" customWidth="1"/>
    <col min="6662" max="6662" width="4.125" style="162" customWidth="1"/>
    <col min="6663" max="6663" width="6.125" style="162" bestFit="1" customWidth="1"/>
    <col min="6664" max="6664" width="6.25" style="162" customWidth="1"/>
    <col min="6665" max="6665" width="6.25" style="162" bestFit="1" customWidth="1"/>
    <col min="6666" max="6678" width="6.125" style="162" bestFit="1" customWidth="1"/>
    <col min="6679" max="6679" width="5.625" style="162" customWidth="1"/>
    <col min="6680" max="6681" width="4.125" style="162" customWidth="1"/>
    <col min="6682" max="6682" width="2.625" style="162" customWidth="1"/>
    <col min="6683" max="6912" width="10.625" style="162"/>
    <col min="6913" max="6913" width="2.625" style="162" customWidth="1"/>
    <col min="6914" max="6914" width="8.625" style="162" customWidth="1"/>
    <col min="6915" max="6915" width="9.875" style="162" customWidth="1"/>
    <col min="6916" max="6916" width="5.5" style="162" customWidth="1"/>
    <col min="6917" max="6917" width="7" style="162" bestFit="1" customWidth="1"/>
    <col min="6918" max="6918" width="4.125" style="162" customWidth="1"/>
    <col min="6919" max="6919" width="6.125" style="162" bestFit="1" customWidth="1"/>
    <col min="6920" max="6920" width="6.25" style="162" customWidth="1"/>
    <col min="6921" max="6921" width="6.25" style="162" bestFit="1" customWidth="1"/>
    <col min="6922" max="6934" width="6.125" style="162" bestFit="1" customWidth="1"/>
    <col min="6935" max="6935" width="5.625" style="162" customWidth="1"/>
    <col min="6936" max="6937" width="4.125" style="162" customWidth="1"/>
    <col min="6938" max="6938" width="2.625" style="162" customWidth="1"/>
    <col min="6939" max="7168" width="10.625" style="162"/>
    <col min="7169" max="7169" width="2.625" style="162" customWidth="1"/>
    <col min="7170" max="7170" width="8.625" style="162" customWidth="1"/>
    <col min="7171" max="7171" width="9.875" style="162" customWidth="1"/>
    <col min="7172" max="7172" width="5.5" style="162" customWidth="1"/>
    <col min="7173" max="7173" width="7" style="162" bestFit="1" customWidth="1"/>
    <col min="7174" max="7174" width="4.125" style="162" customWidth="1"/>
    <col min="7175" max="7175" width="6.125" style="162" bestFit="1" customWidth="1"/>
    <col min="7176" max="7176" width="6.25" style="162" customWidth="1"/>
    <col min="7177" max="7177" width="6.25" style="162" bestFit="1" customWidth="1"/>
    <col min="7178" max="7190" width="6.125" style="162" bestFit="1" customWidth="1"/>
    <col min="7191" max="7191" width="5.625" style="162" customWidth="1"/>
    <col min="7192" max="7193" width="4.125" style="162" customWidth="1"/>
    <col min="7194" max="7194" width="2.625" style="162" customWidth="1"/>
    <col min="7195" max="7424" width="10.625" style="162"/>
    <col min="7425" max="7425" width="2.625" style="162" customWidth="1"/>
    <col min="7426" max="7426" width="8.625" style="162" customWidth="1"/>
    <col min="7427" max="7427" width="9.875" style="162" customWidth="1"/>
    <col min="7428" max="7428" width="5.5" style="162" customWidth="1"/>
    <col min="7429" max="7429" width="7" style="162" bestFit="1" customWidth="1"/>
    <col min="7430" max="7430" width="4.125" style="162" customWidth="1"/>
    <col min="7431" max="7431" width="6.125" style="162" bestFit="1" customWidth="1"/>
    <col min="7432" max="7432" width="6.25" style="162" customWidth="1"/>
    <col min="7433" max="7433" width="6.25" style="162" bestFit="1" customWidth="1"/>
    <col min="7434" max="7446" width="6.125" style="162" bestFit="1" customWidth="1"/>
    <col min="7447" max="7447" width="5.625" style="162" customWidth="1"/>
    <col min="7448" max="7449" width="4.125" style="162" customWidth="1"/>
    <col min="7450" max="7450" width="2.625" style="162" customWidth="1"/>
    <col min="7451" max="7680" width="10.625" style="162"/>
    <col min="7681" max="7681" width="2.625" style="162" customWidth="1"/>
    <col min="7682" max="7682" width="8.625" style="162" customWidth="1"/>
    <col min="7683" max="7683" width="9.875" style="162" customWidth="1"/>
    <col min="7684" max="7684" width="5.5" style="162" customWidth="1"/>
    <col min="7685" max="7685" width="7" style="162" bestFit="1" customWidth="1"/>
    <col min="7686" max="7686" width="4.125" style="162" customWidth="1"/>
    <col min="7687" max="7687" width="6.125" style="162" bestFit="1" customWidth="1"/>
    <col min="7688" max="7688" width="6.25" style="162" customWidth="1"/>
    <col min="7689" max="7689" width="6.25" style="162" bestFit="1" customWidth="1"/>
    <col min="7690" max="7702" width="6.125" style="162" bestFit="1" customWidth="1"/>
    <col min="7703" max="7703" width="5.625" style="162" customWidth="1"/>
    <col min="7704" max="7705" width="4.125" style="162" customWidth="1"/>
    <col min="7706" max="7706" width="2.625" style="162" customWidth="1"/>
    <col min="7707" max="7936" width="10.625" style="162"/>
    <col min="7937" max="7937" width="2.625" style="162" customWidth="1"/>
    <col min="7938" max="7938" width="8.625" style="162" customWidth="1"/>
    <col min="7939" max="7939" width="9.875" style="162" customWidth="1"/>
    <col min="7940" max="7940" width="5.5" style="162" customWidth="1"/>
    <col min="7941" max="7941" width="7" style="162" bestFit="1" customWidth="1"/>
    <col min="7942" max="7942" width="4.125" style="162" customWidth="1"/>
    <col min="7943" max="7943" width="6.125" style="162" bestFit="1" customWidth="1"/>
    <col min="7944" max="7944" width="6.25" style="162" customWidth="1"/>
    <col min="7945" max="7945" width="6.25" style="162" bestFit="1" customWidth="1"/>
    <col min="7946" max="7958" width="6.125" style="162" bestFit="1" customWidth="1"/>
    <col min="7959" max="7959" width="5.625" style="162" customWidth="1"/>
    <col min="7960" max="7961" width="4.125" style="162" customWidth="1"/>
    <col min="7962" max="7962" width="2.625" style="162" customWidth="1"/>
    <col min="7963" max="8192" width="10.625" style="162"/>
    <col min="8193" max="8193" width="2.625" style="162" customWidth="1"/>
    <col min="8194" max="8194" width="8.625" style="162" customWidth="1"/>
    <col min="8195" max="8195" width="9.875" style="162" customWidth="1"/>
    <col min="8196" max="8196" width="5.5" style="162" customWidth="1"/>
    <col min="8197" max="8197" width="7" style="162" bestFit="1" customWidth="1"/>
    <col min="8198" max="8198" width="4.125" style="162" customWidth="1"/>
    <col min="8199" max="8199" width="6.125" style="162" bestFit="1" customWidth="1"/>
    <col min="8200" max="8200" width="6.25" style="162" customWidth="1"/>
    <col min="8201" max="8201" width="6.25" style="162" bestFit="1" customWidth="1"/>
    <col min="8202" max="8214" width="6.125" style="162" bestFit="1" customWidth="1"/>
    <col min="8215" max="8215" width="5.625" style="162" customWidth="1"/>
    <col min="8216" max="8217" width="4.125" style="162" customWidth="1"/>
    <col min="8218" max="8218" width="2.625" style="162" customWidth="1"/>
    <col min="8219" max="8448" width="10.625" style="162"/>
    <col min="8449" max="8449" width="2.625" style="162" customWidth="1"/>
    <col min="8450" max="8450" width="8.625" style="162" customWidth="1"/>
    <col min="8451" max="8451" width="9.875" style="162" customWidth="1"/>
    <col min="8452" max="8452" width="5.5" style="162" customWidth="1"/>
    <col min="8453" max="8453" width="7" style="162" bestFit="1" customWidth="1"/>
    <col min="8454" max="8454" width="4.125" style="162" customWidth="1"/>
    <col min="8455" max="8455" width="6.125" style="162" bestFit="1" customWidth="1"/>
    <col min="8456" max="8456" width="6.25" style="162" customWidth="1"/>
    <col min="8457" max="8457" width="6.25" style="162" bestFit="1" customWidth="1"/>
    <col min="8458" max="8470" width="6.125" style="162" bestFit="1" customWidth="1"/>
    <col min="8471" max="8471" width="5.625" style="162" customWidth="1"/>
    <col min="8472" max="8473" width="4.125" style="162" customWidth="1"/>
    <col min="8474" max="8474" width="2.625" style="162" customWidth="1"/>
    <col min="8475" max="8704" width="10.625" style="162"/>
    <col min="8705" max="8705" width="2.625" style="162" customWidth="1"/>
    <col min="8706" max="8706" width="8.625" style="162" customWidth="1"/>
    <col min="8707" max="8707" width="9.875" style="162" customWidth="1"/>
    <col min="8708" max="8708" width="5.5" style="162" customWidth="1"/>
    <col min="8709" max="8709" width="7" style="162" bestFit="1" customWidth="1"/>
    <col min="8710" max="8710" width="4.125" style="162" customWidth="1"/>
    <col min="8711" max="8711" width="6.125" style="162" bestFit="1" customWidth="1"/>
    <col min="8712" max="8712" width="6.25" style="162" customWidth="1"/>
    <col min="8713" max="8713" width="6.25" style="162" bestFit="1" customWidth="1"/>
    <col min="8714" max="8726" width="6.125" style="162" bestFit="1" customWidth="1"/>
    <col min="8727" max="8727" width="5.625" style="162" customWidth="1"/>
    <col min="8728" max="8729" width="4.125" style="162" customWidth="1"/>
    <col min="8730" max="8730" width="2.625" style="162" customWidth="1"/>
    <col min="8731" max="8960" width="10.625" style="162"/>
    <col min="8961" max="8961" width="2.625" style="162" customWidth="1"/>
    <col min="8962" max="8962" width="8.625" style="162" customWidth="1"/>
    <col min="8963" max="8963" width="9.875" style="162" customWidth="1"/>
    <col min="8964" max="8964" width="5.5" style="162" customWidth="1"/>
    <col min="8965" max="8965" width="7" style="162" bestFit="1" customWidth="1"/>
    <col min="8966" max="8966" width="4.125" style="162" customWidth="1"/>
    <col min="8967" max="8967" width="6.125" style="162" bestFit="1" customWidth="1"/>
    <col min="8968" max="8968" width="6.25" style="162" customWidth="1"/>
    <col min="8969" max="8969" width="6.25" style="162" bestFit="1" customWidth="1"/>
    <col min="8970" max="8982" width="6.125" style="162" bestFit="1" customWidth="1"/>
    <col min="8983" max="8983" width="5.625" style="162" customWidth="1"/>
    <col min="8984" max="8985" width="4.125" style="162" customWidth="1"/>
    <col min="8986" max="8986" width="2.625" style="162" customWidth="1"/>
    <col min="8987" max="9216" width="10.625" style="162"/>
    <col min="9217" max="9217" width="2.625" style="162" customWidth="1"/>
    <col min="9218" max="9218" width="8.625" style="162" customWidth="1"/>
    <col min="9219" max="9219" width="9.875" style="162" customWidth="1"/>
    <col min="9220" max="9220" width="5.5" style="162" customWidth="1"/>
    <col min="9221" max="9221" width="7" style="162" bestFit="1" customWidth="1"/>
    <col min="9222" max="9222" width="4.125" style="162" customWidth="1"/>
    <col min="9223" max="9223" width="6.125" style="162" bestFit="1" customWidth="1"/>
    <col min="9224" max="9224" width="6.25" style="162" customWidth="1"/>
    <col min="9225" max="9225" width="6.25" style="162" bestFit="1" customWidth="1"/>
    <col min="9226" max="9238" width="6.125" style="162" bestFit="1" customWidth="1"/>
    <col min="9239" max="9239" width="5.625" style="162" customWidth="1"/>
    <col min="9240" max="9241" width="4.125" style="162" customWidth="1"/>
    <col min="9242" max="9242" width="2.625" style="162" customWidth="1"/>
    <col min="9243" max="9472" width="10.625" style="162"/>
    <col min="9473" max="9473" width="2.625" style="162" customWidth="1"/>
    <col min="9474" max="9474" width="8.625" style="162" customWidth="1"/>
    <col min="9475" max="9475" width="9.875" style="162" customWidth="1"/>
    <col min="9476" max="9476" width="5.5" style="162" customWidth="1"/>
    <col min="9477" max="9477" width="7" style="162" bestFit="1" customWidth="1"/>
    <col min="9478" max="9478" width="4.125" style="162" customWidth="1"/>
    <col min="9479" max="9479" width="6.125" style="162" bestFit="1" customWidth="1"/>
    <col min="9480" max="9480" width="6.25" style="162" customWidth="1"/>
    <col min="9481" max="9481" width="6.25" style="162" bestFit="1" customWidth="1"/>
    <col min="9482" max="9494" width="6.125" style="162" bestFit="1" customWidth="1"/>
    <col min="9495" max="9495" width="5.625" style="162" customWidth="1"/>
    <col min="9496" max="9497" width="4.125" style="162" customWidth="1"/>
    <col min="9498" max="9498" width="2.625" style="162" customWidth="1"/>
    <col min="9499" max="9728" width="10.625" style="162"/>
    <col min="9729" max="9729" width="2.625" style="162" customWidth="1"/>
    <col min="9730" max="9730" width="8.625" style="162" customWidth="1"/>
    <col min="9731" max="9731" width="9.875" style="162" customWidth="1"/>
    <col min="9732" max="9732" width="5.5" style="162" customWidth="1"/>
    <col min="9733" max="9733" width="7" style="162" bestFit="1" customWidth="1"/>
    <col min="9734" max="9734" width="4.125" style="162" customWidth="1"/>
    <col min="9735" max="9735" width="6.125" style="162" bestFit="1" customWidth="1"/>
    <col min="9736" max="9736" width="6.25" style="162" customWidth="1"/>
    <col min="9737" max="9737" width="6.25" style="162" bestFit="1" customWidth="1"/>
    <col min="9738" max="9750" width="6.125" style="162" bestFit="1" customWidth="1"/>
    <col min="9751" max="9751" width="5.625" style="162" customWidth="1"/>
    <col min="9752" max="9753" width="4.125" style="162" customWidth="1"/>
    <col min="9754" max="9754" width="2.625" style="162" customWidth="1"/>
    <col min="9755" max="9984" width="10.625" style="162"/>
    <col min="9985" max="9985" width="2.625" style="162" customWidth="1"/>
    <col min="9986" max="9986" width="8.625" style="162" customWidth="1"/>
    <col min="9987" max="9987" width="9.875" style="162" customWidth="1"/>
    <col min="9988" max="9988" width="5.5" style="162" customWidth="1"/>
    <col min="9989" max="9989" width="7" style="162" bestFit="1" customWidth="1"/>
    <col min="9990" max="9990" width="4.125" style="162" customWidth="1"/>
    <col min="9991" max="9991" width="6.125" style="162" bestFit="1" customWidth="1"/>
    <col min="9992" max="9992" width="6.25" style="162" customWidth="1"/>
    <col min="9993" max="9993" width="6.25" style="162" bestFit="1" customWidth="1"/>
    <col min="9994" max="10006" width="6.125" style="162" bestFit="1" customWidth="1"/>
    <col min="10007" max="10007" width="5.625" style="162" customWidth="1"/>
    <col min="10008" max="10009" width="4.125" style="162" customWidth="1"/>
    <col min="10010" max="10010" width="2.625" style="162" customWidth="1"/>
    <col min="10011" max="10240" width="10.625" style="162"/>
    <col min="10241" max="10241" width="2.625" style="162" customWidth="1"/>
    <col min="10242" max="10242" width="8.625" style="162" customWidth="1"/>
    <col min="10243" max="10243" width="9.875" style="162" customWidth="1"/>
    <col min="10244" max="10244" width="5.5" style="162" customWidth="1"/>
    <col min="10245" max="10245" width="7" style="162" bestFit="1" customWidth="1"/>
    <col min="10246" max="10246" width="4.125" style="162" customWidth="1"/>
    <col min="10247" max="10247" width="6.125" style="162" bestFit="1" customWidth="1"/>
    <col min="10248" max="10248" width="6.25" style="162" customWidth="1"/>
    <col min="10249" max="10249" width="6.25" style="162" bestFit="1" customWidth="1"/>
    <col min="10250" max="10262" width="6.125" style="162" bestFit="1" customWidth="1"/>
    <col min="10263" max="10263" width="5.625" style="162" customWidth="1"/>
    <col min="10264" max="10265" width="4.125" style="162" customWidth="1"/>
    <col min="10266" max="10266" width="2.625" style="162" customWidth="1"/>
    <col min="10267" max="10496" width="10.625" style="162"/>
    <col min="10497" max="10497" width="2.625" style="162" customWidth="1"/>
    <col min="10498" max="10498" width="8.625" style="162" customWidth="1"/>
    <col min="10499" max="10499" width="9.875" style="162" customWidth="1"/>
    <col min="10500" max="10500" width="5.5" style="162" customWidth="1"/>
    <col min="10501" max="10501" width="7" style="162" bestFit="1" customWidth="1"/>
    <col min="10502" max="10502" width="4.125" style="162" customWidth="1"/>
    <col min="10503" max="10503" width="6.125" style="162" bestFit="1" customWidth="1"/>
    <col min="10504" max="10504" width="6.25" style="162" customWidth="1"/>
    <col min="10505" max="10505" width="6.25" style="162" bestFit="1" customWidth="1"/>
    <col min="10506" max="10518" width="6.125" style="162" bestFit="1" customWidth="1"/>
    <col min="10519" max="10519" width="5.625" style="162" customWidth="1"/>
    <col min="10520" max="10521" width="4.125" style="162" customWidth="1"/>
    <col min="10522" max="10522" width="2.625" style="162" customWidth="1"/>
    <col min="10523" max="10752" width="10.625" style="162"/>
    <col min="10753" max="10753" width="2.625" style="162" customWidth="1"/>
    <col min="10754" max="10754" width="8.625" style="162" customWidth="1"/>
    <col min="10755" max="10755" width="9.875" style="162" customWidth="1"/>
    <col min="10756" max="10756" width="5.5" style="162" customWidth="1"/>
    <col min="10757" max="10757" width="7" style="162" bestFit="1" customWidth="1"/>
    <col min="10758" max="10758" width="4.125" style="162" customWidth="1"/>
    <col min="10759" max="10759" width="6.125" style="162" bestFit="1" customWidth="1"/>
    <col min="10760" max="10760" width="6.25" style="162" customWidth="1"/>
    <col min="10761" max="10761" width="6.25" style="162" bestFit="1" customWidth="1"/>
    <col min="10762" max="10774" width="6.125" style="162" bestFit="1" customWidth="1"/>
    <col min="10775" max="10775" width="5.625" style="162" customWidth="1"/>
    <col min="10776" max="10777" width="4.125" style="162" customWidth="1"/>
    <col min="10778" max="10778" width="2.625" style="162" customWidth="1"/>
    <col min="10779" max="11008" width="10.625" style="162"/>
    <col min="11009" max="11009" width="2.625" style="162" customWidth="1"/>
    <col min="11010" max="11010" width="8.625" style="162" customWidth="1"/>
    <col min="11011" max="11011" width="9.875" style="162" customWidth="1"/>
    <col min="11012" max="11012" width="5.5" style="162" customWidth="1"/>
    <col min="11013" max="11013" width="7" style="162" bestFit="1" customWidth="1"/>
    <col min="11014" max="11014" width="4.125" style="162" customWidth="1"/>
    <col min="11015" max="11015" width="6.125" style="162" bestFit="1" customWidth="1"/>
    <col min="11016" max="11016" width="6.25" style="162" customWidth="1"/>
    <col min="11017" max="11017" width="6.25" style="162" bestFit="1" customWidth="1"/>
    <col min="11018" max="11030" width="6.125" style="162" bestFit="1" customWidth="1"/>
    <col min="11031" max="11031" width="5.625" style="162" customWidth="1"/>
    <col min="11032" max="11033" width="4.125" style="162" customWidth="1"/>
    <col min="11034" max="11034" width="2.625" style="162" customWidth="1"/>
    <col min="11035" max="11264" width="10.625" style="162"/>
    <col min="11265" max="11265" width="2.625" style="162" customWidth="1"/>
    <col min="11266" max="11266" width="8.625" style="162" customWidth="1"/>
    <col min="11267" max="11267" width="9.875" style="162" customWidth="1"/>
    <col min="11268" max="11268" width="5.5" style="162" customWidth="1"/>
    <col min="11269" max="11269" width="7" style="162" bestFit="1" customWidth="1"/>
    <col min="11270" max="11270" width="4.125" style="162" customWidth="1"/>
    <col min="11271" max="11271" width="6.125" style="162" bestFit="1" customWidth="1"/>
    <col min="11272" max="11272" width="6.25" style="162" customWidth="1"/>
    <col min="11273" max="11273" width="6.25" style="162" bestFit="1" customWidth="1"/>
    <col min="11274" max="11286" width="6.125" style="162" bestFit="1" customWidth="1"/>
    <col min="11287" max="11287" width="5.625" style="162" customWidth="1"/>
    <col min="11288" max="11289" width="4.125" style="162" customWidth="1"/>
    <col min="11290" max="11290" width="2.625" style="162" customWidth="1"/>
    <col min="11291" max="11520" width="10.625" style="162"/>
    <col min="11521" max="11521" width="2.625" style="162" customWidth="1"/>
    <col min="11522" max="11522" width="8.625" style="162" customWidth="1"/>
    <col min="11523" max="11523" width="9.875" style="162" customWidth="1"/>
    <col min="11524" max="11524" width="5.5" style="162" customWidth="1"/>
    <col min="11525" max="11525" width="7" style="162" bestFit="1" customWidth="1"/>
    <col min="11526" max="11526" width="4.125" style="162" customWidth="1"/>
    <col min="11527" max="11527" width="6.125" style="162" bestFit="1" customWidth="1"/>
    <col min="11528" max="11528" width="6.25" style="162" customWidth="1"/>
    <col min="11529" max="11529" width="6.25" style="162" bestFit="1" customWidth="1"/>
    <col min="11530" max="11542" width="6.125" style="162" bestFit="1" customWidth="1"/>
    <col min="11543" max="11543" width="5.625" style="162" customWidth="1"/>
    <col min="11544" max="11545" width="4.125" style="162" customWidth="1"/>
    <col min="11546" max="11546" width="2.625" style="162" customWidth="1"/>
    <col min="11547" max="11776" width="10.625" style="162"/>
    <col min="11777" max="11777" width="2.625" style="162" customWidth="1"/>
    <col min="11778" max="11778" width="8.625" style="162" customWidth="1"/>
    <col min="11779" max="11779" width="9.875" style="162" customWidth="1"/>
    <col min="11780" max="11780" width="5.5" style="162" customWidth="1"/>
    <col min="11781" max="11781" width="7" style="162" bestFit="1" customWidth="1"/>
    <col min="11782" max="11782" width="4.125" style="162" customWidth="1"/>
    <col min="11783" max="11783" width="6.125" style="162" bestFit="1" customWidth="1"/>
    <col min="11784" max="11784" width="6.25" style="162" customWidth="1"/>
    <col min="11785" max="11785" width="6.25" style="162" bestFit="1" customWidth="1"/>
    <col min="11786" max="11798" width="6.125" style="162" bestFit="1" customWidth="1"/>
    <col min="11799" max="11799" width="5.625" style="162" customWidth="1"/>
    <col min="11800" max="11801" width="4.125" style="162" customWidth="1"/>
    <col min="11802" max="11802" width="2.625" style="162" customWidth="1"/>
    <col min="11803" max="12032" width="10.625" style="162"/>
    <col min="12033" max="12033" width="2.625" style="162" customWidth="1"/>
    <col min="12034" max="12034" width="8.625" style="162" customWidth="1"/>
    <col min="12035" max="12035" width="9.875" style="162" customWidth="1"/>
    <col min="12036" max="12036" width="5.5" style="162" customWidth="1"/>
    <col min="12037" max="12037" width="7" style="162" bestFit="1" customWidth="1"/>
    <col min="12038" max="12038" width="4.125" style="162" customWidth="1"/>
    <col min="12039" max="12039" width="6.125" style="162" bestFit="1" customWidth="1"/>
    <col min="12040" max="12040" width="6.25" style="162" customWidth="1"/>
    <col min="12041" max="12041" width="6.25" style="162" bestFit="1" customWidth="1"/>
    <col min="12042" max="12054" width="6.125" style="162" bestFit="1" customWidth="1"/>
    <col min="12055" max="12055" width="5.625" style="162" customWidth="1"/>
    <col min="12056" max="12057" width="4.125" style="162" customWidth="1"/>
    <col min="12058" max="12058" width="2.625" style="162" customWidth="1"/>
    <col min="12059" max="12288" width="10.625" style="162"/>
    <col min="12289" max="12289" width="2.625" style="162" customWidth="1"/>
    <col min="12290" max="12290" width="8.625" style="162" customWidth="1"/>
    <col min="12291" max="12291" width="9.875" style="162" customWidth="1"/>
    <col min="12292" max="12292" width="5.5" style="162" customWidth="1"/>
    <col min="12293" max="12293" width="7" style="162" bestFit="1" customWidth="1"/>
    <col min="12294" max="12294" width="4.125" style="162" customWidth="1"/>
    <col min="12295" max="12295" width="6.125" style="162" bestFit="1" customWidth="1"/>
    <col min="12296" max="12296" width="6.25" style="162" customWidth="1"/>
    <col min="12297" max="12297" width="6.25" style="162" bestFit="1" customWidth="1"/>
    <col min="12298" max="12310" width="6.125" style="162" bestFit="1" customWidth="1"/>
    <col min="12311" max="12311" width="5.625" style="162" customWidth="1"/>
    <col min="12312" max="12313" width="4.125" style="162" customWidth="1"/>
    <col min="12314" max="12314" width="2.625" style="162" customWidth="1"/>
    <col min="12315" max="12544" width="10.625" style="162"/>
    <col min="12545" max="12545" width="2.625" style="162" customWidth="1"/>
    <col min="12546" max="12546" width="8.625" style="162" customWidth="1"/>
    <col min="12547" max="12547" width="9.875" style="162" customWidth="1"/>
    <col min="12548" max="12548" width="5.5" style="162" customWidth="1"/>
    <col min="12549" max="12549" width="7" style="162" bestFit="1" customWidth="1"/>
    <col min="12550" max="12550" width="4.125" style="162" customWidth="1"/>
    <col min="12551" max="12551" width="6.125" style="162" bestFit="1" customWidth="1"/>
    <col min="12552" max="12552" width="6.25" style="162" customWidth="1"/>
    <col min="12553" max="12553" width="6.25" style="162" bestFit="1" customWidth="1"/>
    <col min="12554" max="12566" width="6.125" style="162" bestFit="1" customWidth="1"/>
    <col min="12567" max="12567" width="5.625" style="162" customWidth="1"/>
    <col min="12568" max="12569" width="4.125" style="162" customWidth="1"/>
    <col min="12570" max="12570" width="2.625" style="162" customWidth="1"/>
    <col min="12571" max="12800" width="10.625" style="162"/>
    <col min="12801" max="12801" width="2.625" style="162" customWidth="1"/>
    <col min="12802" max="12802" width="8.625" style="162" customWidth="1"/>
    <col min="12803" max="12803" width="9.875" style="162" customWidth="1"/>
    <col min="12804" max="12804" width="5.5" style="162" customWidth="1"/>
    <col min="12805" max="12805" width="7" style="162" bestFit="1" customWidth="1"/>
    <col min="12806" max="12806" width="4.125" style="162" customWidth="1"/>
    <col min="12807" max="12807" width="6.125" style="162" bestFit="1" customWidth="1"/>
    <col min="12808" max="12808" width="6.25" style="162" customWidth="1"/>
    <col min="12809" max="12809" width="6.25" style="162" bestFit="1" customWidth="1"/>
    <col min="12810" max="12822" width="6.125" style="162" bestFit="1" customWidth="1"/>
    <col min="12823" max="12823" width="5.625" style="162" customWidth="1"/>
    <col min="12824" max="12825" width="4.125" style="162" customWidth="1"/>
    <col min="12826" max="12826" width="2.625" style="162" customWidth="1"/>
    <col min="12827" max="13056" width="10.625" style="162"/>
    <col min="13057" max="13057" width="2.625" style="162" customWidth="1"/>
    <col min="13058" max="13058" width="8.625" style="162" customWidth="1"/>
    <col min="13059" max="13059" width="9.875" style="162" customWidth="1"/>
    <col min="13060" max="13060" width="5.5" style="162" customWidth="1"/>
    <col min="13061" max="13061" width="7" style="162" bestFit="1" customWidth="1"/>
    <col min="13062" max="13062" width="4.125" style="162" customWidth="1"/>
    <col min="13063" max="13063" width="6.125" style="162" bestFit="1" customWidth="1"/>
    <col min="13064" max="13064" width="6.25" style="162" customWidth="1"/>
    <col min="13065" max="13065" width="6.25" style="162" bestFit="1" customWidth="1"/>
    <col min="13066" max="13078" width="6.125" style="162" bestFit="1" customWidth="1"/>
    <col min="13079" max="13079" width="5.625" style="162" customWidth="1"/>
    <col min="13080" max="13081" width="4.125" style="162" customWidth="1"/>
    <col min="13082" max="13082" width="2.625" style="162" customWidth="1"/>
    <col min="13083" max="13312" width="10.625" style="162"/>
    <col min="13313" max="13313" width="2.625" style="162" customWidth="1"/>
    <col min="13314" max="13314" width="8.625" style="162" customWidth="1"/>
    <col min="13315" max="13315" width="9.875" style="162" customWidth="1"/>
    <col min="13316" max="13316" width="5.5" style="162" customWidth="1"/>
    <col min="13317" max="13317" width="7" style="162" bestFit="1" customWidth="1"/>
    <col min="13318" max="13318" width="4.125" style="162" customWidth="1"/>
    <col min="13319" max="13319" width="6.125" style="162" bestFit="1" customWidth="1"/>
    <col min="13320" max="13320" width="6.25" style="162" customWidth="1"/>
    <col min="13321" max="13321" width="6.25" style="162" bestFit="1" customWidth="1"/>
    <col min="13322" max="13334" width="6.125" style="162" bestFit="1" customWidth="1"/>
    <col min="13335" max="13335" width="5.625" style="162" customWidth="1"/>
    <col min="13336" max="13337" width="4.125" style="162" customWidth="1"/>
    <col min="13338" max="13338" width="2.625" style="162" customWidth="1"/>
    <col min="13339" max="13568" width="10.625" style="162"/>
    <col min="13569" max="13569" width="2.625" style="162" customWidth="1"/>
    <col min="13570" max="13570" width="8.625" style="162" customWidth="1"/>
    <col min="13571" max="13571" width="9.875" style="162" customWidth="1"/>
    <col min="13572" max="13572" width="5.5" style="162" customWidth="1"/>
    <col min="13573" max="13573" width="7" style="162" bestFit="1" customWidth="1"/>
    <col min="13574" max="13574" width="4.125" style="162" customWidth="1"/>
    <col min="13575" max="13575" width="6.125" style="162" bestFit="1" customWidth="1"/>
    <col min="13576" max="13576" width="6.25" style="162" customWidth="1"/>
    <col min="13577" max="13577" width="6.25" style="162" bestFit="1" customWidth="1"/>
    <col min="13578" max="13590" width="6.125" style="162" bestFit="1" customWidth="1"/>
    <col min="13591" max="13591" width="5.625" style="162" customWidth="1"/>
    <col min="13592" max="13593" width="4.125" style="162" customWidth="1"/>
    <col min="13594" max="13594" width="2.625" style="162" customWidth="1"/>
    <col min="13595" max="13824" width="10.625" style="162"/>
    <col min="13825" max="13825" width="2.625" style="162" customWidth="1"/>
    <col min="13826" max="13826" width="8.625" style="162" customWidth="1"/>
    <col min="13827" max="13827" width="9.875" style="162" customWidth="1"/>
    <col min="13828" max="13828" width="5.5" style="162" customWidth="1"/>
    <col min="13829" max="13829" width="7" style="162" bestFit="1" customWidth="1"/>
    <col min="13830" max="13830" width="4.125" style="162" customWidth="1"/>
    <col min="13831" max="13831" width="6.125" style="162" bestFit="1" customWidth="1"/>
    <col min="13832" max="13832" width="6.25" style="162" customWidth="1"/>
    <col min="13833" max="13833" width="6.25" style="162" bestFit="1" customWidth="1"/>
    <col min="13834" max="13846" width="6.125" style="162" bestFit="1" customWidth="1"/>
    <col min="13847" max="13847" width="5.625" style="162" customWidth="1"/>
    <col min="13848" max="13849" width="4.125" style="162" customWidth="1"/>
    <col min="13850" max="13850" width="2.625" style="162" customWidth="1"/>
    <col min="13851" max="14080" width="10.625" style="162"/>
    <col min="14081" max="14081" width="2.625" style="162" customWidth="1"/>
    <col min="14082" max="14082" width="8.625" style="162" customWidth="1"/>
    <col min="14083" max="14083" width="9.875" style="162" customWidth="1"/>
    <col min="14084" max="14084" width="5.5" style="162" customWidth="1"/>
    <col min="14085" max="14085" width="7" style="162" bestFit="1" customWidth="1"/>
    <col min="14086" max="14086" width="4.125" style="162" customWidth="1"/>
    <col min="14087" max="14087" width="6.125" style="162" bestFit="1" customWidth="1"/>
    <col min="14088" max="14088" width="6.25" style="162" customWidth="1"/>
    <col min="14089" max="14089" width="6.25" style="162" bestFit="1" customWidth="1"/>
    <col min="14090" max="14102" width="6.125" style="162" bestFit="1" customWidth="1"/>
    <col min="14103" max="14103" width="5.625" style="162" customWidth="1"/>
    <col min="14104" max="14105" width="4.125" style="162" customWidth="1"/>
    <col min="14106" max="14106" width="2.625" style="162" customWidth="1"/>
    <col min="14107" max="14336" width="10.625" style="162"/>
    <col min="14337" max="14337" width="2.625" style="162" customWidth="1"/>
    <col min="14338" max="14338" width="8.625" style="162" customWidth="1"/>
    <col min="14339" max="14339" width="9.875" style="162" customWidth="1"/>
    <col min="14340" max="14340" width="5.5" style="162" customWidth="1"/>
    <col min="14341" max="14341" width="7" style="162" bestFit="1" customWidth="1"/>
    <col min="14342" max="14342" width="4.125" style="162" customWidth="1"/>
    <col min="14343" max="14343" width="6.125" style="162" bestFit="1" customWidth="1"/>
    <col min="14344" max="14344" width="6.25" style="162" customWidth="1"/>
    <col min="14345" max="14345" width="6.25" style="162" bestFit="1" customWidth="1"/>
    <col min="14346" max="14358" width="6.125" style="162" bestFit="1" customWidth="1"/>
    <col min="14359" max="14359" width="5.625" style="162" customWidth="1"/>
    <col min="14360" max="14361" width="4.125" style="162" customWidth="1"/>
    <col min="14362" max="14362" width="2.625" style="162" customWidth="1"/>
    <col min="14363" max="14592" width="10.625" style="162"/>
    <col min="14593" max="14593" width="2.625" style="162" customWidth="1"/>
    <col min="14594" max="14594" width="8.625" style="162" customWidth="1"/>
    <col min="14595" max="14595" width="9.875" style="162" customWidth="1"/>
    <col min="14596" max="14596" width="5.5" style="162" customWidth="1"/>
    <col min="14597" max="14597" width="7" style="162" bestFit="1" customWidth="1"/>
    <col min="14598" max="14598" width="4.125" style="162" customWidth="1"/>
    <col min="14599" max="14599" width="6.125" style="162" bestFit="1" customWidth="1"/>
    <col min="14600" max="14600" width="6.25" style="162" customWidth="1"/>
    <col min="14601" max="14601" width="6.25" style="162" bestFit="1" customWidth="1"/>
    <col min="14602" max="14614" width="6.125" style="162" bestFit="1" customWidth="1"/>
    <col min="14615" max="14615" width="5.625" style="162" customWidth="1"/>
    <col min="14616" max="14617" width="4.125" style="162" customWidth="1"/>
    <col min="14618" max="14618" width="2.625" style="162" customWidth="1"/>
    <col min="14619" max="14848" width="10.625" style="162"/>
    <col min="14849" max="14849" width="2.625" style="162" customWidth="1"/>
    <col min="14850" max="14850" width="8.625" style="162" customWidth="1"/>
    <col min="14851" max="14851" width="9.875" style="162" customWidth="1"/>
    <col min="14852" max="14852" width="5.5" style="162" customWidth="1"/>
    <col min="14853" max="14853" width="7" style="162" bestFit="1" customWidth="1"/>
    <col min="14854" max="14854" width="4.125" style="162" customWidth="1"/>
    <col min="14855" max="14855" width="6.125" style="162" bestFit="1" customWidth="1"/>
    <col min="14856" max="14856" width="6.25" style="162" customWidth="1"/>
    <col min="14857" max="14857" width="6.25" style="162" bestFit="1" customWidth="1"/>
    <col min="14858" max="14870" width="6.125" style="162" bestFit="1" customWidth="1"/>
    <col min="14871" max="14871" width="5.625" style="162" customWidth="1"/>
    <col min="14872" max="14873" width="4.125" style="162" customWidth="1"/>
    <col min="14874" max="14874" width="2.625" style="162" customWidth="1"/>
    <col min="14875" max="15104" width="10.625" style="162"/>
    <col min="15105" max="15105" width="2.625" style="162" customWidth="1"/>
    <col min="15106" max="15106" width="8.625" style="162" customWidth="1"/>
    <col min="15107" max="15107" width="9.875" style="162" customWidth="1"/>
    <col min="15108" max="15108" width="5.5" style="162" customWidth="1"/>
    <col min="15109" max="15109" width="7" style="162" bestFit="1" customWidth="1"/>
    <col min="15110" max="15110" width="4.125" style="162" customWidth="1"/>
    <col min="15111" max="15111" width="6.125" style="162" bestFit="1" customWidth="1"/>
    <col min="15112" max="15112" width="6.25" style="162" customWidth="1"/>
    <col min="15113" max="15113" width="6.25" style="162" bestFit="1" customWidth="1"/>
    <col min="15114" max="15126" width="6.125" style="162" bestFit="1" customWidth="1"/>
    <col min="15127" max="15127" width="5.625" style="162" customWidth="1"/>
    <col min="15128" max="15129" width="4.125" style="162" customWidth="1"/>
    <col min="15130" max="15130" width="2.625" style="162" customWidth="1"/>
    <col min="15131" max="15360" width="10.625" style="162"/>
    <col min="15361" max="15361" width="2.625" style="162" customWidth="1"/>
    <col min="15362" max="15362" width="8.625" style="162" customWidth="1"/>
    <col min="15363" max="15363" width="9.875" style="162" customWidth="1"/>
    <col min="15364" max="15364" width="5.5" style="162" customWidth="1"/>
    <col min="15365" max="15365" width="7" style="162" bestFit="1" customWidth="1"/>
    <col min="15366" max="15366" width="4.125" style="162" customWidth="1"/>
    <col min="15367" max="15367" width="6.125" style="162" bestFit="1" customWidth="1"/>
    <col min="15368" max="15368" width="6.25" style="162" customWidth="1"/>
    <col min="15369" max="15369" width="6.25" style="162" bestFit="1" customWidth="1"/>
    <col min="15370" max="15382" width="6.125" style="162" bestFit="1" customWidth="1"/>
    <col min="15383" max="15383" width="5.625" style="162" customWidth="1"/>
    <col min="15384" max="15385" width="4.125" style="162" customWidth="1"/>
    <col min="15386" max="15386" width="2.625" style="162" customWidth="1"/>
    <col min="15387" max="15616" width="10.625" style="162"/>
    <col min="15617" max="15617" width="2.625" style="162" customWidth="1"/>
    <col min="15618" max="15618" width="8.625" style="162" customWidth="1"/>
    <col min="15619" max="15619" width="9.875" style="162" customWidth="1"/>
    <col min="15620" max="15620" width="5.5" style="162" customWidth="1"/>
    <col min="15621" max="15621" width="7" style="162" bestFit="1" customWidth="1"/>
    <col min="15622" max="15622" width="4.125" style="162" customWidth="1"/>
    <col min="15623" max="15623" width="6.125" style="162" bestFit="1" customWidth="1"/>
    <col min="15624" max="15624" width="6.25" style="162" customWidth="1"/>
    <col min="15625" max="15625" width="6.25" style="162" bestFit="1" customWidth="1"/>
    <col min="15626" max="15638" width="6.125" style="162" bestFit="1" customWidth="1"/>
    <col min="15639" max="15639" width="5.625" style="162" customWidth="1"/>
    <col min="15640" max="15641" width="4.125" style="162" customWidth="1"/>
    <col min="15642" max="15642" width="2.625" style="162" customWidth="1"/>
    <col min="15643" max="15872" width="10.625" style="162"/>
    <col min="15873" max="15873" width="2.625" style="162" customWidth="1"/>
    <col min="15874" max="15874" width="8.625" style="162" customWidth="1"/>
    <col min="15875" max="15875" width="9.875" style="162" customWidth="1"/>
    <col min="15876" max="15876" width="5.5" style="162" customWidth="1"/>
    <col min="15877" max="15877" width="7" style="162" bestFit="1" customWidth="1"/>
    <col min="15878" max="15878" width="4.125" style="162" customWidth="1"/>
    <col min="15879" max="15879" width="6.125" style="162" bestFit="1" customWidth="1"/>
    <col min="15880" max="15880" width="6.25" style="162" customWidth="1"/>
    <col min="15881" max="15881" width="6.25" style="162" bestFit="1" customWidth="1"/>
    <col min="15882" max="15894" width="6.125" style="162" bestFit="1" customWidth="1"/>
    <col min="15895" max="15895" width="5.625" style="162" customWidth="1"/>
    <col min="15896" max="15897" width="4.125" style="162" customWidth="1"/>
    <col min="15898" max="15898" width="2.625" style="162" customWidth="1"/>
    <col min="15899" max="16128" width="10.625" style="162"/>
    <col min="16129" max="16129" width="2.625" style="162" customWidth="1"/>
    <col min="16130" max="16130" width="8.625" style="162" customWidth="1"/>
    <col min="16131" max="16131" width="9.875" style="162" customWidth="1"/>
    <col min="16132" max="16132" width="5.5" style="162" customWidth="1"/>
    <col min="16133" max="16133" width="7" style="162" bestFit="1" customWidth="1"/>
    <col min="16134" max="16134" width="4.125" style="162" customWidth="1"/>
    <col min="16135" max="16135" width="6.125" style="162" bestFit="1" customWidth="1"/>
    <col min="16136" max="16136" width="6.25" style="162" customWidth="1"/>
    <col min="16137" max="16137" width="6.25" style="162" bestFit="1" customWidth="1"/>
    <col min="16138" max="16150" width="6.125" style="162" bestFit="1" customWidth="1"/>
    <col min="16151" max="16151" width="5.625" style="162" customWidth="1"/>
    <col min="16152" max="16153" width="4.125" style="162" customWidth="1"/>
    <col min="16154" max="16154" width="2.625" style="162" customWidth="1"/>
    <col min="16155" max="16384" width="10.625" style="162"/>
  </cols>
  <sheetData>
    <row r="1" spans="1:25" ht="18.600000000000001" customHeight="1">
      <c r="B1" s="277" t="s">
        <v>394</v>
      </c>
    </row>
    <row r="2" spans="1:25" ht="18.600000000000001" customHeight="1" thickBot="1">
      <c r="B2" s="164"/>
      <c r="C2" s="164"/>
      <c r="D2" s="164"/>
      <c r="E2" s="279"/>
      <c r="F2" s="280" t="s">
        <v>395</v>
      </c>
      <c r="G2" s="280" t="s">
        <v>395</v>
      </c>
      <c r="H2" s="280" t="s">
        <v>395</v>
      </c>
      <c r="I2" s="280" t="s">
        <v>395</v>
      </c>
      <c r="J2" s="280" t="s">
        <v>395</v>
      </c>
      <c r="K2" s="280" t="s">
        <v>395</v>
      </c>
      <c r="L2" s="280" t="s">
        <v>395</v>
      </c>
      <c r="M2" s="280" t="s">
        <v>395</v>
      </c>
      <c r="N2" s="280" t="s">
        <v>395</v>
      </c>
      <c r="O2" s="280" t="s">
        <v>395</v>
      </c>
      <c r="P2" s="280" t="s">
        <v>395</v>
      </c>
      <c r="Q2" s="280" t="s">
        <v>395</v>
      </c>
      <c r="R2" s="281"/>
      <c r="S2" s="279"/>
      <c r="T2" s="279"/>
      <c r="U2" s="279"/>
      <c r="V2" s="492" t="s">
        <v>299</v>
      </c>
      <c r="W2" s="492"/>
      <c r="X2" s="492"/>
      <c r="Y2" s="492"/>
    </row>
    <row r="3" spans="1:25" ht="36.950000000000003" customHeight="1">
      <c r="B3" s="493"/>
      <c r="C3" s="516"/>
      <c r="D3" s="282"/>
      <c r="E3" s="283" t="s">
        <v>191</v>
      </c>
      <c r="F3" s="284" t="s">
        <v>396</v>
      </c>
      <c r="G3" s="284" t="s">
        <v>397</v>
      </c>
      <c r="H3" s="284" t="s">
        <v>398</v>
      </c>
      <c r="I3" s="284">
        <v>2</v>
      </c>
      <c r="J3" s="284">
        <v>3</v>
      </c>
      <c r="K3" s="284">
        <v>4</v>
      </c>
      <c r="L3" s="284">
        <v>5</v>
      </c>
      <c r="M3" s="284">
        <v>6</v>
      </c>
      <c r="N3" s="284">
        <v>7</v>
      </c>
      <c r="O3" s="284">
        <v>8</v>
      </c>
      <c r="P3" s="284">
        <v>9</v>
      </c>
      <c r="Q3" s="284" t="s">
        <v>399</v>
      </c>
      <c r="R3" s="284" t="s">
        <v>400</v>
      </c>
      <c r="S3" s="284" t="s">
        <v>401</v>
      </c>
      <c r="T3" s="284" t="s">
        <v>402</v>
      </c>
      <c r="U3" s="284" t="s">
        <v>403</v>
      </c>
      <c r="V3" s="284" t="s">
        <v>404</v>
      </c>
      <c r="W3" s="284" t="s">
        <v>405</v>
      </c>
      <c r="X3" s="284" t="s">
        <v>406</v>
      </c>
      <c r="Y3" s="285" t="s">
        <v>407</v>
      </c>
    </row>
    <row r="4" spans="1:25" ht="45" customHeight="1" thickBot="1">
      <c r="B4" s="583" t="s">
        <v>408</v>
      </c>
      <c r="C4" s="584"/>
      <c r="D4" s="585"/>
      <c r="E4" s="286">
        <f>SUM(F4:Y4)</f>
        <v>12167</v>
      </c>
      <c r="F4" s="287">
        <v>61</v>
      </c>
      <c r="G4" s="287">
        <v>145</v>
      </c>
      <c r="H4" s="287">
        <v>392</v>
      </c>
      <c r="I4" s="287">
        <v>387</v>
      </c>
      <c r="J4" s="287">
        <v>435</v>
      </c>
      <c r="K4" s="287">
        <v>566</v>
      </c>
      <c r="L4" s="287">
        <v>648</v>
      </c>
      <c r="M4" s="287">
        <v>721</v>
      </c>
      <c r="N4" s="287">
        <v>715</v>
      </c>
      <c r="O4" s="287">
        <v>700</v>
      </c>
      <c r="P4" s="287">
        <v>608</v>
      </c>
      <c r="Q4" s="287">
        <v>2068</v>
      </c>
      <c r="R4" s="287">
        <v>581</v>
      </c>
      <c r="S4" s="287">
        <v>619</v>
      </c>
      <c r="T4" s="287">
        <v>938</v>
      </c>
      <c r="U4" s="287">
        <v>1003</v>
      </c>
      <c r="V4" s="287">
        <v>602</v>
      </c>
      <c r="W4" s="287">
        <v>461</v>
      </c>
      <c r="X4" s="287">
        <v>300</v>
      </c>
      <c r="Y4" s="288">
        <v>217</v>
      </c>
    </row>
    <row r="5" spans="1:25" ht="36.950000000000003" customHeight="1" thickTop="1">
      <c r="A5" s="213"/>
      <c r="B5" s="567"/>
      <c r="C5" s="568"/>
      <c r="D5" s="289"/>
      <c r="E5" s="290" t="s">
        <v>191</v>
      </c>
      <c r="F5" s="291" t="s">
        <v>396</v>
      </c>
      <c r="G5" s="291" t="s">
        <v>397</v>
      </c>
      <c r="H5" s="291" t="s">
        <v>398</v>
      </c>
      <c r="I5" s="291">
        <v>2</v>
      </c>
      <c r="J5" s="291">
        <v>3</v>
      </c>
      <c r="K5" s="291">
        <v>4</v>
      </c>
      <c r="L5" s="292">
        <v>5</v>
      </c>
      <c r="M5" s="291">
        <v>6</v>
      </c>
      <c r="N5" s="291">
        <v>7</v>
      </c>
      <c r="O5" s="291">
        <v>8</v>
      </c>
      <c r="P5" s="291">
        <v>9</v>
      </c>
      <c r="Q5" s="291" t="s">
        <v>399</v>
      </c>
      <c r="R5" s="292" t="s">
        <v>400</v>
      </c>
      <c r="S5" s="291" t="s">
        <v>409</v>
      </c>
      <c r="T5" s="293"/>
      <c r="U5" s="293"/>
      <c r="V5" s="293"/>
      <c r="W5" s="293"/>
      <c r="X5" s="293"/>
      <c r="Y5" s="294"/>
    </row>
    <row r="6" spans="1:25" ht="33" customHeight="1">
      <c r="A6" s="213"/>
      <c r="B6" s="569" t="s">
        <v>410</v>
      </c>
      <c r="C6" s="570"/>
      <c r="D6" s="570"/>
      <c r="E6" s="295">
        <f>SUM(F6:S6)</f>
        <v>180</v>
      </c>
      <c r="F6" s="296">
        <v>32</v>
      </c>
      <c r="G6" s="296">
        <v>38</v>
      </c>
      <c r="H6" s="296">
        <v>58</v>
      </c>
      <c r="I6" s="296">
        <v>23</v>
      </c>
      <c r="J6" s="296">
        <v>12</v>
      </c>
      <c r="K6" s="296">
        <v>6</v>
      </c>
      <c r="L6" s="296">
        <v>2</v>
      </c>
      <c r="M6" s="296">
        <v>3</v>
      </c>
      <c r="N6" s="296">
        <v>3</v>
      </c>
      <c r="O6" s="296">
        <v>1</v>
      </c>
      <c r="P6" s="296">
        <v>0</v>
      </c>
      <c r="Q6" s="296">
        <v>2</v>
      </c>
      <c r="R6" s="296">
        <v>0</v>
      </c>
      <c r="S6" s="296">
        <v>0</v>
      </c>
      <c r="T6" s="586"/>
      <c r="U6" s="586"/>
      <c r="V6" s="586"/>
      <c r="W6" s="586"/>
      <c r="X6" s="586"/>
      <c r="Y6" s="577"/>
    </row>
    <row r="7" spans="1:25" ht="33" customHeight="1">
      <c r="A7" s="213"/>
      <c r="B7" s="580" t="s">
        <v>304</v>
      </c>
      <c r="C7" s="581"/>
      <c r="D7" s="582"/>
      <c r="E7" s="297">
        <f>SUM(F7:S7)</f>
        <v>661</v>
      </c>
      <c r="F7" s="298">
        <v>3</v>
      </c>
      <c r="G7" s="298">
        <v>65</v>
      </c>
      <c r="H7" s="298">
        <v>260</v>
      </c>
      <c r="I7" s="298">
        <v>100</v>
      </c>
      <c r="J7" s="298">
        <v>63</v>
      </c>
      <c r="K7" s="298">
        <v>38</v>
      </c>
      <c r="L7" s="298">
        <v>37</v>
      </c>
      <c r="M7" s="298">
        <v>32</v>
      </c>
      <c r="N7" s="298">
        <v>13</v>
      </c>
      <c r="O7" s="298">
        <v>7</v>
      </c>
      <c r="P7" s="298">
        <v>11</v>
      </c>
      <c r="Q7" s="298">
        <v>19</v>
      </c>
      <c r="R7" s="298">
        <v>4</v>
      </c>
      <c r="S7" s="298">
        <v>9</v>
      </c>
      <c r="T7" s="587"/>
      <c r="U7" s="587"/>
      <c r="V7" s="587"/>
      <c r="W7" s="587"/>
      <c r="X7" s="587"/>
      <c r="Y7" s="578"/>
    </row>
    <row r="8" spans="1:25" ht="33" customHeight="1">
      <c r="A8" s="213"/>
      <c r="B8" s="557" t="s">
        <v>305</v>
      </c>
      <c r="C8" s="558"/>
      <c r="D8" s="559"/>
      <c r="E8" s="297">
        <f t="shared" ref="E8:E14" si="0">SUM(F8:S8)</f>
        <v>1603</v>
      </c>
      <c r="F8" s="298">
        <v>5</v>
      </c>
      <c r="G8" s="298">
        <v>16</v>
      </c>
      <c r="H8" s="298">
        <v>88</v>
      </c>
      <c r="I8" s="298">
        <v>89</v>
      </c>
      <c r="J8" s="298">
        <v>152</v>
      </c>
      <c r="K8" s="298">
        <v>200</v>
      </c>
      <c r="L8" s="298">
        <v>257</v>
      </c>
      <c r="M8" s="298">
        <v>208</v>
      </c>
      <c r="N8" s="298">
        <v>140</v>
      </c>
      <c r="O8" s="298">
        <v>109</v>
      </c>
      <c r="P8" s="298">
        <v>79</v>
      </c>
      <c r="Q8" s="298">
        <v>164</v>
      </c>
      <c r="R8" s="298">
        <v>20</v>
      </c>
      <c r="S8" s="298">
        <v>76</v>
      </c>
      <c r="T8" s="587"/>
      <c r="U8" s="587"/>
      <c r="V8" s="587"/>
      <c r="W8" s="587"/>
      <c r="X8" s="587"/>
      <c r="Y8" s="578"/>
    </row>
    <row r="9" spans="1:25" ht="33" customHeight="1">
      <c r="A9" s="213"/>
      <c r="B9" s="520" t="s">
        <v>306</v>
      </c>
      <c r="C9" s="552"/>
      <c r="D9" s="553"/>
      <c r="E9" s="297">
        <f t="shared" si="0"/>
        <v>8698</v>
      </c>
      <c r="F9" s="298">
        <v>106</v>
      </c>
      <c r="G9" s="298">
        <v>586</v>
      </c>
      <c r="H9" s="298">
        <v>1279</v>
      </c>
      <c r="I9" s="298">
        <v>833</v>
      </c>
      <c r="J9" s="298">
        <v>651</v>
      </c>
      <c r="K9" s="298">
        <v>622</v>
      </c>
      <c r="L9" s="298">
        <v>521</v>
      </c>
      <c r="M9" s="298">
        <v>500</v>
      </c>
      <c r="N9" s="298">
        <v>405</v>
      </c>
      <c r="O9" s="298">
        <v>376</v>
      </c>
      <c r="P9" s="298">
        <v>316</v>
      </c>
      <c r="Q9" s="298">
        <v>1047</v>
      </c>
      <c r="R9" s="298">
        <v>279</v>
      </c>
      <c r="S9" s="298">
        <v>1177</v>
      </c>
      <c r="T9" s="587"/>
      <c r="U9" s="587"/>
      <c r="V9" s="587"/>
      <c r="W9" s="587"/>
      <c r="X9" s="587"/>
      <c r="Y9" s="578"/>
    </row>
    <row r="10" spans="1:25" ht="33" customHeight="1">
      <c r="A10" s="213"/>
      <c r="B10" s="520" t="s">
        <v>307</v>
      </c>
      <c r="C10" s="552"/>
      <c r="D10" s="553"/>
      <c r="E10" s="297">
        <f t="shared" si="0"/>
        <v>418</v>
      </c>
      <c r="F10" s="298">
        <v>4</v>
      </c>
      <c r="G10" s="298">
        <v>11</v>
      </c>
      <c r="H10" s="298">
        <v>31</v>
      </c>
      <c r="I10" s="298">
        <v>30</v>
      </c>
      <c r="J10" s="298">
        <v>22</v>
      </c>
      <c r="K10" s="298">
        <v>40</v>
      </c>
      <c r="L10" s="298">
        <v>48</v>
      </c>
      <c r="M10" s="298">
        <v>46</v>
      </c>
      <c r="N10" s="298">
        <v>28</v>
      </c>
      <c r="O10" s="298">
        <v>40</v>
      </c>
      <c r="P10" s="298">
        <v>35</v>
      </c>
      <c r="Q10" s="298">
        <v>69</v>
      </c>
      <c r="R10" s="298">
        <v>2</v>
      </c>
      <c r="S10" s="298">
        <v>12</v>
      </c>
      <c r="T10" s="587"/>
      <c r="U10" s="587"/>
      <c r="V10" s="587"/>
      <c r="W10" s="587"/>
      <c r="X10" s="587"/>
      <c r="Y10" s="578"/>
    </row>
    <row r="11" spans="1:25" ht="33" customHeight="1">
      <c r="A11" s="213"/>
      <c r="B11" s="520" t="s">
        <v>308</v>
      </c>
      <c r="C11" s="552"/>
      <c r="D11" s="553"/>
      <c r="E11" s="297">
        <f t="shared" si="0"/>
        <v>434</v>
      </c>
      <c r="F11" s="298">
        <v>6</v>
      </c>
      <c r="G11" s="298">
        <v>29</v>
      </c>
      <c r="H11" s="298">
        <v>199</v>
      </c>
      <c r="I11" s="298">
        <v>105</v>
      </c>
      <c r="J11" s="298">
        <v>34</v>
      </c>
      <c r="K11" s="298">
        <v>18</v>
      </c>
      <c r="L11" s="298">
        <v>13</v>
      </c>
      <c r="M11" s="298">
        <v>7</v>
      </c>
      <c r="N11" s="298">
        <v>2</v>
      </c>
      <c r="O11" s="298">
        <v>3</v>
      </c>
      <c r="P11" s="298">
        <v>4</v>
      </c>
      <c r="Q11" s="298">
        <v>8</v>
      </c>
      <c r="R11" s="298">
        <v>0</v>
      </c>
      <c r="S11" s="298">
        <v>6</v>
      </c>
      <c r="T11" s="587"/>
      <c r="U11" s="587"/>
      <c r="V11" s="587"/>
      <c r="W11" s="587"/>
      <c r="X11" s="587"/>
      <c r="Y11" s="578"/>
    </row>
    <row r="12" spans="1:25" ht="33" customHeight="1">
      <c r="A12" s="213"/>
      <c r="B12" s="520" t="s">
        <v>309</v>
      </c>
      <c r="C12" s="552"/>
      <c r="D12" s="553"/>
      <c r="E12" s="297">
        <f t="shared" si="0"/>
        <v>330</v>
      </c>
      <c r="F12" s="298">
        <v>1</v>
      </c>
      <c r="G12" s="298">
        <v>5</v>
      </c>
      <c r="H12" s="298">
        <v>17</v>
      </c>
      <c r="I12" s="298">
        <v>32</v>
      </c>
      <c r="J12" s="298">
        <v>28</v>
      </c>
      <c r="K12" s="298">
        <v>49</v>
      </c>
      <c r="L12" s="298">
        <v>68</v>
      </c>
      <c r="M12" s="298">
        <v>49</v>
      </c>
      <c r="N12" s="298">
        <v>19</v>
      </c>
      <c r="O12" s="298">
        <v>24</v>
      </c>
      <c r="P12" s="298">
        <v>15</v>
      </c>
      <c r="Q12" s="298">
        <v>20</v>
      </c>
      <c r="R12" s="298">
        <v>0</v>
      </c>
      <c r="S12" s="298">
        <v>3</v>
      </c>
      <c r="T12" s="587"/>
      <c r="U12" s="587"/>
      <c r="V12" s="587"/>
      <c r="W12" s="587"/>
      <c r="X12" s="587"/>
      <c r="Y12" s="578"/>
    </row>
    <row r="13" spans="1:25" ht="33" customHeight="1">
      <c r="A13" s="213"/>
      <c r="B13" s="520" t="s">
        <v>310</v>
      </c>
      <c r="C13" s="552"/>
      <c r="D13" s="553"/>
      <c r="E13" s="297">
        <f t="shared" si="0"/>
        <v>790</v>
      </c>
      <c r="F13" s="298">
        <v>15</v>
      </c>
      <c r="G13" s="298">
        <v>251</v>
      </c>
      <c r="H13" s="298">
        <v>395</v>
      </c>
      <c r="I13" s="298">
        <v>93</v>
      </c>
      <c r="J13" s="298">
        <v>15</v>
      </c>
      <c r="K13" s="298">
        <v>13</v>
      </c>
      <c r="L13" s="298">
        <v>6</v>
      </c>
      <c r="M13" s="298">
        <v>1</v>
      </c>
      <c r="N13" s="298">
        <v>1</v>
      </c>
      <c r="O13" s="298">
        <v>0</v>
      </c>
      <c r="P13" s="298">
        <v>0</v>
      </c>
      <c r="Q13" s="298">
        <v>0</v>
      </c>
      <c r="R13" s="298">
        <v>0</v>
      </c>
      <c r="S13" s="298">
        <v>0</v>
      </c>
      <c r="T13" s="587"/>
      <c r="U13" s="587"/>
      <c r="V13" s="587"/>
      <c r="W13" s="587"/>
      <c r="X13" s="587"/>
      <c r="Y13" s="578"/>
    </row>
    <row r="14" spans="1:25" ht="33" customHeight="1">
      <c r="A14" s="213"/>
      <c r="B14" s="520" t="s">
        <v>311</v>
      </c>
      <c r="C14" s="552"/>
      <c r="D14" s="553"/>
      <c r="E14" s="297">
        <f t="shared" si="0"/>
        <v>814</v>
      </c>
      <c r="F14" s="298">
        <v>3</v>
      </c>
      <c r="G14" s="298">
        <v>79</v>
      </c>
      <c r="H14" s="298">
        <v>288</v>
      </c>
      <c r="I14" s="298">
        <v>189</v>
      </c>
      <c r="J14" s="298">
        <v>93</v>
      </c>
      <c r="K14" s="298">
        <v>56</v>
      </c>
      <c r="L14" s="298">
        <v>36</v>
      </c>
      <c r="M14" s="298">
        <v>22</v>
      </c>
      <c r="N14" s="298">
        <v>16</v>
      </c>
      <c r="O14" s="298">
        <v>12</v>
      </c>
      <c r="P14" s="298">
        <v>7</v>
      </c>
      <c r="Q14" s="298">
        <v>10</v>
      </c>
      <c r="R14" s="298">
        <v>2</v>
      </c>
      <c r="S14" s="298">
        <v>1</v>
      </c>
      <c r="T14" s="587"/>
      <c r="U14" s="587"/>
      <c r="V14" s="587"/>
      <c r="W14" s="587"/>
      <c r="X14" s="587"/>
      <c r="Y14" s="578"/>
    </row>
    <row r="15" spans="1:25" ht="33" customHeight="1" thickBot="1">
      <c r="A15" s="213"/>
      <c r="B15" s="573" t="s">
        <v>312</v>
      </c>
      <c r="C15" s="574"/>
      <c r="D15" s="574"/>
      <c r="E15" s="299">
        <f>SUM(F15:S15)</f>
        <v>141</v>
      </c>
      <c r="F15" s="300">
        <v>0</v>
      </c>
      <c r="G15" s="300">
        <v>4</v>
      </c>
      <c r="H15" s="300">
        <v>6</v>
      </c>
      <c r="I15" s="300">
        <v>7</v>
      </c>
      <c r="J15" s="300">
        <v>16</v>
      </c>
      <c r="K15" s="300">
        <v>16</v>
      </c>
      <c r="L15" s="300">
        <v>29</v>
      </c>
      <c r="M15" s="300">
        <v>14</v>
      </c>
      <c r="N15" s="300">
        <v>18</v>
      </c>
      <c r="O15" s="300">
        <v>8</v>
      </c>
      <c r="P15" s="300">
        <v>5</v>
      </c>
      <c r="Q15" s="300">
        <v>11</v>
      </c>
      <c r="R15" s="300">
        <v>4</v>
      </c>
      <c r="S15" s="300">
        <v>3</v>
      </c>
      <c r="T15" s="588"/>
      <c r="U15" s="588"/>
      <c r="V15" s="588"/>
      <c r="W15" s="588"/>
      <c r="X15" s="588"/>
      <c r="Y15" s="579"/>
    </row>
    <row r="16" spans="1:25" ht="36.950000000000003" customHeight="1" thickTop="1">
      <c r="A16" s="213"/>
      <c r="B16" s="567"/>
      <c r="C16" s="568"/>
      <c r="D16" s="301"/>
      <c r="E16" s="302" t="s">
        <v>191</v>
      </c>
      <c r="F16" s="292" t="s">
        <v>396</v>
      </c>
      <c r="G16" s="292" t="s">
        <v>397</v>
      </c>
      <c r="H16" s="292" t="s">
        <v>398</v>
      </c>
      <c r="I16" s="292">
        <v>2</v>
      </c>
      <c r="J16" s="292">
        <v>3</v>
      </c>
      <c r="K16" s="292">
        <v>4</v>
      </c>
      <c r="L16" s="292">
        <v>5</v>
      </c>
      <c r="M16" s="292">
        <v>6</v>
      </c>
      <c r="N16" s="292">
        <v>7</v>
      </c>
      <c r="O16" s="292">
        <v>8</v>
      </c>
      <c r="P16" s="292">
        <v>9</v>
      </c>
      <c r="Q16" s="292" t="s">
        <v>399</v>
      </c>
      <c r="R16" s="292" t="s">
        <v>400</v>
      </c>
      <c r="S16" s="292" t="s">
        <v>401</v>
      </c>
      <c r="T16" s="291" t="s">
        <v>402</v>
      </c>
      <c r="U16" s="292" t="s">
        <v>403</v>
      </c>
      <c r="V16" s="292" t="s">
        <v>404</v>
      </c>
      <c r="W16" s="291" t="s">
        <v>405</v>
      </c>
      <c r="X16" s="291" t="s">
        <v>411</v>
      </c>
      <c r="Y16" s="303"/>
    </row>
    <row r="17" spans="1:25" ht="33" customHeight="1">
      <c r="A17" s="213"/>
      <c r="B17" s="569" t="s">
        <v>313</v>
      </c>
      <c r="C17" s="570"/>
      <c r="D17" s="570"/>
      <c r="E17" s="295">
        <f>SUM(F17:X17)</f>
        <v>5</v>
      </c>
      <c r="F17" s="298">
        <v>0</v>
      </c>
      <c r="G17" s="296">
        <v>0</v>
      </c>
      <c r="H17" s="296">
        <v>0</v>
      </c>
      <c r="I17" s="298">
        <v>0</v>
      </c>
      <c r="J17" s="298">
        <v>0</v>
      </c>
      <c r="K17" s="298">
        <v>0</v>
      </c>
      <c r="L17" s="298">
        <v>0</v>
      </c>
      <c r="M17" s="298">
        <v>0</v>
      </c>
      <c r="N17" s="298">
        <v>0</v>
      </c>
      <c r="O17" s="298">
        <v>2</v>
      </c>
      <c r="P17" s="298">
        <v>0</v>
      </c>
      <c r="Q17" s="298">
        <v>0</v>
      </c>
      <c r="R17" s="298">
        <v>0</v>
      </c>
      <c r="S17" s="298">
        <v>1</v>
      </c>
      <c r="T17" s="296">
        <v>1</v>
      </c>
      <c r="U17" s="298">
        <v>1</v>
      </c>
      <c r="V17" s="296">
        <v>0</v>
      </c>
      <c r="W17" s="298">
        <v>0</v>
      </c>
      <c r="X17" s="298">
        <v>0</v>
      </c>
      <c r="Y17" s="571"/>
    </row>
    <row r="18" spans="1:25" ht="33" customHeight="1" thickBot="1">
      <c r="A18" s="213"/>
      <c r="B18" s="573" t="s">
        <v>314</v>
      </c>
      <c r="C18" s="574"/>
      <c r="D18" s="574"/>
      <c r="E18" s="299">
        <f>SUM(F18:X18)</f>
        <v>100</v>
      </c>
      <c r="F18" s="300">
        <v>0</v>
      </c>
      <c r="G18" s="300">
        <v>2</v>
      </c>
      <c r="H18" s="300">
        <v>0</v>
      </c>
      <c r="I18" s="300">
        <v>2</v>
      </c>
      <c r="J18" s="300">
        <v>0</v>
      </c>
      <c r="K18" s="300">
        <v>0</v>
      </c>
      <c r="L18" s="300">
        <v>0</v>
      </c>
      <c r="M18" s="300">
        <v>0</v>
      </c>
      <c r="N18" s="300">
        <v>0</v>
      </c>
      <c r="O18" s="300">
        <v>0</v>
      </c>
      <c r="P18" s="300">
        <v>1</v>
      </c>
      <c r="Q18" s="300">
        <v>3</v>
      </c>
      <c r="R18" s="300">
        <v>4</v>
      </c>
      <c r="S18" s="300">
        <v>15</v>
      </c>
      <c r="T18" s="300">
        <v>21</v>
      </c>
      <c r="U18" s="300">
        <v>22</v>
      </c>
      <c r="V18" s="300">
        <v>4</v>
      </c>
      <c r="W18" s="300">
        <v>6</v>
      </c>
      <c r="X18" s="300">
        <v>20</v>
      </c>
      <c r="Y18" s="572"/>
    </row>
    <row r="19" spans="1:25" ht="36.950000000000003" customHeight="1" thickTop="1">
      <c r="A19" s="213"/>
      <c r="B19" s="567"/>
      <c r="C19" s="568"/>
      <c r="D19" s="301"/>
      <c r="E19" s="302" t="s">
        <v>191</v>
      </c>
      <c r="F19" s="292" t="s">
        <v>412</v>
      </c>
      <c r="G19" s="292" t="s">
        <v>413</v>
      </c>
      <c r="H19" s="292" t="s">
        <v>414</v>
      </c>
      <c r="I19" s="292" t="s">
        <v>415</v>
      </c>
      <c r="J19" s="292" t="s">
        <v>416</v>
      </c>
      <c r="K19" s="292" t="s">
        <v>417</v>
      </c>
      <c r="L19" s="292" t="s">
        <v>418</v>
      </c>
      <c r="M19" s="292" t="s">
        <v>419</v>
      </c>
      <c r="N19" s="292" t="s">
        <v>420</v>
      </c>
      <c r="O19" s="292" t="s">
        <v>421</v>
      </c>
      <c r="P19" s="292" t="s">
        <v>422</v>
      </c>
      <c r="Q19" s="292" t="s">
        <v>423</v>
      </c>
      <c r="R19" s="292" t="s">
        <v>424</v>
      </c>
      <c r="S19" s="292" t="s">
        <v>425</v>
      </c>
      <c r="T19" s="292" t="s">
        <v>426</v>
      </c>
      <c r="U19" s="292" t="s">
        <v>411</v>
      </c>
      <c r="V19" s="293"/>
      <c r="W19" s="293"/>
      <c r="X19" s="293"/>
      <c r="Y19" s="294"/>
    </row>
    <row r="20" spans="1:25" ht="33" customHeight="1">
      <c r="A20" s="213"/>
      <c r="B20" s="520" t="s">
        <v>315</v>
      </c>
      <c r="C20" s="552"/>
      <c r="D20" s="553"/>
      <c r="E20" s="297">
        <f>SUM(F20:U20)</f>
        <v>308</v>
      </c>
      <c r="F20" s="298">
        <v>0</v>
      </c>
      <c r="G20" s="298">
        <v>0</v>
      </c>
      <c r="H20" s="298">
        <v>0</v>
      </c>
      <c r="I20" s="298">
        <v>2</v>
      </c>
      <c r="J20" s="298">
        <v>35</v>
      </c>
      <c r="K20" s="298">
        <v>112</v>
      </c>
      <c r="L20" s="298">
        <v>63</v>
      </c>
      <c r="M20" s="298">
        <v>34</v>
      </c>
      <c r="N20" s="298">
        <v>36</v>
      </c>
      <c r="O20" s="298">
        <v>10</v>
      </c>
      <c r="P20" s="298">
        <v>10</v>
      </c>
      <c r="Q20" s="298">
        <v>4</v>
      </c>
      <c r="R20" s="298">
        <v>1</v>
      </c>
      <c r="S20" s="298">
        <v>0</v>
      </c>
      <c r="T20" s="298">
        <v>0</v>
      </c>
      <c r="U20" s="298">
        <v>1</v>
      </c>
      <c r="V20" s="575"/>
      <c r="W20" s="575"/>
      <c r="X20" s="575"/>
      <c r="Y20" s="575"/>
    </row>
    <row r="21" spans="1:25" ht="33" customHeight="1">
      <c r="A21" s="213"/>
      <c r="B21" s="503" t="s">
        <v>316</v>
      </c>
      <c r="C21" s="565"/>
      <c r="D21" s="566"/>
      <c r="E21" s="297">
        <f>SUM(F21:U21)</f>
        <v>75</v>
      </c>
      <c r="F21" s="298">
        <v>0</v>
      </c>
      <c r="G21" s="298">
        <v>0</v>
      </c>
      <c r="H21" s="298">
        <v>0</v>
      </c>
      <c r="I21" s="298">
        <v>0</v>
      </c>
      <c r="J21" s="298">
        <v>3</v>
      </c>
      <c r="K21" s="298">
        <v>13</v>
      </c>
      <c r="L21" s="298">
        <v>8</v>
      </c>
      <c r="M21" s="298">
        <v>7</v>
      </c>
      <c r="N21" s="298">
        <v>10</v>
      </c>
      <c r="O21" s="298">
        <v>4</v>
      </c>
      <c r="P21" s="298">
        <v>7</v>
      </c>
      <c r="Q21" s="298">
        <v>1</v>
      </c>
      <c r="R21" s="298">
        <v>4</v>
      </c>
      <c r="S21" s="304">
        <v>6</v>
      </c>
      <c r="T21" s="298">
        <v>4</v>
      </c>
      <c r="U21" s="298">
        <v>8</v>
      </c>
      <c r="V21" s="575"/>
      <c r="W21" s="575"/>
      <c r="X21" s="575"/>
      <c r="Y21" s="575"/>
    </row>
    <row r="22" spans="1:25" ht="33" customHeight="1">
      <c r="A22" s="213"/>
      <c r="B22" s="520" t="s">
        <v>317</v>
      </c>
      <c r="C22" s="552"/>
      <c r="D22" s="553"/>
      <c r="E22" s="297">
        <f t="shared" ref="E22:E30" si="1">SUM(F22:U22)</f>
        <v>28</v>
      </c>
      <c r="F22" s="298">
        <v>0</v>
      </c>
      <c r="G22" s="298">
        <v>0</v>
      </c>
      <c r="H22" s="298">
        <v>0</v>
      </c>
      <c r="I22" s="298">
        <v>0</v>
      </c>
      <c r="J22" s="298">
        <v>4</v>
      </c>
      <c r="K22" s="298">
        <v>4</v>
      </c>
      <c r="L22" s="298">
        <v>3</v>
      </c>
      <c r="M22" s="298">
        <v>6</v>
      </c>
      <c r="N22" s="298">
        <v>1</v>
      </c>
      <c r="O22" s="298">
        <v>2</v>
      </c>
      <c r="P22" s="298">
        <v>2</v>
      </c>
      <c r="Q22" s="298">
        <v>1</v>
      </c>
      <c r="R22" s="298">
        <v>1</v>
      </c>
      <c r="S22" s="298">
        <v>2</v>
      </c>
      <c r="T22" s="298">
        <v>0</v>
      </c>
      <c r="U22" s="298">
        <v>2</v>
      </c>
      <c r="V22" s="575"/>
      <c r="W22" s="575"/>
      <c r="X22" s="575"/>
      <c r="Y22" s="575"/>
    </row>
    <row r="23" spans="1:25" ht="33" customHeight="1">
      <c r="A23" s="213"/>
      <c r="B23" s="520" t="s">
        <v>318</v>
      </c>
      <c r="C23" s="552"/>
      <c r="D23" s="553"/>
      <c r="E23" s="297">
        <f t="shared" si="1"/>
        <v>47</v>
      </c>
      <c r="F23" s="298">
        <v>0</v>
      </c>
      <c r="G23" s="298">
        <v>0</v>
      </c>
      <c r="H23" s="298">
        <v>0</v>
      </c>
      <c r="I23" s="298">
        <v>0</v>
      </c>
      <c r="J23" s="298">
        <v>3</v>
      </c>
      <c r="K23" s="298">
        <v>18</v>
      </c>
      <c r="L23" s="298">
        <v>8</v>
      </c>
      <c r="M23" s="298">
        <v>3</v>
      </c>
      <c r="N23" s="298">
        <v>5</v>
      </c>
      <c r="O23" s="298">
        <v>3</v>
      </c>
      <c r="P23" s="298">
        <v>2</v>
      </c>
      <c r="Q23" s="298">
        <v>1</v>
      </c>
      <c r="R23" s="298">
        <v>1</v>
      </c>
      <c r="S23" s="298">
        <v>1</v>
      </c>
      <c r="T23" s="298">
        <v>1</v>
      </c>
      <c r="U23" s="298">
        <v>1</v>
      </c>
      <c r="V23" s="575"/>
      <c r="W23" s="575"/>
      <c r="X23" s="575"/>
      <c r="Y23" s="575"/>
    </row>
    <row r="24" spans="1:25" ht="33" customHeight="1">
      <c r="A24" s="213"/>
      <c r="B24" s="560" t="s">
        <v>319</v>
      </c>
      <c r="C24" s="561"/>
      <c r="D24" s="562"/>
      <c r="E24" s="297">
        <f t="shared" si="1"/>
        <v>0</v>
      </c>
      <c r="F24" s="298">
        <v>0</v>
      </c>
      <c r="G24" s="298">
        <v>0</v>
      </c>
      <c r="H24" s="298">
        <v>0</v>
      </c>
      <c r="I24" s="298">
        <v>0</v>
      </c>
      <c r="J24" s="298">
        <v>0</v>
      </c>
      <c r="K24" s="298">
        <v>0</v>
      </c>
      <c r="L24" s="298">
        <v>0</v>
      </c>
      <c r="M24" s="298">
        <v>0</v>
      </c>
      <c r="N24" s="298">
        <v>0</v>
      </c>
      <c r="O24" s="298">
        <v>0</v>
      </c>
      <c r="P24" s="298">
        <v>0</v>
      </c>
      <c r="Q24" s="298">
        <v>0</v>
      </c>
      <c r="R24" s="298">
        <v>0</v>
      </c>
      <c r="S24" s="298">
        <v>0</v>
      </c>
      <c r="T24" s="298">
        <v>0</v>
      </c>
      <c r="U24" s="298">
        <v>0</v>
      </c>
      <c r="V24" s="575"/>
      <c r="W24" s="575"/>
      <c r="X24" s="575"/>
      <c r="Y24" s="575"/>
    </row>
    <row r="25" spans="1:25" ht="33" customHeight="1">
      <c r="A25" s="213"/>
      <c r="B25" s="520" t="s">
        <v>320</v>
      </c>
      <c r="C25" s="552"/>
      <c r="D25" s="553"/>
      <c r="E25" s="297">
        <f t="shared" si="1"/>
        <v>7</v>
      </c>
      <c r="F25" s="298">
        <v>1</v>
      </c>
      <c r="G25" s="298">
        <v>0</v>
      </c>
      <c r="H25" s="298">
        <v>1</v>
      </c>
      <c r="I25" s="298">
        <v>0</v>
      </c>
      <c r="J25" s="298">
        <v>0</v>
      </c>
      <c r="K25" s="298">
        <v>0</v>
      </c>
      <c r="L25" s="298">
        <v>0</v>
      </c>
      <c r="M25" s="298">
        <v>0</v>
      </c>
      <c r="N25" s="298">
        <v>0</v>
      </c>
      <c r="O25" s="298">
        <v>0</v>
      </c>
      <c r="P25" s="298">
        <v>0</v>
      </c>
      <c r="Q25" s="298">
        <v>0</v>
      </c>
      <c r="R25" s="298">
        <v>2</v>
      </c>
      <c r="S25" s="298">
        <v>0</v>
      </c>
      <c r="T25" s="298">
        <v>1</v>
      </c>
      <c r="U25" s="298">
        <v>2</v>
      </c>
      <c r="V25" s="575"/>
      <c r="W25" s="575"/>
      <c r="X25" s="575"/>
      <c r="Y25" s="575"/>
    </row>
    <row r="26" spans="1:25" ht="33" customHeight="1">
      <c r="A26" s="213"/>
      <c r="B26" s="520" t="s">
        <v>321</v>
      </c>
      <c r="C26" s="552"/>
      <c r="D26" s="553"/>
      <c r="E26" s="297">
        <f t="shared" si="1"/>
        <v>19</v>
      </c>
      <c r="F26" s="298">
        <v>0</v>
      </c>
      <c r="G26" s="298">
        <v>2</v>
      </c>
      <c r="H26" s="298">
        <v>7</v>
      </c>
      <c r="I26" s="298">
        <v>3</v>
      </c>
      <c r="J26" s="298">
        <v>3</v>
      </c>
      <c r="K26" s="298">
        <v>0</v>
      </c>
      <c r="L26" s="298">
        <v>2</v>
      </c>
      <c r="M26" s="298">
        <v>2</v>
      </c>
      <c r="N26" s="298">
        <v>0</v>
      </c>
      <c r="O26" s="298">
        <v>0</v>
      </c>
      <c r="P26" s="298">
        <v>0</v>
      </c>
      <c r="Q26" s="298">
        <v>0</v>
      </c>
      <c r="R26" s="298">
        <v>0</v>
      </c>
      <c r="S26" s="298">
        <v>0</v>
      </c>
      <c r="T26" s="298">
        <v>0</v>
      </c>
      <c r="U26" s="298">
        <v>0</v>
      </c>
      <c r="V26" s="575"/>
      <c r="W26" s="575"/>
      <c r="X26" s="575"/>
      <c r="Y26" s="575"/>
    </row>
    <row r="27" spans="1:25" ht="33" customHeight="1">
      <c r="A27" s="213"/>
      <c r="B27" s="520" t="s">
        <v>322</v>
      </c>
      <c r="C27" s="552"/>
      <c r="D27" s="553"/>
      <c r="E27" s="297">
        <f t="shared" si="1"/>
        <v>2</v>
      </c>
      <c r="F27" s="298">
        <v>0</v>
      </c>
      <c r="G27" s="298">
        <v>0</v>
      </c>
      <c r="H27" s="298">
        <v>0</v>
      </c>
      <c r="I27" s="298">
        <v>0</v>
      </c>
      <c r="J27" s="298">
        <v>0</v>
      </c>
      <c r="K27" s="298">
        <v>1</v>
      </c>
      <c r="L27" s="298">
        <v>0</v>
      </c>
      <c r="M27" s="298">
        <v>0</v>
      </c>
      <c r="N27" s="298">
        <v>0</v>
      </c>
      <c r="O27" s="298">
        <v>0</v>
      </c>
      <c r="P27" s="298">
        <v>1</v>
      </c>
      <c r="Q27" s="298">
        <v>0</v>
      </c>
      <c r="R27" s="298">
        <v>0</v>
      </c>
      <c r="S27" s="298">
        <v>0</v>
      </c>
      <c r="T27" s="298">
        <v>0</v>
      </c>
      <c r="U27" s="298">
        <v>0</v>
      </c>
      <c r="V27" s="575"/>
      <c r="W27" s="575"/>
      <c r="X27" s="575"/>
      <c r="Y27" s="575"/>
    </row>
    <row r="28" spans="1:25" ht="33" customHeight="1">
      <c r="A28" s="213"/>
      <c r="B28" s="554" t="s">
        <v>323</v>
      </c>
      <c r="C28" s="555"/>
      <c r="D28" s="556"/>
      <c r="E28" s="297">
        <f t="shared" si="1"/>
        <v>1</v>
      </c>
      <c r="F28" s="298">
        <v>0</v>
      </c>
      <c r="G28" s="298">
        <v>0</v>
      </c>
      <c r="H28" s="298">
        <v>0</v>
      </c>
      <c r="I28" s="298">
        <v>1</v>
      </c>
      <c r="J28" s="298">
        <v>0</v>
      </c>
      <c r="K28" s="298">
        <v>0</v>
      </c>
      <c r="L28" s="298">
        <v>0</v>
      </c>
      <c r="M28" s="298">
        <v>0</v>
      </c>
      <c r="N28" s="298">
        <v>0</v>
      </c>
      <c r="O28" s="298">
        <v>0</v>
      </c>
      <c r="P28" s="298">
        <v>0</v>
      </c>
      <c r="Q28" s="298">
        <v>0</v>
      </c>
      <c r="R28" s="298">
        <v>0</v>
      </c>
      <c r="S28" s="298">
        <v>0</v>
      </c>
      <c r="T28" s="298">
        <v>0</v>
      </c>
      <c r="U28" s="298">
        <v>0</v>
      </c>
      <c r="V28" s="575"/>
      <c r="W28" s="575"/>
      <c r="X28" s="575"/>
      <c r="Y28" s="575"/>
    </row>
    <row r="29" spans="1:25" ht="33" customHeight="1">
      <c r="A29" s="213"/>
      <c r="B29" s="557" t="s">
        <v>324</v>
      </c>
      <c r="C29" s="558"/>
      <c r="D29" s="559"/>
      <c r="E29" s="297">
        <f t="shared" si="1"/>
        <v>10</v>
      </c>
      <c r="F29" s="298">
        <v>0</v>
      </c>
      <c r="G29" s="298">
        <v>1</v>
      </c>
      <c r="H29" s="298">
        <v>0</v>
      </c>
      <c r="I29" s="298">
        <v>0</v>
      </c>
      <c r="J29" s="298">
        <v>0</v>
      </c>
      <c r="K29" s="298">
        <v>0</v>
      </c>
      <c r="L29" s="298">
        <v>0</v>
      </c>
      <c r="M29" s="298">
        <v>0</v>
      </c>
      <c r="N29" s="298">
        <v>0</v>
      </c>
      <c r="O29" s="298">
        <v>0</v>
      </c>
      <c r="P29" s="298">
        <v>0</v>
      </c>
      <c r="Q29" s="298">
        <v>0</v>
      </c>
      <c r="R29" s="298">
        <v>0</v>
      </c>
      <c r="S29" s="298">
        <v>1</v>
      </c>
      <c r="T29" s="298">
        <v>0</v>
      </c>
      <c r="U29" s="298">
        <v>8</v>
      </c>
      <c r="V29" s="575"/>
      <c r="W29" s="575"/>
      <c r="X29" s="575"/>
      <c r="Y29" s="575"/>
    </row>
    <row r="30" spans="1:25" ht="33" customHeight="1">
      <c r="A30" s="213"/>
      <c r="B30" s="560" t="s">
        <v>427</v>
      </c>
      <c r="C30" s="561"/>
      <c r="D30" s="562"/>
      <c r="E30" s="297">
        <f t="shared" si="1"/>
        <v>88</v>
      </c>
      <c r="F30" s="298">
        <v>4</v>
      </c>
      <c r="G30" s="298">
        <v>0</v>
      </c>
      <c r="H30" s="298">
        <v>2</v>
      </c>
      <c r="I30" s="298">
        <v>0</v>
      </c>
      <c r="J30" s="298">
        <v>0</v>
      </c>
      <c r="K30" s="298">
        <v>0</v>
      </c>
      <c r="L30" s="298">
        <v>0</v>
      </c>
      <c r="M30" s="298">
        <v>1</v>
      </c>
      <c r="N30" s="298">
        <v>2</v>
      </c>
      <c r="O30" s="298">
        <v>5</v>
      </c>
      <c r="P30" s="298">
        <v>2</v>
      </c>
      <c r="Q30" s="298">
        <v>2</v>
      </c>
      <c r="R30" s="298">
        <v>1</v>
      </c>
      <c r="S30" s="298">
        <v>2</v>
      </c>
      <c r="T30" s="298">
        <v>7</v>
      </c>
      <c r="U30" s="298">
        <v>60</v>
      </c>
      <c r="V30" s="575"/>
      <c r="W30" s="575"/>
      <c r="X30" s="575"/>
      <c r="Y30" s="575"/>
    </row>
    <row r="31" spans="1:25" ht="33" customHeight="1" thickBot="1">
      <c r="A31" s="213"/>
      <c r="B31" s="563" t="s">
        <v>326</v>
      </c>
      <c r="C31" s="564"/>
      <c r="D31" s="564"/>
      <c r="E31" s="305">
        <f>SUM(F31:U31)</f>
        <v>5</v>
      </c>
      <c r="F31" s="306">
        <v>0</v>
      </c>
      <c r="G31" s="306">
        <v>0</v>
      </c>
      <c r="H31" s="306">
        <v>0</v>
      </c>
      <c r="I31" s="306">
        <v>0</v>
      </c>
      <c r="J31" s="306">
        <v>0</v>
      </c>
      <c r="K31" s="306">
        <v>0</v>
      </c>
      <c r="L31" s="306">
        <v>0</v>
      </c>
      <c r="M31" s="306">
        <v>0</v>
      </c>
      <c r="N31" s="306">
        <v>0</v>
      </c>
      <c r="O31" s="306">
        <v>0</v>
      </c>
      <c r="P31" s="306">
        <v>0</v>
      </c>
      <c r="Q31" s="306">
        <v>0</v>
      </c>
      <c r="R31" s="306">
        <v>0</v>
      </c>
      <c r="S31" s="306">
        <v>0</v>
      </c>
      <c r="T31" s="306">
        <v>0</v>
      </c>
      <c r="U31" s="306">
        <v>5</v>
      </c>
      <c r="V31" s="576"/>
      <c r="W31" s="576"/>
      <c r="X31" s="576"/>
      <c r="Y31" s="576"/>
    </row>
    <row r="32" spans="1:25" ht="18.600000000000001" customHeight="1">
      <c r="B32" s="206" t="s">
        <v>327</v>
      </c>
      <c r="C32" s="211"/>
      <c r="D32" s="211"/>
      <c r="E32" s="307"/>
      <c r="F32" s="307"/>
      <c r="G32" s="307"/>
      <c r="H32" s="307"/>
      <c r="I32" s="307"/>
      <c r="J32" s="307"/>
      <c r="K32" s="308"/>
      <c r="L32" s="308"/>
      <c r="M32" s="308"/>
      <c r="N32" s="308"/>
      <c r="O32" s="308"/>
      <c r="P32" s="308"/>
      <c r="Q32" s="308"/>
      <c r="R32" s="308"/>
      <c r="S32" s="308"/>
      <c r="T32" s="308"/>
      <c r="U32" s="308"/>
      <c r="V32" s="308"/>
      <c r="W32" s="308"/>
      <c r="X32" s="308"/>
      <c r="Y32" s="308"/>
    </row>
    <row r="33" spans="2:25" ht="18.600000000000001" customHeight="1">
      <c r="B33" s="206" t="s">
        <v>362</v>
      </c>
      <c r="D33" s="163"/>
      <c r="N33" s="308"/>
      <c r="O33" s="308"/>
      <c r="P33" s="308"/>
      <c r="Q33" s="308"/>
      <c r="R33" s="308"/>
      <c r="S33" s="308"/>
      <c r="T33" s="308"/>
      <c r="U33" s="308"/>
      <c r="V33" s="308"/>
      <c r="W33" s="308"/>
      <c r="X33" s="308"/>
      <c r="Y33" s="308"/>
    </row>
    <row r="34" spans="2:25" ht="18.600000000000001" customHeight="1">
      <c r="B34" s="206" t="s">
        <v>329</v>
      </c>
      <c r="D34" s="163"/>
      <c r="N34" s="308"/>
      <c r="O34" s="308"/>
      <c r="P34" s="308"/>
      <c r="Q34" s="308"/>
      <c r="R34" s="308"/>
      <c r="S34" s="308"/>
      <c r="T34" s="308"/>
      <c r="U34" s="308"/>
      <c r="V34" s="308"/>
      <c r="W34" s="308"/>
      <c r="X34" s="308"/>
      <c r="Y34" s="308"/>
    </row>
    <row r="35" spans="2:25" ht="19.5" customHeight="1">
      <c r="B35" s="206" t="s">
        <v>364</v>
      </c>
      <c r="D35" s="163"/>
      <c r="E35" s="163"/>
      <c r="F35" s="163"/>
      <c r="G35" s="163"/>
      <c r="H35" s="163"/>
      <c r="I35" s="163"/>
      <c r="J35" s="163"/>
      <c r="K35" s="163"/>
      <c r="L35" s="163"/>
      <c r="M35" s="163"/>
      <c r="N35" s="163"/>
      <c r="O35" s="163"/>
      <c r="P35" s="163"/>
      <c r="Q35" s="162"/>
      <c r="R35" s="162"/>
      <c r="S35" s="162"/>
      <c r="T35" s="162"/>
      <c r="U35" s="162"/>
      <c r="V35" s="162"/>
      <c r="W35" s="162"/>
      <c r="X35" s="162"/>
      <c r="Y35" s="162"/>
    </row>
    <row r="36" spans="2:25" ht="19.5" customHeight="1">
      <c r="B36" s="206" t="s">
        <v>365</v>
      </c>
      <c r="D36" s="163"/>
      <c r="E36" s="163"/>
      <c r="F36" s="163"/>
      <c r="G36" s="163"/>
      <c r="H36" s="163"/>
      <c r="I36" s="163"/>
      <c r="J36" s="163"/>
      <c r="K36" s="163"/>
      <c r="L36" s="163"/>
      <c r="M36" s="163"/>
      <c r="N36" s="163"/>
      <c r="O36" s="163"/>
      <c r="P36" s="163"/>
      <c r="Q36" s="162"/>
      <c r="R36" s="162"/>
      <c r="S36" s="162"/>
      <c r="T36" s="162"/>
      <c r="U36" s="162"/>
      <c r="V36" s="162"/>
      <c r="W36" s="162"/>
      <c r="X36" s="162"/>
      <c r="Y36" s="162"/>
    </row>
    <row r="37" spans="2:25" ht="19.5" customHeight="1">
      <c r="B37" s="206" t="s">
        <v>366</v>
      </c>
      <c r="D37" s="163"/>
      <c r="E37" s="250"/>
      <c r="F37" s="250"/>
      <c r="G37" s="250"/>
      <c r="H37" s="250"/>
      <c r="I37" s="250"/>
      <c r="J37" s="250"/>
      <c r="K37" s="250"/>
      <c r="L37" s="163"/>
      <c r="M37" s="163"/>
      <c r="N37" s="163"/>
      <c r="O37" s="163"/>
      <c r="P37" s="163"/>
      <c r="Q37" s="162"/>
      <c r="R37" s="162"/>
      <c r="S37" s="162"/>
      <c r="T37" s="162"/>
      <c r="U37" s="162"/>
      <c r="V37" s="162"/>
      <c r="W37" s="162"/>
      <c r="X37" s="162"/>
      <c r="Y37" s="162"/>
    </row>
    <row r="38" spans="2:25" ht="19.5" customHeight="1">
      <c r="B38" s="206" t="s">
        <v>367</v>
      </c>
      <c r="D38" s="163"/>
      <c r="E38" s="163"/>
      <c r="F38" s="163"/>
      <c r="G38" s="163"/>
      <c r="H38" s="163"/>
      <c r="I38" s="163"/>
      <c r="J38" s="163"/>
      <c r="K38" s="163"/>
      <c r="L38" s="163"/>
      <c r="M38" s="163"/>
      <c r="N38" s="163"/>
      <c r="O38" s="163"/>
      <c r="P38" s="163"/>
      <c r="Q38" s="162"/>
      <c r="R38" s="162"/>
      <c r="S38" s="162"/>
      <c r="T38" s="162"/>
      <c r="U38" s="162"/>
      <c r="V38" s="162"/>
      <c r="W38" s="162"/>
      <c r="X38" s="162"/>
      <c r="Y38" s="162"/>
    </row>
    <row r="39" spans="2:25" ht="19.5" customHeight="1">
      <c r="B39" s="214" t="s">
        <v>368</v>
      </c>
      <c r="D39" s="163"/>
      <c r="E39" s="163"/>
      <c r="F39" s="163"/>
      <c r="G39" s="163"/>
      <c r="H39" s="163"/>
      <c r="I39" s="163"/>
      <c r="J39" s="163"/>
      <c r="K39" s="163"/>
      <c r="L39" s="163"/>
      <c r="M39" s="163"/>
      <c r="N39" s="163"/>
      <c r="O39" s="163"/>
      <c r="P39" s="163"/>
      <c r="Q39" s="162"/>
      <c r="R39" s="162"/>
      <c r="S39" s="162"/>
      <c r="T39" s="162"/>
      <c r="U39" s="162"/>
      <c r="V39" s="162"/>
      <c r="W39" s="162"/>
      <c r="X39" s="162"/>
      <c r="Y39" s="162"/>
    </row>
    <row r="40" spans="2:25" ht="21" customHeight="1">
      <c r="B40" s="309" t="s">
        <v>297</v>
      </c>
      <c r="C40" s="211"/>
      <c r="D40" s="211"/>
      <c r="E40" s="307"/>
      <c r="F40" s="307"/>
      <c r="G40" s="307"/>
      <c r="H40" s="307"/>
      <c r="I40" s="307"/>
      <c r="J40" s="307"/>
      <c r="K40" s="308"/>
      <c r="L40" s="308"/>
      <c r="M40" s="308"/>
      <c r="N40" s="308"/>
      <c r="O40" s="308"/>
      <c r="P40" s="308"/>
      <c r="Q40" s="308"/>
      <c r="R40" s="308"/>
      <c r="S40" s="308"/>
      <c r="T40" s="308"/>
      <c r="U40" s="308"/>
      <c r="V40" s="308"/>
      <c r="W40" s="308"/>
      <c r="X40" s="308"/>
      <c r="Y40" s="308"/>
    </row>
    <row r="42" spans="2:25" ht="18.600000000000001" customHeight="1">
      <c r="B42" s="211"/>
    </row>
  </sheetData>
  <mergeCells count="41">
    <mergeCell ref="V2:Y2"/>
    <mergeCell ref="B3:C3"/>
    <mergeCell ref="B4:D4"/>
    <mergeCell ref="B5:C5"/>
    <mergeCell ref="B6:D6"/>
    <mergeCell ref="T6:T15"/>
    <mergeCell ref="U6:U15"/>
    <mergeCell ref="V6:V15"/>
    <mergeCell ref="W6:W15"/>
    <mergeCell ref="X6:X15"/>
    <mergeCell ref="Y6:Y15"/>
    <mergeCell ref="B7:D7"/>
    <mergeCell ref="B8:D8"/>
    <mergeCell ref="B9:D9"/>
    <mergeCell ref="B10:D10"/>
    <mergeCell ref="B11:D11"/>
    <mergeCell ref="B12:D12"/>
    <mergeCell ref="B13:D13"/>
    <mergeCell ref="B14:D14"/>
    <mergeCell ref="B15:D15"/>
    <mergeCell ref="B26:D26"/>
    <mergeCell ref="B16:C16"/>
    <mergeCell ref="B17:D17"/>
    <mergeCell ref="Y17:Y18"/>
    <mergeCell ref="B18:D18"/>
    <mergeCell ref="B19:C19"/>
    <mergeCell ref="B20:D20"/>
    <mergeCell ref="V20:V31"/>
    <mergeCell ref="W20:W31"/>
    <mergeCell ref="X20:X31"/>
    <mergeCell ref="Y20:Y31"/>
    <mergeCell ref="B21:D21"/>
    <mergeCell ref="B22:D22"/>
    <mergeCell ref="B23:D23"/>
    <mergeCell ref="B24:D24"/>
    <mergeCell ref="B25:D25"/>
    <mergeCell ref="B27:D27"/>
    <mergeCell ref="B28:D28"/>
    <mergeCell ref="B29:D29"/>
    <mergeCell ref="B30:D30"/>
    <mergeCell ref="B31:D31"/>
  </mergeCells>
  <phoneticPr fontId="3"/>
  <printOptions horizontalCentered="1"/>
  <pageMargins left="0.39370078740157483" right="0.39370078740157483" top="0.55118110236220474" bottom="0.39370078740157483" header="0.51181102362204722" footer="0.39370078740157483"/>
  <pageSetup paperSize="9" scale="57" firstPageNumber="168" orientation="portrait"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L46"/>
  <sheetViews>
    <sheetView showGridLines="0" zoomScaleNormal="100" zoomScaleSheetLayoutView="80" workbookViewId="0"/>
  </sheetViews>
  <sheetFormatPr defaultColWidth="10.625" defaultRowHeight="18" customHeight="1"/>
  <cols>
    <col min="1" max="1" width="1.75" style="2" customWidth="1"/>
    <col min="2" max="3" width="13" style="2" customWidth="1"/>
    <col min="4" max="4" width="12.75" style="2" customWidth="1"/>
    <col min="5" max="11" width="12.625" style="2" customWidth="1"/>
    <col min="12" max="12" width="2.625" style="2" customWidth="1"/>
    <col min="13" max="246" width="10.625" style="2"/>
    <col min="247" max="247" width="1.75" style="2" customWidth="1"/>
    <col min="248" max="249" width="13" style="2" customWidth="1"/>
    <col min="250" max="250" width="12.75" style="2" customWidth="1"/>
    <col min="251" max="257" width="12.625" style="2" customWidth="1"/>
    <col min="258" max="258" width="2.625" style="2" customWidth="1"/>
    <col min="259" max="259" width="9.625" style="2" customWidth="1"/>
    <col min="260" max="262" width="7.625" style="2" customWidth="1"/>
    <col min="263" max="502" width="10.625" style="2"/>
    <col min="503" max="503" width="1.75" style="2" customWidth="1"/>
    <col min="504" max="505" width="13" style="2" customWidth="1"/>
    <col min="506" max="506" width="12.75" style="2" customWidth="1"/>
    <col min="507" max="513" width="12.625" style="2" customWidth="1"/>
    <col min="514" max="514" width="2.625" style="2" customWidth="1"/>
    <col min="515" max="515" width="9.625" style="2" customWidth="1"/>
    <col min="516" max="518" width="7.625" style="2" customWidth="1"/>
    <col min="519" max="758" width="10.625" style="2"/>
    <col min="759" max="759" width="1.75" style="2" customWidth="1"/>
    <col min="760" max="761" width="13" style="2" customWidth="1"/>
    <col min="762" max="762" width="12.75" style="2" customWidth="1"/>
    <col min="763" max="769" width="12.625" style="2" customWidth="1"/>
    <col min="770" max="770" width="2.625" style="2" customWidth="1"/>
    <col min="771" max="771" width="9.625" style="2" customWidth="1"/>
    <col min="772" max="774" width="7.625" style="2" customWidth="1"/>
    <col min="775" max="1014" width="10.625" style="2"/>
    <col min="1015" max="1015" width="1.75" style="2" customWidth="1"/>
    <col min="1016" max="1017" width="13" style="2" customWidth="1"/>
    <col min="1018" max="1018" width="12.75" style="2" customWidth="1"/>
    <col min="1019" max="1025" width="12.625" style="2" customWidth="1"/>
    <col min="1026" max="1026" width="2.625" style="2" customWidth="1"/>
    <col min="1027" max="1027" width="9.625" style="2" customWidth="1"/>
    <col min="1028" max="1030" width="7.625" style="2" customWidth="1"/>
    <col min="1031" max="1270" width="10.625" style="2"/>
    <col min="1271" max="1271" width="1.75" style="2" customWidth="1"/>
    <col min="1272" max="1273" width="13" style="2" customWidth="1"/>
    <col min="1274" max="1274" width="12.75" style="2" customWidth="1"/>
    <col min="1275" max="1281" width="12.625" style="2" customWidth="1"/>
    <col min="1282" max="1282" width="2.625" style="2" customWidth="1"/>
    <col min="1283" max="1283" width="9.625" style="2" customWidth="1"/>
    <col min="1284" max="1286" width="7.625" style="2" customWidth="1"/>
    <col min="1287" max="1526" width="10.625" style="2"/>
    <col min="1527" max="1527" width="1.75" style="2" customWidth="1"/>
    <col min="1528" max="1529" width="13" style="2" customWidth="1"/>
    <col min="1530" max="1530" width="12.75" style="2" customWidth="1"/>
    <col min="1531" max="1537" width="12.625" style="2" customWidth="1"/>
    <col min="1538" max="1538" width="2.625" style="2" customWidth="1"/>
    <col min="1539" max="1539" width="9.625" style="2" customWidth="1"/>
    <col min="1540" max="1542" width="7.625" style="2" customWidth="1"/>
    <col min="1543" max="1782" width="10.625" style="2"/>
    <col min="1783" max="1783" width="1.75" style="2" customWidth="1"/>
    <col min="1784" max="1785" width="13" style="2" customWidth="1"/>
    <col min="1786" max="1786" width="12.75" style="2" customWidth="1"/>
    <col min="1787" max="1793" width="12.625" style="2" customWidth="1"/>
    <col min="1794" max="1794" width="2.625" style="2" customWidth="1"/>
    <col min="1795" max="1795" width="9.625" style="2" customWidth="1"/>
    <col min="1796" max="1798" width="7.625" style="2" customWidth="1"/>
    <col min="1799" max="2038" width="10.625" style="2"/>
    <col min="2039" max="2039" width="1.75" style="2" customWidth="1"/>
    <col min="2040" max="2041" width="13" style="2" customWidth="1"/>
    <col min="2042" max="2042" width="12.75" style="2" customWidth="1"/>
    <col min="2043" max="2049" width="12.625" style="2" customWidth="1"/>
    <col min="2050" max="2050" width="2.625" style="2" customWidth="1"/>
    <col min="2051" max="2051" width="9.625" style="2" customWidth="1"/>
    <col min="2052" max="2054" width="7.625" style="2" customWidth="1"/>
    <col min="2055" max="2294" width="10.625" style="2"/>
    <col min="2295" max="2295" width="1.75" style="2" customWidth="1"/>
    <col min="2296" max="2297" width="13" style="2" customWidth="1"/>
    <col min="2298" max="2298" width="12.75" style="2" customWidth="1"/>
    <col min="2299" max="2305" width="12.625" style="2" customWidth="1"/>
    <col min="2306" max="2306" width="2.625" style="2" customWidth="1"/>
    <col min="2307" max="2307" width="9.625" style="2" customWidth="1"/>
    <col min="2308" max="2310" width="7.625" style="2" customWidth="1"/>
    <col min="2311" max="2550" width="10.625" style="2"/>
    <col min="2551" max="2551" width="1.75" style="2" customWidth="1"/>
    <col min="2552" max="2553" width="13" style="2" customWidth="1"/>
    <col min="2554" max="2554" width="12.75" style="2" customWidth="1"/>
    <col min="2555" max="2561" width="12.625" style="2" customWidth="1"/>
    <col min="2562" max="2562" width="2.625" style="2" customWidth="1"/>
    <col min="2563" max="2563" width="9.625" style="2" customWidth="1"/>
    <col min="2564" max="2566" width="7.625" style="2" customWidth="1"/>
    <col min="2567" max="2806" width="10.625" style="2"/>
    <col min="2807" max="2807" width="1.75" style="2" customWidth="1"/>
    <col min="2808" max="2809" width="13" style="2" customWidth="1"/>
    <col min="2810" max="2810" width="12.75" style="2" customWidth="1"/>
    <col min="2811" max="2817" width="12.625" style="2" customWidth="1"/>
    <col min="2818" max="2818" width="2.625" style="2" customWidth="1"/>
    <col min="2819" max="2819" width="9.625" style="2" customWidth="1"/>
    <col min="2820" max="2822" width="7.625" style="2" customWidth="1"/>
    <col min="2823" max="3062" width="10.625" style="2"/>
    <col min="3063" max="3063" width="1.75" style="2" customWidth="1"/>
    <col min="3064" max="3065" width="13" style="2" customWidth="1"/>
    <col min="3066" max="3066" width="12.75" style="2" customWidth="1"/>
    <col min="3067" max="3073" width="12.625" style="2" customWidth="1"/>
    <col min="3074" max="3074" width="2.625" style="2" customWidth="1"/>
    <col min="3075" max="3075" width="9.625" style="2" customWidth="1"/>
    <col min="3076" max="3078" width="7.625" style="2" customWidth="1"/>
    <col min="3079" max="3318" width="10.625" style="2"/>
    <col min="3319" max="3319" width="1.75" style="2" customWidth="1"/>
    <col min="3320" max="3321" width="13" style="2" customWidth="1"/>
    <col min="3322" max="3322" width="12.75" style="2" customWidth="1"/>
    <col min="3323" max="3329" width="12.625" style="2" customWidth="1"/>
    <col min="3330" max="3330" width="2.625" style="2" customWidth="1"/>
    <col min="3331" max="3331" width="9.625" style="2" customWidth="1"/>
    <col min="3332" max="3334" width="7.625" style="2" customWidth="1"/>
    <col min="3335" max="3574" width="10.625" style="2"/>
    <col min="3575" max="3575" width="1.75" style="2" customWidth="1"/>
    <col min="3576" max="3577" width="13" style="2" customWidth="1"/>
    <col min="3578" max="3578" width="12.75" style="2" customWidth="1"/>
    <col min="3579" max="3585" width="12.625" style="2" customWidth="1"/>
    <col min="3586" max="3586" width="2.625" style="2" customWidth="1"/>
    <col min="3587" max="3587" width="9.625" style="2" customWidth="1"/>
    <col min="3588" max="3590" width="7.625" style="2" customWidth="1"/>
    <col min="3591" max="3830" width="10.625" style="2"/>
    <col min="3831" max="3831" width="1.75" style="2" customWidth="1"/>
    <col min="3832" max="3833" width="13" style="2" customWidth="1"/>
    <col min="3834" max="3834" width="12.75" style="2" customWidth="1"/>
    <col min="3835" max="3841" width="12.625" style="2" customWidth="1"/>
    <col min="3842" max="3842" width="2.625" style="2" customWidth="1"/>
    <col min="3843" max="3843" width="9.625" style="2" customWidth="1"/>
    <col min="3844" max="3846" width="7.625" style="2" customWidth="1"/>
    <col min="3847" max="4086" width="10.625" style="2"/>
    <col min="4087" max="4087" width="1.75" style="2" customWidth="1"/>
    <col min="4088" max="4089" width="13" style="2" customWidth="1"/>
    <col min="4090" max="4090" width="12.75" style="2" customWidth="1"/>
    <col min="4091" max="4097" width="12.625" style="2" customWidth="1"/>
    <col min="4098" max="4098" width="2.625" style="2" customWidth="1"/>
    <col min="4099" max="4099" width="9.625" style="2" customWidth="1"/>
    <col min="4100" max="4102" width="7.625" style="2" customWidth="1"/>
    <col min="4103" max="4342" width="10.625" style="2"/>
    <col min="4343" max="4343" width="1.75" style="2" customWidth="1"/>
    <col min="4344" max="4345" width="13" style="2" customWidth="1"/>
    <col min="4346" max="4346" width="12.75" style="2" customWidth="1"/>
    <col min="4347" max="4353" width="12.625" style="2" customWidth="1"/>
    <col min="4354" max="4354" width="2.625" style="2" customWidth="1"/>
    <col min="4355" max="4355" width="9.625" style="2" customWidth="1"/>
    <col min="4356" max="4358" width="7.625" style="2" customWidth="1"/>
    <col min="4359" max="4598" width="10.625" style="2"/>
    <col min="4599" max="4599" width="1.75" style="2" customWidth="1"/>
    <col min="4600" max="4601" width="13" style="2" customWidth="1"/>
    <col min="4602" max="4602" width="12.75" style="2" customWidth="1"/>
    <col min="4603" max="4609" width="12.625" style="2" customWidth="1"/>
    <col min="4610" max="4610" width="2.625" style="2" customWidth="1"/>
    <col min="4611" max="4611" width="9.625" style="2" customWidth="1"/>
    <col min="4612" max="4614" width="7.625" style="2" customWidth="1"/>
    <col min="4615" max="4854" width="10.625" style="2"/>
    <col min="4855" max="4855" width="1.75" style="2" customWidth="1"/>
    <col min="4856" max="4857" width="13" style="2" customWidth="1"/>
    <col min="4858" max="4858" width="12.75" style="2" customWidth="1"/>
    <col min="4859" max="4865" width="12.625" style="2" customWidth="1"/>
    <col min="4866" max="4866" width="2.625" style="2" customWidth="1"/>
    <col min="4867" max="4867" width="9.625" style="2" customWidth="1"/>
    <col min="4868" max="4870" width="7.625" style="2" customWidth="1"/>
    <col min="4871" max="5110" width="10.625" style="2"/>
    <col min="5111" max="5111" width="1.75" style="2" customWidth="1"/>
    <col min="5112" max="5113" width="13" style="2" customWidth="1"/>
    <col min="5114" max="5114" width="12.75" style="2" customWidth="1"/>
    <col min="5115" max="5121" width="12.625" style="2" customWidth="1"/>
    <col min="5122" max="5122" width="2.625" style="2" customWidth="1"/>
    <col min="5123" max="5123" width="9.625" style="2" customWidth="1"/>
    <col min="5124" max="5126" width="7.625" style="2" customWidth="1"/>
    <col min="5127" max="5366" width="10.625" style="2"/>
    <col min="5367" max="5367" width="1.75" style="2" customWidth="1"/>
    <col min="5368" max="5369" width="13" style="2" customWidth="1"/>
    <col min="5370" max="5370" width="12.75" style="2" customWidth="1"/>
    <col min="5371" max="5377" width="12.625" style="2" customWidth="1"/>
    <col min="5378" max="5378" width="2.625" style="2" customWidth="1"/>
    <col min="5379" max="5379" width="9.625" style="2" customWidth="1"/>
    <col min="5380" max="5382" width="7.625" style="2" customWidth="1"/>
    <col min="5383" max="5622" width="10.625" style="2"/>
    <col min="5623" max="5623" width="1.75" style="2" customWidth="1"/>
    <col min="5624" max="5625" width="13" style="2" customWidth="1"/>
    <col min="5626" max="5626" width="12.75" style="2" customWidth="1"/>
    <col min="5627" max="5633" width="12.625" style="2" customWidth="1"/>
    <col min="5634" max="5634" width="2.625" style="2" customWidth="1"/>
    <col min="5635" max="5635" width="9.625" style="2" customWidth="1"/>
    <col min="5636" max="5638" width="7.625" style="2" customWidth="1"/>
    <col min="5639" max="5878" width="10.625" style="2"/>
    <col min="5879" max="5879" width="1.75" style="2" customWidth="1"/>
    <col min="5880" max="5881" width="13" style="2" customWidth="1"/>
    <col min="5882" max="5882" width="12.75" style="2" customWidth="1"/>
    <col min="5883" max="5889" width="12.625" style="2" customWidth="1"/>
    <col min="5890" max="5890" width="2.625" style="2" customWidth="1"/>
    <col min="5891" max="5891" width="9.625" style="2" customWidth="1"/>
    <col min="5892" max="5894" width="7.625" style="2" customWidth="1"/>
    <col min="5895" max="6134" width="10.625" style="2"/>
    <col min="6135" max="6135" width="1.75" style="2" customWidth="1"/>
    <col min="6136" max="6137" width="13" style="2" customWidth="1"/>
    <col min="6138" max="6138" width="12.75" style="2" customWidth="1"/>
    <col min="6139" max="6145" width="12.625" style="2" customWidth="1"/>
    <col min="6146" max="6146" width="2.625" style="2" customWidth="1"/>
    <col min="6147" max="6147" width="9.625" style="2" customWidth="1"/>
    <col min="6148" max="6150" width="7.625" style="2" customWidth="1"/>
    <col min="6151" max="6390" width="10.625" style="2"/>
    <col min="6391" max="6391" width="1.75" style="2" customWidth="1"/>
    <col min="6392" max="6393" width="13" style="2" customWidth="1"/>
    <col min="6394" max="6394" width="12.75" style="2" customWidth="1"/>
    <col min="6395" max="6401" width="12.625" style="2" customWidth="1"/>
    <col min="6402" max="6402" width="2.625" style="2" customWidth="1"/>
    <col min="6403" max="6403" width="9.625" style="2" customWidth="1"/>
    <col min="6404" max="6406" width="7.625" style="2" customWidth="1"/>
    <col min="6407" max="6646" width="10.625" style="2"/>
    <col min="6647" max="6647" width="1.75" style="2" customWidth="1"/>
    <col min="6648" max="6649" width="13" style="2" customWidth="1"/>
    <col min="6650" max="6650" width="12.75" style="2" customWidth="1"/>
    <col min="6651" max="6657" width="12.625" style="2" customWidth="1"/>
    <col min="6658" max="6658" width="2.625" style="2" customWidth="1"/>
    <col min="6659" max="6659" width="9.625" style="2" customWidth="1"/>
    <col min="6660" max="6662" width="7.625" style="2" customWidth="1"/>
    <col min="6663" max="6902" width="10.625" style="2"/>
    <col min="6903" max="6903" width="1.75" style="2" customWidth="1"/>
    <col min="6904" max="6905" width="13" style="2" customWidth="1"/>
    <col min="6906" max="6906" width="12.75" style="2" customWidth="1"/>
    <col min="6907" max="6913" width="12.625" style="2" customWidth="1"/>
    <col min="6914" max="6914" width="2.625" style="2" customWidth="1"/>
    <col min="6915" max="6915" width="9.625" style="2" customWidth="1"/>
    <col min="6916" max="6918" width="7.625" style="2" customWidth="1"/>
    <col min="6919" max="7158" width="10.625" style="2"/>
    <col min="7159" max="7159" width="1.75" style="2" customWidth="1"/>
    <col min="7160" max="7161" width="13" style="2" customWidth="1"/>
    <col min="7162" max="7162" width="12.75" style="2" customWidth="1"/>
    <col min="7163" max="7169" width="12.625" style="2" customWidth="1"/>
    <col min="7170" max="7170" width="2.625" style="2" customWidth="1"/>
    <col min="7171" max="7171" width="9.625" style="2" customWidth="1"/>
    <col min="7172" max="7174" width="7.625" style="2" customWidth="1"/>
    <col min="7175" max="7414" width="10.625" style="2"/>
    <col min="7415" max="7415" width="1.75" style="2" customWidth="1"/>
    <col min="7416" max="7417" width="13" style="2" customWidth="1"/>
    <col min="7418" max="7418" width="12.75" style="2" customWidth="1"/>
    <col min="7419" max="7425" width="12.625" style="2" customWidth="1"/>
    <col min="7426" max="7426" width="2.625" style="2" customWidth="1"/>
    <col min="7427" max="7427" width="9.625" style="2" customWidth="1"/>
    <col min="7428" max="7430" width="7.625" style="2" customWidth="1"/>
    <col min="7431" max="7670" width="10.625" style="2"/>
    <col min="7671" max="7671" width="1.75" style="2" customWidth="1"/>
    <col min="7672" max="7673" width="13" style="2" customWidth="1"/>
    <col min="7674" max="7674" width="12.75" style="2" customWidth="1"/>
    <col min="7675" max="7681" width="12.625" style="2" customWidth="1"/>
    <col min="7682" max="7682" width="2.625" style="2" customWidth="1"/>
    <col min="7683" max="7683" width="9.625" style="2" customWidth="1"/>
    <col min="7684" max="7686" width="7.625" style="2" customWidth="1"/>
    <col min="7687" max="7926" width="10.625" style="2"/>
    <col min="7927" max="7927" width="1.75" style="2" customWidth="1"/>
    <col min="7928" max="7929" width="13" style="2" customWidth="1"/>
    <col min="7930" max="7930" width="12.75" style="2" customWidth="1"/>
    <col min="7931" max="7937" width="12.625" style="2" customWidth="1"/>
    <col min="7938" max="7938" width="2.625" style="2" customWidth="1"/>
    <col min="7939" max="7939" width="9.625" style="2" customWidth="1"/>
    <col min="7940" max="7942" width="7.625" style="2" customWidth="1"/>
    <col min="7943" max="8182" width="10.625" style="2"/>
    <col min="8183" max="8183" width="1.75" style="2" customWidth="1"/>
    <col min="8184" max="8185" width="13" style="2" customWidth="1"/>
    <col min="8186" max="8186" width="12.75" style="2" customWidth="1"/>
    <col min="8187" max="8193" width="12.625" style="2" customWidth="1"/>
    <col min="8194" max="8194" width="2.625" style="2" customWidth="1"/>
    <col min="8195" max="8195" width="9.625" style="2" customWidth="1"/>
    <col min="8196" max="8198" width="7.625" style="2" customWidth="1"/>
    <col min="8199" max="8438" width="10.625" style="2"/>
    <col min="8439" max="8439" width="1.75" style="2" customWidth="1"/>
    <col min="8440" max="8441" width="13" style="2" customWidth="1"/>
    <col min="8442" max="8442" width="12.75" style="2" customWidth="1"/>
    <col min="8443" max="8449" width="12.625" style="2" customWidth="1"/>
    <col min="8450" max="8450" width="2.625" style="2" customWidth="1"/>
    <col min="8451" max="8451" width="9.625" style="2" customWidth="1"/>
    <col min="8452" max="8454" width="7.625" style="2" customWidth="1"/>
    <col min="8455" max="8694" width="10.625" style="2"/>
    <col min="8695" max="8695" width="1.75" style="2" customWidth="1"/>
    <col min="8696" max="8697" width="13" style="2" customWidth="1"/>
    <col min="8698" max="8698" width="12.75" style="2" customWidth="1"/>
    <col min="8699" max="8705" width="12.625" style="2" customWidth="1"/>
    <col min="8706" max="8706" width="2.625" style="2" customWidth="1"/>
    <col min="8707" max="8707" width="9.625" style="2" customWidth="1"/>
    <col min="8708" max="8710" width="7.625" style="2" customWidth="1"/>
    <col min="8711" max="8950" width="10.625" style="2"/>
    <col min="8951" max="8951" width="1.75" style="2" customWidth="1"/>
    <col min="8952" max="8953" width="13" style="2" customWidth="1"/>
    <col min="8954" max="8954" width="12.75" style="2" customWidth="1"/>
    <col min="8955" max="8961" width="12.625" style="2" customWidth="1"/>
    <col min="8962" max="8962" width="2.625" style="2" customWidth="1"/>
    <col min="8963" max="8963" width="9.625" style="2" customWidth="1"/>
    <col min="8964" max="8966" width="7.625" style="2" customWidth="1"/>
    <col min="8967" max="9206" width="10.625" style="2"/>
    <col min="9207" max="9207" width="1.75" style="2" customWidth="1"/>
    <col min="9208" max="9209" width="13" style="2" customWidth="1"/>
    <col min="9210" max="9210" width="12.75" style="2" customWidth="1"/>
    <col min="9211" max="9217" width="12.625" style="2" customWidth="1"/>
    <col min="9218" max="9218" width="2.625" style="2" customWidth="1"/>
    <col min="9219" max="9219" width="9.625" style="2" customWidth="1"/>
    <col min="9220" max="9222" width="7.625" style="2" customWidth="1"/>
    <col min="9223" max="9462" width="10.625" style="2"/>
    <col min="9463" max="9463" width="1.75" style="2" customWidth="1"/>
    <col min="9464" max="9465" width="13" style="2" customWidth="1"/>
    <col min="9466" max="9466" width="12.75" style="2" customWidth="1"/>
    <col min="9467" max="9473" width="12.625" style="2" customWidth="1"/>
    <col min="9474" max="9474" width="2.625" style="2" customWidth="1"/>
    <col min="9475" max="9475" width="9.625" style="2" customWidth="1"/>
    <col min="9476" max="9478" width="7.625" style="2" customWidth="1"/>
    <col min="9479" max="9718" width="10.625" style="2"/>
    <col min="9719" max="9719" width="1.75" style="2" customWidth="1"/>
    <col min="9720" max="9721" width="13" style="2" customWidth="1"/>
    <col min="9722" max="9722" width="12.75" style="2" customWidth="1"/>
    <col min="9723" max="9729" width="12.625" style="2" customWidth="1"/>
    <col min="9730" max="9730" width="2.625" style="2" customWidth="1"/>
    <col min="9731" max="9731" width="9.625" style="2" customWidth="1"/>
    <col min="9732" max="9734" width="7.625" style="2" customWidth="1"/>
    <col min="9735" max="9974" width="10.625" style="2"/>
    <col min="9975" max="9975" width="1.75" style="2" customWidth="1"/>
    <col min="9976" max="9977" width="13" style="2" customWidth="1"/>
    <col min="9978" max="9978" width="12.75" style="2" customWidth="1"/>
    <col min="9979" max="9985" width="12.625" style="2" customWidth="1"/>
    <col min="9986" max="9986" width="2.625" style="2" customWidth="1"/>
    <col min="9987" max="9987" width="9.625" style="2" customWidth="1"/>
    <col min="9988" max="9990" width="7.625" style="2" customWidth="1"/>
    <col min="9991" max="10230" width="10.625" style="2"/>
    <col min="10231" max="10231" width="1.75" style="2" customWidth="1"/>
    <col min="10232" max="10233" width="13" style="2" customWidth="1"/>
    <col min="10234" max="10234" width="12.75" style="2" customWidth="1"/>
    <col min="10235" max="10241" width="12.625" style="2" customWidth="1"/>
    <col min="10242" max="10242" width="2.625" style="2" customWidth="1"/>
    <col min="10243" max="10243" width="9.625" style="2" customWidth="1"/>
    <col min="10244" max="10246" width="7.625" style="2" customWidth="1"/>
    <col min="10247" max="10486" width="10.625" style="2"/>
    <col min="10487" max="10487" width="1.75" style="2" customWidth="1"/>
    <col min="10488" max="10489" width="13" style="2" customWidth="1"/>
    <col min="10490" max="10490" width="12.75" style="2" customWidth="1"/>
    <col min="10491" max="10497" width="12.625" style="2" customWidth="1"/>
    <col min="10498" max="10498" width="2.625" style="2" customWidth="1"/>
    <col min="10499" max="10499" width="9.625" style="2" customWidth="1"/>
    <col min="10500" max="10502" width="7.625" style="2" customWidth="1"/>
    <col min="10503" max="10742" width="10.625" style="2"/>
    <col min="10743" max="10743" width="1.75" style="2" customWidth="1"/>
    <col min="10744" max="10745" width="13" style="2" customWidth="1"/>
    <col min="10746" max="10746" width="12.75" style="2" customWidth="1"/>
    <col min="10747" max="10753" width="12.625" style="2" customWidth="1"/>
    <col min="10754" max="10754" width="2.625" style="2" customWidth="1"/>
    <col min="10755" max="10755" width="9.625" style="2" customWidth="1"/>
    <col min="10756" max="10758" width="7.625" style="2" customWidth="1"/>
    <col min="10759" max="10998" width="10.625" style="2"/>
    <col min="10999" max="10999" width="1.75" style="2" customWidth="1"/>
    <col min="11000" max="11001" width="13" style="2" customWidth="1"/>
    <col min="11002" max="11002" width="12.75" style="2" customWidth="1"/>
    <col min="11003" max="11009" width="12.625" style="2" customWidth="1"/>
    <col min="11010" max="11010" width="2.625" style="2" customWidth="1"/>
    <col min="11011" max="11011" width="9.625" style="2" customWidth="1"/>
    <col min="11012" max="11014" width="7.625" style="2" customWidth="1"/>
    <col min="11015" max="11254" width="10.625" style="2"/>
    <col min="11255" max="11255" width="1.75" style="2" customWidth="1"/>
    <col min="11256" max="11257" width="13" style="2" customWidth="1"/>
    <col min="11258" max="11258" width="12.75" style="2" customWidth="1"/>
    <col min="11259" max="11265" width="12.625" style="2" customWidth="1"/>
    <col min="11266" max="11266" width="2.625" style="2" customWidth="1"/>
    <col min="11267" max="11267" width="9.625" style="2" customWidth="1"/>
    <col min="11268" max="11270" width="7.625" style="2" customWidth="1"/>
    <col min="11271" max="11510" width="10.625" style="2"/>
    <col min="11511" max="11511" width="1.75" style="2" customWidth="1"/>
    <col min="11512" max="11513" width="13" style="2" customWidth="1"/>
    <col min="11514" max="11514" width="12.75" style="2" customWidth="1"/>
    <col min="11515" max="11521" width="12.625" style="2" customWidth="1"/>
    <col min="11522" max="11522" width="2.625" style="2" customWidth="1"/>
    <col min="11523" max="11523" width="9.625" style="2" customWidth="1"/>
    <col min="11524" max="11526" width="7.625" style="2" customWidth="1"/>
    <col min="11527" max="11766" width="10.625" style="2"/>
    <col min="11767" max="11767" width="1.75" style="2" customWidth="1"/>
    <col min="11768" max="11769" width="13" style="2" customWidth="1"/>
    <col min="11770" max="11770" width="12.75" style="2" customWidth="1"/>
    <col min="11771" max="11777" width="12.625" style="2" customWidth="1"/>
    <col min="11778" max="11778" width="2.625" style="2" customWidth="1"/>
    <col min="11779" max="11779" width="9.625" style="2" customWidth="1"/>
    <col min="11780" max="11782" width="7.625" style="2" customWidth="1"/>
    <col min="11783" max="12022" width="10.625" style="2"/>
    <col min="12023" max="12023" width="1.75" style="2" customWidth="1"/>
    <col min="12024" max="12025" width="13" style="2" customWidth="1"/>
    <col min="12026" max="12026" width="12.75" style="2" customWidth="1"/>
    <col min="12027" max="12033" width="12.625" style="2" customWidth="1"/>
    <col min="12034" max="12034" width="2.625" style="2" customWidth="1"/>
    <col min="12035" max="12035" width="9.625" style="2" customWidth="1"/>
    <col min="12036" max="12038" width="7.625" style="2" customWidth="1"/>
    <col min="12039" max="12278" width="10.625" style="2"/>
    <col min="12279" max="12279" width="1.75" style="2" customWidth="1"/>
    <col min="12280" max="12281" width="13" style="2" customWidth="1"/>
    <col min="12282" max="12282" width="12.75" style="2" customWidth="1"/>
    <col min="12283" max="12289" width="12.625" style="2" customWidth="1"/>
    <col min="12290" max="12290" width="2.625" style="2" customWidth="1"/>
    <col min="12291" max="12291" width="9.625" style="2" customWidth="1"/>
    <col min="12292" max="12294" width="7.625" style="2" customWidth="1"/>
    <col min="12295" max="12534" width="10.625" style="2"/>
    <col min="12535" max="12535" width="1.75" style="2" customWidth="1"/>
    <col min="12536" max="12537" width="13" style="2" customWidth="1"/>
    <col min="12538" max="12538" width="12.75" style="2" customWidth="1"/>
    <col min="12539" max="12545" width="12.625" style="2" customWidth="1"/>
    <col min="12546" max="12546" width="2.625" style="2" customWidth="1"/>
    <col min="12547" max="12547" width="9.625" style="2" customWidth="1"/>
    <col min="12548" max="12550" width="7.625" style="2" customWidth="1"/>
    <col min="12551" max="12790" width="10.625" style="2"/>
    <col min="12791" max="12791" width="1.75" style="2" customWidth="1"/>
    <col min="12792" max="12793" width="13" style="2" customWidth="1"/>
    <col min="12794" max="12794" width="12.75" style="2" customWidth="1"/>
    <col min="12795" max="12801" width="12.625" style="2" customWidth="1"/>
    <col min="12802" max="12802" width="2.625" style="2" customWidth="1"/>
    <col min="12803" max="12803" width="9.625" style="2" customWidth="1"/>
    <col min="12804" max="12806" width="7.625" style="2" customWidth="1"/>
    <col min="12807" max="13046" width="10.625" style="2"/>
    <col min="13047" max="13047" width="1.75" style="2" customWidth="1"/>
    <col min="13048" max="13049" width="13" style="2" customWidth="1"/>
    <col min="13050" max="13050" width="12.75" style="2" customWidth="1"/>
    <col min="13051" max="13057" width="12.625" style="2" customWidth="1"/>
    <col min="13058" max="13058" width="2.625" style="2" customWidth="1"/>
    <col min="13059" max="13059" width="9.625" style="2" customWidth="1"/>
    <col min="13060" max="13062" width="7.625" style="2" customWidth="1"/>
    <col min="13063" max="13302" width="10.625" style="2"/>
    <col min="13303" max="13303" width="1.75" style="2" customWidth="1"/>
    <col min="13304" max="13305" width="13" style="2" customWidth="1"/>
    <col min="13306" max="13306" width="12.75" style="2" customWidth="1"/>
    <col min="13307" max="13313" width="12.625" style="2" customWidth="1"/>
    <col min="13314" max="13314" width="2.625" style="2" customWidth="1"/>
    <col min="13315" max="13315" width="9.625" style="2" customWidth="1"/>
    <col min="13316" max="13318" width="7.625" style="2" customWidth="1"/>
    <col min="13319" max="13558" width="10.625" style="2"/>
    <col min="13559" max="13559" width="1.75" style="2" customWidth="1"/>
    <col min="13560" max="13561" width="13" style="2" customWidth="1"/>
    <col min="13562" max="13562" width="12.75" style="2" customWidth="1"/>
    <col min="13563" max="13569" width="12.625" style="2" customWidth="1"/>
    <col min="13570" max="13570" width="2.625" style="2" customWidth="1"/>
    <col min="13571" max="13571" width="9.625" style="2" customWidth="1"/>
    <col min="13572" max="13574" width="7.625" style="2" customWidth="1"/>
    <col min="13575" max="13814" width="10.625" style="2"/>
    <col min="13815" max="13815" width="1.75" style="2" customWidth="1"/>
    <col min="13816" max="13817" width="13" style="2" customWidth="1"/>
    <col min="13818" max="13818" width="12.75" style="2" customWidth="1"/>
    <col min="13819" max="13825" width="12.625" style="2" customWidth="1"/>
    <col min="13826" max="13826" width="2.625" style="2" customWidth="1"/>
    <col min="13827" max="13827" width="9.625" style="2" customWidth="1"/>
    <col min="13828" max="13830" width="7.625" style="2" customWidth="1"/>
    <col min="13831" max="14070" width="10.625" style="2"/>
    <col min="14071" max="14071" width="1.75" style="2" customWidth="1"/>
    <col min="14072" max="14073" width="13" style="2" customWidth="1"/>
    <col min="14074" max="14074" width="12.75" style="2" customWidth="1"/>
    <col min="14075" max="14081" width="12.625" style="2" customWidth="1"/>
    <col min="14082" max="14082" width="2.625" style="2" customWidth="1"/>
    <col min="14083" max="14083" width="9.625" style="2" customWidth="1"/>
    <col min="14084" max="14086" width="7.625" style="2" customWidth="1"/>
    <col min="14087" max="14326" width="10.625" style="2"/>
    <col min="14327" max="14327" width="1.75" style="2" customWidth="1"/>
    <col min="14328" max="14329" width="13" style="2" customWidth="1"/>
    <col min="14330" max="14330" width="12.75" style="2" customWidth="1"/>
    <col min="14331" max="14337" width="12.625" style="2" customWidth="1"/>
    <col min="14338" max="14338" width="2.625" style="2" customWidth="1"/>
    <col min="14339" max="14339" width="9.625" style="2" customWidth="1"/>
    <col min="14340" max="14342" width="7.625" style="2" customWidth="1"/>
    <col min="14343" max="14582" width="10.625" style="2"/>
    <col min="14583" max="14583" width="1.75" style="2" customWidth="1"/>
    <col min="14584" max="14585" width="13" style="2" customWidth="1"/>
    <col min="14586" max="14586" width="12.75" style="2" customWidth="1"/>
    <col min="14587" max="14593" width="12.625" style="2" customWidth="1"/>
    <col min="14594" max="14594" width="2.625" style="2" customWidth="1"/>
    <col min="14595" max="14595" width="9.625" style="2" customWidth="1"/>
    <col min="14596" max="14598" width="7.625" style="2" customWidth="1"/>
    <col min="14599" max="14838" width="10.625" style="2"/>
    <col min="14839" max="14839" width="1.75" style="2" customWidth="1"/>
    <col min="14840" max="14841" width="13" style="2" customWidth="1"/>
    <col min="14842" max="14842" width="12.75" style="2" customWidth="1"/>
    <col min="14843" max="14849" width="12.625" style="2" customWidth="1"/>
    <col min="14850" max="14850" width="2.625" style="2" customWidth="1"/>
    <col min="14851" max="14851" width="9.625" style="2" customWidth="1"/>
    <col min="14852" max="14854" width="7.625" style="2" customWidth="1"/>
    <col min="14855" max="15094" width="10.625" style="2"/>
    <col min="15095" max="15095" width="1.75" style="2" customWidth="1"/>
    <col min="15096" max="15097" width="13" style="2" customWidth="1"/>
    <col min="15098" max="15098" width="12.75" style="2" customWidth="1"/>
    <col min="15099" max="15105" width="12.625" style="2" customWidth="1"/>
    <col min="15106" max="15106" width="2.625" style="2" customWidth="1"/>
    <col min="15107" max="15107" width="9.625" style="2" customWidth="1"/>
    <col min="15108" max="15110" width="7.625" style="2" customWidth="1"/>
    <col min="15111" max="15350" width="10.625" style="2"/>
    <col min="15351" max="15351" width="1.75" style="2" customWidth="1"/>
    <col min="15352" max="15353" width="13" style="2" customWidth="1"/>
    <col min="15354" max="15354" width="12.75" style="2" customWidth="1"/>
    <col min="15355" max="15361" width="12.625" style="2" customWidth="1"/>
    <col min="15362" max="15362" width="2.625" style="2" customWidth="1"/>
    <col min="15363" max="15363" width="9.625" style="2" customWidth="1"/>
    <col min="15364" max="15366" width="7.625" style="2" customWidth="1"/>
    <col min="15367" max="15606" width="10.625" style="2"/>
    <col min="15607" max="15607" width="1.75" style="2" customWidth="1"/>
    <col min="15608" max="15609" width="13" style="2" customWidth="1"/>
    <col min="15610" max="15610" width="12.75" style="2" customWidth="1"/>
    <col min="15611" max="15617" width="12.625" style="2" customWidth="1"/>
    <col min="15618" max="15618" width="2.625" style="2" customWidth="1"/>
    <col min="15619" max="15619" width="9.625" style="2" customWidth="1"/>
    <col min="15620" max="15622" width="7.625" style="2" customWidth="1"/>
    <col min="15623" max="15862" width="10.625" style="2"/>
    <col min="15863" max="15863" width="1.75" style="2" customWidth="1"/>
    <col min="15864" max="15865" width="13" style="2" customWidth="1"/>
    <col min="15866" max="15866" width="12.75" style="2" customWidth="1"/>
    <col min="15867" max="15873" width="12.625" style="2" customWidth="1"/>
    <col min="15874" max="15874" width="2.625" style="2" customWidth="1"/>
    <col min="15875" max="15875" width="9.625" style="2" customWidth="1"/>
    <col min="15876" max="15878" width="7.625" style="2" customWidth="1"/>
    <col min="15879" max="16118" width="10.625" style="2"/>
    <col min="16119" max="16119" width="1.75" style="2" customWidth="1"/>
    <col min="16120" max="16121" width="13" style="2" customWidth="1"/>
    <col min="16122" max="16122" width="12.75" style="2" customWidth="1"/>
    <col min="16123" max="16129" width="12.625" style="2" customWidth="1"/>
    <col min="16130" max="16130" width="2.625" style="2" customWidth="1"/>
    <col min="16131" max="16131" width="9.625" style="2" customWidth="1"/>
    <col min="16132" max="16134" width="7.625" style="2" customWidth="1"/>
    <col min="16135" max="16384" width="10.625" style="2"/>
  </cols>
  <sheetData>
    <row r="1" spans="1:12" ht="18" customHeight="1">
      <c r="B1" s="35" t="s">
        <v>59</v>
      </c>
    </row>
    <row r="2" spans="1:12" ht="18" customHeight="1" thickBot="1">
      <c r="B2" s="35"/>
      <c r="J2" s="358" t="s">
        <v>60</v>
      </c>
      <c r="K2" s="358"/>
    </row>
    <row r="3" spans="1:12" ht="30" customHeight="1">
      <c r="B3" s="359" t="s">
        <v>43</v>
      </c>
      <c r="C3" s="360"/>
      <c r="D3" s="363" t="s">
        <v>61</v>
      </c>
      <c r="E3" s="366" t="s">
        <v>62</v>
      </c>
      <c r="F3" s="366"/>
      <c r="G3" s="366"/>
      <c r="H3" s="366"/>
      <c r="I3" s="363" t="s">
        <v>428</v>
      </c>
      <c r="J3" s="363" t="s">
        <v>63</v>
      </c>
      <c r="K3" s="367" t="s">
        <v>64</v>
      </c>
    </row>
    <row r="4" spans="1:12" ht="30" customHeight="1">
      <c r="B4" s="333"/>
      <c r="C4" s="352"/>
      <c r="D4" s="364"/>
      <c r="E4" s="370" t="s">
        <v>65</v>
      </c>
      <c r="F4" s="371" t="s">
        <v>429</v>
      </c>
      <c r="G4" s="371" t="s">
        <v>430</v>
      </c>
      <c r="H4" s="356" t="s">
        <v>431</v>
      </c>
      <c r="I4" s="364"/>
      <c r="J4" s="364"/>
      <c r="K4" s="368"/>
    </row>
    <row r="5" spans="1:12" ht="30" customHeight="1">
      <c r="B5" s="361"/>
      <c r="C5" s="362"/>
      <c r="D5" s="365"/>
      <c r="E5" s="365"/>
      <c r="F5" s="372"/>
      <c r="G5" s="372"/>
      <c r="H5" s="356"/>
      <c r="I5" s="365"/>
      <c r="J5" s="365"/>
      <c r="K5" s="369"/>
    </row>
    <row r="6" spans="1:12" ht="27.95" customHeight="1">
      <c r="B6" s="335"/>
      <c r="C6" s="357"/>
      <c r="D6" s="45"/>
      <c r="E6" s="46"/>
      <c r="F6" s="46"/>
      <c r="G6" s="46"/>
      <c r="H6" s="46"/>
      <c r="I6" s="46"/>
      <c r="J6" s="46"/>
      <c r="K6" s="47"/>
    </row>
    <row r="7" spans="1:12" ht="27.95" customHeight="1">
      <c r="B7" s="333" t="s">
        <v>66</v>
      </c>
      <c r="C7" s="352"/>
      <c r="D7" s="48">
        <v>31551</v>
      </c>
      <c r="E7" s="310">
        <v>6315</v>
      </c>
      <c r="F7" s="49">
        <v>3130</v>
      </c>
      <c r="G7" s="310">
        <v>2294</v>
      </c>
      <c r="H7" s="49">
        <v>891</v>
      </c>
      <c r="I7" s="310">
        <v>2325</v>
      </c>
      <c r="J7" s="49">
        <v>16380</v>
      </c>
      <c r="K7" s="311">
        <v>6531</v>
      </c>
    </row>
    <row r="8" spans="1:12" ht="27.95" customHeight="1">
      <c r="B8" s="333" t="s">
        <v>67</v>
      </c>
      <c r="C8" s="352"/>
      <c r="D8" s="310">
        <f t="shared" ref="D8:K8" si="0">SUM(D10:D14)</f>
        <v>388</v>
      </c>
      <c r="E8" s="310">
        <f>SUM(E10:E14)</f>
        <v>77</v>
      </c>
      <c r="F8" s="310">
        <f>SUM(F10:F14)</f>
        <v>31</v>
      </c>
      <c r="G8" s="310">
        <f>SUM(G10:G14)</f>
        <v>29</v>
      </c>
      <c r="H8" s="310">
        <f t="shared" si="0"/>
        <v>17</v>
      </c>
      <c r="I8" s="310">
        <f t="shared" si="0"/>
        <v>16</v>
      </c>
      <c r="J8" s="310">
        <f t="shared" si="0"/>
        <v>204</v>
      </c>
      <c r="K8" s="312">
        <f t="shared" si="0"/>
        <v>91</v>
      </c>
      <c r="L8" s="132"/>
    </row>
    <row r="9" spans="1:12" ht="27.95" customHeight="1">
      <c r="B9" s="331"/>
      <c r="C9" s="329"/>
      <c r="D9" s="48"/>
      <c r="E9" s="310"/>
      <c r="F9" s="49"/>
      <c r="G9" s="310"/>
      <c r="H9" s="49"/>
      <c r="I9" s="310"/>
      <c r="J9" s="49"/>
      <c r="K9" s="313"/>
    </row>
    <row r="10" spans="1:12" ht="27.95" customHeight="1">
      <c r="B10" s="331" t="s">
        <v>47</v>
      </c>
      <c r="C10" s="329"/>
      <c r="D10" s="50">
        <v>194</v>
      </c>
      <c r="E10" s="50">
        <v>36</v>
      </c>
      <c r="F10" s="50">
        <v>15</v>
      </c>
      <c r="G10" s="50">
        <v>15</v>
      </c>
      <c r="H10" s="50">
        <v>6</v>
      </c>
      <c r="I10" s="50">
        <v>9</v>
      </c>
      <c r="J10" s="50">
        <v>87</v>
      </c>
      <c r="K10" s="51">
        <v>62</v>
      </c>
    </row>
    <row r="11" spans="1:12" ht="27.95" customHeight="1">
      <c r="B11" s="331" t="s">
        <v>48</v>
      </c>
      <c r="C11" s="329"/>
      <c r="D11" s="50">
        <v>117</v>
      </c>
      <c r="E11" s="50">
        <v>21</v>
      </c>
      <c r="F11" s="50">
        <v>7</v>
      </c>
      <c r="G11" s="50">
        <v>7</v>
      </c>
      <c r="H11" s="50">
        <v>7</v>
      </c>
      <c r="I11" s="50">
        <v>5</v>
      </c>
      <c r="J11" s="50">
        <v>65</v>
      </c>
      <c r="K11" s="51">
        <v>26</v>
      </c>
    </row>
    <row r="12" spans="1:12" ht="27.95" customHeight="1">
      <c r="B12" s="331" t="s">
        <v>49</v>
      </c>
      <c r="C12" s="329"/>
      <c r="D12" s="50">
        <v>22</v>
      </c>
      <c r="E12" s="50">
        <v>7</v>
      </c>
      <c r="F12" s="50">
        <v>3</v>
      </c>
      <c r="G12" s="50">
        <v>1</v>
      </c>
      <c r="H12" s="50">
        <v>3</v>
      </c>
      <c r="I12" s="50">
        <v>0</v>
      </c>
      <c r="J12" s="50">
        <v>15</v>
      </c>
      <c r="K12" s="51">
        <v>0</v>
      </c>
    </row>
    <row r="13" spans="1:12" ht="27.95" customHeight="1">
      <c r="B13" s="331" t="s">
        <v>50</v>
      </c>
      <c r="C13" s="329"/>
      <c r="D13" s="50">
        <v>8</v>
      </c>
      <c r="E13" s="50">
        <v>2</v>
      </c>
      <c r="F13" s="50">
        <v>0</v>
      </c>
      <c r="G13" s="50">
        <v>2</v>
      </c>
      <c r="H13" s="50">
        <v>0</v>
      </c>
      <c r="I13" s="50">
        <v>0</v>
      </c>
      <c r="J13" s="50">
        <v>6</v>
      </c>
      <c r="K13" s="51">
        <v>0</v>
      </c>
    </row>
    <row r="14" spans="1:12" ht="27.95" customHeight="1">
      <c r="B14" s="331" t="s">
        <v>51</v>
      </c>
      <c r="C14" s="329"/>
      <c r="D14" s="50">
        <v>47</v>
      </c>
      <c r="E14" s="50">
        <v>11</v>
      </c>
      <c r="F14" s="50">
        <v>6</v>
      </c>
      <c r="G14" s="50">
        <v>4</v>
      </c>
      <c r="H14" s="50">
        <v>1</v>
      </c>
      <c r="I14" s="50">
        <v>2</v>
      </c>
      <c r="J14" s="50">
        <v>31</v>
      </c>
      <c r="K14" s="51">
        <v>3</v>
      </c>
    </row>
    <row r="15" spans="1:12" ht="27.95" customHeight="1">
      <c r="B15" s="331"/>
      <c r="C15" s="329"/>
      <c r="D15" s="48"/>
      <c r="E15" s="310"/>
      <c r="F15" s="52"/>
      <c r="G15" s="310"/>
      <c r="H15" s="52"/>
      <c r="I15" s="310"/>
      <c r="J15" s="52"/>
      <c r="K15" s="313"/>
    </row>
    <row r="16" spans="1:12" ht="27.95" customHeight="1">
      <c r="A16" s="39"/>
      <c r="B16" s="330" t="s">
        <v>52</v>
      </c>
      <c r="C16" s="329"/>
      <c r="D16" s="49">
        <v>153</v>
      </c>
      <c r="E16" s="310">
        <v>25</v>
      </c>
      <c r="F16" s="53">
        <v>10</v>
      </c>
      <c r="G16" s="310">
        <v>11</v>
      </c>
      <c r="H16" s="49">
        <v>4</v>
      </c>
      <c r="I16" s="310">
        <v>7</v>
      </c>
      <c r="J16" s="49">
        <v>59</v>
      </c>
      <c r="K16" s="313">
        <v>62</v>
      </c>
    </row>
    <row r="17" spans="1:11" ht="27.95" customHeight="1">
      <c r="A17" s="39"/>
      <c r="B17" s="330" t="s">
        <v>53</v>
      </c>
      <c r="C17" s="329"/>
      <c r="D17" s="49">
        <v>71</v>
      </c>
      <c r="E17" s="310">
        <v>15</v>
      </c>
      <c r="F17" s="53">
        <v>6</v>
      </c>
      <c r="G17" s="310">
        <v>6</v>
      </c>
      <c r="H17" s="49">
        <v>3</v>
      </c>
      <c r="I17" s="310">
        <v>3</v>
      </c>
      <c r="J17" s="49">
        <v>36</v>
      </c>
      <c r="K17" s="313">
        <v>17</v>
      </c>
    </row>
    <row r="18" spans="1:11" ht="27.95" customHeight="1">
      <c r="A18" s="39"/>
      <c r="B18" s="330" t="s">
        <v>68</v>
      </c>
      <c r="C18" s="329"/>
      <c r="D18" s="49">
        <v>41</v>
      </c>
      <c r="E18" s="310">
        <v>11</v>
      </c>
      <c r="F18" s="53">
        <v>5</v>
      </c>
      <c r="G18" s="310">
        <v>4</v>
      </c>
      <c r="H18" s="49">
        <v>2</v>
      </c>
      <c r="I18" s="310">
        <v>2</v>
      </c>
      <c r="J18" s="49">
        <v>28</v>
      </c>
      <c r="K18" s="314">
        <v>0</v>
      </c>
    </row>
    <row r="19" spans="1:11" ht="27.95" customHeight="1">
      <c r="A19" s="39"/>
      <c r="B19" s="330" t="s">
        <v>55</v>
      </c>
      <c r="C19" s="329"/>
      <c r="D19" s="49">
        <v>46</v>
      </c>
      <c r="E19" s="310">
        <v>6</v>
      </c>
      <c r="F19" s="53">
        <v>1</v>
      </c>
      <c r="G19" s="310">
        <v>1</v>
      </c>
      <c r="H19" s="49">
        <v>4</v>
      </c>
      <c r="I19" s="310">
        <v>2</v>
      </c>
      <c r="J19" s="49">
        <v>29</v>
      </c>
      <c r="K19" s="314">
        <v>9</v>
      </c>
    </row>
    <row r="20" spans="1:11" ht="27.95" customHeight="1">
      <c r="A20" s="39"/>
      <c r="B20" s="330" t="s">
        <v>56</v>
      </c>
      <c r="C20" s="329"/>
      <c r="D20" s="49">
        <v>22</v>
      </c>
      <c r="E20" s="310">
        <v>7</v>
      </c>
      <c r="F20" s="49">
        <v>3</v>
      </c>
      <c r="G20" s="310">
        <v>1</v>
      </c>
      <c r="H20" s="49">
        <v>3</v>
      </c>
      <c r="I20" s="310">
        <v>0</v>
      </c>
      <c r="J20" s="49">
        <v>15</v>
      </c>
      <c r="K20" s="314">
        <v>0</v>
      </c>
    </row>
    <row r="21" spans="1:11" ht="27.95" customHeight="1">
      <c r="A21" s="39"/>
      <c r="B21" s="330" t="s">
        <v>69</v>
      </c>
      <c r="C21" s="329"/>
      <c r="D21" s="49">
        <v>8</v>
      </c>
      <c r="E21" s="310">
        <v>2</v>
      </c>
      <c r="F21" s="310">
        <v>0</v>
      </c>
      <c r="G21" s="310">
        <v>2</v>
      </c>
      <c r="H21" s="310">
        <v>0</v>
      </c>
      <c r="I21" s="310">
        <v>0</v>
      </c>
      <c r="J21" s="49">
        <v>6</v>
      </c>
      <c r="K21" s="313">
        <v>0</v>
      </c>
    </row>
    <row r="22" spans="1:11" ht="27.95" customHeight="1">
      <c r="A22" s="39"/>
      <c r="B22" s="330" t="s">
        <v>58</v>
      </c>
      <c r="C22" s="329"/>
      <c r="D22" s="49">
        <v>47</v>
      </c>
      <c r="E22" s="310">
        <v>11</v>
      </c>
      <c r="F22" s="49">
        <v>6</v>
      </c>
      <c r="G22" s="310">
        <v>4</v>
      </c>
      <c r="H22" s="53">
        <v>1</v>
      </c>
      <c r="I22" s="310">
        <v>2</v>
      </c>
      <c r="J22" s="49">
        <v>31</v>
      </c>
      <c r="K22" s="315">
        <v>3</v>
      </c>
    </row>
    <row r="23" spans="1:11" ht="27.95" customHeight="1" thickBot="1">
      <c r="B23" s="40"/>
      <c r="C23" s="54"/>
      <c r="D23" s="55"/>
      <c r="E23" s="316"/>
      <c r="F23" s="56"/>
      <c r="G23" s="316"/>
      <c r="H23" s="56"/>
      <c r="I23" s="316"/>
      <c r="J23" s="57"/>
      <c r="K23" s="317"/>
    </row>
    <row r="24" spans="1:11" ht="18" customHeight="1">
      <c r="B24" s="35" t="s">
        <v>40</v>
      </c>
      <c r="C24" s="58"/>
      <c r="D24" s="59"/>
      <c r="E24" s="318"/>
      <c r="F24" s="59"/>
      <c r="G24" s="318"/>
      <c r="H24" s="59"/>
      <c r="I24" s="318"/>
      <c r="J24" s="59"/>
      <c r="K24" s="318"/>
    </row>
    <row r="29" spans="1:11" ht="18" customHeight="1">
      <c r="B29" s="35" t="s">
        <v>70</v>
      </c>
    </row>
    <row r="30" spans="1:11" ht="18" customHeight="1" thickBot="1">
      <c r="B30" s="35"/>
      <c r="J30" s="358" t="s">
        <v>60</v>
      </c>
      <c r="K30" s="358"/>
    </row>
    <row r="31" spans="1:11" ht="30" customHeight="1">
      <c r="B31" s="359"/>
      <c r="C31" s="360"/>
      <c r="D31" s="363" t="s">
        <v>61</v>
      </c>
      <c r="E31" s="366" t="s">
        <v>62</v>
      </c>
      <c r="F31" s="366"/>
      <c r="G31" s="366"/>
      <c r="H31" s="366"/>
      <c r="I31" s="363" t="s">
        <v>428</v>
      </c>
      <c r="J31" s="363" t="s">
        <v>63</v>
      </c>
      <c r="K31" s="367" t="s">
        <v>64</v>
      </c>
    </row>
    <row r="32" spans="1:11" ht="30" customHeight="1">
      <c r="B32" s="333"/>
      <c r="C32" s="352"/>
      <c r="D32" s="364"/>
      <c r="E32" s="370" t="s">
        <v>65</v>
      </c>
      <c r="F32" s="371" t="s">
        <v>429</v>
      </c>
      <c r="G32" s="371" t="s">
        <v>430</v>
      </c>
      <c r="H32" s="356" t="s">
        <v>431</v>
      </c>
      <c r="I32" s="364"/>
      <c r="J32" s="364"/>
      <c r="K32" s="368"/>
    </row>
    <row r="33" spans="1:11" ht="30" customHeight="1">
      <c r="B33" s="361"/>
      <c r="C33" s="362"/>
      <c r="D33" s="365"/>
      <c r="E33" s="365"/>
      <c r="F33" s="372"/>
      <c r="G33" s="372"/>
      <c r="H33" s="356"/>
      <c r="I33" s="365"/>
      <c r="J33" s="365"/>
      <c r="K33" s="369"/>
    </row>
    <row r="34" spans="1:11" ht="24.95" customHeight="1">
      <c r="A34" s="39"/>
      <c r="B34" s="335"/>
      <c r="C34" s="357"/>
      <c r="D34" s="46"/>
      <c r="E34" s="46"/>
      <c r="F34" s="46"/>
      <c r="G34" s="46"/>
      <c r="H34" s="46"/>
      <c r="I34" s="60"/>
      <c r="J34" s="46"/>
      <c r="K34" s="61"/>
    </row>
    <row r="35" spans="1:11" ht="24.95" customHeight="1">
      <c r="A35" s="39"/>
      <c r="B35" s="333" t="s">
        <v>71</v>
      </c>
      <c r="C35" s="352"/>
      <c r="D35" s="353">
        <f>SUM(E35,I35,J35,K35)</f>
        <v>388</v>
      </c>
      <c r="E35" s="353">
        <f>SUM(F35:H36)</f>
        <v>77</v>
      </c>
      <c r="F35" s="353">
        <f t="shared" ref="F35:K35" si="1">SUM(F37:F44)</f>
        <v>31</v>
      </c>
      <c r="G35" s="353">
        <f t="shared" si="1"/>
        <v>29</v>
      </c>
      <c r="H35" s="353">
        <f t="shared" si="1"/>
        <v>17</v>
      </c>
      <c r="I35" s="353">
        <f t="shared" si="1"/>
        <v>16</v>
      </c>
      <c r="J35" s="353">
        <f t="shared" si="1"/>
        <v>204</v>
      </c>
      <c r="K35" s="355">
        <f t="shared" si="1"/>
        <v>91</v>
      </c>
    </row>
    <row r="36" spans="1:11" ht="24.95" customHeight="1">
      <c r="A36" s="39"/>
      <c r="B36" s="333"/>
      <c r="C36" s="352"/>
      <c r="D36" s="353"/>
      <c r="E36" s="353"/>
      <c r="F36" s="353"/>
      <c r="G36" s="353"/>
      <c r="H36" s="353"/>
      <c r="I36" s="353"/>
      <c r="J36" s="353"/>
      <c r="K36" s="355"/>
    </row>
    <row r="37" spans="1:11" ht="24.95" customHeight="1">
      <c r="A37" s="39"/>
      <c r="B37" s="333" t="s">
        <v>72</v>
      </c>
      <c r="C37" s="352"/>
      <c r="D37" s="350">
        <f>SUM(E37,I37,J37,K37)</f>
        <v>37</v>
      </c>
      <c r="E37" s="353">
        <v>32</v>
      </c>
      <c r="F37" s="354">
        <v>19</v>
      </c>
      <c r="G37" s="354">
        <v>10</v>
      </c>
      <c r="H37" s="354">
        <v>3</v>
      </c>
      <c r="I37" s="350">
        <v>5</v>
      </c>
      <c r="J37" s="350">
        <v>0</v>
      </c>
      <c r="K37" s="351">
        <v>0</v>
      </c>
    </row>
    <row r="38" spans="1:11" ht="24.95" customHeight="1">
      <c r="A38" s="39"/>
      <c r="B38" s="333"/>
      <c r="C38" s="352"/>
      <c r="D38" s="350"/>
      <c r="E38" s="353"/>
      <c r="F38" s="354"/>
      <c r="G38" s="354"/>
      <c r="H38" s="354"/>
      <c r="I38" s="350"/>
      <c r="J38" s="350"/>
      <c r="K38" s="351"/>
    </row>
    <row r="39" spans="1:11" ht="24.95" customHeight="1">
      <c r="A39" s="39"/>
      <c r="B39" s="333" t="s">
        <v>432</v>
      </c>
      <c r="C39" s="352"/>
      <c r="D39" s="350">
        <f>SUM(E39,I39,J39,K39)</f>
        <v>56</v>
      </c>
      <c r="E39" s="353">
        <v>43</v>
      </c>
      <c r="F39" s="354">
        <v>11</v>
      </c>
      <c r="G39" s="354">
        <v>18</v>
      </c>
      <c r="H39" s="354">
        <v>14</v>
      </c>
      <c r="I39" s="350">
        <v>11</v>
      </c>
      <c r="J39" s="350">
        <v>0</v>
      </c>
      <c r="K39" s="351">
        <v>2</v>
      </c>
    </row>
    <row r="40" spans="1:11" ht="24.95" customHeight="1">
      <c r="A40" s="39"/>
      <c r="B40" s="333"/>
      <c r="C40" s="352"/>
      <c r="D40" s="350"/>
      <c r="E40" s="353"/>
      <c r="F40" s="354"/>
      <c r="G40" s="354"/>
      <c r="H40" s="354"/>
      <c r="I40" s="350"/>
      <c r="J40" s="350"/>
      <c r="K40" s="351"/>
    </row>
    <row r="41" spans="1:11" ht="24.95" customHeight="1">
      <c r="A41" s="39"/>
      <c r="B41" s="333" t="s">
        <v>433</v>
      </c>
      <c r="C41" s="352"/>
      <c r="D41" s="350">
        <f>SUM(E41,I41,J41,K41)</f>
        <v>292</v>
      </c>
      <c r="E41" s="353">
        <v>2</v>
      </c>
      <c r="F41" s="354">
        <v>1</v>
      </c>
      <c r="G41" s="350">
        <v>1</v>
      </c>
      <c r="H41" s="354">
        <v>0</v>
      </c>
      <c r="I41" s="350">
        <v>0</v>
      </c>
      <c r="J41" s="350">
        <v>204</v>
      </c>
      <c r="K41" s="351">
        <v>86</v>
      </c>
    </row>
    <row r="42" spans="1:11" ht="24.95" customHeight="1">
      <c r="A42" s="39"/>
      <c r="B42" s="333"/>
      <c r="C42" s="352"/>
      <c r="D42" s="350"/>
      <c r="E42" s="353"/>
      <c r="F42" s="354"/>
      <c r="G42" s="350"/>
      <c r="H42" s="354"/>
      <c r="I42" s="350"/>
      <c r="J42" s="350"/>
      <c r="K42" s="351"/>
    </row>
    <row r="43" spans="1:11" ht="24.95" customHeight="1">
      <c r="A43" s="39"/>
      <c r="B43" s="333" t="s">
        <v>73</v>
      </c>
      <c r="C43" s="352"/>
      <c r="D43" s="350">
        <f>SUM(E43,I43,J43,K43)</f>
        <v>3</v>
      </c>
      <c r="E43" s="353">
        <v>0</v>
      </c>
      <c r="F43" s="354">
        <v>0</v>
      </c>
      <c r="G43" s="354">
        <v>0</v>
      </c>
      <c r="H43" s="350">
        <v>0</v>
      </c>
      <c r="I43" s="350">
        <v>0</v>
      </c>
      <c r="J43" s="350">
        <v>0</v>
      </c>
      <c r="K43" s="351">
        <v>3</v>
      </c>
    </row>
    <row r="44" spans="1:11" ht="24.95" customHeight="1">
      <c r="A44" s="39"/>
      <c r="B44" s="333"/>
      <c r="C44" s="352"/>
      <c r="D44" s="350"/>
      <c r="E44" s="353"/>
      <c r="F44" s="354"/>
      <c r="G44" s="354"/>
      <c r="H44" s="350"/>
      <c r="I44" s="350"/>
      <c r="J44" s="350"/>
      <c r="K44" s="351"/>
    </row>
    <row r="45" spans="1:11" ht="24.95" customHeight="1" thickBot="1">
      <c r="B45" s="40"/>
      <c r="C45" s="62"/>
      <c r="D45" s="63"/>
      <c r="E45" s="63"/>
      <c r="F45" s="63">
        <v>0</v>
      </c>
      <c r="G45" s="63"/>
      <c r="H45" s="63"/>
      <c r="I45" s="63"/>
      <c r="J45" s="63"/>
      <c r="K45" s="64"/>
    </row>
    <row r="46" spans="1:11" ht="18" customHeight="1">
      <c r="B46" s="35" t="s">
        <v>40</v>
      </c>
    </row>
  </sheetData>
  <mergeCells count="85">
    <mergeCell ref="B10:C10"/>
    <mergeCell ref="J2:K2"/>
    <mergeCell ref="B3:C5"/>
    <mergeCell ref="D3:D5"/>
    <mergeCell ref="E3:H3"/>
    <mergeCell ref="I3:I5"/>
    <mergeCell ref="J3:J5"/>
    <mergeCell ref="K3:K5"/>
    <mergeCell ref="E4:E5"/>
    <mergeCell ref="F4:F5"/>
    <mergeCell ref="G4:G5"/>
    <mergeCell ref="H4:H5"/>
    <mergeCell ref="B6:C6"/>
    <mergeCell ref="B7:C7"/>
    <mergeCell ref="B8:C8"/>
    <mergeCell ref="B9:C9"/>
    <mergeCell ref="B22:C22"/>
    <mergeCell ref="B11:C11"/>
    <mergeCell ref="B12:C12"/>
    <mergeCell ref="B13:C13"/>
    <mergeCell ref="B14:C14"/>
    <mergeCell ref="B15:C15"/>
    <mergeCell ref="B16:C16"/>
    <mergeCell ref="B17:C17"/>
    <mergeCell ref="B18:C18"/>
    <mergeCell ref="B19:C19"/>
    <mergeCell ref="B20:C20"/>
    <mergeCell ref="B21:C21"/>
    <mergeCell ref="J30:K30"/>
    <mergeCell ref="B31:C33"/>
    <mergeCell ref="D31:D33"/>
    <mergeCell ref="E31:H31"/>
    <mergeCell ref="I31:I33"/>
    <mergeCell ref="J31:J33"/>
    <mergeCell ref="K31:K33"/>
    <mergeCell ref="E32:E33"/>
    <mergeCell ref="F32:F33"/>
    <mergeCell ref="G32:G33"/>
    <mergeCell ref="H32:H33"/>
    <mergeCell ref="B34:C34"/>
    <mergeCell ref="B35:C36"/>
    <mergeCell ref="D35:D36"/>
    <mergeCell ref="E35:E36"/>
    <mergeCell ref="F35:F36"/>
    <mergeCell ref="G35:G36"/>
    <mergeCell ref="H35:H36"/>
    <mergeCell ref="I35:I36"/>
    <mergeCell ref="J35:J36"/>
    <mergeCell ref="K35:K36"/>
    <mergeCell ref="B37:C38"/>
    <mergeCell ref="D37:D38"/>
    <mergeCell ref="E37:E38"/>
    <mergeCell ref="F37:F38"/>
    <mergeCell ref="G37:G38"/>
    <mergeCell ref="H37:H38"/>
    <mergeCell ref="I37:I38"/>
    <mergeCell ref="J37:J38"/>
    <mergeCell ref="K37:K38"/>
    <mergeCell ref="B39:C40"/>
    <mergeCell ref="D39:D40"/>
    <mergeCell ref="E39:E40"/>
    <mergeCell ref="F39:F40"/>
    <mergeCell ref="G39:G40"/>
    <mergeCell ref="H39:H40"/>
    <mergeCell ref="I39:I40"/>
    <mergeCell ref="J39:J40"/>
    <mergeCell ref="K39:K40"/>
    <mergeCell ref="B41:C42"/>
    <mergeCell ref="D41:D42"/>
    <mergeCell ref="E41:E42"/>
    <mergeCell ref="F41:F42"/>
    <mergeCell ref="G41:G42"/>
    <mergeCell ref="H41:H42"/>
    <mergeCell ref="I41:I42"/>
    <mergeCell ref="J41:J42"/>
    <mergeCell ref="K41:K42"/>
    <mergeCell ref="I43:I44"/>
    <mergeCell ref="J43:J44"/>
    <mergeCell ref="K43:K44"/>
    <mergeCell ref="B43:C44"/>
    <mergeCell ref="D43:D44"/>
    <mergeCell ref="E43:E44"/>
    <mergeCell ref="F43:F44"/>
    <mergeCell ref="G43:G44"/>
    <mergeCell ref="H43:H44"/>
  </mergeCells>
  <phoneticPr fontId="3"/>
  <pageMargins left="0.51181102362204722" right="0.51181102362204722" top="0.55118110236220474" bottom="0.39370078740157483" header="0.51181102362204722" footer="0.51181102362204722"/>
  <pageSetup paperSize="9" scale="63" firstPageNumber="42" orientation="portrait"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T89"/>
  <sheetViews>
    <sheetView showGridLines="0" zoomScaleNormal="100" zoomScaleSheetLayoutView="100" workbookViewId="0"/>
  </sheetViews>
  <sheetFormatPr defaultColWidth="10.625" defaultRowHeight="17.100000000000001" customHeight="1"/>
  <cols>
    <col min="1" max="1" width="6.375" style="66" customWidth="1"/>
    <col min="2" max="3" width="9.625" style="66" customWidth="1"/>
    <col min="4" max="11" width="14" style="66" customWidth="1"/>
    <col min="12" max="12" width="2.625" style="66" customWidth="1"/>
    <col min="13" max="13" width="9.625" style="66" customWidth="1"/>
    <col min="14" max="16" width="7.625" style="66" customWidth="1"/>
    <col min="17" max="256" width="10.625" style="66"/>
    <col min="257" max="257" width="6.375" style="66" customWidth="1"/>
    <col min="258" max="259" width="9.625" style="66" customWidth="1"/>
    <col min="260" max="267" width="14" style="66" customWidth="1"/>
    <col min="268" max="268" width="2.625" style="66" customWidth="1"/>
    <col min="269" max="269" width="9.625" style="66" customWidth="1"/>
    <col min="270" max="272" width="7.625" style="66" customWidth="1"/>
    <col min="273" max="512" width="10.625" style="66"/>
    <col min="513" max="513" width="6.375" style="66" customWidth="1"/>
    <col min="514" max="515" width="9.625" style="66" customWidth="1"/>
    <col min="516" max="523" width="14" style="66" customWidth="1"/>
    <col min="524" max="524" width="2.625" style="66" customWidth="1"/>
    <col min="525" max="525" width="9.625" style="66" customWidth="1"/>
    <col min="526" max="528" width="7.625" style="66" customWidth="1"/>
    <col min="529" max="768" width="10.625" style="66"/>
    <col min="769" max="769" width="6.375" style="66" customWidth="1"/>
    <col min="770" max="771" width="9.625" style="66" customWidth="1"/>
    <col min="772" max="779" width="14" style="66" customWidth="1"/>
    <col min="780" max="780" width="2.625" style="66" customWidth="1"/>
    <col min="781" max="781" width="9.625" style="66" customWidth="1"/>
    <col min="782" max="784" width="7.625" style="66" customWidth="1"/>
    <col min="785" max="1024" width="10.625" style="66"/>
    <col min="1025" max="1025" width="6.375" style="66" customWidth="1"/>
    <col min="1026" max="1027" width="9.625" style="66" customWidth="1"/>
    <col min="1028" max="1035" width="14" style="66" customWidth="1"/>
    <col min="1036" max="1036" width="2.625" style="66" customWidth="1"/>
    <col min="1037" max="1037" width="9.625" style="66" customWidth="1"/>
    <col min="1038" max="1040" width="7.625" style="66" customWidth="1"/>
    <col min="1041" max="1280" width="10.625" style="66"/>
    <col min="1281" max="1281" width="6.375" style="66" customWidth="1"/>
    <col min="1282" max="1283" width="9.625" style="66" customWidth="1"/>
    <col min="1284" max="1291" width="14" style="66" customWidth="1"/>
    <col min="1292" max="1292" width="2.625" style="66" customWidth="1"/>
    <col min="1293" max="1293" width="9.625" style="66" customWidth="1"/>
    <col min="1294" max="1296" width="7.625" style="66" customWidth="1"/>
    <col min="1297" max="1536" width="10.625" style="66"/>
    <col min="1537" max="1537" width="6.375" style="66" customWidth="1"/>
    <col min="1538" max="1539" width="9.625" style="66" customWidth="1"/>
    <col min="1540" max="1547" width="14" style="66" customWidth="1"/>
    <col min="1548" max="1548" width="2.625" style="66" customWidth="1"/>
    <col min="1549" max="1549" width="9.625" style="66" customWidth="1"/>
    <col min="1550" max="1552" width="7.625" style="66" customWidth="1"/>
    <col min="1553" max="1792" width="10.625" style="66"/>
    <col min="1793" max="1793" width="6.375" style="66" customWidth="1"/>
    <col min="1794" max="1795" width="9.625" style="66" customWidth="1"/>
    <col min="1796" max="1803" width="14" style="66" customWidth="1"/>
    <col min="1804" max="1804" width="2.625" style="66" customWidth="1"/>
    <col min="1805" max="1805" width="9.625" style="66" customWidth="1"/>
    <col min="1806" max="1808" width="7.625" style="66" customWidth="1"/>
    <col min="1809" max="2048" width="10.625" style="66"/>
    <col min="2049" max="2049" width="6.375" style="66" customWidth="1"/>
    <col min="2050" max="2051" width="9.625" style="66" customWidth="1"/>
    <col min="2052" max="2059" width="14" style="66" customWidth="1"/>
    <col min="2060" max="2060" width="2.625" style="66" customWidth="1"/>
    <col min="2061" max="2061" width="9.625" style="66" customWidth="1"/>
    <col min="2062" max="2064" width="7.625" style="66" customWidth="1"/>
    <col min="2065" max="2304" width="10.625" style="66"/>
    <col min="2305" max="2305" width="6.375" style="66" customWidth="1"/>
    <col min="2306" max="2307" width="9.625" style="66" customWidth="1"/>
    <col min="2308" max="2315" width="14" style="66" customWidth="1"/>
    <col min="2316" max="2316" width="2.625" style="66" customWidth="1"/>
    <col min="2317" max="2317" width="9.625" style="66" customWidth="1"/>
    <col min="2318" max="2320" width="7.625" style="66" customWidth="1"/>
    <col min="2321" max="2560" width="10.625" style="66"/>
    <col min="2561" max="2561" width="6.375" style="66" customWidth="1"/>
    <col min="2562" max="2563" width="9.625" style="66" customWidth="1"/>
    <col min="2564" max="2571" width="14" style="66" customWidth="1"/>
    <col min="2572" max="2572" width="2.625" style="66" customWidth="1"/>
    <col min="2573" max="2573" width="9.625" style="66" customWidth="1"/>
    <col min="2574" max="2576" width="7.625" style="66" customWidth="1"/>
    <col min="2577" max="2816" width="10.625" style="66"/>
    <col min="2817" max="2817" width="6.375" style="66" customWidth="1"/>
    <col min="2818" max="2819" width="9.625" style="66" customWidth="1"/>
    <col min="2820" max="2827" width="14" style="66" customWidth="1"/>
    <col min="2828" max="2828" width="2.625" style="66" customWidth="1"/>
    <col min="2829" max="2829" width="9.625" style="66" customWidth="1"/>
    <col min="2830" max="2832" width="7.625" style="66" customWidth="1"/>
    <col min="2833" max="3072" width="10.625" style="66"/>
    <col min="3073" max="3073" width="6.375" style="66" customWidth="1"/>
    <col min="3074" max="3075" width="9.625" style="66" customWidth="1"/>
    <col min="3076" max="3083" width="14" style="66" customWidth="1"/>
    <col min="3084" max="3084" width="2.625" style="66" customWidth="1"/>
    <col min="3085" max="3085" width="9.625" style="66" customWidth="1"/>
    <col min="3086" max="3088" width="7.625" style="66" customWidth="1"/>
    <col min="3089" max="3328" width="10.625" style="66"/>
    <col min="3329" max="3329" width="6.375" style="66" customWidth="1"/>
    <col min="3330" max="3331" width="9.625" style="66" customWidth="1"/>
    <col min="3332" max="3339" width="14" style="66" customWidth="1"/>
    <col min="3340" max="3340" width="2.625" style="66" customWidth="1"/>
    <col min="3341" max="3341" width="9.625" style="66" customWidth="1"/>
    <col min="3342" max="3344" width="7.625" style="66" customWidth="1"/>
    <col min="3345" max="3584" width="10.625" style="66"/>
    <col min="3585" max="3585" width="6.375" style="66" customWidth="1"/>
    <col min="3586" max="3587" width="9.625" style="66" customWidth="1"/>
    <col min="3588" max="3595" width="14" style="66" customWidth="1"/>
    <col min="3596" max="3596" width="2.625" style="66" customWidth="1"/>
    <col min="3597" max="3597" width="9.625" style="66" customWidth="1"/>
    <col min="3598" max="3600" width="7.625" style="66" customWidth="1"/>
    <col min="3601" max="3840" width="10.625" style="66"/>
    <col min="3841" max="3841" width="6.375" style="66" customWidth="1"/>
    <col min="3842" max="3843" width="9.625" style="66" customWidth="1"/>
    <col min="3844" max="3851" width="14" style="66" customWidth="1"/>
    <col min="3852" max="3852" width="2.625" style="66" customWidth="1"/>
    <col min="3853" max="3853" width="9.625" style="66" customWidth="1"/>
    <col min="3854" max="3856" width="7.625" style="66" customWidth="1"/>
    <col min="3857" max="4096" width="10.625" style="66"/>
    <col min="4097" max="4097" width="6.375" style="66" customWidth="1"/>
    <col min="4098" max="4099" width="9.625" style="66" customWidth="1"/>
    <col min="4100" max="4107" width="14" style="66" customWidth="1"/>
    <col min="4108" max="4108" width="2.625" style="66" customWidth="1"/>
    <col min="4109" max="4109" width="9.625" style="66" customWidth="1"/>
    <col min="4110" max="4112" width="7.625" style="66" customWidth="1"/>
    <col min="4113" max="4352" width="10.625" style="66"/>
    <col min="4353" max="4353" width="6.375" style="66" customWidth="1"/>
    <col min="4354" max="4355" width="9.625" style="66" customWidth="1"/>
    <col min="4356" max="4363" width="14" style="66" customWidth="1"/>
    <col min="4364" max="4364" width="2.625" style="66" customWidth="1"/>
    <col min="4365" max="4365" width="9.625" style="66" customWidth="1"/>
    <col min="4366" max="4368" width="7.625" style="66" customWidth="1"/>
    <col min="4369" max="4608" width="10.625" style="66"/>
    <col min="4609" max="4609" width="6.375" style="66" customWidth="1"/>
    <col min="4610" max="4611" width="9.625" style="66" customWidth="1"/>
    <col min="4612" max="4619" width="14" style="66" customWidth="1"/>
    <col min="4620" max="4620" width="2.625" style="66" customWidth="1"/>
    <col min="4621" max="4621" width="9.625" style="66" customWidth="1"/>
    <col min="4622" max="4624" width="7.625" style="66" customWidth="1"/>
    <col min="4625" max="4864" width="10.625" style="66"/>
    <col min="4865" max="4865" width="6.375" style="66" customWidth="1"/>
    <col min="4866" max="4867" width="9.625" style="66" customWidth="1"/>
    <col min="4868" max="4875" width="14" style="66" customWidth="1"/>
    <col min="4876" max="4876" width="2.625" style="66" customWidth="1"/>
    <col min="4877" max="4877" width="9.625" style="66" customWidth="1"/>
    <col min="4878" max="4880" width="7.625" style="66" customWidth="1"/>
    <col min="4881" max="5120" width="10.625" style="66"/>
    <col min="5121" max="5121" width="6.375" style="66" customWidth="1"/>
    <col min="5122" max="5123" width="9.625" style="66" customWidth="1"/>
    <col min="5124" max="5131" width="14" style="66" customWidth="1"/>
    <col min="5132" max="5132" width="2.625" style="66" customWidth="1"/>
    <col min="5133" max="5133" width="9.625" style="66" customWidth="1"/>
    <col min="5134" max="5136" width="7.625" style="66" customWidth="1"/>
    <col min="5137" max="5376" width="10.625" style="66"/>
    <col min="5377" max="5377" width="6.375" style="66" customWidth="1"/>
    <col min="5378" max="5379" width="9.625" style="66" customWidth="1"/>
    <col min="5380" max="5387" width="14" style="66" customWidth="1"/>
    <col min="5388" max="5388" width="2.625" style="66" customWidth="1"/>
    <col min="5389" max="5389" width="9.625" style="66" customWidth="1"/>
    <col min="5390" max="5392" width="7.625" style="66" customWidth="1"/>
    <col min="5393" max="5632" width="10.625" style="66"/>
    <col min="5633" max="5633" width="6.375" style="66" customWidth="1"/>
    <col min="5634" max="5635" width="9.625" style="66" customWidth="1"/>
    <col min="5636" max="5643" width="14" style="66" customWidth="1"/>
    <col min="5644" max="5644" width="2.625" style="66" customWidth="1"/>
    <col min="5645" max="5645" width="9.625" style="66" customWidth="1"/>
    <col min="5646" max="5648" width="7.625" style="66" customWidth="1"/>
    <col min="5649" max="5888" width="10.625" style="66"/>
    <col min="5889" max="5889" width="6.375" style="66" customWidth="1"/>
    <col min="5890" max="5891" width="9.625" style="66" customWidth="1"/>
    <col min="5892" max="5899" width="14" style="66" customWidth="1"/>
    <col min="5900" max="5900" width="2.625" style="66" customWidth="1"/>
    <col min="5901" max="5901" width="9.625" style="66" customWidth="1"/>
    <col min="5902" max="5904" width="7.625" style="66" customWidth="1"/>
    <col min="5905" max="6144" width="10.625" style="66"/>
    <col min="6145" max="6145" width="6.375" style="66" customWidth="1"/>
    <col min="6146" max="6147" width="9.625" style="66" customWidth="1"/>
    <col min="6148" max="6155" width="14" style="66" customWidth="1"/>
    <col min="6156" max="6156" width="2.625" style="66" customWidth="1"/>
    <col min="6157" max="6157" width="9.625" style="66" customWidth="1"/>
    <col min="6158" max="6160" width="7.625" style="66" customWidth="1"/>
    <col min="6161" max="6400" width="10.625" style="66"/>
    <col min="6401" max="6401" width="6.375" style="66" customWidth="1"/>
    <col min="6402" max="6403" width="9.625" style="66" customWidth="1"/>
    <col min="6404" max="6411" width="14" style="66" customWidth="1"/>
    <col min="6412" max="6412" width="2.625" style="66" customWidth="1"/>
    <col min="6413" max="6413" width="9.625" style="66" customWidth="1"/>
    <col min="6414" max="6416" width="7.625" style="66" customWidth="1"/>
    <col min="6417" max="6656" width="10.625" style="66"/>
    <col min="6657" max="6657" width="6.375" style="66" customWidth="1"/>
    <col min="6658" max="6659" width="9.625" style="66" customWidth="1"/>
    <col min="6660" max="6667" width="14" style="66" customWidth="1"/>
    <col min="6668" max="6668" width="2.625" style="66" customWidth="1"/>
    <col min="6669" max="6669" width="9.625" style="66" customWidth="1"/>
    <col min="6670" max="6672" width="7.625" style="66" customWidth="1"/>
    <col min="6673" max="6912" width="10.625" style="66"/>
    <col min="6913" max="6913" width="6.375" style="66" customWidth="1"/>
    <col min="6914" max="6915" width="9.625" style="66" customWidth="1"/>
    <col min="6916" max="6923" width="14" style="66" customWidth="1"/>
    <col min="6924" max="6924" width="2.625" style="66" customWidth="1"/>
    <col min="6925" max="6925" width="9.625" style="66" customWidth="1"/>
    <col min="6926" max="6928" width="7.625" style="66" customWidth="1"/>
    <col min="6929" max="7168" width="10.625" style="66"/>
    <col min="7169" max="7169" width="6.375" style="66" customWidth="1"/>
    <col min="7170" max="7171" width="9.625" style="66" customWidth="1"/>
    <col min="7172" max="7179" width="14" style="66" customWidth="1"/>
    <col min="7180" max="7180" width="2.625" style="66" customWidth="1"/>
    <col min="7181" max="7181" width="9.625" style="66" customWidth="1"/>
    <col min="7182" max="7184" width="7.625" style="66" customWidth="1"/>
    <col min="7185" max="7424" width="10.625" style="66"/>
    <col min="7425" max="7425" width="6.375" style="66" customWidth="1"/>
    <col min="7426" max="7427" width="9.625" style="66" customWidth="1"/>
    <col min="7428" max="7435" width="14" style="66" customWidth="1"/>
    <col min="7436" max="7436" width="2.625" style="66" customWidth="1"/>
    <col min="7437" max="7437" width="9.625" style="66" customWidth="1"/>
    <col min="7438" max="7440" width="7.625" style="66" customWidth="1"/>
    <col min="7441" max="7680" width="10.625" style="66"/>
    <col min="7681" max="7681" width="6.375" style="66" customWidth="1"/>
    <col min="7682" max="7683" width="9.625" style="66" customWidth="1"/>
    <col min="7684" max="7691" width="14" style="66" customWidth="1"/>
    <col min="7692" max="7692" width="2.625" style="66" customWidth="1"/>
    <col min="7693" max="7693" width="9.625" style="66" customWidth="1"/>
    <col min="7694" max="7696" width="7.625" style="66" customWidth="1"/>
    <col min="7697" max="7936" width="10.625" style="66"/>
    <col min="7937" max="7937" width="6.375" style="66" customWidth="1"/>
    <col min="7938" max="7939" width="9.625" style="66" customWidth="1"/>
    <col min="7940" max="7947" width="14" style="66" customWidth="1"/>
    <col min="7948" max="7948" width="2.625" style="66" customWidth="1"/>
    <col min="7949" max="7949" width="9.625" style="66" customWidth="1"/>
    <col min="7950" max="7952" width="7.625" style="66" customWidth="1"/>
    <col min="7953" max="8192" width="10.625" style="66"/>
    <col min="8193" max="8193" width="6.375" style="66" customWidth="1"/>
    <col min="8194" max="8195" width="9.625" style="66" customWidth="1"/>
    <col min="8196" max="8203" width="14" style="66" customWidth="1"/>
    <col min="8204" max="8204" width="2.625" style="66" customWidth="1"/>
    <col min="8205" max="8205" width="9.625" style="66" customWidth="1"/>
    <col min="8206" max="8208" width="7.625" style="66" customWidth="1"/>
    <col min="8209" max="8448" width="10.625" style="66"/>
    <col min="8449" max="8449" width="6.375" style="66" customWidth="1"/>
    <col min="8450" max="8451" width="9.625" style="66" customWidth="1"/>
    <col min="8452" max="8459" width="14" style="66" customWidth="1"/>
    <col min="8460" max="8460" width="2.625" style="66" customWidth="1"/>
    <col min="8461" max="8461" width="9.625" style="66" customWidth="1"/>
    <col min="8462" max="8464" width="7.625" style="66" customWidth="1"/>
    <col min="8465" max="8704" width="10.625" style="66"/>
    <col min="8705" max="8705" width="6.375" style="66" customWidth="1"/>
    <col min="8706" max="8707" width="9.625" style="66" customWidth="1"/>
    <col min="8708" max="8715" width="14" style="66" customWidth="1"/>
    <col min="8716" max="8716" width="2.625" style="66" customWidth="1"/>
    <col min="8717" max="8717" width="9.625" style="66" customWidth="1"/>
    <col min="8718" max="8720" width="7.625" style="66" customWidth="1"/>
    <col min="8721" max="8960" width="10.625" style="66"/>
    <col min="8961" max="8961" width="6.375" style="66" customWidth="1"/>
    <col min="8962" max="8963" width="9.625" style="66" customWidth="1"/>
    <col min="8964" max="8971" width="14" style="66" customWidth="1"/>
    <col min="8972" max="8972" width="2.625" style="66" customWidth="1"/>
    <col min="8973" max="8973" width="9.625" style="66" customWidth="1"/>
    <col min="8974" max="8976" width="7.625" style="66" customWidth="1"/>
    <col min="8977" max="9216" width="10.625" style="66"/>
    <col min="9217" max="9217" width="6.375" style="66" customWidth="1"/>
    <col min="9218" max="9219" width="9.625" style="66" customWidth="1"/>
    <col min="9220" max="9227" width="14" style="66" customWidth="1"/>
    <col min="9228" max="9228" width="2.625" style="66" customWidth="1"/>
    <col min="9229" max="9229" width="9.625" style="66" customWidth="1"/>
    <col min="9230" max="9232" width="7.625" style="66" customWidth="1"/>
    <col min="9233" max="9472" width="10.625" style="66"/>
    <col min="9473" max="9473" width="6.375" style="66" customWidth="1"/>
    <col min="9474" max="9475" width="9.625" style="66" customWidth="1"/>
    <col min="9476" max="9483" width="14" style="66" customWidth="1"/>
    <col min="9484" max="9484" width="2.625" style="66" customWidth="1"/>
    <col min="9485" max="9485" width="9.625" style="66" customWidth="1"/>
    <col min="9486" max="9488" width="7.625" style="66" customWidth="1"/>
    <col min="9489" max="9728" width="10.625" style="66"/>
    <col min="9729" max="9729" width="6.375" style="66" customWidth="1"/>
    <col min="9730" max="9731" width="9.625" style="66" customWidth="1"/>
    <col min="9732" max="9739" width="14" style="66" customWidth="1"/>
    <col min="9740" max="9740" width="2.625" style="66" customWidth="1"/>
    <col min="9741" max="9741" width="9.625" style="66" customWidth="1"/>
    <col min="9742" max="9744" width="7.625" style="66" customWidth="1"/>
    <col min="9745" max="9984" width="10.625" style="66"/>
    <col min="9985" max="9985" width="6.375" style="66" customWidth="1"/>
    <col min="9986" max="9987" width="9.625" style="66" customWidth="1"/>
    <col min="9988" max="9995" width="14" style="66" customWidth="1"/>
    <col min="9996" max="9996" width="2.625" style="66" customWidth="1"/>
    <col min="9997" max="9997" width="9.625" style="66" customWidth="1"/>
    <col min="9998" max="10000" width="7.625" style="66" customWidth="1"/>
    <col min="10001" max="10240" width="10.625" style="66"/>
    <col min="10241" max="10241" width="6.375" style="66" customWidth="1"/>
    <col min="10242" max="10243" width="9.625" style="66" customWidth="1"/>
    <col min="10244" max="10251" width="14" style="66" customWidth="1"/>
    <col min="10252" max="10252" width="2.625" style="66" customWidth="1"/>
    <col min="10253" max="10253" width="9.625" style="66" customWidth="1"/>
    <col min="10254" max="10256" width="7.625" style="66" customWidth="1"/>
    <col min="10257" max="10496" width="10.625" style="66"/>
    <col min="10497" max="10497" width="6.375" style="66" customWidth="1"/>
    <col min="10498" max="10499" width="9.625" style="66" customWidth="1"/>
    <col min="10500" max="10507" width="14" style="66" customWidth="1"/>
    <col min="10508" max="10508" width="2.625" style="66" customWidth="1"/>
    <col min="10509" max="10509" width="9.625" style="66" customWidth="1"/>
    <col min="10510" max="10512" width="7.625" style="66" customWidth="1"/>
    <col min="10513" max="10752" width="10.625" style="66"/>
    <col min="10753" max="10753" width="6.375" style="66" customWidth="1"/>
    <col min="10754" max="10755" width="9.625" style="66" customWidth="1"/>
    <col min="10756" max="10763" width="14" style="66" customWidth="1"/>
    <col min="10764" max="10764" width="2.625" style="66" customWidth="1"/>
    <col min="10765" max="10765" width="9.625" style="66" customWidth="1"/>
    <col min="10766" max="10768" width="7.625" style="66" customWidth="1"/>
    <col min="10769" max="11008" width="10.625" style="66"/>
    <col min="11009" max="11009" width="6.375" style="66" customWidth="1"/>
    <col min="11010" max="11011" width="9.625" style="66" customWidth="1"/>
    <col min="11012" max="11019" width="14" style="66" customWidth="1"/>
    <col min="11020" max="11020" width="2.625" style="66" customWidth="1"/>
    <col min="11021" max="11021" width="9.625" style="66" customWidth="1"/>
    <col min="11022" max="11024" width="7.625" style="66" customWidth="1"/>
    <col min="11025" max="11264" width="10.625" style="66"/>
    <col min="11265" max="11265" width="6.375" style="66" customWidth="1"/>
    <col min="11266" max="11267" width="9.625" style="66" customWidth="1"/>
    <col min="11268" max="11275" width="14" style="66" customWidth="1"/>
    <col min="11276" max="11276" width="2.625" style="66" customWidth="1"/>
    <col min="11277" max="11277" width="9.625" style="66" customWidth="1"/>
    <col min="11278" max="11280" width="7.625" style="66" customWidth="1"/>
    <col min="11281" max="11520" width="10.625" style="66"/>
    <col min="11521" max="11521" width="6.375" style="66" customWidth="1"/>
    <col min="11522" max="11523" width="9.625" style="66" customWidth="1"/>
    <col min="11524" max="11531" width="14" style="66" customWidth="1"/>
    <col min="11532" max="11532" width="2.625" style="66" customWidth="1"/>
    <col min="11533" max="11533" width="9.625" style="66" customWidth="1"/>
    <col min="11534" max="11536" width="7.625" style="66" customWidth="1"/>
    <col min="11537" max="11776" width="10.625" style="66"/>
    <col min="11777" max="11777" width="6.375" style="66" customWidth="1"/>
    <col min="11778" max="11779" width="9.625" style="66" customWidth="1"/>
    <col min="11780" max="11787" width="14" style="66" customWidth="1"/>
    <col min="11788" max="11788" width="2.625" style="66" customWidth="1"/>
    <col min="11789" max="11789" width="9.625" style="66" customWidth="1"/>
    <col min="11790" max="11792" width="7.625" style="66" customWidth="1"/>
    <col min="11793" max="12032" width="10.625" style="66"/>
    <col min="12033" max="12033" width="6.375" style="66" customWidth="1"/>
    <col min="12034" max="12035" width="9.625" style="66" customWidth="1"/>
    <col min="12036" max="12043" width="14" style="66" customWidth="1"/>
    <col min="12044" max="12044" width="2.625" style="66" customWidth="1"/>
    <col min="12045" max="12045" width="9.625" style="66" customWidth="1"/>
    <col min="12046" max="12048" width="7.625" style="66" customWidth="1"/>
    <col min="12049" max="12288" width="10.625" style="66"/>
    <col min="12289" max="12289" width="6.375" style="66" customWidth="1"/>
    <col min="12290" max="12291" width="9.625" style="66" customWidth="1"/>
    <col min="12292" max="12299" width="14" style="66" customWidth="1"/>
    <col min="12300" max="12300" width="2.625" style="66" customWidth="1"/>
    <col min="12301" max="12301" width="9.625" style="66" customWidth="1"/>
    <col min="12302" max="12304" width="7.625" style="66" customWidth="1"/>
    <col min="12305" max="12544" width="10.625" style="66"/>
    <col min="12545" max="12545" width="6.375" style="66" customWidth="1"/>
    <col min="12546" max="12547" width="9.625" style="66" customWidth="1"/>
    <col min="12548" max="12555" width="14" style="66" customWidth="1"/>
    <col min="12556" max="12556" width="2.625" style="66" customWidth="1"/>
    <col min="12557" max="12557" width="9.625" style="66" customWidth="1"/>
    <col min="12558" max="12560" width="7.625" style="66" customWidth="1"/>
    <col min="12561" max="12800" width="10.625" style="66"/>
    <col min="12801" max="12801" width="6.375" style="66" customWidth="1"/>
    <col min="12802" max="12803" width="9.625" style="66" customWidth="1"/>
    <col min="12804" max="12811" width="14" style="66" customWidth="1"/>
    <col min="12812" max="12812" width="2.625" style="66" customWidth="1"/>
    <col min="12813" max="12813" width="9.625" style="66" customWidth="1"/>
    <col min="12814" max="12816" width="7.625" style="66" customWidth="1"/>
    <col min="12817" max="13056" width="10.625" style="66"/>
    <col min="13057" max="13057" width="6.375" style="66" customWidth="1"/>
    <col min="13058" max="13059" width="9.625" style="66" customWidth="1"/>
    <col min="13060" max="13067" width="14" style="66" customWidth="1"/>
    <col min="13068" max="13068" width="2.625" style="66" customWidth="1"/>
    <col min="13069" max="13069" width="9.625" style="66" customWidth="1"/>
    <col min="13070" max="13072" width="7.625" style="66" customWidth="1"/>
    <col min="13073" max="13312" width="10.625" style="66"/>
    <col min="13313" max="13313" width="6.375" style="66" customWidth="1"/>
    <col min="13314" max="13315" width="9.625" style="66" customWidth="1"/>
    <col min="13316" max="13323" width="14" style="66" customWidth="1"/>
    <col min="13324" max="13324" width="2.625" style="66" customWidth="1"/>
    <col min="13325" max="13325" width="9.625" style="66" customWidth="1"/>
    <col min="13326" max="13328" width="7.625" style="66" customWidth="1"/>
    <col min="13329" max="13568" width="10.625" style="66"/>
    <col min="13569" max="13569" width="6.375" style="66" customWidth="1"/>
    <col min="13570" max="13571" width="9.625" style="66" customWidth="1"/>
    <col min="13572" max="13579" width="14" style="66" customWidth="1"/>
    <col min="13580" max="13580" width="2.625" style="66" customWidth="1"/>
    <col min="13581" max="13581" width="9.625" style="66" customWidth="1"/>
    <col min="13582" max="13584" width="7.625" style="66" customWidth="1"/>
    <col min="13585" max="13824" width="10.625" style="66"/>
    <col min="13825" max="13825" width="6.375" style="66" customWidth="1"/>
    <col min="13826" max="13827" width="9.625" style="66" customWidth="1"/>
    <col min="13828" max="13835" width="14" style="66" customWidth="1"/>
    <col min="13836" max="13836" width="2.625" style="66" customWidth="1"/>
    <col min="13837" max="13837" width="9.625" style="66" customWidth="1"/>
    <col min="13838" max="13840" width="7.625" style="66" customWidth="1"/>
    <col min="13841" max="14080" width="10.625" style="66"/>
    <col min="14081" max="14081" width="6.375" style="66" customWidth="1"/>
    <col min="14082" max="14083" width="9.625" style="66" customWidth="1"/>
    <col min="14084" max="14091" width="14" style="66" customWidth="1"/>
    <col min="14092" max="14092" width="2.625" style="66" customWidth="1"/>
    <col min="14093" max="14093" width="9.625" style="66" customWidth="1"/>
    <col min="14094" max="14096" width="7.625" style="66" customWidth="1"/>
    <col min="14097" max="14336" width="10.625" style="66"/>
    <col min="14337" max="14337" width="6.375" style="66" customWidth="1"/>
    <col min="14338" max="14339" width="9.625" style="66" customWidth="1"/>
    <col min="14340" max="14347" width="14" style="66" customWidth="1"/>
    <col min="14348" max="14348" width="2.625" style="66" customWidth="1"/>
    <col min="14349" max="14349" width="9.625" style="66" customWidth="1"/>
    <col min="14350" max="14352" width="7.625" style="66" customWidth="1"/>
    <col min="14353" max="14592" width="10.625" style="66"/>
    <col min="14593" max="14593" width="6.375" style="66" customWidth="1"/>
    <col min="14594" max="14595" width="9.625" style="66" customWidth="1"/>
    <col min="14596" max="14603" width="14" style="66" customWidth="1"/>
    <col min="14604" max="14604" width="2.625" style="66" customWidth="1"/>
    <col min="14605" max="14605" width="9.625" style="66" customWidth="1"/>
    <col min="14606" max="14608" width="7.625" style="66" customWidth="1"/>
    <col min="14609" max="14848" width="10.625" style="66"/>
    <col min="14849" max="14849" width="6.375" style="66" customWidth="1"/>
    <col min="14850" max="14851" width="9.625" style="66" customWidth="1"/>
    <col min="14852" max="14859" width="14" style="66" customWidth="1"/>
    <col min="14860" max="14860" width="2.625" style="66" customWidth="1"/>
    <col min="14861" max="14861" width="9.625" style="66" customWidth="1"/>
    <col min="14862" max="14864" width="7.625" style="66" customWidth="1"/>
    <col min="14865" max="15104" width="10.625" style="66"/>
    <col min="15105" max="15105" width="6.375" style="66" customWidth="1"/>
    <col min="15106" max="15107" width="9.625" style="66" customWidth="1"/>
    <col min="15108" max="15115" width="14" style="66" customWidth="1"/>
    <col min="15116" max="15116" width="2.625" style="66" customWidth="1"/>
    <col min="15117" max="15117" width="9.625" style="66" customWidth="1"/>
    <col min="15118" max="15120" width="7.625" style="66" customWidth="1"/>
    <col min="15121" max="15360" width="10.625" style="66"/>
    <col min="15361" max="15361" width="6.375" style="66" customWidth="1"/>
    <col min="15362" max="15363" width="9.625" style="66" customWidth="1"/>
    <col min="15364" max="15371" width="14" style="66" customWidth="1"/>
    <col min="15372" max="15372" width="2.625" style="66" customWidth="1"/>
    <col min="15373" max="15373" width="9.625" style="66" customWidth="1"/>
    <col min="15374" max="15376" width="7.625" style="66" customWidth="1"/>
    <col min="15377" max="15616" width="10.625" style="66"/>
    <col min="15617" max="15617" width="6.375" style="66" customWidth="1"/>
    <col min="15618" max="15619" width="9.625" style="66" customWidth="1"/>
    <col min="15620" max="15627" width="14" style="66" customWidth="1"/>
    <col min="15628" max="15628" width="2.625" style="66" customWidth="1"/>
    <col min="15629" max="15629" width="9.625" style="66" customWidth="1"/>
    <col min="15630" max="15632" width="7.625" style="66" customWidth="1"/>
    <col min="15633" max="15872" width="10.625" style="66"/>
    <col min="15873" max="15873" width="6.375" style="66" customWidth="1"/>
    <col min="15874" max="15875" width="9.625" style="66" customWidth="1"/>
    <col min="15876" max="15883" width="14" style="66" customWidth="1"/>
    <col min="15884" max="15884" width="2.625" style="66" customWidth="1"/>
    <col min="15885" max="15885" width="9.625" style="66" customWidth="1"/>
    <col min="15886" max="15888" width="7.625" style="66" customWidth="1"/>
    <col min="15889" max="16128" width="10.625" style="66"/>
    <col min="16129" max="16129" width="6.375" style="66" customWidth="1"/>
    <col min="16130" max="16131" width="9.625" style="66" customWidth="1"/>
    <col min="16132" max="16139" width="14" style="66" customWidth="1"/>
    <col min="16140" max="16140" width="2.625" style="66" customWidth="1"/>
    <col min="16141" max="16141" width="9.625" style="66" customWidth="1"/>
    <col min="16142" max="16144" width="7.625" style="66" customWidth="1"/>
    <col min="16145" max="16384" width="10.625" style="66"/>
  </cols>
  <sheetData>
    <row r="1" spans="2:20" ht="17.100000000000001" customHeight="1">
      <c r="B1" s="65" t="s">
        <v>74</v>
      </c>
      <c r="G1" s="67"/>
      <c r="H1" s="67"/>
      <c r="I1" s="67"/>
      <c r="J1" s="67"/>
    </row>
    <row r="2" spans="2:20" ht="17.100000000000001" customHeight="1" thickBot="1">
      <c r="B2" s="65"/>
      <c r="J2" s="428" t="s">
        <v>60</v>
      </c>
      <c r="K2" s="428"/>
    </row>
    <row r="3" spans="2:20" ht="16.5" customHeight="1">
      <c r="B3" s="429"/>
      <c r="C3" s="430"/>
      <c r="D3" s="433" t="s">
        <v>61</v>
      </c>
      <c r="E3" s="436" t="s">
        <v>62</v>
      </c>
      <c r="F3" s="436"/>
      <c r="G3" s="436"/>
      <c r="H3" s="436"/>
      <c r="I3" s="433" t="s">
        <v>75</v>
      </c>
      <c r="J3" s="433" t="s">
        <v>76</v>
      </c>
      <c r="K3" s="437" t="s">
        <v>64</v>
      </c>
    </row>
    <row r="4" spans="2:20" ht="16.5" customHeight="1">
      <c r="B4" s="425"/>
      <c r="C4" s="410"/>
      <c r="D4" s="434"/>
      <c r="E4" s="440" t="s">
        <v>77</v>
      </c>
      <c r="F4" s="441" t="s">
        <v>78</v>
      </c>
      <c r="G4" s="441"/>
      <c r="H4" s="442" t="s">
        <v>79</v>
      </c>
      <c r="I4" s="434"/>
      <c r="J4" s="434"/>
      <c r="K4" s="438"/>
    </row>
    <row r="5" spans="2:20" ht="16.5" customHeight="1">
      <c r="B5" s="431"/>
      <c r="C5" s="432"/>
      <c r="D5" s="435"/>
      <c r="E5" s="435"/>
      <c r="F5" s="68" t="s">
        <v>80</v>
      </c>
      <c r="G5" s="68" t="s">
        <v>81</v>
      </c>
      <c r="H5" s="443"/>
      <c r="I5" s="435"/>
      <c r="J5" s="435"/>
      <c r="K5" s="439"/>
    </row>
    <row r="6" spans="2:20" ht="16.5" customHeight="1">
      <c r="B6" s="426"/>
      <c r="C6" s="427"/>
      <c r="D6" s="69"/>
      <c r="E6" s="70"/>
      <c r="F6" s="70"/>
      <c r="G6" s="70"/>
      <c r="H6" s="70"/>
      <c r="I6" s="70"/>
      <c r="J6" s="70"/>
      <c r="K6" s="71"/>
    </row>
    <row r="7" spans="2:20" ht="16.5" customHeight="1">
      <c r="B7" s="425" t="s">
        <v>82</v>
      </c>
      <c r="C7" s="410"/>
      <c r="D7" s="72">
        <f t="shared" ref="D7:K7" si="0">SUM(D9:D18)</f>
        <v>388</v>
      </c>
      <c r="E7" s="73">
        <f t="shared" si="0"/>
        <v>77</v>
      </c>
      <c r="F7" s="73">
        <f t="shared" si="0"/>
        <v>31</v>
      </c>
      <c r="G7" s="73">
        <f t="shared" si="0"/>
        <v>29</v>
      </c>
      <c r="H7" s="73">
        <f t="shared" si="0"/>
        <v>17</v>
      </c>
      <c r="I7" s="73">
        <f t="shared" si="0"/>
        <v>16</v>
      </c>
      <c r="J7" s="72">
        <f t="shared" si="0"/>
        <v>204</v>
      </c>
      <c r="K7" s="74">
        <f t="shared" si="0"/>
        <v>91</v>
      </c>
      <c r="L7" s="75"/>
      <c r="M7" s="67"/>
      <c r="N7" s="67"/>
      <c r="O7" s="67"/>
      <c r="P7" s="67"/>
    </row>
    <row r="8" spans="2:20" ht="16.5" customHeight="1">
      <c r="B8" s="425"/>
      <c r="C8" s="410"/>
      <c r="D8" s="76"/>
      <c r="E8" s="77"/>
      <c r="F8" s="78"/>
      <c r="G8" s="77"/>
      <c r="H8" s="78"/>
      <c r="I8" s="77"/>
      <c r="J8" s="78"/>
      <c r="K8" s="79"/>
    </row>
    <row r="9" spans="2:20" ht="16.5" customHeight="1">
      <c r="B9" s="425" t="s">
        <v>83</v>
      </c>
      <c r="C9" s="410"/>
      <c r="D9" s="80">
        <v>1</v>
      </c>
      <c r="E9" s="81">
        <v>1</v>
      </c>
      <c r="F9" s="82">
        <v>0</v>
      </c>
      <c r="G9" s="82">
        <v>0</v>
      </c>
      <c r="H9" s="82">
        <v>1</v>
      </c>
      <c r="I9" s="82">
        <v>0</v>
      </c>
      <c r="J9" s="82">
        <v>0</v>
      </c>
      <c r="K9" s="83">
        <v>0</v>
      </c>
      <c r="M9" s="67"/>
      <c r="N9" s="67"/>
      <c r="O9" s="67"/>
      <c r="P9" s="67"/>
      <c r="Q9" s="67"/>
      <c r="R9" s="67"/>
      <c r="S9" s="67"/>
      <c r="T9" s="67"/>
    </row>
    <row r="10" spans="2:20" ht="16.5" customHeight="1">
      <c r="B10" s="425" t="s">
        <v>84</v>
      </c>
      <c r="C10" s="410"/>
      <c r="D10" s="82">
        <v>0</v>
      </c>
      <c r="E10" s="82">
        <v>0</v>
      </c>
      <c r="F10" s="82">
        <v>0</v>
      </c>
      <c r="G10" s="82">
        <v>0</v>
      </c>
      <c r="H10" s="82">
        <v>0</v>
      </c>
      <c r="I10" s="82">
        <v>0</v>
      </c>
      <c r="J10" s="82">
        <v>0</v>
      </c>
      <c r="K10" s="83">
        <v>0</v>
      </c>
      <c r="M10" s="67"/>
    </row>
    <row r="11" spans="2:20" ht="16.5" customHeight="1">
      <c r="B11" s="425" t="s">
        <v>85</v>
      </c>
      <c r="C11" s="410"/>
      <c r="D11" s="80">
        <v>0</v>
      </c>
      <c r="E11" s="82">
        <v>0</v>
      </c>
      <c r="F11" s="82">
        <v>0</v>
      </c>
      <c r="G11" s="82">
        <v>0</v>
      </c>
      <c r="H11" s="82">
        <v>0</v>
      </c>
      <c r="I11" s="82">
        <v>0</v>
      </c>
      <c r="J11" s="82">
        <v>0</v>
      </c>
      <c r="K11" s="83">
        <v>0</v>
      </c>
      <c r="M11" s="67"/>
    </row>
    <row r="12" spans="2:20" ht="16.5" customHeight="1">
      <c r="B12" s="425" t="s">
        <v>86</v>
      </c>
      <c r="C12" s="410"/>
      <c r="D12" s="80">
        <v>2</v>
      </c>
      <c r="E12" s="81">
        <v>0</v>
      </c>
      <c r="F12" s="82">
        <v>0</v>
      </c>
      <c r="G12" s="82">
        <v>0</v>
      </c>
      <c r="H12" s="82">
        <v>0</v>
      </c>
      <c r="I12" s="82">
        <v>0</v>
      </c>
      <c r="J12" s="82">
        <v>1</v>
      </c>
      <c r="K12" s="83">
        <v>1</v>
      </c>
      <c r="M12" s="67"/>
    </row>
    <row r="13" spans="2:20" ht="16.5" customHeight="1">
      <c r="B13" s="425" t="s">
        <v>87</v>
      </c>
      <c r="C13" s="410"/>
      <c r="D13" s="80">
        <v>42</v>
      </c>
      <c r="E13" s="81">
        <v>9</v>
      </c>
      <c r="F13" s="82">
        <v>2</v>
      </c>
      <c r="G13" s="82">
        <v>6</v>
      </c>
      <c r="H13" s="82">
        <v>1</v>
      </c>
      <c r="I13" s="82">
        <v>1</v>
      </c>
      <c r="J13" s="82">
        <v>25</v>
      </c>
      <c r="K13" s="83">
        <v>7</v>
      </c>
      <c r="M13" s="67"/>
    </row>
    <row r="14" spans="2:20" ht="16.5" customHeight="1">
      <c r="B14" s="425" t="s">
        <v>88</v>
      </c>
      <c r="C14" s="410"/>
      <c r="D14" s="80">
        <v>28</v>
      </c>
      <c r="E14" s="81">
        <v>2</v>
      </c>
      <c r="F14" s="82">
        <v>0</v>
      </c>
      <c r="G14" s="82">
        <v>0</v>
      </c>
      <c r="H14" s="82">
        <v>2</v>
      </c>
      <c r="I14" s="82">
        <v>1</v>
      </c>
      <c r="J14" s="82">
        <v>14</v>
      </c>
      <c r="K14" s="83">
        <v>11</v>
      </c>
      <c r="M14" s="67"/>
    </row>
    <row r="15" spans="2:20" ht="16.5" customHeight="1">
      <c r="B15" s="425" t="s">
        <v>89</v>
      </c>
      <c r="C15" s="410"/>
      <c r="D15" s="80">
        <v>27</v>
      </c>
      <c r="E15" s="81">
        <v>5</v>
      </c>
      <c r="F15" s="82">
        <v>2</v>
      </c>
      <c r="G15" s="82">
        <v>2</v>
      </c>
      <c r="H15" s="82">
        <v>1</v>
      </c>
      <c r="I15" s="82">
        <v>0</v>
      </c>
      <c r="J15" s="82">
        <v>14</v>
      </c>
      <c r="K15" s="83">
        <v>8</v>
      </c>
      <c r="M15" s="67"/>
    </row>
    <row r="16" spans="2:20" ht="16.5" customHeight="1">
      <c r="B16" s="425" t="s">
        <v>90</v>
      </c>
      <c r="C16" s="410"/>
      <c r="D16" s="80">
        <v>18</v>
      </c>
      <c r="E16" s="81">
        <v>2</v>
      </c>
      <c r="F16" s="82">
        <v>0</v>
      </c>
      <c r="G16" s="81">
        <v>2</v>
      </c>
      <c r="H16" s="82">
        <v>0</v>
      </c>
      <c r="I16" s="81">
        <v>1</v>
      </c>
      <c r="J16" s="82">
        <v>11</v>
      </c>
      <c r="K16" s="84">
        <v>4</v>
      </c>
      <c r="M16" s="67"/>
    </row>
    <row r="17" spans="1:18" ht="16.5" customHeight="1">
      <c r="B17" s="425" t="s">
        <v>91</v>
      </c>
      <c r="C17" s="410"/>
      <c r="D17" s="80">
        <v>29</v>
      </c>
      <c r="E17" s="81">
        <v>3</v>
      </c>
      <c r="F17" s="82">
        <v>1</v>
      </c>
      <c r="G17" s="81">
        <v>1</v>
      </c>
      <c r="H17" s="82">
        <v>1</v>
      </c>
      <c r="I17" s="81">
        <v>0</v>
      </c>
      <c r="J17" s="82">
        <v>16</v>
      </c>
      <c r="K17" s="84">
        <v>10</v>
      </c>
      <c r="M17" s="67"/>
    </row>
    <row r="18" spans="1:18" ht="16.5" customHeight="1">
      <c r="B18" s="425" t="s">
        <v>92</v>
      </c>
      <c r="C18" s="410"/>
      <c r="D18" s="80">
        <v>241</v>
      </c>
      <c r="E18" s="81">
        <v>55</v>
      </c>
      <c r="F18" s="82">
        <v>26</v>
      </c>
      <c r="G18" s="81">
        <v>18</v>
      </c>
      <c r="H18" s="82">
        <v>11</v>
      </c>
      <c r="I18" s="81">
        <v>13</v>
      </c>
      <c r="J18" s="82">
        <v>123</v>
      </c>
      <c r="K18" s="84">
        <v>50</v>
      </c>
      <c r="M18" s="67"/>
    </row>
    <row r="19" spans="1:18" ht="16.5" customHeight="1">
      <c r="B19" s="425"/>
      <c r="C19" s="410"/>
      <c r="D19" s="85"/>
      <c r="E19" s="86"/>
      <c r="F19" s="86"/>
      <c r="G19" s="86"/>
      <c r="H19" s="86"/>
      <c r="I19" s="86"/>
      <c r="J19" s="86"/>
      <c r="K19" s="87"/>
    </row>
    <row r="20" spans="1:18" ht="16.5" customHeight="1">
      <c r="B20" s="425" t="s">
        <v>93</v>
      </c>
      <c r="C20" s="410"/>
      <c r="D20" s="72">
        <f>SUM(D22:D31)</f>
        <v>217</v>
      </c>
      <c r="E20" s="73">
        <f>SUM(E22:E31)</f>
        <v>43</v>
      </c>
      <c r="F20" s="72">
        <f t="shared" ref="F20:K20" si="1">SUM(F22:F31)</f>
        <v>14</v>
      </c>
      <c r="G20" s="73">
        <f t="shared" si="1"/>
        <v>18</v>
      </c>
      <c r="H20" s="72">
        <f t="shared" si="1"/>
        <v>11</v>
      </c>
      <c r="I20" s="73">
        <f t="shared" si="1"/>
        <v>4</v>
      </c>
      <c r="J20" s="72">
        <f t="shared" si="1"/>
        <v>117</v>
      </c>
      <c r="K20" s="74">
        <f t="shared" si="1"/>
        <v>53</v>
      </c>
      <c r="L20" s="75"/>
      <c r="M20" s="88"/>
      <c r="N20" s="88"/>
      <c r="O20" s="88"/>
      <c r="P20" s="88"/>
      <c r="Q20" s="88"/>
      <c r="R20" s="88"/>
    </row>
    <row r="21" spans="1:18" ht="16.5" customHeight="1">
      <c r="B21" s="425"/>
      <c r="C21" s="410"/>
      <c r="D21" s="89"/>
      <c r="E21" s="77"/>
      <c r="F21" s="78"/>
      <c r="G21" s="77"/>
      <c r="H21" s="78"/>
      <c r="I21" s="90"/>
      <c r="J21" s="78"/>
      <c r="K21" s="91"/>
    </row>
    <row r="22" spans="1:18" ht="16.5" customHeight="1">
      <c r="A22" s="92"/>
      <c r="B22" s="425" t="s">
        <v>83</v>
      </c>
      <c r="C22" s="410"/>
      <c r="D22" s="82">
        <v>1</v>
      </c>
      <c r="E22" s="81">
        <v>1</v>
      </c>
      <c r="F22" s="81">
        <v>0</v>
      </c>
      <c r="G22" s="81">
        <v>0</v>
      </c>
      <c r="H22" s="81">
        <v>1</v>
      </c>
      <c r="I22" s="81">
        <v>0</v>
      </c>
      <c r="J22" s="82">
        <v>0</v>
      </c>
      <c r="K22" s="84">
        <v>0</v>
      </c>
    </row>
    <row r="23" spans="1:18" ht="16.5" customHeight="1">
      <c r="A23" s="92"/>
      <c r="B23" s="425" t="s">
        <v>84</v>
      </c>
      <c r="C23" s="410"/>
      <c r="D23" s="81">
        <v>0</v>
      </c>
      <c r="E23" s="81">
        <v>0</v>
      </c>
      <c r="F23" s="81">
        <v>0</v>
      </c>
      <c r="G23" s="81">
        <v>0</v>
      </c>
      <c r="H23" s="81">
        <v>0</v>
      </c>
      <c r="I23" s="81">
        <v>0</v>
      </c>
      <c r="J23" s="82">
        <v>0</v>
      </c>
      <c r="K23" s="84">
        <v>0</v>
      </c>
    </row>
    <row r="24" spans="1:18" ht="16.5" customHeight="1">
      <c r="A24" s="92"/>
      <c r="B24" s="425" t="s">
        <v>85</v>
      </c>
      <c r="C24" s="410"/>
      <c r="D24" s="82">
        <v>0</v>
      </c>
      <c r="E24" s="81">
        <v>0</v>
      </c>
      <c r="F24" s="81">
        <v>0</v>
      </c>
      <c r="G24" s="81">
        <v>0</v>
      </c>
      <c r="H24" s="81">
        <v>0</v>
      </c>
      <c r="I24" s="81">
        <v>0</v>
      </c>
      <c r="J24" s="82">
        <v>0</v>
      </c>
      <c r="K24" s="84">
        <v>0</v>
      </c>
    </row>
    <row r="25" spans="1:18" ht="16.5" customHeight="1">
      <c r="A25" s="92"/>
      <c r="B25" s="425" t="s">
        <v>86</v>
      </c>
      <c r="C25" s="410"/>
      <c r="D25" s="82">
        <v>2</v>
      </c>
      <c r="E25" s="81">
        <v>0</v>
      </c>
      <c r="F25" s="81">
        <v>0</v>
      </c>
      <c r="G25" s="81">
        <v>0</v>
      </c>
      <c r="H25" s="81">
        <v>0</v>
      </c>
      <c r="I25" s="81">
        <v>0</v>
      </c>
      <c r="J25" s="82">
        <v>1</v>
      </c>
      <c r="K25" s="84">
        <v>1</v>
      </c>
    </row>
    <row r="26" spans="1:18" ht="16.5" customHeight="1">
      <c r="A26" s="92"/>
      <c r="B26" s="425" t="s">
        <v>87</v>
      </c>
      <c r="C26" s="410"/>
      <c r="D26" s="82">
        <v>29</v>
      </c>
      <c r="E26" s="81">
        <v>7</v>
      </c>
      <c r="F26" s="81">
        <v>1</v>
      </c>
      <c r="G26" s="81">
        <v>5</v>
      </c>
      <c r="H26" s="81">
        <v>1</v>
      </c>
      <c r="I26" s="81">
        <v>0</v>
      </c>
      <c r="J26" s="82">
        <v>18</v>
      </c>
      <c r="K26" s="84">
        <v>4</v>
      </c>
    </row>
    <row r="27" spans="1:18" ht="16.5" customHeight="1">
      <c r="A27" s="92"/>
      <c r="B27" s="425" t="s">
        <v>88</v>
      </c>
      <c r="C27" s="410"/>
      <c r="D27" s="82">
        <v>13</v>
      </c>
      <c r="E27" s="81">
        <v>1</v>
      </c>
      <c r="F27" s="81">
        <v>0</v>
      </c>
      <c r="G27" s="81">
        <v>0</v>
      </c>
      <c r="H27" s="81">
        <v>1</v>
      </c>
      <c r="I27" s="81">
        <v>1</v>
      </c>
      <c r="J27" s="82">
        <v>4</v>
      </c>
      <c r="K27" s="84">
        <v>7</v>
      </c>
    </row>
    <row r="28" spans="1:18" ht="16.5" customHeight="1">
      <c r="A28" s="92"/>
      <c r="B28" s="425" t="s">
        <v>89</v>
      </c>
      <c r="C28" s="410"/>
      <c r="D28" s="82">
        <v>15</v>
      </c>
      <c r="E28" s="81">
        <v>3</v>
      </c>
      <c r="F28" s="81">
        <v>2</v>
      </c>
      <c r="G28" s="81">
        <v>0</v>
      </c>
      <c r="H28" s="81">
        <v>1</v>
      </c>
      <c r="I28" s="81">
        <v>0</v>
      </c>
      <c r="J28" s="82">
        <v>5</v>
      </c>
      <c r="K28" s="84">
        <v>7</v>
      </c>
    </row>
    <row r="29" spans="1:18" ht="16.5" customHeight="1">
      <c r="A29" s="92"/>
      <c r="B29" s="425" t="s">
        <v>90</v>
      </c>
      <c r="C29" s="410"/>
      <c r="D29" s="82">
        <v>10</v>
      </c>
      <c r="E29" s="81">
        <v>1</v>
      </c>
      <c r="F29" s="81">
        <v>0</v>
      </c>
      <c r="G29" s="81">
        <v>1</v>
      </c>
      <c r="H29" s="81">
        <v>0</v>
      </c>
      <c r="I29" s="81">
        <v>0</v>
      </c>
      <c r="J29" s="82">
        <v>7</v>
      </c>
      <c r="K29" s="84">
        <v>2</v>
      </c>
    </row>
    <row r="30" spans="1:18" ht="16.5" customHeight="1">
      <c r="A30" s="92"/>
      <c r="B30" s="425" t="s">
        <v>91</v>
      </c>
      <c r="C30" s="410"/>
      <c r="D30" s="82">
        <v>21</v>
      </c>
      <c r="E30" s="81">
        <v>1</v>
      </c>
      <c r="F30" s="81">
        <v>0</v>
      </c>
      <c r="G30" s="81">
        <v>0</v>
      </c>
      <c r="H30" s="81">
        <v>1</v>
      </c>
      <c r="I30" s="81">
        <v>0</v>
      </c>
      <c r="J30" s="82">
        <v>13</v>
      </c>
      <c r="K30" s="84">
        <v>7</v>
      </c>
    </row>
    <row r="31" spans="1:18" ht="16.5" customHeight="1">
      <c r="A31" s="92"/>
      <c r="B31" s="425" t="s">
        <v>92</v>
      </c>
      <c r="C31" s="410"/>
      <c r="D31" s="82">
        <v>126</v>
      </c>
      <c r="E31" s="81">
        <v>29</v>
      </c>
      <c r="F31" s="81">
        <v>11</v>
      </c>
      <c r="G31" s="81">
        <v>12</v>
      </c>
      <c r="H31" s="81">
        <v>6</v>
      </c>
      <c r="I31" s="81">
        <v>3</v>
      </c>
      <c r="J31" s="82">
        <v>69</v>
      </c>
      <c r="K31" s="84">
        <v>25</v>
      </c>
    </row>
    <row r="32" spans="1:18" ht="16.5" customHeight="1">
      <c r="B32" s="425"/>
      <c r="C32" s="410"/>
      <c r="D32" s="93"/>
      <c r="E32" s="94"/>
      <c r="F32" s="94"/>
      <c r="G32" s="94"/>
      <c r="H32" s="94"/>
      <c r="I32" s="94"/>
      <c r="J32" s="94"/>
      <c r="K32" s="95"/>
    </row>
    <row r="33" spans="1:12" ht="16.5" customHeight="1">
      <c r="B33" s="425" t="s">
        <v>94</v>
      </c>
      <c r="C33" s="410"/>
      <c r="D33" s="72">
        <f>SUM(D35:D44)</f>
        <v>171</v>
      </c>
      <c r="E33" s="73">
        <f>SUM(E35:E44)</f>
        <v>34</v>
      </c>
      <c r="F33" s="72">
        <f t="shared" ref="F33:K33" si="2">SUM(F35:F44)</f>
        <v>17</v>
      </c>
      <c r="G33" s="73">
        <f t="shared" si="2"/>
        <v>11</v>
      </c>
      <c r="H33" s="72">
        <f t="shared" si="2"/>
        <v>6</v>
      </c>
      <c r="I33" s="73">
        <f t="shared" si="2"/>
        <v>12</v>
      </c>
      <c r="J33" s="72">
        <f t="shared" si="2"/>
        <v>87</v>
      </c>
      <c r="K33" s="74">
        <f t="shared" si="2"/>
        <v>38</v>
      </c>
      <c r="L33" s="75"/>
    </row>
    <row r="34" spans="1:12" ht="16.5" customHeight="1">
      <c r="A34" s="92"/>
      <c r="B34" s="409"/>
      <c r="C34" s="410"/>
      <c r="D34" s="82"/>
      <c r="E34" s="81"/>
      <c r="F34" s="82"/>
      <c r="G34" s="96"/>
      <c r="H34" s="82"/>
      <c r="I34" s="81"/>
      <c r="J34" s="97"/>
      <c r="K34" s="84"/>
    </row>
    <row r="35" spans="1:12" ht="16.5" customHeight="1">
      <c r="A35" s="92"/>
      <c r="B35" s="409" t="s">
        <v>83</v>
      </c>
      <c r="C35" s="410"/>
      <c r="D35" s="82">
        <v>0</v>
      </c>
      <c r="E35" s="81">
        <v>0</v>
      </c>
      <c r="F35" s="81">
        <v>0</v>
      </c>
      <c r="G35" s="81">
        <v>0</v>
      </c>
      <c r="H35" s="81">
        <v>0</v>
      </c>
      <c r="I35" s="81">
        <v>0</v>
      </c>
      <c r="J35" s="81">
        <v>0</v>
      </c>
      <c r="K35" s="84">
        <v>0</v>
      </c>
    </row>
    <row r="36" spans="1:12" ht="16.5" customHeight="1">
      <c r="A36" s="92"/>
      <c r="B36" s="409" t="s">
        <v>84</v>
      </c>
      <c r="C36" s="410"/>
      <c r="D36" s="82">
        <v>0</v>
      </c>
      <c r="E36" s="81">
        <v>0</v>
      </c>
      <c r="F36" s="81">
        <v>0</v>
      </c>
      <c r="G36" s="81">
        <v>0</v>
      </c>
      <c r="H36" s="81">
        <v>0</v>
      </c>
      <c r="I36" s="81">
        <v>0</v>
      </c>
      <c r="J36" s="81">
        <v>0</v>
      </c>
      <c r="K36" s="84">
        <v>0</v>
      </c>
    </row>
    <row r="37" spans="1:12" ht="16.5" customHeight="1">
      <c r="A37" s="92"/>
      <c r="B37" s="409" t="s">
        <v>85</v>
      </c>
      <c r="C37" s="410"/>
      <c r="D37" s="82">
        <v>0</v>
      </c>
      <c r="E37" s="81">
        <v>0</v>
      </c>
      <c r="F37" s="81">
        <v>0</v>
      </c>
      <c r="G37" s="81">
        <v>0</v>
      </c>
      <c r="H37" s="81">
        <v>0</v>
      </c>
      <c r="I37" s="81">
        <v>0</v>
      </c>
      <c r="J37" s="81">
        <v>0</v>
      </c>
      <c r="K37" s="84">
        <v>0</v>
      </c>
    </row>
    <row r="38" spans="1:12" ht="16.5" customHeight="1">
      <c r="A38" s="92"/>
      <c r="B38" s="409" t="s">
        <v>86</v>
      </c>
      <c r="C38" s="410"/>
      <c r="D38" s="82">
        <v>0</v>
      </c>
      <c r="E38" s="81">
        <v>0</v>
      </c>
      <c r="F38" s="81">
        <v>0</v>
      </c>
      <c r="G38" s="81">
        <v>0</v>
      </c>
      <c r="H38" s="81">
        <v>0</v>
      </c>
      <c r="I38" s="81">
        <v>0</v>
      </c>
      <c r="J38" s="81">
        <v>0</v>
      </c>
      <c r="K38" s="84">
        <v>0</v>
      </c>
    </row>
    <row r="39" spans="1:12" ht="16.5" customHeight="1">
      <c r="A39" s="92"/>
      <c r="B39" s="409" t="s">
        <v>87</v>
      </c>
      <c r="C39" s="410"/>
      <c r="D39" s="82">
        <v>13</v>
      </c>
      <c r="E39" s="81">
        <v>2</v>
      </c>
      <c r="F39" s="81">
        <v>1</v>
      </c>
      <c r="G39" s="81">
        <v>1</v>
      </c>
      <c r="H39" s="81">
        <v>0</v>
      </c>
      <c r="I39" s="81">
        <v>1</v>
      </c>
      <c r="J39" s="81">
        <v>7</v>
      </c>
      <c r="K39" s="84">
        <v>3</v>
      </c>
    </row>
    <row r="40" spans="1:12" ht="16.5" customHeight="1">
      <c r="A40" s="92"/>
      <c r="B40" s="409" t="s">
        <v>88</v>
      </c>
      <c r="C40" s="410"/>
      <c r="D40" s="82">
        <v>15</v>
      </c>
      <c r="E40" s="81">
        <v>1</v>
      </c>
      <c r="F40" s="81">
        <v>0</v>
      </c>
      <c r="G40" s="81">
        <v>0</v>
      </c>
      <c r="H40" s="81">
        <v>1</v>
      </c>
      <c r="I40" s="81">
        <v>0</v>
      </c>
      <c r="J40" s="81">
        <v>10</v>
      </c>
      <c r="K40" s="84">
        <v>4</v>
      </c>
    </row>
    <row r="41" spans="1:12" ht="16.5" customHeight="1">
      <c r="A41" s="92"/>
      <c r="B41" s="409" t="s">
        <v>89</v>
      </c>
      <c r="C41" s="410"/>
      <c r="D41" s="82">
        <v>12</v>
      </c>
      <c r="E41" s="81">
        <v>2</v>
      </c>
      <c r="F41" s="81">
        <v>0</v>
      </c>
      <c r="G41" s="81">
        <v>2</v>
      </c>
      <c r="H41" s="81">
        <v>0</v>
      </c>
      <c r="I41" s="81">
        <v>0</v>
      </c>
      <c r="J41" s="81">
        <v>9</v>
      </c>
      <c r="K41" s="84">
        <v>1</v>
      </c>
    </row>
    <row r="42" spans="1:12" ht="16.5" customHeight="1">
      <c r="A42" s="92"/>
      <c r="B42" s="409" t="s">
        <v>90</v>
      </c>
      <c r="C42" s="410"/>
      <c r="D42" s="82">
        <v>8</v>
      </c>
      <c r="E42" s="81">
        <v>1</v>
      </c>
      <c r="F42" s="81">
        <v>0</v>
      </c>
      <c r="G42" s="81">
        <v>1</v>
      </c>
      <c r="H42" s="81">
        <v>0</v>
      </c>
      <c r="I42" s="81">
        <v>1</v>
      </c>
      <c r="J42" s="81">
        <v>4</v>
      </c>
      <c r="K42" s="84">
        <v>2</v>
      </c>
    </row>
    <row r="43" spans="1:12" ht="16.5" customHeight="1">
      <c r="A43" s="92"/>
      <c r="B43" s="409" t="s">
        <v>91</v>
      </c>
      <c r="C43" s="410"/>
      <c r="D43" s="82">
        <v>8</v>
      </c>
      <c r="E43" s="81">
        <v>2</v>
      </c>
      <c r="F43" s="81">
        <v>1</v>
      </c>
      <c r="G43" s="81">
        <v>1</v>
      </c>
      <c r="H43" s="81">
        <v>0</v>
      </c>
      <c r="I43" s="81">
        <v>0</v>
      </c>
      <c r="J43" s="81">
        <v>3</v>
      </c>
      <c r="K43" s="84">
        <v>3</v>
      </c>
    </row>
    <row r="44" spans="1:12" ht="16.5" customHeight="1">
      <c r="A44" s="92"/>
      <c r="B44" s="409" t="s">
        <v>92</v>
      </c>
      <c r="C44" s="410"/>
      <c r="D44" s="82">
        <v>115</v>
      </c>
      <c r="E44" s="81">
        <v>26</v>
      </c>
      <c r="F44" s="81">
        <v>15</v>
      </c>
      <c r="G44" s="81">
        <v>6</v>
      </c>
      <c r="H44" s="81">
        <v>5</v>
      </c>
      <c r="I44" s="81">
        <v>10</v>
      </c>
      <c r="J44" s="81">
        <v>54</v>
      </c>
      <c r="K44" s="84">
        <v>25</v>
      </c>
    </row>
    <row r="45" spans="1:12" ht="16.5" customHeight="1" thickBot="1">
      <c r="B45" s="98"/>
      <c r="C45" s="99"/>
      <c r="D45" s="100"/>
      <c r="E45" s="100"/>
      <c r="F45" s="100"/>
      <c r="G45" s="100"/>
      <c r="H45" s="100"/>
      <c r="I45" s="100"/>
      <c r="J45" s="100"/>
      <c r="K45" s="101"/>
    </row>
    <row r="46" spans="1:12" ht="17.100000000000001" customHeight="1">
      <c r="B46" s="102" t="s">
        <v>40</v>
      </c>
    </row>
    <row r="48" spans="1:12" ht="17.100000000000001" customHeight="1">
      <c r="B48" s="103" t="s">
        <v>95</v>
      </c>
      <c r="C48" s="104"/>
      <c r="D48" s="104"/>
      <c r="E48" s="104"/>
      <c r="F48" s="104"/>
      <c r="G48" s="104"/>
      <c r="H48" s="104"/>
      <c r="I48" s="104"/>
    </row>
    <row r="49" spans="2:11" ht="17.100000000000001" customHeight="1" thickBot="1">
      <c r="B49" s="105"/>
      <c r="C49" s="104"/>
      <c r="D49" s="104"/>
      <c r="E49" s="104"/>
      <c r="F49" s="104"/>
      <c r="G49" s="104"/>
      <c r="H49" s="104"/>
      <c r="I49" s="104"/>
    </row>
    <row r="50" spans="2:11" ht="17.100000000000001" customHeight="1">
      <c r="B50" s="411"/>
      <c r="C50" s="412"/>
      <c r="D50" s="415" t="s">
        <v>96</v>
      </c>
      <c r="E50" s="416"/>
      <c r="F50" s="416"/>
      <c r="G50" s="416"/>
      <c r="H50" s="416"/>
      <c r="I50" s="417"/>
      <c r="J50" s="418" t="s">
        <v>97</v>
      </c>
      <c r="K50" s="419"/>
    </row>
    <row r="51" spans="2:11" ht="17.100000000000001" customHeight="1">
      <c r="B51" s="413"/>
      <c r="C51" s="414"/>
      <c r="D51" s="420" t="s">
        <v>98</v>
      </c>
      <c r="E51" s="421"/>
      <c r="F51" s="421" t="s">
        <v>99</v>
      </c>
      <c r="G51" s="421"/>
      <c r="H51" s="421" t="s">
        <v>100</v>
      </c>
      <c r="I51" s="422"/>
      <c r="J51" s="423" t="s">
        <v>101</v>
      </c>
      <c r="K51" s="424"/>
    </row>
    <row r="52" spans="2:11" ht="17.100000000000001" customHeight="1">
      <c r="B52" s="400" t="s">
        <v>102</v>
      </c>
      <c r="C52" s="401"/>
      <c r="D52" s="402">
        <v>22066</v>
      </c>
      <c r="E52" s="403"/>
      <c r="F52" s="404">
        <v>21640</v>
      </c>
      <c r="G52" s="405"/>
      <c r="H52" s="406">
        <v>13805</v>
      </c>
      <c r="I52" s="407"/>
      <c r="J52" s="402">
        <v>232</v>
      </c>
      <c r="K52" s="408"/>
    </row>
    <row r="53" spans="2:11" ht="17.100000000000001" customHeight="1">
      <c r="B53" s="398" t="s">
        <v>103</v>
      </c>
      <c r="C53" s="399"/>
      <c r="D53" s="395">
        <v>19653</v>
      </c>
      <c r="E53" s="382"/>
      <c r="F53" s="396">
        <v>19604</v>
      </c>
      <c r="G53" s="384"/>
      <c r="H53" s="397">
        <v>12528</v>
      </c>
      <c r="I53" s="386"/>
      <c r="J53" s="395">
        <v>2640</v>
      </c>
      <c r="K53" s="387"/>
    </row>
    <row r="54" spans="2:11" ht="17.100000000000001" customHeight="1">
      <c r="B54" s="377" t="s">
        <v>104</v>
      </c>
      <c r="C54" s="394"/>
      <c r="D54" s="395">
        <v>17750</v>
      </c>
      <c r="E54" s="382"/>
      <c r="F54" s="396">
        <v>17649</v>
      </c>
      <c r="G54" s="384"/>
      <c r="H54" s="397">
        <v>11377</v>
      </c>
      <c r="I54" s="386"/>
      <c r="J54" s="395">
        <v>1938</v>
      </c>
      <c r="K54" s="387"/>
    </row>
    <row r="55" spans="2:11" ht="17.100000000000001" customHeight="1">
      <c r="B55" s="398" t="s">
        <v>105</v>
      </c>
      <c r="C55" s="399"/>
      <c r="D55" s="395">
        <v>15546</v>
      </c>
      <c r="E55" s="382"/>
      <c r="F55" s="396">
        <v>15460</v>
      </c>
      <c r="G55" s="384"/>
      <c r="H55" s="397">
        <v>5336</v>
      </c>
      <c r="I55" s="386"/>
      <c r="J55" s="395">
        <v>1144</v>
      </c>
      <c r="K55" s="387"/>
    </row>
    <row r="56" spans="2:11" ht="17.100000000000001" customHeight="1">
      <c r="B56" s="377" t="s">
        <v>106</v>
      </c>
      <c r="C56" s="394"/>
      <c r="D56" s="395">
        <v>6373</v>
      </c>
      <c r="E56" s="382"/>
      <c r="F56" s="396">
        <v>6341</v>
      </c>
      <c r="G56" s="384"/>
      <c r="H56" s="397">
        <v>2829</v>
      </c>
      <c r="I56" s="386"/>
      <c r="J56" s="395">
        <v>629</v>
      </c>
      <c r="K56" s="387"/>
    </row>
    <row r="57" spans="2:11" ht="17.100000000000001" customHeight="1">
      <c r="B57" s="398" t="s">
        <v>107</v>
      </c>
      <c r="C57" s="399"/>
      <c r="D57" s="395">
        <v>3478</v>
      </c>
      <c r="E57" s="382"/>
      <c r="F57" s="396">
        <v>3465</v>
      </c>
      <c r="G57" s="384"/>
      <c r="H57" s="397">
        <v>2356</v>
      </c>
      <c r="I57" s="386"/>
      <c r="J57" s="395">
        <v>516</v>
      </c>
      <c r="K57" s="387"/>
    </row>
    <row r="58" spans="2:11" ht="17.100000000000001" customHeight="1">
      <c r="B58" s="377" t="s">
        <v>108</v>
      </c>
      <c r="C58" s="379"/>
      <c r="D58" s="381">
        <v>2094</v>
      </c>
      <c r="E58" s="382"/>
      <c r="F58" s="383">
        <v>2078</v>
      </c>
      <c r="G58" s="384"/>
      <c r="H58" s="385">
        <v>1351</v>
      </c>
      <c r="I58" s="386"/>
      <c r="J58" s="381">
        <v>308</v>
      </c>
      <c r="K58" s="387"/>
    </row>
    <row r="59" spans="2:11" ht="17.100000000000001" customHeight="1">
      <c r="B59" s="377" t="s">
        <v>109</v>
      </c>
      <c r="C59" s="379"/>
      <c r="D59" s="381">
        <v>705</v>
      </c>
      <c r="E59" s="382"/>
      <c r="F59" s="383">
        <v>703</v>
      </c>
      <c r="G59" s="384"/>
      <c r="H59" s="385">
        <v>423</v>
      </c>
      <c r="I59" s="386"/>
      <c r="J59" s="381">
        <v>199</v>
      </c>
      <c r="K59" s="387"/>
    </row>
    <row r="60" spans="2:11" ht="17.100000000000001" customHeight="1">
      <c r="B60" s="377" t="s">
        <v>110</v>
      </c>
      <c r="C60" s="379"/>
      <c r="D60" s="381">
        <v>684</v>
      </c>
      <c r="E60" s="382"/>
      <c r="F60" s="383">
        <v>672</v>
      </c>
      <c r="G60" s="384"/>
      <c r="H60" s="385">
        <v>407</v>
      </c>
      <c r="I60" s="386"/>
      <c r="J60" s="381">
        <v>218</v>
      </c>
      <c r="K60" s="387"/>
    </row>
    <row r="61" spans="2:11" ht="17.100000000000001" customHeight="1">
      <c r="B61" s="377" t="s">
        <v>111</v>
      </c>
      <c r="C61" s="379"/>
      <c r="D61" s="381">
        <v>646</v>
      </c>
      <c r="E61" s="382"/>
      <c r="F61" s="383">
        <v>633</v>
      </c>
      <c r="G61" s="384"/>
      <c r="H61" s="385">
        <v>522</v>
      </c>
      <c r="I61" s="386"/>
      <c r="J61" s="381">
        <v>207</v>
      </c>
      <c r="K61" s="387"/>
    </row>
    <row r="62" spans="2:11" ht="17.100000000000001" customHeight="1">
      <c r="B62" s="377" t="s">
        <v>112</v>
      </c>
      <c r="C62" s="379"/>
      <c r="D62" s="381">
        <v>709</v>
      </c>
      <c r="E62" s="382"/>
      <c r="F62" s="383">
        <v>700</v>
      </c>
      <c r="G62" s="384"/>
      <c r="H62" s="385">
        <v>697</v>
      </c>
      <c r="I62" s="386"/>
      <c r="J62" s="381">
        <v>222</v>
      </c>
      <c r="K62" s="387"/>
    </row>
    <row r="63" spans="2:11" ht="17.100000000000001" customHeight="1">
      <c r="B63" s="377" t="s">
        <v>113</v>
      </c>
      <c r="C63" s="379"/>
      <c r="D63" s="381">
        <v>804</v>
      </c>
      <c r="E63" s="382"/>
      <c r="F63" s="383">
        <v>785</v>
      </c>
      <c r="G63" s="384"/>
      <c r="H63" s="385">
        <v>780</v>
      </c>
      <c r="I63" s="386"/>
      <c r="J63" s="381">
        <v>187</v>
      </c>
      <c r="K63" s="387"/>
    </row>
    <row r="64" spans="2:11" ht="17.100000000000001" customHeight="1">
      <c r="B64" s="377" t="s">
        <v>114</v>
      </c>
      <c r="C64" s="379"/>
      <c r="D64" s="381">
        <v>786</v>
      </c>
      <c r="E64" s="382"/>
      <c r="F64" s="383">
        <v>750</v>
      </c>
      <c r="G64" s="384"/>
      <c r="H64" s="385">
        <v>748</v>
      </c>
      <c r="I64" s="386"/>
      <c r="J64" s="381">
        <v>204</v>
      </c>
      <c r="K64" s="387"/>
    </row>
    <row r="65" spans="2:11" ht="17.100000000000001" customHeight="1">
      <c r="B65" s="377" t="s">
        <v>115</v>
      </c>
      <c r="C65" s="379"/>
      <c r="D65" s="381">
        <v>470</v>
      </c>
      <c r="E65" s="382"/>
      <c r="F65" s="383">
        <v>438</v>
      </c>
      <c r="G65" s="384"/>
      <c r="H65" s="385">
        <v>437</v>
      </c>
      <c r="I65" s="386"/>
      <c r="J65" s="381">
        <v>131</v>
      </c>
      <c r="K65" s="387"/>
    </row>
    <row r="66" spans="2:11" ht="17.100000000000001" customHeight="1">
      <c r="B66" s="377" t="s">
        <v>116</v>
      </c>
      <c r="C66" s="378"/>
      <c r="D66" s="388">
        <v>346</v>
      </c>
      <c r="E66" s="389"/>
      <c r="F66" s="390">
        <v>331</v>
      </c>
      <c r="G66" s="391"/>
      <c r="H66" s="390">
        <v>329</v>
      </c>
      <c r="I66" s="392"/>
      <c r="J66" s="388">
        <v>102</v>
      </c>
      <c r="K66" s="393"/>
    </row>
    <row r="67" spans="2:11" ht="17.100000000000001" customHeight="1">
      <c r="B67" s="377" t="s">
        <v>117</v>
      </c>
      <c r="C67" s="379"/>
      <c r="D67" s="381">
        <v>326</v>
      </c>
      <c r="E67" s="382"/>
      <c r="F67" s="383">
        <v>325</v>
      </c>
      <c r="G67" s="384"/>
      <c r="H67" s="385">
        <v>314</v>
      </c>
      <c r="I67" s="386"/>
      <c r="J67" s="381">
        <v>109</v>
      </c>
      <c r="K67" s="387"/>
    </row>
    <row r="68" spans="2:11" ht="17.100000000000001" customHeight="1">
      <c r="B68" s="377" t="s">
        <v>118</v>
      </c>
      <c r="C68" s="379"/>
      <c r="D68" s="381">
        <v>287</v>
      </c>
      <c r="E68" s="382"/>
      <c r="F68" s="383">
        <v>282</v>
      </c>
      <c r="G68" s="384"/>
      <c r="H68" s="385">
        <v>282</v>
      </c>
      <c r="I68" s="386"/>
      <c r="J68" s="381">
        <v>69</v>
      </c>
      <c r="K68" s="387"/>
    </row>
    <row r="69" spans="2:11" ht="17.100000000000001" customHeight="1">
      <c r="B69" s="377" t="s">
        <v>119</v>
      </c>
      <c r="C69" s="379"/>
      <c r="D69" s="381">
        <v>233</v>
      </c>
      <c r="E69" s="382"/>
      <c r="F69" s="383">
        <v>220</v>
      </c>
      <c r="G69" s="384"/>
      <c r="H69" s="385">
        <v>220</v>
      </c>
      <c r="I69" s="386"/>
      <c r="J69" s="381">
        <v>62</v>
      </c>
      <c r="K69" s="387"/>
    </row>
    <row r="70" spans="2:11" ht="17.100000000000001" customHeight="1">
      <c r="B70" s="377" t="s">
        <v>120</v>
      </c>
      <c r="C70" s="380"/>
      <c r="D70" s="106"/>
      <c r="E70" s="107">
        <v>243</v>
      </c>
      <c r="F70" s="108"/>
      <c r="G70" s="107">
        <v>236</v>
      </c>
      <c r="H70" s="108"/>
      <c r="I70" s="109">
        <v>236</v>
      </c>
      <c r="J70" s="108"/>
      <c r="K70" s="110">
        <v>59</v>
      </c>
    </row>
    <row r="71" spans="2:11" ht="17.100000000000001" customHeight="1">
      <c r="B71" s="377" t="s">
        <v>121</v>
      </c>
      <c r="C71" s="379"/>
      <c r="D71" s="106"/>
      <c r="E71" s="107">
        <v>335</v>
      </c>
      <c r="F71" s="108"/>
      <c r="G71" s="111">
        <v>318</v>
      </c>
      <c r="H71" s="112"/>
      <c r="I71" s="109">
        <v>318</v>
      </c>
      <c r="J71" s="108"/>
      <c r="K71" s="110">
        <v>62</v>
      </c>
    </row>
    <row r="72" spans="2:11" ht="17.100000000000001" customHeight="1">
      <c r="B72" s="377" t="s">
        <v>122</v>
      </c>
      <c r="C72" s="378"/>
      <c r="D72" s="106"/>
      <c r="E72" s="107">
        <v>241</v>
      </c>
      <c r="F72" s="108"/>
      <c r="G72" s="111">
        <v>229</v>
      </c>
      <c r="H72" s="112"/>
      <c r="I72" s="111">
        <v>222</v>
      </c>
      <c r="J72" s="106"/>
      <c r="K72" s="110">
        <v>64</v>
      </c>
    </row>
    <row r="73" spans="2:11" ht="17.100000000000001" customHeight="1">
      <c r="B73" s="377" t="s">
        <v>123</v>
      </c>
      <c r="C73" s="379"/>
      <c r="D73" s="106"/>
      <c r="E73" s="107">
        <v>242</v>
      </c>
      <c r="F73" s="108"/>
      <c r="G73" s="111">
        <v>237</v>
      </c>
      <c r="H73" s="112"/>
      <c r="I73" s="111">
        <v>237</v>
      </c>
      <c r="J73" s="106"/>
      <c r="K73" s="110">
        <v>67</v>
      </c>
    </row>
    <row r="74" spans="2:11" ht="17.100000000000001" customHeight="1">
      <c r="B74" s="377" t="s">
        <v>124</v>
      </c>
      <c r="C74" s="379"/>
      <c r="D74" s="106"/>
      <c r="E74" s="107">
        <v>213</v>
      </c>
      <c r="F74" s="108"/>
      <c r="G74" s="111">
        <v>209</v>
      </c>
      <c r="H74" s="112"/>
      <c r="I74" s="111">
        <v>201</v>
      </c>
      <c r="J74" s="106"/>
      <c r="K74" s="110">
        <v>63</v>
      </c>
    </row>
    <row r="75" spans="2:11" ht="17.100000000000001" customHeight="1">
      <c r="B75" s="377" t="s">
        <v>125</v>
      </c>
      <c r="C75" s="378"/>
      <c r="D75" s="106"/>
      <c r="E75" s="107">
        <v>269</v>
      </c>
      <c r="F75" s="108"/>
      <c r="G75" s="111">
        <v>263</v>
      </c>
      <c r="H75" s="112"/>
      <c r="I75" s="111">
        <v>261</v>
      </c>
      <c r="J75" s="106"/>
      <c r="K75" s="110">
        <v>73</v>
      </c>
    </row>
    <row r="76" spans="2:11" ht="17.100000000000001" customHeight="1">
      <c r="B76" s="377" t="s">
        <v>126</v>
      </c>
      <c r="C76" s="378"/>
      <c r="D76" s="106"/>
      <c r="E76" s="107">
        <v>280</v>
      </c>
      <c r="F76" s="108"/>
      <c r="G76" s="111">
        <v>278</v>
      </c>
      <c r="H76" s="112"/>
      <c r="I76" s="111">
        <v>268</v>
      </c>
      <c r="J76" s="106"/>
      <c r="K76" s="110">
        <v>57</v>
      </c>
    </row>
    <row r="77" spans="2:11" ht="17.100000000000001" customHeight="1">
      <c r="B77" s="377" t="s">
        <v>127</v>
      </c>
      <c r="C77" s="379"/>
      <c r="D77" s="106"/>
      <c r="E77" s="107">
        <v>205</v>
      </c>
      <c r="F77" s="108"/>
      <c r="G77" s="107">
        <v>203</v>
      </c>
      <c r="H77" s="112"/>
      <c r="I77" s="111">
        <v>203</v>
      </c>
      <c r="J77" s="106"/>
      <c r="K77" s="110">
        <v>48</v>
      </c>
    </row>
    <row r="78" spans="2:11" ht="17.100000000000001" customHeight="1">
      <c r="B78" s="377" t="s">
        <v>128</v>
      </c>
      <c r="C78" s="379"/>
      <c r="D78" s="108"/>
      <c r="E78" s="107">
        <v>200</v>
      </c>
      <c r="F78" s="108"/>
      <c r="G78" s="107">
        <v>196</v>
      </c>
      <c r="H78" s="112"/>
      <c r="I78" s="111">
        <v>196</v>
      </c>
      <c r="J78" s="106"/>
      <c r="K78" s="110">
        <v>56</v>
      </c>
    </row>
    <row r="79" spans="2:11" ht="17.100000000000001" customHeight="1">
      <c r="B79" s="373" t="s">
        <v>129</v>
      </c>
      <c r="C79" s="374"/>
      <c r="D79" s="113"/>
      <c r="E79" s="114">
        <v>190</v>
      </c>
      <c r="F79" s="115"/>
      <c r="G79" s="114">
        <v>188</v>
      </c>
      <c r="H79" s="115"/>
      <c r="I79" s="116">
        <v>188</v>
      </c>
      <c r="J79" s="113"/>
      <c r="K79" s="117">
        <v>51</v>
      </c>
    </row>
    <row r="80" spans="2:11" ht="17.100000000000001" customHeight="1">
      <c r="B80" s="373" t="s">
        <v>130</v>
      </c>
      <c r="C80" s="374"/>
      <c r="D80" s="106"/>
      <c r="E80" s="107">
        <v>165</v>
      </c>
      <c r="F80" s="112"/>
      <c r="G80" s="107">
        <v>162</v>
      </c>
      <c r="H80" s="112"/>
      <c r="I80" s="111">
        <v>162</v>
      </c>
      <c r="J80" s="106"/>
      <c r="K80" s="110">
        <v>48</v>
      </c>
    </row>
    <row r="81" spans="2:11" ht="17.100000000000001" customHeight="1">
      <c r="B81" s="373" t="s">
        <v>131</v>
      </c>
      <c r="C81" s="374"/>
      <c r="D81" s="106"/>
      <c r="E81" s="107">
        <v>180</v>
      </c>
      <c r="F81" s="112"/>
      <c r="G81" s="107">
        <v>176</v>
      </c>
      <c r="H81" s="112"/>
      <c r="I81" s="111">
        <v>176</v>
      </c>
      <c r="J81" s="106"/>
      <c r="K81" s="110">
        <v>40</v>
      </c>
    </row>
    <row r="82" spans="2:11" ht="17.100000000000001" customHeight="1">
      <c r="B82" s="373" t="s">
        <v>132</v>
      </c>
      <c r="C82" s="374"/>
      <c r="D82" s="106"/>
      <c r="E82" s="111">
        <v>185</v>
      </c>
      <c r="F82" s="112"/>
      <c r="G82" s="107">
        <v>184</v>
      </c>
      <c r="H82" s="112"/>
      <c r="I82" s="109">
        <v>183</v>
      </c>
      <c r="J82" s="108"/>
      <c r="K82" s="110">
        <v>40</v>
      </c>
    </row>
    <row r="83" spans="2:11" ht="17.100000000000001" customHeight="1">
      <c r="B83" s="375" t="s">
        <v>37</v>
      </c>
      <c r="C83" s="376"/>
      <c r="D83" s="106"/>
      <c r="E83" s="111">
        <v>158</v>
      </c>
      <c r="F83" s="112"/>
      <c r="G83" s="107">
        <v>154</v>
      </c>
      <c r="H83" s="112"/>
      <c r="I83" s="109">
        <v>154</v>
      </c>
      <c r="J83" s="108"/>
      <c r="K83" s="110">
        <v>39</v>
      </c>
    </row>
    <row r="84" spans="2:11" ht="17.100000000000001" customHeight="1" thickBot="1">
      <c r="B84" s="375" t="s">
        <v>38</v>
      </c>
      <c r="C84" s="376"/>
      <c r="D84" s="118"/>
      <c r="E84" s="119">
        <v>135</v>
      </c>
      <c r="F84" s="120"/>
      <c r="G84" s="121">
        <v>133</v>
      </c>
      <c r="H84" s="120"/>
      <c r="I84" s="122">
        <v>128</v>
      </c>
      <c r="J84" s="123"/>
      <c r="K84" s="124">
        <v>24</v>
      </c>
    </row>
    <row r="85" spans="2:11" ht="17.100000000000001" customHeight="1">
      <c r="B85" s="125" t="s">
        <v>133</v>
      </c>
      <c r="C85" s="126"/>
      <c r="D85" s="126"/>
      <c r="E85" s="126"/>
      <c r="F85" s="126"/>
      <c r="G85" s="126"/>
      <c r="H85" s="126"/>
      <c r="I85" s="126"/>
      <c r="J85" s="126"/>
      <c r="K85" s="127"/>
    </row>
    <row r="86" spans="2:11" ht="17.100000000000001" customHeight="1">
      <c r="B86" s="102" t="s">
        <v>134</v>
      </c>
      <c r="C86" s="128"/>
      <c r="D86" s="128"/>
      <c r="E86" s="128"/>
      <c r="F86" s="128"/>
      <c r="G86" s="128"/>
      <c r="H86" s="128"/>
      <c r="I86" s="128"/>
      <c r="J86" s="128"/>
    </row>
    <row r="87" spans="2:11" ht="17.100000000000001" customHeight="1">
      <c r="B87" s="102" t="s">
        <v>135</v>
      </c>
      <c r="C87" s="128"/>
      <c r="D87" s="128"/>
      <c r="E87" s="128"/>
      <c r="F87" s="128"/>
      <c r="G87" s="128"/>
      <c r="H87" s="128"/>
      <c r="I87" s="128"/>
      <c r="J87" s="128"/>
    </row>
    <row r="88" spans="2:11" ht="17.100000000000001" customHeight="1">
      <c r="B88" s="102" t="s">
        <v>136</v>
      </c>
      <c r="C88" s="128"/>
      <c r="D88" s="128"/>
      <c r="E88" s="128"/>
      <c r="F88" s="128"/>
      <c r="G88" s="128"/>
      <c r="H88" s="128"/>
      <c r="I88" s="128"/>
      <c r="J88" s="128"/>
    </row>
    <row r="89" spans="2:11" ht="17.100000000000001" customHeight="1">
      <c r="B89" s="102" t="s">
        <v>137</v>
      </c>
    </row>
  </sheetData>
  <mergeCells count="161">
    <mergeCell ref="J2:K2"/>
    <mergeCell ref="B3:C5"/>
    <mergeCell ref="D3:D5"/>
    <mergeCell ref="E3:H3"/>
    <mergeCell ref="I3:I5"/>
    <mergeCell ref="J3:J5"/>
    <mergeCell ref="K3:K5"/>
    <mergeCell ref="E4:E5"/>
    <mergeCell ref="F4:G4"/>
    <mergeCell ref="H4:H5"/>
    <mergeCell ref="B12:C12"/>
    <mergeCell ref="B13:C13"/>
    <mergeCell ref="B14:C14"/>
    <mergeCell ref="B15:C15"/>
    <mergeCell ref="B16:C16"/>
    <mergeCell ref="B17:C17"/>
    <mergeCell ref="B6:C6"/>
    <mergeCell ref="B7:C7"/>
    <mergeCell ref="B8:C8"/>
    <mergeCell ref="B9:C9"/>
    <mergeCell ref="B10:C10"/>
    <mergeCell ref="B11:C11"/>
    <mergeCell ref="B24:C24"/>
    <mergeCell ref="B25:C25"/>
    <mergeCell ref="B26:C26"/>
    <mergeCell ref="B27:C27"/>
    <mergeCell ref="B28:C28"/>
    <mergeCell ref="B29:C29"/>
    <mergeCell ref="B18:C18"/>
    <mergeCell ref="B19:C19"/>
    <mergeCell ref="B20:C20"/>
    <mergeCell ref="B21:C21"/>
    <mergeCell ref="B22:C22"/>
    <mergeCell ref="B23:C23"/>
    <mergeCell ref="B36:C36"/>
    <mergeCell ref="B37:C37"/>
    <mergeCell ref="B38:C38"/>
    <mergeCell ref="B39:C39"/>
    <mergeCell ref="B40:C40"/>
    <mergeCell ref="B41:C41"/>
    <mergeCell ref="B30:C30"/>
    <mergeCell ref="B31:C31"/>
    <mergeCell ref="B32:C32"/>
    <mergeCell ref="B33:C33"/>
    <mergeCell ref="B34:C34"/>
    <mergeCell ref="B35:C35"/>
    <mergeCell ref="B42:C42"/>
    <mergeCell ref="B43:C43"/>
    <mergeCell ref="B44:C44"/>
    <mergeCell ref="B50:C51"/>
    <mergeCell ref="D50:I50"/>
    <mergeCell ref="J50:K50"/>
    <mergeCell ref="D51:E51"/>
    <mergeCell ref="F51:G51"/>
    <mergeCell ref="H51:I51"/>
    <mergeCell ref="J51:K51"/>
    <mergeCell ref="B52:C52"/>
    <mergeCell ref="D52:E52"/>
    <mergeCell ref="F52:G52"/>
    <mergeCell ref="H52:I52"/>
    <mergeCell ref="J52:K52"/>
    <mergeCell ref="B53:C53"/>
    <mergeCell ref="D53:E53"/>
    <mergeCell ref="F53:G53"/>
    <mergeCell ref="H53:I53"/>
    <mergeCell ref="J53:K53"/>
    <mergeCell ref="B54:C54"/>
    <mergeCell ref="D54:E54"/>
    <mergeCell ref="F54:G54"/>
    <mergeCell ref="H54:I54"/>
    <mergeCell ref="J54:K54"/>
    <mergeCell ref="B55:C55"/>
    <mergeCell ref="D55:E55"/>
    <mergeCell ref="F55:G55"/>
    <mergeCell ref="H55:I55"/>
    <mergeCell ref="J55:K55"/>
    <mergeCell ref="B56:C56"/>
    <mergeCell ref="D56:E56"/>
    <mergeCell ref="F56:G56"/>
    <mergeCell ref="H56:I56"/>
    <mergeCell ref="J56:K56"/>
    <mergeCell ref="B57:C57"/>
    <mergeCell ref="D57:E57"/>
    <mergeCell ref="F57:G57"/>
    <mergeCell ref="H57:I57"/>
    <mergeCell ref="J57:K57"/>
    <mergeCell ref="B58:C58"/>
    <mergeCell ref="D58:E58"/>
    <mergeCell ref="F58:G58"/>
    <mergeCell ref="H58:I58"/>
    <mergeCell ref="J58:K58"/>
    <mergeCell ref="B59:C59"/>
    <mergeCell ref="D59:E59"/>
    <mergeCell ref="F59:G59"/>
    <mergeCell ref="H59:I59"/>
    <mergeCell ref="J59:K59"/>
    <mergeCell ref="B60:C60"/>
    <mergeCell ref="D60:E60"/>
    <mergeCell ref="F60:G60"/>
    <mergeCell ref="H60:I60"/>
    <mergeCell ref="J60:K60"/>
    <mergeCell ref="B61:C61"/>
    <mergeCell ref="D61:E61"/>
    <mergeCell ref="F61:G61"/>
    <mergeCell ref="H61:I61"/>
    <mergeCell ref="J61:K61"/>
    <mergeCell ref="B62:C62"/>
    <mergeCell ref="D62:E62"/>
    <mergeCell ref="F62:G62"/>
    <mergeCell ref="H62:I62"/>
    <mergeCell ref="J62:K62"/>
    <mergeCell ref="B63:C63"/>
    <mergeCell ref="D63:E63"/>
    <mergeCell ref="F63:G63"/>
    <mergeCell ref="H63:I63"/>
    <mergeCell ref="J63:K63"/>
    <mergeCell ref="B64:C64"/>
    <mergeCell ref="D64:E64"/>
    <mergeCell ref="F64:G64"/>
    <mergeCell ref="H64:I64"/>
    <mergeCell ref="J64:K64"/>
    <mergeCell ref="B65:C65"/>
    <mergeCell ref="D65:E65"/>
    <mergeCell ref="F65:G65"/>
    <mergeCell ref="H65:I65"/>
    <mergeCell ref="J65:K65"/>
    <mergeCell ref="H68:I68"/>
    <mergeCell ref="J68:K68"/>
    <mergeCell ref="B69:C69"/>
    <mergeCell ref="D69:E69"/>
    <mergeCell ref="F69:G69"/>
    <mergeCell ref="H69:I69"/>
    <mergeCell ref="J69:K69"/>
    <mergeCell ref="B66:C66"/>
    <mergeCell ref="D66:E66"/>
    <mergeCell ref="F66:G66"/>
    <mergeCell ref="H66:I66"/>
    <mergeCell ref="J66:K66"/>
    <mergeCell ref="B67:C67"/>
    <mergeCell ref="D67:E67"/>
    <mergeCell ref="F67:G67"/>
    <mergeCell ref="H67:I67"/>
    <mergeCell ref="J67:K67"/>
    <mergeCell ref="B70:C70"/>
    <mergeCell ref="B71:C71"/>
    <mergeCell ref="B72:C72"/>
    <mergeCell ref="B73:C73"/>
    <mergeCell ref="B74:C74"/>
    <mergeCell ref="B75:C75"/>
    <mergeCell ref="B68:C68"/>
    <mergeCell ref="D68:E68"/>
    <mergeCell ref="F68:G68"/>
    <mergeCell ref="B82:C82"/>
    <mergeCell ref="B83:C83"/>
    <mergeCell ref="B84:C84"/>
    <mergeCell ref="B76:C76"/>
    <mergeCell ref="B77:C77"/>
    <mergeCell ref="B78:C78"/>
    <mergeCell ref="B79:C79"/>
    <mergeCell ref="B80:C80"/>
    <mergeCell ref="B81:C81"/>
  </mergeCells>
  <phoneticPr fontId="3"/>
  <pageMargins left="0.51181102362204722" right="0.51181102362204722" top="0.55118110236220474" bottom="0.19685039370078741" header="0.51181102362204722" footer="0.47244094488188981"/>
  <pageSetup paperSize="9" scale="52" firstPageNumber="42" orientation="portrait"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B1:Q74"/>
  <sheetViews>
    <sheetView showGridLines="0" zoomScaleNormal="100" zoomScaleSheetLayoutView="100" workbookViewId="0"/>
  </sheetViews>
  <sheetFormatPr defaultColWidth="10.625" defaultRowHeight="20.100000000000001" customHeight="1"/>
  <cols>
    <col min="1" max="1" width="2" style="2" customWidth="1"/>
    <col min="2" max="2" width="3.875" style="2" customWidth="1"/>
    <col min="3" max="3" width="4.75" style="2" customWidth="1"/>
    <col min="4" max="4" width="12.625" style="2" customWidth="1"/>
    <col min="5" max="8" width="8.125" style="2" customWidth="1"/>
    <col min="9" max="15" width="8.875" style="2" customWidth="1"/>
    <col min="16" max="16" width="2.625" style="2" customWidth="1"/>
    <col min="17" max="17" width="7.625" style="2" customWidth="1"/>
    <col min="18" max="16384" width="10.625" style="2"/>
  </cols>
  <sheetData>
    <row r="1" spans="2:16" ht="20.100000000000001" customHeight="1">
      <c r="B1" s="129" t="s">
        <v>138</v>
      </c>
    </row>
    <row r="2" spans="2:16" ht="20.100000000000001" customHeight="1" thickBot="1">
      <c r="C2" s="58"/>
      <c r="D2" s="58"/>
      <c r="E2" s="58"/>
      <c r="F2" s="58"/>
      <c r="G2" s="58"/>
      <c r="H2" s="58"/>
      <c r="J2" s="58"/>
      <c r="K2" s="58"/>
      <c r="L2" s="58"/>
      <c r="M2" s="58"/>
      <c r="N2" s="470" t="s">
        <v>139</v>
      </c>
      <c r="O2" s="470"/>
      <c r="P2" s="130"/>
    </row>
    <row r="3" spans="2:16" ht="20.100000000000001" customHeight="1">
      <c r="B3" s="131"/>
      <c r="C3" s="42"/>
      <c r="D3" s="42"/>
      <c r="E3" s="471" t="s">
        <v>140</v>
      </c>
      <c r="F3" s="472"/>
      <c r="G3" s="472"/>
      <c r="H3" s="473"/>
      <c r="I3" s="474" t="s">
        <v>141</v>
      </c>
      <c r="J3" s="474" t="s">
        <v>142</v>
      </c>
      <c r="K3" s="475" t="s">
        <v>143</v>
      </c>
      <c r="L3" s="477" t="s">
        <v>144</v>
      </c>
      <c r="M3" s="455" t="s">
        <v>145</v>
      </c>
      <c r="N3" s="366"/>
      <c r="O3" s="485"/>
      <c r="P3" s="130"/>
    </row>
    <row r="4" spans="2:16" ht="20.100000000000001" customHeight="1">
      <c r="B4" s="132"/>
      <c r="C4" s="58"/>
      <c r="D4" s="58"/>
      <c r="E4" s="457" t="s">
        <v>146</v>
      </c>
      <c r="F4" s="457" t="s">
        <v>147</v>
      </c>
      <c r="G4" s="459" t="s">
        <v>148</v>
      </c>
      <c r="H4" s="461" t="s">
        <v>149</v>
      </c>
      <c r="I4" s="462"/>
      <c r="J4" s="462"/>
      <c r="K4" s="476"/>
      <c r="L4" s="478"/>
      <c r="M4" s="462" t="s">
        <v>150</v>
      </c>
      <c r="N4" s="463" t="s">
        <v>151</v>
      </c>
      <c r="O4" s="482" t="s">
        <v>152</v>
      </c>
      <c r="P4" s="130"/>
    </row>
    <row r="5" spans="2:16" ht="42.75" customHeight="1">
      <c r="B5" s="133"/>
      <c r="C5" s="134"/>
      <c r="D5" s="135"/>
      <c r="E5" s="458"/>
      <c r="F5" s="458"/>
      <c r="G5" s="460"/>
      <c r="H5" s="460"/>
      <c r="I5" s="462"/>
      <c r="J5" s="462"/>
      <c r="K5" s="476"/>
      <c r="L5" s="479"/>
      <c r="M5" s="462"/>
      <c r="N5" s="464"/>
      <c r="O5" s="483"/>
    </row>
    <row r="6" spans="2:16" ht="20.100000000000001" customHeight="1">
      <c r="B6" s="484" t="s">
        <v>153</v>
      </c>
      <c r="C6" s="447" t="s">
        <v>77</v>
      </c>
      <c r="D6" s="448"/>
      <c r="E6" s="136">
        <f>IF(SUM(E13,E20,E27,E34,E41,E56,E63)=0,"－",SUM(E13,E20,E27,E34,E41,E56,E63))</f>
        <v>8</v>
      </c>
      <c r="F6" s="136">
        <f>IF(SUM(F13,F20,F27,F34,F41,F56,F63)=0,"－",SUM(F13,F20,F27,F34,F41,F56,F63))</f>
        <v>8</v>
      </c>
      <c r="G6" s="136">
        <f>IF(SUM(G13,G20,G27,G34,G41,G56,G63)=0,"－",SUM(G13,G20,G27,G34,G41,G56,G63))</f>
        <v>7</v>
      </c>
      <c r="H6" s="136">
        <f>IF(SUM(H13,H20,H27,H34,H41,H56,H63)=0,"－",SUM(H13,H20,H27,H34,H41,H56,H63))</f>
        <v>1</v>
      </c>
      <c r="I6" s="136">
        <f>I13+I20+I27+I34+I41+I56+I63</f>
        <v>22959</v>
      </c>
      <c r="J6" s="136">
        <f>IF(SUM(J13,J20,J27,J34,J41,J56,J63)=0,"－",SUM(J13,J20,J27,J34,J41,J56,J63))</f>
        <v>201037</v>
      </c>
      <c r="K6" s="136">
        <f t="shared" ref="J6:O10" si="0">IF(SUM(K13,K20,K27,K34,K41,K56,K63)=0,"－",SUM(K13,K20,K27,K34,K41,K56,K63))</f>
        <v>537</v>
      </c>
      <c r="L6" s="136">
        <f>IF(SUM(L13,L20,L27,L34,L41,L56,L63)=0,"－",SUM(L13,L20,L27,L34,L41,L56,L63))</f>
        <v>767</v>
      </c>
      <c r="M6" s="136">
        <f>IF(SUM(M13,M20,M27,M34,M41,M56,M63)=0,"－",SUM(M13,M20,M27,M34,M41,M56,M63))</f>
        <v>11</v>
      </c>
      <c r="N6" s="136">
        <f>IF(SUM(N13,N20,N27,N34,N41,N56,N63)=0,"－",SUM(N13,N20,N27,N34,N41,N56,N63))</f>
        <v>22</v>
      </c>
      <c r="O6" s="137">
        <f>IF(SUM(O13,O20,O27,O34,O41,O56,O63)=0,"－",SUM(O13,O20,O27,O34,O41,O56,O63))</f>
        <v>22</v>
      </c>
    </row>
    <row r="7" spans="2:16" ht="20.100000000000001" customHeight="1">
      <c r="B7" s="468"/>
      <c r="C7" s="449" t="s">
        <v>154</v>
      </c>
      <c r="D7" s="138" t="s">
        <v>155</v>
      </c>
      <c r="E7" s="139" t="s">
        <v>156</v>
      </c>
      <c r="F7" s="139" t="s">
        <v>156</v>
      </c>
      <c r="G7" s="139" t="s">
        <v>156</v>
      </c>
      <c r="H7" s="139" t="s">
        <v>156</v>
      </c>
      <c r="I7" s="140">
        <f>IF(SUM(I14,I21,I28,I35,I42,I57,I64)=0,"－",SUM(I14,I21,I28,I35,I42,I57,I64))</f>
        <v>4255</v>
      </c>
      <c r="J7" s="140">
        <f t="shared" si="0"/>
        <v>92796</v>
      </c>
      <c r="K7" s="140">
        <f t="shared" si="0"/>
        <v>73</v>
      </c>
      <c r="L7" s="140" t="str">
        <f>IF(SUM(L14,L21,L28,L35,L42,L57,L64)=0,"－",SUM(L14,L21,L28,L35,L42,L57,L64))</f>
        <v>－</v>
      </c>
      <c r="M7" s="140" t="str">
        <f t="shared" si="0"/>
        <v>－</v>
      </c>
      <c r="N7" s="140" t="str">
        <f>IF(SUM(N14,N21,N28,N35,N42,N57,N64)=0,"－",SUM(N14,N21,N28,N35,N42,N57,N64))</f>
        <v>－</v>
      </c>
      <c r="O7" s="141">
        <f t="shared" si="0"/>
        <v>1</v>
      </c>
    </row>
    <row r="8" spans="2:16" ht="20.100000000000001" customHeight="1">
      <c r="B8" s="468"/>
      <c r="C8" s="450"/>
      <c r="D8" s="138" t="s">
        <v>157</v>
      </c>
      <c r="E8" s="139" t="s">
        <v>156</v>
      </c>
      <c r="F8" s="139" t="s">
        <v>156</v>
      </c>
      <c r="G8" s="139" t="s">
        <v>156</v>
      </c>
      <c r="H8" s="139" t="s">
        <v>156</v>
      </c>
      <c r="I8" s="140">
        <f>IF(SUM(I15,I22,I29,I36,I43,I58,I65)=0,"－",SUM(I15,I22,I29,I36,I43,I58,I65))</f>
        <v>1670</v>
      </c>
      <c r="J8" s="140">
        <f t="shared" si="0"/>
        <v>19925</v>
      </c>
      <c r="K8" s="140" t="str">
        <f t="shared" si="0"/>
        <v>－</v>
      </c>
      <c r="L8" s="140" t="str">
        <f>IF(SUM(L15,L22,L29,L36,L43,L58,L65)=0,"－",SUM(L15,L22,L29,L36,L43,L58,L65))</f>
        <v>－</v>
      </c>
      <c r="M8" s="140" t="str">
        <f t="shared" si="0"/>
        <v>－</v>
      </c>
      <c r="N8" s="140" t="str">
        <f>IF(SUM(N15,N22,N29,N36,N43,N58,N65)=0,"－",SUM(N15,N22,N29,N36,N43,N58,N65))</f>
        <v>－</v>
      </c>
      <c r="O8" s="141" t="str">
        <f t="shared" si="0"/>
        <v>－</v>
      </c>
    </row>
    <row r="9" spans="2:16" ht="24" customHeight="1">
      <c r="B9" s="468"/>
      <c r="C9" s="450"/>
      <c r="D9" s="138" t="s">
        <v>158</v>
      </c>
      <c r="E9" s="139" t="s">
        <v>156</v>
      </c>
      <c r="F9" s="139" t="s">
        <v>156</v>
      </c>
      <c r="G9" s="139" t="s">
        <v>156</v>
      </c>
      <c r="H9" s="139" t="s">
        <v>156</v>
      </c>
      <c r="I9" s="140">
        <f>IF(SUM(I16,I23,I30,I37,I44,I59,I66)=0,"－",SUM(I16,I23,I30,I37,I44,I59,I66))</f>
        <v>1425</v>
      </c>
      <c r="J9" s="140">
        <f>IF(SUM(J16,J23,J30,J37,J44,J59,J66)=0,"－",SUM(J16,J23,J30,J37,J44,J59,J66))</f>
        <v>10502</v>
      </c>
      <c r="K9" s="140">
        <f t="shared" si="0"/>
        <v>86</v>
      </c>
      <c r="L9" s="140" t="str">
        <f>IF(SUM(L16,L23,L30,L37,L44,L59,L66)=0,"－",SUM(L16,L23,L30,L37,L44,L59,L66))</f>
        <v>－</v>
      </c>
      <c r="M9" s="140" t="str">
        <f t="shared" si="0"/>
        <v>－</v>
      </c>
      <c r="N9" s="140" t="str">
        <f>IF(SUM(N16,N23,N30,N37,N44,N59,N66)=0,"－",SUM(N16,N23,N30,N37,N44,N59,N66))</f>
        <v>－</v>
      </c>
      <c r="O9" s="141" t="str">
        <f t="shared" si="0"/>
        <v>－</v>
      </c>
    </row>
    <row r="10" spans="2:16" ht="25.5" customHeight="1">
      <c r="B10" s="468"/>
      <c r="C10" s="450"/>
      <c r="D10" s="142" t="s">
        <v>159</v>
      </c>
      <c r="E10" s="139" t="s">
        <v>156</v>
      </c>
      <c r="F10" s="139" t="s">
        <v>156</v>
      </c>
      <c r="G10" s="139" t="s">
        <v>156</v>
      </c>
      <c r="H10" s="139" t="s">
        <v>156</v>
      </c>
      <c r="I10" s="140">
        <f>IF(SUM(I17,I24,I31,I38,I45,I60,I67)=0,"－",SUM(I17,I24,I31,I38,I45,I60,I67))</f>
        <v>15494</v>
      </c>
      <c r="J10" s="140">
        <f t="shared" si="0"/>
        <v>77104</v>
      </c>
      <c r="K10" s="140">
        <f t="shared" si="0"/>
        <v>268</v>
      </c>
      <c r="L10" s="140" t="str">
        <f>IF(SUM(L17,L24,L31,L38,L45,L60,L67)=0,"－",SUM(L17,L24,L31,L38,L45,L60,L67))</f>
        <v>－</v>
      </c>
      <c r="M10" s="140">
        <f t="shared" si="0"/>
        <v>3</v>
      </c>
      <c r="N10" s="140" t="str">
        <f>IF(SUM(N17,N24,N31,N38,N45,N60,N67)=0,"－",SUM(N17,N24,N31,N38,N45,N60,N67))</f>
        <v>－</v>
      </c>
      <c r="O10" s="141">
        <f t="shared" si="0"/>
        <v>1</v>
      </c>
    </row>
    <row r="11" spans="2:16" ht="25.5" customHeight="1">
      <c r="B11" s="468"/>
      <c r="C11" s="451" t="s">
        <v>160</v>
      </c>
      <c r="D11" s="142" t="s">
        <v>161</v>
      </c>
      <c r="E11" s="139">
        <f>SUM(E18,E25,E32,E39,E46,E61,E68)</f>
        <v>0</v>
      </c>
      <c r="F11" s="139">
        <f t="shared" ref="F11:O12" si="1">SUM(F18,F25,F32,F39,F46,F61,F68)</f>
        <v>0</v>
      </c>
      <c r="G11" s="139">
        <f t="shared" si="1"/>
        <v>0</v>
      </c>
      <c r="H11" s="139">
        <f t="shared" si="1"/>
        <v>0</v>
      </c>
      <c r="I11" s="139">
        <f t="shared" si="1"/>
        <v>21</v>
      </c>
      <c r="J11" s="139">
        <f>SUM(J18,J25,J32,J39,J46,J61,J68)</f>
        <v>89</v>
      </c>
      <c r="K11" s="139">
        <f t="shared" si="1"/>
        <v>23</v>
      </c>
      <c r="L11" s="139">
        <f>SUM(L18,L25,L32,L39,L46,L61,L68)</f>
        <v>134</v>
      </c>
      <c r="M11" s="139">
        <f t="shared" si="1"/>
        <v>4</v>
      </c>
      <c r="N11" s="139">
        <f>SUM(N18,N25,N32,N39,N46,N61,N68)</f>
        <v>6</v>
      </c>
      <c r="O11" s="143">
        <f t="shared" si="1"/>
        <v>2</v>
      </c>
    </row>
    <row r="12" spans="2:16" ht="25.5" customHeight="1">
      <c r="B12" s="480"/>
      <c r="C12" s="452"/>
      <c r="D12" s="142" t="s">
        <v>81</v>
      </c>
      <c r="E12" s="139">
        <f>SUM(E19,E26,E33,E40,E47,E62,E69)</f>
        <v>8</v>
      </c>
      <c r="F12" s="139">
        <f t="shared" si="1"/>
        <v>8</v>
      </c>
      <c r="G12" s="139">
        <f t="shared" si="1"/>
        <v>7</v>
      </c>
      <c r="H12" s="139">
        <f t="shared" si="1"/>
        <v>1</v>
      </c>
      <c r="I12" s="139">
        <f t="shared" si="1"/>
        <v>94</v>
      </c>
      <c r="J12" s="139">
        <f t="shared" si="1"/>
        <v>621</v>
      </c>
      <c r="K12" s="139">
        <f t="shared" si="1"/>
        <v>87</v>
      </c>
      <c r="L12" s="139">
        <f>SUM(L19,L26,L33,L40,L47,L62,L69)</f>
        <v>633</v>
      </c>
      <c r="M12" s="139">
        <f t="shared" si="1"/>
        <v>4</v>
      </c>
      <c r="N12" s="139">
        <f>SUM(N19,N26,N33,N40,N47,N62,N69)</f>
        <v>16</v>
      </c>
      <c r="O12" s="143">
        <f t="shared" si="1"/>
        <v>18</v>
      </c>
    </row>
    <row r="13" spans="2:16" ht="20.100000000000001" customHeight="1">
      <c r="B13" s="481" t="s">
        <v>162</v>
      </c>
      <c r="C13" s="447" t="s">
        <v>77</v>
      </c>
      <c r="D13" s="448"/>
      <c r="E13" s="144">
        <f t="shared" ref="E13:O13" si="2">IF(SUM(E14:E19)=0,"－",SUM(E14:E19))</f>
        <v>4</v>
      </c>
      <c r="F13" s="144">
        <f t="shared" si="2"/>
        <v>4</v>
      </c>
      <c r="G13" s="144">
        <f t="shared" si="2"/>
        <v>4</v>
      </c>
      <c r="H13" s="144" t="str">
        <f t="shared" si="2"/>
        <v>－</v>
      </c>
      <c r="I13" s="144">
        <f t="shared" si="2"/>
        <v>31</v>
      </c>
      <c r="J13" s="144">
        <f>IF(SUM(J14:J19)=0,"－",SUM(J14:J19))</f>
        <v>83807</v>
      </c>
      <c r="K13" s="144">
        <f t="shared" si="2"/>
        <v>33</v>
      </c>
      <c r="L13" s="144">
        <f>IF(SUM(L14:L19)=0,"－",SUM(L14:L19))</f>
        <v>449</v>
      </c>
      <c r="M13" s="144">
        <f t="shared" si="2"/>
        <v>4</v>
      </c>
      <c r="N13" s="144">
        <f>IF(SUM(N14:N19)=0,"－",SUM(N14:N19))</f>
        <v>15</v>
      </c>
      <c r="O13" s="145">
        <f t="shared" si="2"/>
        <v>15</v>
      </c>
    </row>
    <row r="14" spans="2:16" ht="20.100000000000001" customHeight="1">
      <c r="B14" s="445"/>
      <c r="C14" s="449" t="s">
        <v>154</v>
      </c>
      <c r="D14" s="138" t="s">
        <v>155</v>
      </c>
      <c r="E14" s="139" t="s">
        <v>163</v>
      </c>
      <c r="F14" s="139" t="s">
        <v>163</v>
      </c>
      <c r="G14" s="139" t="s">
        <v>163</v>
      </c>
      <c r="H14" s="139" t="s">
        <v>163</v>
      </c>
      <c r="I14" s="139">
        <v>31</v>
      </c>
      <c r="J14" s="139">
        <v>37949</v>
      </c>
      <c r="K14" s="139">
        <v>32</v>
      </c>
      <c r="L14" s="139" t="s">
        <v>164</v>
      </c>
      <c r="M14" s="139">
        <v>0</v>
      </c>
      <c r="N14" s="139">
        <v>0</v>
      </c>
      <c r="O14" s="143">
        <v>0</v>
      </c>
    </row>
    <row r="15" spans="2:16" ht="20.100000000000001" customHeight="1">
      <c r="B15" s="445"/>
      <c r="C15" s="450"/>
      <c r="D15" s="138" t="s">
        <v>157</v>
      </c>
      <c r="E15" s="139" t="s">
        <v>163</v>
      </c>
      <c r="F15" s="139" t="s">
        <v>163</v>
      </c>
      <c r="G15" s="139" t="s">
        <v>163</v>
      </c>
      <c r="H15" s="139" t="s">
        <v>163</v>
      </c>
      <c r="I15" s="139">
        <v>0</v>
      </c>
      <c r="J15" s="139">
        <v>9240</v>
      </c>
      <c r="K15" s="139">
        <v>0</v>
      </c>
      <c r="L15" s="139" t="s">
        <v>164</v>
      </c>
      <c r="M15" s="139">
        <v>0</v>
      </c>
      <c r="N15" s="139">
        <v>0</v>
      </c>
      <c r="O15" s="143">
        <v>0</v>
      </c>
    </row>
    <row r="16" spans="2:16" ht="20.100000000000001" customHeight="1">
      <c r="B16" s="445"/>
      <c r="C16" s="450"/>
      <c r="D16" s="138" t="s">
        <v>158</v>
      </c>
      <c r="E16" s="139" t="s">
        <v>163</v>
      </c>
      <c r="F16" s="139" t="s">
        <v>163</v>
      </c>
      <c r="G16" s="139" t="s">
        <v>163</v>
      </c>
      <c r="H16" s="139" t="s">
        <v>163</v>
      </c>
      <c r="I16" s="139">
        <v>0</v>
      </c>
      <c r="J16" s="139">
        <v>2602</v>
      </c>
      <c r="K16" s="139">
        <v>0</v>
      </c>
      <c r="L16" s="139" t="s">
        <v>164</v>
      </c>
      <c r="M16" s="139">
        <v>0</v>
      </c>
      <c r="N16" s="139">
        <v>0</v>
      </c>
      <c r="O16" s="143">
        <v>0</v>
      </c>
    </row>
    <row r="17" spans="2:16" ht="20.100000000000001" customHeight="1">
      <c r="B17" s="445"/>
      <c r="C17" s="450"/>
      <c r="D17" s="142" t="s">
        <v>159</v>
      </c>
      <c r="E17" s="139" t="s">
        <v>163</v>
      </c>
      <c r="F17" s="139" t="s">
        <v>163</v>
      </c>
      <c r="G17" s="139" t="s">
        <v>163</v>
      </c>
      <c r="H17" s="139" t="s">
        <v>163</v>
      </c>
      <c r="I17" s="139">
        <v>0</v>
      </c>
      <c r="J17" s="139">
        <v>33745</v>
      </c>
      <c r="K17" s="139">
        <v>0</v>
      </c>
      <c r="L17" s="139" t="s">
        <v>164</v>
      </c>
      <c r="M17" s="139">
        <v>0</v>
      </c>
      <c r="N17" s="139">
        <v>0</v>
      </c>
      <c r="O17" s="143">
        <v>0</v>
      </c>
    </row>
    <row r="18" spans="2:16" ht="20.25" customHeight="1">
      <c r="B18" s="445"/>
      <c r="C18" s="451" t="s">
        <v>160</v>
      </c>
      <c r="D18" s="142" t="s">
        <v>161</v>
      </c>
      <c r="E18" s="139">
        <v>0</v>
      </c>
      <c r="F18" s="139">
        <v>0</v>
      </c>
      <c r="G18" s="139">
        <v>0</v>
      </c>
      <c r="H18" s="139">
        <v>0</v>
      </c>
      <c r="I18" s="139">
        <v>0</v>
      </c>
      <c r="J18" s="139">
        <v>0</v>
      </c>
      <c r="K18" s="139">
        <v>0</v>
      </c>
      <c r="L18" s="139">
        <v>0</v>
      </c>
      <c r="M18" s="139">
        <v>0</v>
      </c>
      <c r="N18" s="139">
        <v>0</v>
      </c>
      <c r="O18" s="143">
        <v>0</v>
      </c>
    </row>
    <row r="19" spans="2:16" ht="20.25" customHeight="1">
      <c r="B19" s="445"/>
      <c r="C19" s="452"/>
      <c r="D19" s="142" t="s">
        <v>81</v>
      </c>
      <c r="E19" s="146">
        <v>4</v>
      </c>
      <c r="F19" s="146">
        <v>4</v>
      </c>
      <c r="G19" s="146">
        <v>4</v>
      </c>
      <c r="H19" s="146">
        <v>0</v>
      </c>
      <c r="I19" s="146">
        <v>0</v>
      </c>
      <c r="J19" s="146">
        <v>271</v>
      </c>
      <c r="K19" s="146">
        <v>1</v>
      </c>
      <c r="L19" s="146">
        <v>449</v>
      </c>
      <c r="M19" s="139">
        <v>4</v>
      </c>
      <c r="N19" s="139">
        <v>15</v>
      </c>
      <c r="O19" s="147">
        <v>15</v>
      </c>
    </row>
    <row r="20" spans="2:16" ht="20.100000000000001" customHeight="1">
      <c r="B20" s="481" t="s">
        <v>165</v>
      </c>
      <c r="C20" s="447" t="s">
        <v>77</v>
      </c>
      <c r="D20" s="448"/>
      <c r="E20" s="144">
        <f t="shared" ref="E20:O20" si="3">IF(SUM(E21:E26)=0,"－",SUM(E21:E26))</f>
        <v>4</v>
      </c>
      <c r="F20" s="144">
        <f t="shared" si="3"/>
        <v>4</v>
      </c>
      <c r="G20" s="144">
        <f t="shared" si="3"/>
        <v>3</v>
      </c>
      <c r="H20" s="144">
        <f t="shared" si="3"/>
        <v>1</v>
      </c>
      <c r="I20" s="144">
        <f t="shared" si="3"/>
        <v>1085</v>
      </c>
      <c r="J20" s="144">
        <f t="shared" si="3"/>
        <v>43270</v>
      </c>
      <c r="K20" s="144">
        <f t="shared" si="3"/>
        <v>17</v>
      </c>
      <c r="L20" s="144">
        <f>IF(SUM(L21:L26)=0,"－",SUM(L21:L26))</f>
        <v>157</v>
      </c>
      <c r="M20" s="144">
        <f t="shared" si="3"/>
        <v>2</v>
      </c>
      <c r="N20" s="144">
        <f>IF(SUM(N21:N26)=0,"－",SUM(N21:N26))</f>
        <v>3</v>
      </c>
      <c r="O20" s="145">
        <f t="shared" si="3"/>
        <v>5</v>
      </c>
    </row>
    <row r="21" spans="2:16" ht="20.100000000000001" customHeight="1">
      <c r="B21" s="445"/>
      <c r="C21" s="449" t="s">
        <v>154</v>
      </c>
      <c r="D21" s="138" t="s">
        <v>155</v>
      </c>
      <c r="E21" s="139" t="s">
        <v>163</v>
      </c>
      <c r="F21" s="139" t="s">
        <v>163</v>
      </c>
      <c r="G21" s="139" t="s">
        <v>163</v>
      </c>
      <c r="H21" s="139" t="s">
        <v>163</v>
      </c>
      <c r="I21" s="139">
        <v>673</v>
      </c>
      <c r="J21" s="139">
        <v>22072</v>
      </c>
      <c r="K21" s="139">
        <v>17</v>
      </c>
      <c r="L21" s="139" t="s">
        <v>164</v>
      </c>
      <c r="M21" s="139">
        <v>0</v>
      </c>
      <c r="N21" s="139">
        <v>0</v>
      </c>
      <c r="O21" s="143">
        <v>0</v>
      </c>
    </row>
    <row r="22" spans="2:16" ht="20.100000000000001" customHeight="1">
      <c r="B22" s="445"/>
      <c r="C22" s="450"/>
      <c r="D22" s="138" t="s">
        <v>157</v>
      </c>
      <c r="E22" s="139" t="s">
        <v>163</v>
      </c>
      <c r="F22" s="139" t="s">
        <v>163</v>
      </c>
      <c r="G22" s="139" t="s">
        <v>163</v>
      </c>
      <c r="H22" s="139" t="s">
        <v>163</v>
      </c>
      <c r="I22" s="140">
        <v>142</v>
      </c>
      <c r="J22" s="140">
        <v>3792</v>
      </c>
      <c r="K22" s="139">
        <v>0</v>
      </c>
      <c r="L22" s="139" t="s">
        <v>164</v>
      </c>
      <c r="M22" s="139">
        <v>0</v>
      </c>
      <c r="N22" s="139">
        <v>0</v>
      </c>
      <c r="O22" s="143">
        <v>0</v>
      </c>
    </row>
    <row r="23" spans="2:16" ht="20.100000000000001" customHeight="1">
      <c r="B23" s="445"/>
      <c r="C23" s="450"/>
      <c r="D23" s="138" t="s">
        <v>158</v>
      </c>
      <c r="E23" s="139" t="s">
        <v>163</v>
      </c>
      <c r="F23" s="139" t="s">
        <v>163</v>
      </c>
      <c r="G23" s="139" t="s">
        <v>163</v>
      </c>
      <c r="H23" s="139" t="s">
        <v>163</v>
      </c>
      <c r="I23" s="140">
        <v>270</v>
      </c>
      <c r="J23" s="140">
        <v>1384</v>
      </c>
      <c r="K23" s="140">
        <v>0</v>
      </c>
      <c r="L23" s="139" t="s">
        <v>164</v>
      </c>
      <c r="M23" s="140">
        <v>0</v>
      </c>
      <c r="N23" s="140">
        <v>0</v>
      </c>
      <c r="O23" s="143">
        <v>0</v>
      </c>
    </row>
    <row r="24" spans="2:16" ht="20.100000000000001" customHeight="1">
      <c r="B24" s="445"/>
      <c r="C24" s="450"/>
      <c r="D24" s="142" t="s">
        <v>159</v>
      </c>
      <c r="E24" s="140" t="s">
        <v>163</v>
      </c>
      <c r="F24" s="140" t="s">
        <v>163</v>
      </c>
      <c r="G24" s="140" t="s">
        <v>163</v>
      </c>
      <c r="H24" s="140" t="s">
        <v>163</v>
      </c>
      <c r="I24" s="140">
        <v>0</v>
      </c>
      <c r="J24" s="140">
        <v>15989</v>
      </c>
      <c r="K24" s="139">
        <v>0</v>
      </c>
      <c r="L24" s="139" t="s">
        <v>164</v>
      </c>
      <c r="M24" s="139">
        <v>1</v>
      </c>
      <c r="N24" s="140">
        <v>0</v>
      </c>
      <c r="O24" s="143">
        <v>0</v>
      </c>
    </row>
    <row r="25" spans="2:16" ht="20.25" customHeight="1">
      <c r="B25" s="445"/>
      <c r="C25" s="451" t="s">
        <v>160</v>
      </c>
      <c r="D25" s="142" t="s">
        <v>161</v>
      </c>
      <c r="E25" s="140">
        <v>0</v>
      </c>
      <c r="F25" s="140">
        <v>0</v>
      </c>
      <c r="G25" s="140">
        <v>0</v>
      </c>
      <c r="H25" s="140">
        <v>0</v>
      </c>
      <c r="I25" s="139">
        <v>0</v>
      </c>
      <c r="J25" s="139">
        <v>1</v>
      </c>
      <c r="K25" s="139">
        <v>0</v>
      </c>
      <c r="L25" s="139">
        <v>40</v>
      </c>
      <c r="M25" s="139">
        <v>1</v>
      </c>
      <c r="N25" s="139">
        <v>3</v>
      </c>
      <c r="O25" s="143">
        <v>2</v>
      </c>
    </row>
    <row r="26" spans="2:16" ht="20.25" customHeight="1">
      <c r="B26" s="445"/>
      <c r="C26" s="452"/>
      <c r="D26" s="148" t="s">
        <v>81</v>
      </c>
      <c r="E26" s="149">
        <v>4</v>
      </c>
      <c r="F26" s="149">
        <v>4</v>
      </c>
      <c r="G26" s="149">
        <v>3</v>
      </c>
      <c r="H26" s="149">
        <v>1</v>
      </c>
      <c r="I26" s="146">
        <v>0</v>
      </c>
      <c r="J26" s="149">
        <v>32</v>
      </c>
      <c r="K26" s="149">
        <v>0</v>
      </c>
      <c r="L26" s="149">
        <v>117</v>
      </c>
      <c r="M26" s="149">
        <v>0</v>
      </c>
      <c r="N26" s="149">
        <v>0</v>
      </c>
      <c r="O26" s="150">
        <v>3</v>
      </c>
    </row>
    <row r="27" spans="2:16" ht="20.100000000000001" customHeight="1">
      <c r="B27" s="444" t="s">
        <v>166</v>
      </c>
      <c r="C27" s="447" t="s">
        <v>77</v>
      </c>
      <c r="D27" s="448"/>
      <c r="E27" s="144" t="str">
        <f t="shared" ref="E27:O27" si="4">IF(SUM(E28:E33)=0,"－",SUM(E28:E33))</f>
        <v>－</v>
      </c>
      <c r="F27" s="144" t="str">
        <f t="shared" si="4"/>
        <v>－</v>
      </c>
      <c r="G27" s="144" t="str">
        <f t="shared" si="4"/>
        <v>－</v>
      </c>
      <c r="H27" s="144" t="str">
        <f t="shared" si="4"/>
        <v>－</v>
      </c>
      <c r="I27" s="144">
        <f t="shared" si="4"/>
        <v>8492</v>
      </c>
      <c r="J27" s="144">
        <f t="shared" si="4"/>
        <v>16061</v>
      </c>
      <c r="K27" s="144">
        <f t="shared" si="4"/>
        <v>228</v>
      </c>
      <c r="L27" s="144">
        <f>IF(SUM(L28:L33)=0,"－",SUM(L28:L33))</f>
        <v>4</v>
      </c>
      <c r="M27" s="144">
        <f t="shared" si="4"/>
        <v>3</v>
      </c>
      <c r="N27" s="144">
        <f>IF(SUM(N28:N33)=0,"－",SUM(N28:N33))</f>
        <v>2</v>
      </c>
      <c r="O27" s="145" t="str">
        <f t="shared" si="4"/>
        <v>－</v>
      </c>
    </row>
    <row r="28" spans="2:16" ht="20.100000000000001" customHeight="1">
      <c r="B28" s="445"/>
      <c r="C28" s="449" t="s">
        <v>154</v>
      </c>
      <c r="D28" s="138" t="s">
        <v>155</v>
      </c>
      <c r="E28" s="139" t="s">
        <v>163</v>
      </c>
      <c r="F28" s="139" t="s">
        <v>163</v>
      </c>
      <c r="G28" s="139" t="s">
        <v>163</v>
      </c>
      <c r="H28" s="139" t="s">
        <v>163</v>
      </c>
      <c r="I28" s="140">
        <v>633</v>
      </c>
      <c r="J28" s="139">
        <v>8649</v>
      </c>
      <c r="K28" s="140">
        <v>20</v>
      </c>
      <c r="L28" s="139" t="s">
        <v>164</v>
      </c>
      <c r="M28" s="140">
        <v>0</v>
      </c>
      <c r="N28" s="140">
        <v>0</v>
      </c>
      <c r="O28" s="151">
        <v>0</v>
      </c>
      <c r="P28" s="132"/>
    </row>
    <row r="29" spans="2:16" ht="20.100000000000001" customHeight="1">
      <c r="B29" s="445"/>
      <c r="C29" s="450"/>
      <c r="D29" s="138" t="s">
        <v>157</v>
      </c>
      <c r="E29" s="139" t="s">
        <v>163</v>
      </c>
      <c r="F29" s="139" t="s">
        <v>163</v>
      </c>
      <c r="G29" s="139" t="s">
        <v>163</v>
      </c>
      <c r="H29" s="139" t="s">
        <v>163</v>
      </c>
      <c r="I29" s="140">
        <v>614</v>
      </c>
      <c r="J29" s="140">
        <v>345</v>
      </c>
      <c r="K29" s="140">
        <v>0</v>
      </c>
      <c r="L29" s="139" t="s">
        <v>164</v>
      </c>
      <c r="M29" s="140">
        <v>0</v>
      </c>
      <c r="N29" s="140">
        <v>0</v>
      </c>
      <c r="O29" s="141">
        <v>0</v>
      </c>
    </row>
    <row r="30" spans="2:16" ht="20.100000000000001" customHeight="1">
      <c r="B30" s="445"/>
      <c r="C30" s="450"/>
      <c r="D30" s="138" t="s">
        <v>158</v>
      </c>
      <c r="E30" s="139" t="s">
        <v>163</v>
      </c>
      <c r="F30" s="139" t="s">
        <v>163</v>
      </c>
      <c r="G30" s="139" t="s">
        <v>163</v>
      </c>
      <c r="H30" s="139" t="s">
        <v>163</v>
      </c>
      <c r="I30" s="139">
        <v>349</v>
      </c>
      <c r="J30" s="139">
        <v>1659</v>
      </c>
      <c r="K30" s="140">
        <v>0</v>
      </c>
      <c r="L30" s="139" t="s">
        <v>164</v>
      </c>
      <c r="M30" s="140">
        <v>0</v>
      </c>
      <c r="N30" s="140">
        <v>0</v>
      </c>
      <c r="O30" s="141">
        <v>0</v>
      </c>
    </row>
    <row r="31" spans="2:16" ht="20.100000000000001" customHeight="1">
      <c r="B31" s="445"/>
      <c r="C31" s="450"/>
      <c r="D31" s="142" t="s">
        <v>159</v>
      </c>
      <c r="E31" s="139" t="s">
        <v>163</v>
      </c>
      <c r="F31" s="139" t="s">
        <v>163</v>
      </c>
      <c r="G31" s="139" t="s">
        <v>163</v>
      </c>
      <c r="H31" s="139" t="s">
        <v>163</v>
      </c>
      <c r="I31" s="139">
        <v>6781</v>
      </c>
      <c r="J31" s="139">
        <v>5283</v>
      </c>
      <c r="K31" s="139">
        <v>103</v>
      </c>
      <c r="L31" s="139" t="s">
        <v>164</v>
      </c>
      <c r="M31" s="139">
        <v>0</v>
      </c>
      <c r="N31" s="139">
        <v>0</v>
      </c>
      <c r="O31" s="143">
        <v>0</v>
      </c>
    </row>
    <row r="32" spans="2:16" ht="21" customHeight="1">
      <c r="B32" s="445"/>
      <c r="C32" s="451" t="s">
        <v>160</v>
      </c>
      <c r="D32" s="142" t="s">
        <v>161</v>
      </c>
      <c r="E32" s="139">
        <v>0</v>
      </c>
      <c r="F32" s="139">
        <v>0</v>
      </c>
      <c r="G32" s="139">
        <v>0</v>
      </c>
      <c r="H32" s="139">
        <v>0</v>
      </c>
      <c r="I32" s="139">
        <v>21</v>
      </c>
      <c r="J32" s="139">
        <v>31</v>
      </c>
      <c r="K32" s="140">
        <v>21</v>
      </c>
      <c r="L32" s="140">
        <v>3</v>
      </c>
      <c r="M32" s="140">
        <v>3</v>
      </c>
      <c r="N32" s="140">
        <v>1</v>
      </c>
      <c r="O32" s="143">
        <v>0</v>
      </c>
    </row>
    <row r="33" spans="2:17" ht="21" customHeight="1">
      <c r="B33" s="446"/>
      <c r="C33" s="452"/>
      <c r="D33" s="142" t="s">
        <v>81</v>
      </c>
      <c r="E33" s="146">
        <v>0</v>
      </c>
      <c r="F33" s="146">
        <v>0</v>
      </c>
      <c r="G33" s="146">
        <v>0</v>
      </c>
      <c r="H33" s="146">
        <v>0</v>
      </c>
      <c r="I33" s="146">
        <v>94</v>
      </c>
      <c r="J33" s="146">
        <v>94</v>
      </c>
      <c r="K33" s="146">
        <v>84</v>
      </c>
      <c r="L33" s="146">
        <v>1</v>
      </c>
      <c r="M33" s="146">
        <v>0</v>
      </c>
      <c r="N33" s="146">
        <v>1</v>
      </c>
      <c r="O33" s="147">
        <v>0</v>
      </c>
    </row>
    <row r="34" spans="2:17" ht="20.100000000000001" customHeight="1">
      <c r="B34" s="467" t="s">
        <v>167</v>
      </c>
      <c r="C34" s="447" t="s">
        <v>77</v>
      </c>
      <c r="D34" s="448"/>
      <c r="E34" s="144" t="str">
        <f t="shared" ref="E34:O34" si="5">IF(SUM(E35:E40)=0,"－",SUM(E35:E40))</f>
        <v>－</v>
      </c>
      <c r="F34" s="144" t="str">
        <f t="shared" si="5"/>
        <v>－</v>
      </c>
      <c r="G34" s="144" t="str">
        <f t="shared" si="5"/>
        <v>－</v>
      </c>
      <c r="H34" s="144" t="str">
        <f t="shared" si="5"/>
        <v>－</v>
      </c>
      <c r="I34" s="144">
        <f t="shared" si="5"/>
        <v>3529</v>
      </c>
      <c r="J34" s="144">
        <f t="shared" si="5"/>
        <v>25788</v>
      </c>
      <c r="K34" s="144">
        <f t="shared" si="5"/>
        <v>50</v>
      </c>
      <c r="L34" s="144">
        <f>IF(SUM(L35:L40)=0,"－",SUM(L35:L40))</f>
        <v>20</v>
      </c>
      <c r="M34" s="144" t="str">
        <f t="shared" si="5"/>
        <v>－</v>
      </c>
      <c r="N34" s="144" t="str">
        <f>IF(SUM(N35:N40)=0,"－",SUM(N35:N40))</f>
        <v>－</v>
      </c>
      <c r="O34" s="145" t="str">
        <f t="shared" si="5"/>
        <v>－</v>
      </c>
    </row>
    <row r="35" spans="2:17" ht="20.100000000000001" customHeight="1">
      <c r="B35" s="468"/>
      <c r="C35" s="449" t="s">
        <v>154</v>
      </c>
      <c r="D35" s="138" t="s">
        <v>155</v>
      </c>
      <c r="E35" s="139" t="s">
        <v>163</v>
      </c>
      <c r="F35" s="139" t="s">
        <v>163</v>
      </c>
      <c r="G35" s="139" t="s">
        <v>163</v>
      </c>
      <c r="H35" s="139" t="s">
        <v>163</v>
      </c>
      <c r="I35" s="140">
        <v>524</v>
      </c>
      <c r="J35" s="140">
        <v>10164</v>
      </c>
      <c r="K35" s="139">
        <v>0</v>
      </c>
      <c r="L35" s="139" t="s">
        <v>164</v>
      </c>
      <c r="M35" s="140">
        <v>0</v>
      </c>
      <c r="N35" s="140">
        <v>0</v>
      </c>
      <c r="O35" s="141">
        <v>0</v>
      </c>
    </row>
    <row r="36" spans="2:17" ht="20.100000000000001" customHeight="1">
      <c r="B36" s="468"/>
      <c r="C36" s="450"/>
      <c r="D36" s="138" t="s">
        <v>157</v>
      </c>
      <c r="E36" s="139" t="s">
        <v>163</v>
      </c>
      <c r="F36" s="139" t="s">
        <v>163</v>
      </c>
      <c r="G36" s="139" t="s">
        <v>163</v>
      </c>
      <c r="H36" s="139" t="s">
        <v>163</v>
      </c>
      <c r="I36" s="139">
        <v>316</v>
      </c>
      <c r="J36" s="139">
        <v>3628</v>
      </c>
      <c r="K36" s="140">
        <v>0</v>
      </c>
      <c r="L36" s="139" t="s">
        <v>164</v>
      </c>
      <c r="M36" s="140">
        <v>0</v>
      </c>
      <c r="N36" s="140">
        <v>0</v>
      </c>
      <c r="O36" s="141">
        <v>0</v>
      </c>
    </row>
    <row r="37" spans="2:17" ht="20.100000000000001" customHeight="1">
      <c r="B37" s="468"/>
      <c r="C37" s="450"/>
      <c r="D37" s="138" t="s">
        <v>158</v>
      </c>
      <c r="E37" s="139" t="s">
        <v>163</v>
      </c>
      <c r="F37" s="139" t="s">
        <v>163</v>
      </c>
      <c r="G37" s="139" t="s">
        <v>163</v>
      </c>
      <c r="H37" s="139" t="s">
        <v>163</v>
      </c>
      <c r="I37" s="139">
        <v>163</v>
      </c>
      <c r="J37" s="139">
        <v>2148</v>
      </c>
      <c r="K37" s="140">
        <v>0</v>
      </c>
      <c r="L37" s="139" t="s">
        <v>164</v>
      </c>
      <c r="M37" s="140">
        <v>0</v>
      </c>
      <c r="N37" s="140">
        <v>0</v>
      </c>
      <c r="O37" s="141">
        <v>0</v>
      </c>
    </row>
    <row r="38" spans="2:17" ht="20.100000000000001" customHeight="1">
      <c r="B38" s="468"/>
      <c r="C38" s="450"/>
      <c r="D38" s="142" t="s">
        <v>159</v>
      </c>
      <c r="E38" s="139" t="s">
        <v>163</v>
      </c>
      <c r="F38" s="139" t="s">
        <v>163</v>
      </c>
      <c r="G38" s="139" t="s">
        <v>163</v>
      </c>
      <c r="H38" s="139" t="s">
        <v>163</v>
      </c>
      <c r="I38" s="139">
        <v>2526</v>
      </c>
      <c r="J38" s="139">
        <v>9818</v>
      </c>
      <c r="K38" s="139">
        <v>48</v>
      </c>
      <c r="L38" s="139" t="s">
        <v>164</v>
      </c>
      <c r="M38" s="139">
        <v>0</v>
      </c>
      <c r="N38" s="139">
        <v>0</v>
      </c>
      <c r="O38" s="143">
        <v>0</v>
      </c>
    </row>
    <row r="39" spans="2:17" ht="21" customHeight="1">
      <c r="B39" s="468"/>
      <c r="C39" s="451" t="s">
        <v>160</v>
      </c>
      <c r="D39" s="142" t="s">
        <v>161</v>
      </c>
      <c r="E39" s="139">
        <v>0</v>
      </c>
      <c r="F39" s="139">
        <v>0</v>
      </c>
      <c r="G39" s="139">
        <v>0</v>
      </c>
      <c r="H39" s="139">
        <v>0</v>
      </c>
      <c r="I39" s="139">
        <v>0</v>
      </c>
      <c r="J39" s="139">
        <v>29</v>
      </c>
      <c r="K39" s="139">
        <v>2</v>
      </c>
      <c r="L39" s="139">
        <v>20</v>
      </c>
      <c r="M39" s="139">
        <v>0</v>
      </c>
      <c r="N39" s="139">
        <v>0</v>
      </c>
      <c r="O39" s="141">
        <v>0</v>
      </c>
    </row>
    <row r="40" spans="2:17" ht="21" customHeight="1">
      <c r="B40" s="480"/>
      <c r="C40" s="452"/>
      <c r="D40" s="142" t="s">
        <v>81</v>
      </c>
      <c r="E40" s="149">
        <v>0</v>
      </c>
      <c r="F40" s="149">
        <v>0</v>
      </c>
      <c r="G40" s="149">
        <v>0</v>
      </c>
      <c r="H40" s="149">
        <v>0</v>
      </c>
      <c r="I40" s="149">
        <v>0</v>
      </c>
      <c r="J40" s="146">
        <v>1</v>
      </c>
      <c r="K40" s="146">
        <v>0</v>
      </c>
      <c r="L40" s="146">
        <v>0</v>
      </c>
      <c r="M40" s="146">
        <v>0</v>
      </c>
      <c r="N40" s="146">
        <v>0</v>
      </c>
      <c r="O40" s="147">
        <v>0</v>
      </c>
    </row>
    <row r="41" spans="2:17" ht="20.100000000000001" customHeight="1">
      <c r="B41" s="467" t="s">
        <v>168</v>
      </c>
      <c r="C41" s="447" t="s">
        <v>77</v>
      </c>
      <c r="D41" s="448"/>
      <c r="E41" s="139" t="str">
        <f t="shared" ref="E41:O41" si="6">IF(SUM(E42:E47)=0,"－",SUM(E42:E47))</f>
        <v>－</v>
      </c>
      <c r="F41" s="139" t="str">
        <f t="shared" si="6"/>
        <v>－</v>
      </c>
      <c r="G41" s="139" t="str">
        <f t="shared" si="6"/>
        <v>－</v>
      </c>
      <c r="H41" s="139" t="str">
        <f t="shared" si="6"/>
        <v>－</v>
      </c>
      <c r="I41" s="139">
        <f t="shared" si="6"/>
        <v>3128</v>
      </c>
      <c r="J41" s="139">
        <f t="shared" si="6"/>
        <v>7676</v>
      </c>
      <c r="K41" s="139" t="str">
        <f t="shared" si="6"/>
        <v>－</v>
      </c>
      <c r="L41" s="139">
        <f>IF(SUM(L42:L47)=0,"－",SUM(L42:L47))</f>
        <v>17</v>
      </c>
      <c r="M41" s="139" t="str">
        <f t="shared" si="6"/>
        <v>－</v>
      </c>
      <c r="N41" s="139" t="str">
        <f>IF(SUM(N42:N47)=0,"－",SUM(N42:N47))</f>
        <v>－</v>
      </c>
      <c r="O41" s="143" t="str">
        <f t="shared" si="6"/>
        <v>－</v>
      </c>
    </row>
    <row r="42" spans="2:17" ht="20.100000000000001" customHeight="1">
      <c r="B42" s="468"/>
      <c r="C42" s="449" t="s">
        <v>154</v>
      </c>
      <c r="D42" s="138" t="s">
        <v>155</v>
      </c>
      <c r="E42" s="139" t="s">
        <v>163</v>
      </c>
      <c r="F42" s="139" t="s">
        <v>163</v>
      </c>
      <c r="G42" s="139" t="s">
        <v>163</v>
      </c>
      <c r="H42" s="139" t="s">
        <v>163</v>
      </c>
      <c r="I42" s="140">
        <v>257</v>
      </c>
      <c r="J42" s="140">
        <v>3825</v>
      </c>
      <c r="K42" s="140">
        <v>0</v>
      </c>
      <c r="L42" s="139" t="s">
        <v>164</v>
      </c>
      <c r="M42" s="139">
        <v>0</v>
      </c>
      <c r="N42" s="139">
        <v>0</v>
      </c>
      <c r="O42" s="141">
        <v>0</v>
      </c>
    </row>
    <row r="43" spans="2:17" ht="20.100000000000001" customHeight="1">
      <c r="B43" s="468"/>
      <c r="C43" s="450"/>
      <c r="D43" s="138" t="s">
        <v>157</v>
      </c>
      <c r="E43" s="139" t="s">
        <v>163</v>
      </c>
      <c r="F43" s="139" t="s">
        <v>163</v>
      </c>
      <c r="G43" s="139" t="s">
        <v>163</v>
      </c>
      <c r="H43" s="139" t="s">
        <v>163</v>
      </c>
      <c r="I43" s="140">
        <v>235</v>
      </c>
      <c r="J43" s="140">
        <v>814</v>
      </c>
      <c r="K43" s="140">
        <v>0</v>
      </c>
      <c r="L43" s="139" t="s">
        <v>164</v>
      </c>
      <c r="M43" s="139">
        <v>0</v>
      </c>
      <c r="N43" s="139">
        <v>0</v>
      </c>
      <c r="O43" s="141">
        <v>0</v>
      </c>
    </row>
    <row r="44" spans="2:17" ht="20.100000000000001" customHeight="1">
      <c r="B44" s="468"/>
      <c r="C44" s="450"/>
      <c r="D44" s="138" t="s">
        <v>158</v>
      </c>
      <c r="E44" s="139" t="s">
        <v>163</v>
      </c>
      <c r="F44" s="139" t="s">
        <v>163</v>
      </c>
      <c r="G44" s="139" t="s">
        <v>163</v>
      </c>
      <c r="H44" s="139" t="s">
        <v>163</v>
      </c>
      <c r="I44" s="139">
        <v>92</v>
      </c>
      <c r="J44" s="139">
        <v>493</v>
      </c>
      <c r="K44" s="140">
        <v>0</v>
      </c>
      <c r="L44" s="139" t="s">
        <v>164</v>
      </c>
      <c r="M44" s="139">
        <v>0</v>
      </c>
      <c r="N44" s="139">
        <v>0</v>
      </c>
      <c r="O44" s="141">
        <v>0</v>
      </c>
    </row>
    <row r="45" spans="2:17" ht="20.100000000000001" customHeight="1">
      <c r="B45" s="468"/>
      <c r="C45" s="450"/>
      <c r="D45" s="142" t="s">
        <v>159</v>
      </c>
      <c r="E45" s="139" t="s">
        <v>163</v>
      </c>
      <c r="F45" s="139" t="s">
        <v>163</v>
      </c>
      <c r="G45" s="139" t="s">
        <v>163</v>
      </c>
      <c r="H45" s="139" t="s">
        <v>163</v>
      </c>
      <c r="I45" s="139">
        <v>2544</v>
      </c>
      <c r="J45" s="139">
        <v>2544</v>
      </c>
      <c r="K45" s="139">
        <v>0</v>
      </c>
      <c r="L45" s="139" t="s">
        <v>164</v>
      </c>
      <c r="M45" s="139">
        <v>0</v>
      </c>
      <c r="N45" s="139">
        <v>0</v>
      </c>
      <c r="O45" s="143">
        <v>0</v>
      </c>
    </row>
    <row r="46" spans="2:17" ht="21" customHeight="1">
      <c r="B46" s="468"/>
      <c r="C46" s="451" t="s">
        <v>160</v>
      </c>
      <c r="D46" s="142" t="s">
        <v>161</v>
      </c>
      <c r="E46" s="139">
        <v>0</v>
      </c>
      <c r="F46" s="139">
        <v>0</v>
      </c>
      <c r="G46" s="139">
        <v>0</v>
      </c>
      <c r="H46" s="139">
        <v>0</v>
      </c>
      <c r="I46" s="139">
        <v>0</v>
      </c>
      <c r="J46" s="139">
        <v>0</v>
      </c>
      <c r="K46" s="139">
        <v>0</v>
      </c>
      <c r="L46" s="139">
        <v>6</v>
      </c>
      <c r="M46" s="139">
        <v>0</v>
      </c>
      <c r="N46" s="139">
        <v>0</v>
      </c>
      <c r="O46" s="143">
        <v>0</v>
      </c>
    </row>
    <row r="47" spans="2:17" ht="21" customHeight="1" thickBot="1">
      <c r="B47" s="469"/>
      <c r="C47" s="454"/>
      <c r="D47" s="152" t="s">
        <v>81</v>
      </c>
      <c r="E47" s="153">
        <v>0</v>
      </c>
      <c r="F47" s="153">
        <v>0</v>
      </c>
      <c r="G47" s="153">
        <v>0</v>
      </c>
      <c r="H47" s="153">
        <v>0</v>
      </c>
      <c r="I47" s="153">
        <v>0</v>
      </c>
      <c r="J47" s="153">
        <v>0</v>
      </c>
      <c r="K47" s="153">
        <v>0</v>
      </c>
      <c r="L47" s="153">
        <v>11</v>
      </c>
      <c r="M47" s="153">
        <v>0</v>
      </c>
      <c r="N47" s="153">
        <v>0</v>
      </c>
      <c r="O47" s="154">
        <v>0</v>
      </c>
    </row>
    <row r="48" spans="2:17" ht="20.100000000000001" customHeight="1">
      <c r="D48" s="155"/>
      <c r="E48" s="155"/>
      <c r="F48" s="155"/>
      <c r="G48" s="155"/>
      <c r="H48" s="155"/>
      <c r="I48" s="155"/>
      <c r="J48" s="155"/>
      <c r="K48" s="155"/>
      <c r="L48" s="155"/>
      <c r="M48" s="155"/>
      <c r="N48" s="155"/>
      <c r="O48" s="155"/>
      <c r="P48" s="155"/>
      <c r="Q48" s="155"/>
    </row>
    <row r="49" spans="2:17" ht="20.100000000000001" customHeight="1">
      <c r="D49" s="155"/>
      <c r="E49" s="155"/>
      <c r="F49" s="155"/>
      <c r="G49" s="155"/>
      <c r="H49" s="155"/>
      <c r="I49" s="155"/>
      <c r="J49" s="155"/>
      <c r="K49" s="155"/>
      <c r="L49" s="155"/>
      <c r="M49" s="155"/>
      <c r="N49" s="155"/>
      <c r="O49" s="155"/>
      <c r="P49" s="155"/>
      <c r="Q49" s="155"/>
    </row>
    <row r="52" spans="2:17" ht="20.100000000000001" customHeight="1" thickBot="1">
      <c r="C52" s="58"/>
      <c r="D52" s="58"/>
      <c r="E52" s="58"/>
      <c r="F52" s="58"/>
      <c r="G52" s="58"/>
      <c r="H52" s="58"/>
      <c r="J52" s="58"/>
      <c r="K52" s="58"/>
      <c r="L52" s="58"/>
      <c r="M52" s="58"/>
      <c r="N52" s="470" t="s">
        <v>139</v>
      </c>
      <c r="O52" s="470"/>
    </row>
    <row r="53" spans="2:17" ht="20.100000000000001" customHeight="1">
      <c r="B53" s="131"/>
      <c r="C53" s="42"/>
      <c r="D53" s="42"/>
      <c r="E53" s="471" t="s">
        <v>140</v>
      </c>
      <c r="F53" s="472"/>
      <c r="G53" s="472"/>
      <c r="H53" s="473"/>
      <c r="I53" s="474" t="s">
        <v>141</v>
      </c>
      <c r="J53" s="474" t="s">
        <v>142</v>
      </c>
      <c r="K53" s="475" t="s">
        <v>143</v>
      </c>
      <c r="L53" s="477" t="s">
        <v>144</v>
      </c>
      <c r="M53" s="455" t="s">
        <v>145</v>
      </c>
      <c r="N53" s="366"/>
      <c r="O53" s="456"/>
    </row>
    <row r="54" spans="2:17" ht="20.100000000000001" customHeight="1">
      <c r="B54" s="132"/>
      <c r="C54" s="58"/>
      <c r="D54" s="58"/>
      <c r="E54" s="457" t="s">
        <v>146</v>
      </c>
      <c r="F54" s="457" t="s">
        <v>147</v>
      </c>
      <c r="G54" s="459" t="s">
        <v>148</v>
      </c>
      <c r="H54" s="461" t="s">
        <v>149</v>
      </c>
      <c r="I54" s="462"/>
      <c r="J54" s="462"/>
      <c r="K54" s="476"/>
      <c r="L54" s="478"/>
      <c r="M54" s="462" t="s">
        <v>150</v>
      </c>
      <c r="N54" s="463" t="s">
        <v>151</v>
      </c>
      <c r="O54" s="465" t="s">
        <v>152</v>
      </c>
    </row>
    <row r="55" spans="2:17" ht="40.5" customHeight="1">
      <c r="B55" s="133"/>
      <c r="C55" s="134"/>
      <c r="D55" s="135"/>
      <c r="E55" s="458"/>
      <c r="F55" s="458"/>
      <c r="G55" s="460"/>
      <c r="H55" s="460"/>
      <c r="I55" s="462"/>
      <c r="J55" s="462"/>
      <c r="K55" s="476"/>
      <c r="L55" s="479"/>
      <c r="M55" s="462"/>
      <c r="N55" s="464"/>
      <c r="O55" s="466"/>
    </row>
    <row r="56" spans="2:17" ht="19.5" customHeight="1">
      <c r="B56" s="444" t="s">
        <v>169</v>
      </c>
      <c r="C56" s="447" t="s">
        <v>77</v>
      </c>
      <c r="D56" s="448"/>
      <c r="E56" s="144" t="str">
        <f t="shared" ref="E56:O56" si="7">IF(SUM(E57:E62)=0,"－",SUM(E57:E62))</f>
        <v>－</v>
      </c>
      <c r="F56" s="144" t="str">
        <f t="shared" si="7"/>
        <v>－</v>
      </c>
      <c r="G56" s="144" t="str">
        <f t="shared" si="7"/>
        <v>－</v>
      </c>
      <c r="H56" s="144" t="str">
        <f t="shared" si="7"/>
        <v>－</v>
      </c>
      <c r="I56" s="144">
        <f t="shared" si="7"/>
        <v>334</v>
      </c>
      <c r="J56" s="144">
        <f t="shared" si="7"/>
        <v>6041</v>
      </c>
      <c r="K56" s="144">
        <f t="shared" si="7"/>
        <v>25</v>
      </c>
      <c r="L56" s="144">
        <f>IF(SUM(L57:L62)=0,"－",SUM(L57:L62))</f>
        <v>45</v>
      </c>
      <c r="M56" s="144">
        <f>IF(SUM(M57:M62)=0,"－",SUM(M57:M62))</f>
        <v>1</v>
      </c>
      <c r="N56" s="144" t="str">
        <f>IF(SUM(N57:N62)=0,"－",SUM(N57:N62))</f>
        <v>－</v>
      </c>
      <c r="O56" s="145" t="str">
        <f t="shared" si="7"/>
        <v>－</v>
      </c>
    </row>
    <row r="57" spans="2:17" ht="19.5" customHeight="1">
      <c r="B57" s="445"/>
      <c r="C57" s="449" t="s">
        <v>154</v>
      </c>
      <c r="D57" s="138" t="s">
        <v>155</v>
      </c>
      <c r="E57" s="139" t="s">
        <v>163</v>
      </c>
      <c r="F57" s="139" t="s">
        <v>163</v>
      </c>
      <c r="G57" s="139" t="s">
        <v>163</v>
      </c>
      <c r="H57" s="139" t="s">
        <v>163</v>
      </c>
      <c r="I57" s="139">
        <v>180</v>
      </c>
      <c r="J57" s="139">
        <v>1773</v>
      </c>
      <c r="K57" s="139">
        <v>0</v>
      </c>
      <c r="L57" s="139" t="s">
        <v>163</v>
      </c>
      <c r="M57" s="139">
        <v>0</v>
      </c>
      <c r="N57" s="151">
        <v>0</v>
      </c>
      <c r="O57" s="143">
        <v>0</v>
      </c>
    </row>
    <row r="58" spans="2:17" ht="19.5" customHeight="1">
      <c r="B58" s="445"/>
      <c r="C58" s="450"/>
      <c r="D58" s="138" t="s">
        <v>157</v>
      </c>
      <c r="E58" s="139" t="s">
        <v>163</v>
      </c>
      <c r="F58" s="139" t="s">
        <v>163</v>
      </c>
      <c r="G58" s="139" t="s">
        <v>163</v>
      </c>
      <c r="H58" s="139" t="s">
        <v>163</v>
      </c>
      <c r="I58" s="140">
        <v>0</v>
      </c>
      <c r="J58" s="140">
        <v>20</v>
      </c>
      <c r="K58" s="140">
        <v>0</v>
      </c>
      <c r="L58" s="139" t="s">
        <v>163</v>
      </c>
      <c r="M58" s="140" t="s">
        <v>170</v>
      </c>
      <c r="N58" s="156">
        <v>0</v>
      </c>
      <c r="O58" s="141">
        <v>0</v>
      </c>
    </row>
    <row r="59" spans="2:17" ht="19.5" customHeight="1">
      <c r="B59" s="445"/>
      <c r="C59" s="450"/>
      <c r="D59" s="138" t="s">
        <v>158</v>
      </c>
      <c r="E59" s="139" t="s">
        <v>163</v>
      </c>
      <c r="F59" s="139" t="s">
        <v>163</v>
      </c>
      <c r="G59" s="139" t="s">
        <v>163</v>
      </c>
      <c r="H59" s="139" t="s">
        <v>163</v>
      </c>
      <c r="I59" s="140">
        <v>4</v>
      </c>
      <c r="J59" s="140">
        <v>503</v>
      </c>
      <c r="K59" s="139">
        <v>0</v>
      </c>
      <c r="L59" s="139" t="s">
        <v>163</v>
      </c>
      <c r="M59" s="140" t="s">
        <v>170</v>
      </c>
      <c r="N59" s="156">
        <v>0</v>
      </c>
      <c r="O59" s="141">
        <v>0</v>
      </c>
    </row>
    <row r="60" spans="2:17" ht="19.5" customHeight="1">
      <c r="B60" s="445"/>
      <c r="C60" s="450"/>
      <c r="D60" s="142" t="s">
        <v>159</v>
      </c>
      <c r="E60" s="140" t="s">
        <v>163</v>
      </c>
      <c r="F60" s="140" t="s">
        <v>163</v>
      </c>
      <c r="G60" s="140" t="s">
        <v>163</v>
      </c>
      <c r="H60" s="140" t="s">
        <v>163</v>
      </c>
      <c r="I60" s="140">
        <v>150</v>
      </c>
      <c r="J60" s="140">
        <v>3720</v>
      </c>
      <c r="K60" s="140">
        <v>23</v>
      </c>
      <c r="L60" s="139" t="s">
        <v>163</v>
      </c>
      <c r="M60" s="139">
        <v>1</v>
      </c>
      <c r="N60" s="151">
        <v>0</v>
      </c>
      <c r="O60" s="141">
        <v>0</v>
      </c>
    </row>
    <row r="61" spans="2:17" ht="21" customHeight="1">
      <c r="B61" s="445"/>
      <c r="C61" s="451" t="s">
        <v>160</v>
      </c>
      <c r="D61" s="142" t="s">
        <v>161</v>
      </c>
      <c r="E61" s="140">
        <v>0</v>
      </c>
      <c r="F61" s="140">
        <v>0</v>
      </c>
      <c r="G61" s="139">
        <v>0</v>
      </c>
      <c r="H61" s="140">
        <v>0</v>
      </c>
      <c r="I61" s="140">
        <v>0</v>
      </c>
      <c r="J61" s="140">
        <v>2</v>
      </c>
      <c r="K61" s="140">
        <v>0</v>
      </c>
      <c r="L61" s="140">
        <v>6</v>
      </c>
      <c r="M61" s="139">
        <v>0</v>
      </c>
      <c r="N61" s="151">
        <v>0</v>
      </c>
      <c r="O61" s="141">
        <v>0</v>
      </c>
    </row>
    <row r="62" spans="2:17" ht="21" customHeight="1">
      <c r="B62" s="446"/>
      <c r="C62" s="452"/>
      <c r="D62" s="142" t="s">
        <v>81</v>
      </c>
      <c r="E62" s="140">
        <v>0</v>
      </c>
      <c r="F62" s="140">
        <v>0</v>
      </c>
      <c r="G62" s="140">
        <v>0</v>
      </c>
      <c r="H62" s="140">
        <v>0</v>
      </c>
      <c r="I62" s="139">
        <v>0</v>
      </c>
      <c r="J62" s="139">
        <v>23</v>
      </c>
      <c r="K62" s="139">
        <v>2</v>
      </c>
      <c r="L62" s="139">
        <v>39</v>
      </c>
      <c r="M62" s="139">
        <v>0</v>
      </c>
      <c r="N62" s="151">
        <v>0</v>
      </c>
      <c r="O62" s="143">
        <v>0</v>
      </c>
    </row>
    <row r="63" spans="2:17" ht="19.5" customHeight="1">
      <c r="B63" s="444" t="s">
        <v>171</v>
      </c>
      <c r="C63" s="447" t="s">
        <v>77</v>
      </c>
      <c r="D63" s="448"/>
      <c r="E63" s="144" t="str">
        <f t="shared" ref="E63:O63" si="8">IF(SUM(E64:E69)=0,"－",SUM(E64:E69))</f>
        <v>－</v>
      </c>
      <c r="F63" s="144" t="str">
        <f t="shared" si="8"/>
        <v>－</v>
      </c>
      <c r="G63" s="144" t="str">
        <f t="shared" si="8"/>
        <v>－</v>
      </c>
      <c r="H63" s="144" t="str">
        <f t="shared" si="8"/>
        <v>－</v>
      </c>
      <c r="I63" s="144">
        <f t="shared" si="8"/>
        <v>6360</v>
      </c>
      <c r="J63" s="144">
        <f t="shared" si="8"/>
        <v>18394</v>
      </c>
      <c r="K63" s="144">
        <f t="shared" si="8"/>
        <v>184</v>
      </c>
      <c r="L63" s="144">
        <f t="shared" si="8"/>
        <v>75</v>
      </c>
      <c r="M63" s="144">
        <f t="shared" si="8"/>
        <v>1</v>
      </c>
      <c r="N63" s="144">
        <f t="shared" si="8"/>
        <v>2</v>
      </c>
      <c r="O63" s="145">
        <f t="shared" si="8"/>
        <v>2</v>
      </c>
    </row>
    <row r="64" spans="2:17" ht="19.5" customHeight="1">
      <c r="B64" s="445"/>
      <c r="C64" s="449" t="s">
        <v>154</v>
      </c>
      <c r="D64" s="138" t="s">
        <v>155</v>
      </c>
      <c r="E64" s="139" t="s">
        <v>163</v>
      </c>
      <c r="F64" s="139" t="s">
        <v>163</v>
      </c>
      <c r="G64" s="139" t="s">
        <v>163</v>
      </c>
      <c r="H64" s="139" t="s">
        <v>163</v>
      </c>
      <c r="I64" s="139">
        <v>1957</v>
      </c>
      <c r="J64" s="139">
        <v>8364</v>
      </c>
      <c r="K64" s="139">
        <v>4</v>
      </c>
      <c r="L64" s="139" t="s">
        <v>164</v>
      </c>
      <c r="M64" s="139">
        <v>0</v>
      </c>
      <c r="N64" s="151">
        <v>0</v>
      </c>
      <c r="O64" s="143">
        <v>1</v>
      </c>
    </row>
    <row r="65" spans="2:15" ht="19.5" customHeight="1">
      <c r="B65" s="445"/>
      <c r="C65" s="450"/>
      <c r="D65" s="138" t="s">
        <v>157</v>
      </c>
      <c r="E65" s="139" t="s">
        <v>163</v>
      </c>
      <c r="F65" s="139" t="s">
        <v>163</v>
      </c>
      <c r="G65" s="139" t="s">
        <v>163</v>
      </c>
      <c r="H65" s="139" t="s">
        <v>163</v>
      </c>
      <c r="I65" s="140">
        <v>363</v>
      </c>
      <c r="J65" s="140">
        <v>2086</v>
      </c>
      <c r="K65" s="139">
        <v>0</v>
      </c>
      <c r="L65" s="139" t="s">
        <v>164</v>
      </c>
      <c r="M65" s="139" t="s">
        <v>170</v>
      </c>
      <c r="N65" s="151">
        <v>0</v>
      </c>
      <c r="O65" s="143">
        <v>0</v>
      </c>
    </row>
    <row r="66" spans="2:15" ht="19.5" customHeight="1">
      <c r="B66" s="445"/>
      <c r="C66" s="450"/>
      <c r="D66" s="138" t="s">
        <v>158</v>
      </c>
      <c r="E66" s="139" t="s">
        <v>163</v>
      </c>
      <c r="F66" s="139" t="s">
        <v>163</v>
      </c>
      <c r="G66" s="139" t="s">
        <v>163</v>
      </c>
      <c r="H66" s="139" t="s">
        <v>163</v>
      </c>
      <c r="I66" s="140">
        <v>547</v>
      </c>
      <c r="J66" s="140">
        <v>1713</v>
      </c>
      <c r="K66" s="140">
        <v>86</v>
      </c>
      <c r="L66" s="139" t="s">
        <v>164</v>
      </c>
      <c r="M66" s="139">
        <v>0</v>
      </c>
      <c r="N66" s="151">
        <v>0</v>
      </c>
      <c r="O66" s="143">
        <v>0</v>
      </c>
    </row>
    <row r="67" spans="2:15" ht="19.5" customHeight="1">
      <c r="B67" s="445"/>
      <c r="C67" s="450"/>
      <c r="D67" s="142" t="s">
        <v>159</v>
      </c>
      <c r="E67" s="140" t="s">
        <v>163</v>
      </c>
      <c r="F67" s="140" t="s">
        <v>163</v>
      </c>
      <c r="G67" s="140" t="s">
        <v>163</v>
      </c>
      <c r="H67" s="140" t="s">
        <v>163</v>
      </c>
      <c r="I67" s="140">
        <v>3493</v>
      </c>
      <c r="J67" s="140">
        <v>6005</v>
      </c>
      <c r="K67" s="140">
        <v>94</v>
      </c>
      <c r="L67" s="139" t="s">
        <v>164</v>
      </c>
      <c r="M67" s="139">
        <v>1</v>
      </c>
      <c r="N67" s="151">
        <v>0</v>
      </c>
      <c r="O67" s="143">
        <v>1</v>
      </c>
    </row>
    <row r="68" spans="2:15" ht="21" customHeight="1">
      <c r="B68" s="445"/>
      <c r="C68" s="451" t="s">
        <v>160</v>
      </c>
      <c r="D68" s="142" t="s">
        <v>161</v>
      </c>
      <c r="E68" s="140">
        <v>0</v>
      </c>
      <c r="F68" s="140">
        <v>0</v>
      </c>
      <c r="G68" s="139">
        <v>0</v>
      </c>
      <c r="H68" s="140">
        <v>0</v>
      </c>
      <c r="I68" s="139">
        <v>0</v>
      </c>
      <c r="J68" s="140">
        <v>26</v>
      </c>
      <c r="K68" s="139">
        <v>0</v>
      </c>
      <c r="L68" s="139">
        <v>59</v>
      </c>
      <c r="M68" s="139">
        <v>0</v>
      </c>
      <c r="N68" s="151">
        <v>2</v>
      </c>
      <c r="O68" s="143">
        <v>0</v>
      </c>
    </row>
    <row r="69" spans="2:15" ht="21" customHeight="1" thickBot="1">
      <c r="B69" s="453"/>
      <c r="C69" s="454"/>
      <c r="D69" s="152" t="s">
        <v>81</v>
      </c>
      <c r="E69" s="157" t="s">
        <v>170</v>
      </c>
      <c r="F69" s="157" t="s">
        <v>170</v>
      </c>
      <c r="G69" s="153" t="s">
        <v>170</v>
      </c>
      <c r="H69" s="157" t="s">
        <v>170</v>
      </c>
      <c r="I69" s="153">
        <v>0</v>
      </c>
      <c r="J69" s="153">
        <v>200</v>
      </c>
      <c r="K69" s="153">
        <v>0</v>
      </c>
      <c r="L69" s="153">
        <v>16</v>
      </c>
      <c r="M69" s="153">
        <v>0</v>
      </c>
      <c r="N69" s="158">
        <v>0</v>
      </c>
      <c r="O69" s="154">
        <v>0</v>
      </c>
    </row>
    <row r="70" spans="2:15" ht="20.100000000000001" customHeight="1">
      <c r="B70" s="159" t="s">
        <v>172</v>
      </c>
      <c r="D70" s="155"/>
      <c r="E70" s="155"/>
      <c r="F70" s="155"/>
      <c r="G70" s="155"/>
      <c r="H70" s="155"/>
      <c r="I70" s="155"/>
      <c r="J70" s="155"/>
      <c r="K70" s="155"/>
      <c r="L70" s="155"/>
      <c r="M70" s="155"/>
      <c r="N70" s="155"/>
      <c r="O70" s="155"/>
    </row>
    <row r="71" spans="2:15" ht="20.100000000000001" customHeight="1">
      <c r="B71" s="159" t="s">
        <v>173</v>
      </c>
      <c r="D71" s="155"/>
      <c r="E71" s="155"/>
      <c r="F71" s="155"/>
      <c r="G71" s="155"/>
      <c r="H71" s="155"/>
      <c r="I71" s="155"/>
      <c r="J71" s="155"/>
      <c r="K71" s="155"/>
      <c r="L71" s="155"/>
      <c r="M71" s="155"/>
      <c r="N71" s="155"/>
      <c r="O71" s="155"/>
    </row>
    <row r="72" spans="2:15" ht="20.100000000000001" customHeight="1">
      <c r="B72" s="159" t="s">
        <v>174</v>
      </c>
      <c r="D72" s="155"/>
      <c r="E72" s="155"/>
      <c r="F72" s="155"/>
      <c r="G72" s="155"/>
      <c r="H72" s="155"/>
      <c r="I72" s="155"/>
      <c r="J72" s="155"/>
      <c r="K72" s="155"/>
      <c r="L72" s="155"/>
      <c r="M72" s="155"/>
      <c r="N72" s="155"/>
      <c r="O72" s="155"/>
    </row>
    <row r="73" spans="2:15" ht="20.100000000000001" customHeight="1">
      <c r="B73" s="159" t="s">
        <v>175</v>
      </c>
      <c r="D73" s="155"/>
      <c r="E73" s="155"/>
      <c r="F73" s="155"/>
      <c r="G73" s="155"/>
      <c r="H73" s="155"/>
      <c r="I73" s="155"/>
      <c r="J73" s="155"/>
      <c r="K73" s="155"/>
      <c r="L73" s="155"/>
      <c r="M73" s="155"/>
      <c r="N73" s="155"/>
      <c r="O73" s="155"/>
    </row>
    <row r="74" spans="2:15" ht="20.100000000000001" customHeight="1">
      <c r="B74" s="160" t="s">
        <v>176</v>
      </c>
    </row>
  </sheetData>
  <mergeCells count="60">
    <mergeCell ref="N2:O2"/>
    <mergeCell ref="E3:H3"/>
    <mergeCell ref="I3:I5"/>
    <mergeCell ref="J3:J5"/>
    <mergeCell ref="K3:K5"/>
    <mergeCell ref="L3:L5"/>
    <mergeCell ref="M3:O3"/>
    <mergeCell ref="E4:E5"/>
    <mergeCell ref="F4:F5"/>
    <mergeCell ref="G4:G5"/>
    <mergeCell ref="H4:H5"/>
    <mergeCell ref="M4:M5"/>
    <mergeCell ref="N4:N5"/>
    <mergeCell ref="O4:O5"/>
    <mergeCell ref="B6:B12"/>
    <mergeCell ref="C6:D6"/>
    <mergeCell ref="C7:C10"/>
    <mergeCell ref="C11:C12"/>
    <mergeCell ref="B13:B19"/>
    <mergeCell ref="C13:D13"/>
    <mergeCell ref="C14:C17"/>
    <mergeCell ref="C18:C19"/>
    <mergeCell ref="B20:B26"/>
    <mergeCell ref="C20:D20"/>
    <mergeCell ref="C21:C24"/>
    <mergeCell ref="C25:C26"/>
    <mergeCell ref="B27:B33"/>
    <mergeCell ref="C27:D27"/>
    <mergeCell ref="C28:C31"/>
    <mergeCell ref="C32:C33"/>
    <mergeCell ref="B34:B40"/>
    <mergeCell ref="C34:D34"/>
    <mergeCell ref="C35:C38"/>
    <mergeCell ref="C39:C40"/>
    <mergeCell ref="B41:B47"/>
    <mergeCell ref="C41:D41"/>
    <mergeCell ref="C42:C45"/>
    <mergeCell ref="C46:C47"/>
    <mergeCell ref="N52:O52"/>
    <mergeCell ref="M53:O53"/>
    <mergeCell ref="E54:E55"/>
    <mergeCell ref="F54:F55"/>
    <mergeCell ref="G54:G55"/>
    <mergeCell ref="H54:H55"/>
    <mergeCell ref="M54:M55"/>
    <mergeCell ref="N54:N55"/>
    <mergeCell ref="O54:O55"/>
    <mergeCell ref="E53:H53"/>
    <mergeCell ref="I53:I55"/>
    <mergeCell ref="J53:J55"/>
    <mergeCell ref="K53:K55"/>
    <mergeCell ref="L53:L55"/>
    <mergeCell ref="B56:B62"/>
    <mergeCell ref="C56:D56"/>
    <mergeCell ref="C57:C60"/>
    <mergeCell ref="C61:C62"/>
    <mergeCell ref="B63:B69"/>
    <mergeCell ref="C63:D63"/>
    <mergeCell ref="C64:C67"/>
    <mergeCell ref="C68:C69"/>
  </mergeCells>
  <phoneticPr fontId="3"/>
  <printOptions gridLinesSet="0"/>
  <pageMargins left="0.51181102362204722" right="0.17" top="0.55118110236220474" bottom="0.59055118110236227" header="0.51181102362204722" footer="0.35433070866141736"/>
  <pageSetup paperSize="9" scale="73" firstPageNumber="168" orientation="portrait" useFirstPageNumber="1" r:id="rId1"/>
  <headerFooter alignWithMargins="0"/>
  <rowBreaks count="1" manualBreakCount="1">
    <brk id="50" max="1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B1:S117"/>
  <sheetViews>
    <sheetView showGridLines="0" zoomScale="90" zoomScaleNormal="90" zoomScaleSheetLayoutView="70" workbookViewId="0"/>
  </sheetViews>
  <sheetFormatPr defaultColWidth="10.625" defaultRowHeight="19.5" customHeight="1"/>
  <cols>
    <col min="1" max="1" width="2.625" style="162" customWidth="1"/>
    <col min="2" max="2" width="5.125" style="162" customWidth="1"/>
    <col min="3" max="3" width="45" style="162" customWidth="1"/>
    <col min="4" max="16" width="8.125" style="163" customWidth="1"/>
    <col min="17" max="17" width="2.25" style="162" customWidth="1"/>
    <col min="18" max="256" width="10.625" style="162"/>
    <col min="257" max="257" width="2.625" style="162" customWidth="1"/>
    <col min="258" max="258" width="5.125" style="162" customWidth="1"/>
    <col min="259" max="259" width="45" style="162" customWidth="1"/>
    <col min="260" max="272" width="8.125" style="162" customWidth="1"/>
    <col min="273" max="273" width="2.25" style="162" customWidth="1"/>
    <col min="274" max="512" width="10.625" style="162"/>
    <col min="513" max="513" width="2.625" style="162" customWidth="1"/>
    <col min="514" max="514" width="5.125" style="162" customWidth="1"/>
    <col min="515" max="515" width="45" style="162" customWidth="1"/>
    <col min="516" max="528" width="8.125" style="162" customWidth="1"/>
    <col min="529" max="529" width="2.25" style="162" customWidth="1"/>
    <col min="530" max="768" width="10.625" style="162"/>
    <col min="769" max="769" width="2.625" style="162" customWidth="1"/>
    <col min="770" max="770" width="5.125" style="162" customWidth="1"/>
    <col min="771" max="771" width="45" style="162" customWidth="1"/>
    <col min="772" max="784" width="8.125" style="162" customWidth="1"/>
    <col min="785" max="785" width="2.25" style="162" customWidth="1"/>
    <col min="786" max="1024" width="10.625" style="162"/>
    <col min="1025" max="1025" width="2.625" style="162" customWidth="1"/>
    <col min="1026" max="1026" width="5.125" style="162" customWidth="1"/>
    <col min="1027" max="1027" width="45" style="162" customWidth="1"/>
    <col min="1028" max="1040" width="8.125" style="162" customWidth="1"/>
    <col min="1041" max="1041" width="2.25" style="162" customWidth="1"/>
    <col min="1042" max="1280" width="10.625" style="162"/>
    <col min="1281" max="1281" width="2.625" style="162" customWidth="1"/>
    <col min="1282" max="1282" width="5.125" style="162" customWidth="1"/>
    <col min="1283" max="1283" width="45" style="162" customWidth="1"/>
    <col min="1284" max="1296" width="8.125" style="162" customWidth="1"/>
    <col min="1297" max="1297" width="2.25" style="162" customWidth="1"/>
    <col min="1298" max="1536" width="10.625" style="162"/>
    <col min="1537" max="1537" width="2.625" style="162" customWidth="1"/>
    <col min="1538" max="1538" width="5.125" style="162" customWidth="1"/>
    <col min="1539" max="1539" width="45" style="162" customWidth="1"/>
    <col min="1540" max="1552" width="8.125" style="162" customWidth="1"/>
    <col min="1553" max="1553" width="2.25" style="162" customWidth="1"/>
    <col min="1554" max="1792" width="10.625" style="162"/>
    <col min="1793" max="1793" width="2.625" style="162" customWidth="1"/>
    <col min="1794" max="1794" width="5.125" style="162" customWidth="1"/>
    <col min="1795" max="1795" width="45" style="162" customWidth="1"/>
    <col min="1796" max="1808" width="8.125" style="162" customWidth="1"/>
    <col min="1809" max="1809" width="2.25" style="162" customWidth="1"/>
    <col min="1810" max="2048" width="10.625" style="162"/>
    <col min="2049" max="2049" width="2.625" style="162" customWidth="1"/>
    <col min="2050" max="2050" width="5.125" style="162" customWidth="1"/>
    <col min="2051" max="2051" width="45" style="162" customWidth="1"/>
    <col min="2052" max="2064" width="8.125" style="162" customWidth="1"/>
    <col min="2065" max="2065" width="2.25" style="162" customWidth="1"/>
    <col min="2066" max="2304" width="10.625" style="162"/>
    <col min="2305" max="2305" width="2.625" style="162" customWidth="1"/>
    <col min="2306" max="2306" width="5.125" style="162" customWidth="1"/>
    <col min="2307" max="2307" width="45" style="162" customWidth="1"/>
    <col min="2308" max="2320" width="8.125" style="162" customWidth="1"/>
    <col min="2321" max="2321" width="2.25" style="162" customWidth="1"/>
    <col min="2322" max="2560" width="10.625" style="162"/>
    <col min="2561" max="2561" width="2.625" style="162" customWidth="1"/>
    <col min="2562" max="2562" width="5.125" style="162" customWidth="1"/>
    <col min="2563" max="2563" width="45" style="162" customWidth="1"/>
    <col min="2564" max="2576" width="8.125" style="162" customWidth="1"/>
    <col min="2577" max="2577" width="2.25" style="162" customWidth="1"/>
    <col min="2578" max="2816" width="10.625" style="162"/>
    <col min="2817" max="2817" width="2.625" style="162" customWidth="1"/>
    <col min="2818" max="2818" width="5.125" style="162" customWidth="1"/>
    <col min="2819" max="2819" width="45" style="162" customWidth="1"/>
    <col min="2820" max="2832" width="8.125" style="162" customWidth="1"/>
    <col min="2833" max="2833" width="2.25" style="162" customWidth="1"/>
    <col min="2834" max="3072" width="10.625" style="162"/>
    <col min="3073" max="3073" width="2.625" style="162" customWidth="1"/>
    <col min="3074" max="3074" width="5.125" style="162" customWidth="1"/>
    <col min="3075" max="3075" width="45" style="162" customWidth="1"/>
    <col min="3076" max="3088" width="8.125" style="162" customWidth="1"/>
    <col min="3089" max="3089" width="2.25" style="162" customWidth="1"/>
    <col min="3090" max="3328" width="10.625" style="162"/>
    <col min="3329" max="3329" width="2.625" style="162" customWidth="1"/>
    <col min="3330" max="3330" width="5.125" style="162" customWidth="1"/>
    <col min="3331" max="3331" width="45" style="162" customWidth="1"/>
    <col min="3332" max="3344" width="8.125" style="162" customWidth="1"/>
    <col min="3345" max="3345" width="2.25" style="162" customWidth="1"/>
    <col min="3346" max="3584" width="10.625" style="162"/>
    <col min="3585" max="3585" width="2.625" style="162" customWidth="1"/>
    <col min="3586" max="3586" width="5.125" style="162" customWidth="1"/>
    <col min="3587" max="3587" width="45" style="162" customWidth="1"/>
    <col min="3588" max="3600" width="8.125" style="162" customWidth="1"/>
    <col min="3601" max="3601" width="2.25" style="162" customWidth="1"/>
    <col min="3602" max="3840" width="10.625" style="162"/>
    <col min="3841" max="3841" width="2.625" style="162" customWidth="1"/>
    <col min="3842" max="3842" width="5.125" style="162" customWidth="1"/>
    <col min="3843" max="3843" width="45" style="162" customWidth="1"/>
    <col min="3844" max="3856" width="8.125" style="162" customWidth="1"/>
    <col min="3857" max="3857" width="2.25" style="162" customWidth="1"/>
    <col min="3858" max="4096" width="10.625" style="162"/>
    <col min="4097" max="4097" width="2.625" style="162" customWidth="1"/>
    <col min="4098" max="4098" width="5.125" style="162" customWidth="1"/>
    <col min="4099" max="4099" width="45" style="162" customWidth="1"/>
    <col min="4100" max="4112" width="8.125" style="162" customWidth="1"/>
    <col min="4113" max="4113" width="2.25" style="162" customWidth="1"/>
    <col min="4114" max="4352" width="10.625" style="162"/>
    <col min="4353" max="4353" width="2.625" style="162" customWidth="1"/>
    <col min="4354" max="4354" width="5.125" style="162" customWidth="1"/>
    <col min="4355" max="4355" width="45" style="162" customWidth="1"/>
    <col min="4356" max="4368" width="8.125" style="162" customWidth="1"/>
    <col min="4369" max="4369" width="2.25" style="162" customWidth="1"/>
    <col min="4370" max="4608" width="10.625" style="162"/>
    <col min="4609" max="4609" width="2.625" style="162" customWidth="1"/>
    <col min="4610" max="4610" width="5.125" style="162" customWidth="1"/>
    <col min="4611" max="4611" width="45" style="162" customWidth="1"/>
    <col min="4612" max="4624" width="8.125" style="162" customWidth="1"/>
    <col min="4625" max="4625" width="2.25" style="162" customWidth="1"/>
    <col min="4626" max="4864" width="10.625" style="162"/>
    <col min="4865" max="4865" width="2.625" style="162" customWidth="1"/>
    <col min="4866" max="4866" width="5.125" style="162" customWidth="1"/>
    <col min="4867" max="4867" width="45" style="162" customWidth="1"/>
    <col min="4868" max="4880" width="8.125" style="162" customWidth="1"/>
    <col min="4881" max="4881" width="2.25" style="162" customWidth="1"/>
    <col min="4882" max="5120" width="10.625" style="162"/>
    <col min="5121" max="5121" width="2.625" style="162" customWidth="1"/>
    <col min="5122" max="5122" width="5.125" style="162" customWidth="1"/>
    <col min="5123" max="5123" width="45" style="162" customWidth="1"/>
    <col min="5124" max="5136" width="8.125" style="162" customWidth="1"/>
    <col min="5137" max="5137" width="2.25" style="162" customWidth="1"/>
    <col min="5138" max="5376" width="10.625" style="162"/>
    <col min="5377" max="5377" width="2.625" style="162" customWidth="1"/>
    <col min="5378" max="5378" width="5.125" style="162" customWidth="1"/>
    <col min="5379" max="5379" width="45" style="162" customWidth="1"/>
    <col min="5380" max="5392" width="8.125" style="162" customWidth="1"/>
    <col min="5393" max="5393" width="2.25" style="162" customWidth="1"/>
    <col min="5394" max="5632" width="10.625" style="162"/>
    <col min="5633" max="5633" width="2.625" style="162" customWidth="1"/>
    <col min="5634" max="5634" width="5.125" style="162" customWidth="1"/>
    <col min="5635" max="5635" width="45" style="162" customWidth="1"/>
    <col min="5636" max="5648" width="8.125" style="162" customWidth="1"/>
    <col min="5649" max="5649" width="2.25" style="162" customWidth="1"/>
    <col min="5650" max="5888" width="10.625" style="162"/>
    <col min="5889" max="5889" width="2.625" style="162" customWidth="1"/>
    <col min="5890" max="5890" width="5.125" style="162" customWidth="1"/>
    <col min="5891" max="5891" width="45" style="162" customWidth="1"/>
    <col min="5892" max="5904" width="8.125" style="162" customWidth="1"/>
    <col min="5905" max="5905" width="2.25" style="162" customWidth="1"/>
    <col min="5906" max="6144" width="10.625" style="162"/>
    <col min="6145" max="6145" width="2.625" style="162" customWidth="1"/>
    <col min="6146" max="6146" width="5.125" style="162" customWidth="1"/>
    <col min="6147" max="6147" width="45" style="162" customWidth="1"/>
    <col min="6148" max="6160" width="8.125" style="162" customWidth="1"/>
    <col min="6161" max="6161" width="2.25" style="162" customWidth="1"/>
    <col min="6162" max="6400" width="10.625" style="162"/>
    <col min="6401" max="6401" width="2.625" style="162" customWidth="1"/>
    <col min="6402" max="6402" width="5.125" style="162" customWidth="1"/>
    <col min="6403" max="6403" width="45" style="162" customWidth="1"/>
    <col min="6404" max="6416" width="8.125" style="162" customWidth="1"/>
    <col min="6417" max="6417" width="2.25" style="162" customWidth="1"/>
    <col min="6418" max="6656" width="10.625" style="162"/>
    <col min="6657" max="6657" width="2.625" style="162" customWidth="1"/>
    <col min="6658" max="6658" width="5.125" style="162" customWidth="1"/>
    <col min="6659" max="6659" width="45" style="162" customWidth="1"/>
    <col min="6660" max="6672" width="8.125" style="162" customWidth="1"/>
    <col min="6673" max="6673" width="2.25" style="162" customWidth="1"/>
    <col min="6674" max="6912" width="10.625" style="162"/>
    <col min="6913" max="6913" width="2.625" style="162" customWidth="1"/>
    <col min="6914" max="6914" width="5.125" style="162" customWidth="1"/>
    <col min="6915" max="6915" width="45" style="162" customWidth="1"/>
    <col min="6916" max="6928" width="8.125" style="162" customWidth="1"/>
    <col min="6929" max="6929" width="2.25" style="162" customWidth="1"/>
    <col min="6930" max="7168" width="10.625" style="162"/>
    <col min="7169" max="7169" width="2.625" style="162" customWidth="1"/>
    <col min="7170" max="7170" width="5.125" style="162" customWidth="1"/>
    <col min="7171" max="7171" width="45" style="162" customWidth="1"/>
    <col min="7172" max="7184" width="8.125" style="162" customWidth="1"/>
    <col min="7185" max="7185" width="2.25" style="162" customWidth="1"/>
    <col min="7186" max="7424" width="10.625" style="162"/>
    <col min="7425" max="7425" width="2.625" style="162" customWidth="1"/>
    <col min="7426" max="7426" width="5.125" style="162" customWidth="1"/>
    <col min="7427" max="7427" width="45" style="162" customWidth="1"/>
    <col min="7428" max="7440" width="8.125" style="162" customWidth="1"/>
    <col min="7441" max="7441" width="2.25" style="162" customWidth="1"/>
    <col min="7442" max="7680" width="10.625" style="162"/>
    <col min="7681" max="7681" width="2.625" style="162" customWidth="1"/>
    <col min="7682" max="7682" width="5.125" style="162" customWidth="1"/>
    <col min="7683" max="7683" width="45" style="162" customWidth="1"/>
    <col min="7684" max="7696" width="8.125" style="162" customWidth="1"/>
    <col min="7697" max="7697" width="2.25" style="162" customWidth="1"/>
    <col min="7698" max="7936" width="10.625" style="162"/>
    <col min="7937" max="7937" width="2.625" style="162" customWidth="1"/>
    <col min="7938" max="7938" width="5.125" style="162" customWidth="1"/>
    <col min="7939" max="7939" width="45" style="162" customWidth="1"/>
    <col min="7940" max="7952" width="8.125" style="162" customWidth="1"/>
    <col min="7953" max="7953" width="2.25" style="162" customWidth="1"/>
    <col min="7954" max="8192" width="10.625" style="162"/>
    <col min="8193" max="8193" width="2.625" style="162" customWidth="1"/>
    <col min="8194" max="8194" width="5.125" style="162" customWidth="1"/>
    <col min="8195" max="8195" width="45" style="162" customWidth="1"/>
    <col min="8196" max="8208" width="8.125" style="162" customWidth="1"/>
    <col min="8209" max="8209" width="2.25" style="162" customWidth="1"/>
    <col min="8210" max="8448" width="10.625" style="162"/>
    <col min="8449" max="8449" width="2.625" style="162" customWidth="1"/>
    <col min="8450" max="8450" width="5.125" style="162" customWidth="1"/>
    <col min="8451" max="8451" width="45" style="162" customWidth="1"/>
    <col min="8452" max="8464" width="8.125" style="162" customWidth="1"/>
    <col min="8465" max="8465" width="2.25" style="162" customWidth="1"/>
    <col min="8466" max="8704" width="10.625" style="162"/>
    <col min="8705" max="8705" width="2.625" style="162" customWidth="1"/>
    <col min="8706" max="8706" width="5.125" style="162" customWidth="1"/>
    <col min="8707" max="8707" width="45" style="162" customWidth="1"/>
    <col min="8708" max="8720" width="8.125" style="162" customWidth="1"/>
    <col min="8721" max="8721" width="2.25" style="162" customWidth="1"/>
    <col min="8722" max="8960" width="10.625" style="162"/>
    <col min="8961" max="8961" width="2.625" style="162" customWidth="1"/>
    <col min="8962" max="8962" width="5.125" style="162" customWidth="1"/>
    <col min="8963" max="8963" width="45" style="162" customWidth="1"/>
    <col min="8964" max="8976" width="8.125" style="162" customWidth="1"/>
    <col min="8977" max="8977" width="2.25" style="162" customWidth="1"/>
    <col min="8978" max="9216" width="10.625" style="162"/>
    <col min="9217" max="9217" width="2.625" style="162" customWidth="1"/>
    <col min="9218" max="9218" width="5.125" style="162" customWidth="1"/>
    <col min="9219" max="9219" width="45" style="162" customWidth="1"/>
    <col min="9220" max="9232" width="8.125" style="162" customWidth="1"/>
    <col min="9233" max="9233" width="2.25" style="162" customWidth="1"/>
    <col min="9234" max="9472" width="10.625" style="162"/>
    <col min="9473" max="9473" width="2.625" style="162" customWidth="1"/>
    <col min="9474" max="9474" width="5.125" style="162" customWidth="1"/>
    <col min="9475" max="9475" width="45" style="162" customWidth="1"/>
    <col min="9476" max="9488" width="8.125" style="162" customWidth="1"/>
    <col min="9489" max="9489" width="2.25" style="162" customWidth="1"/>
    <col min="9490" max="9728" width="10.625" style="162"/>
    <col min="9729" max="9729" width="2.625" style="162" customWidth="1"/>
    <col min="9730" max="9730" width="5.125" style="162" customWidth="1"/>
    <col min="9731" max="9731" width="45" style="162" customWidth="1"/>
    <col min="9732" max="9744" width="8.125" style="162" customWidth="1"/>
    <col min="9745" max="9745" width="2.25" style="162" customWidth="1"/>
    <col min="9746" max="9984" width="10.625" style="162"/>
    <col min="9985" max="9985" width="2.625" style="162" customWidth="1"/>
    <col min="9986" max="9986" width="5.125" style="162" customWidth="1"/>
    <col min="9987" max="9987" width="45" style="162" customWidth="1"/>
    <col min="9988" max="10000" width="8.125" style="162" customWidth="1"/>
    <col min="10001" max="10001" width="2.25" style="162" customWidth="1"/>
    <col min="10002" max="10240" width="10.625" style="162"/>
    <col min="10241" max="10241" width="2.625" style="162" customWidth="1"/>
    <col min="10242" max="10242" width="5.125" style="162" customWidth="1"/>
    <col min="10243" max="10243" width="45" style="162" customWidth="1"/>
    <col min="10244" max="10256" width="8.125" style="162" customWidth="1"/>
    <col min="10257" max="10257" width="2.25" style="162" customWidth="1"/>
    <col min="10258" max="10496" width="10.625" style="162"/>
    <col min="10497" max="10497" width="2.625" style="162" customWidth="1"/>
    <col min="10498" max="10498" width="5.125" style="162" customWidth="1"/>
    <col min="10499" max="10499" width="45" style="162" customWidth="1"/>
    <col min="10500" max="10512" width="8.125" style="162" customWidth="1"/>
    <col min="10513" max="10513" width="2.25" style="162" customWidth="1"/>
    <col min="10514" max="10752" width="10.625" style="162"/>
    <col min="10753" max="10753" width="2.625" style="162" customWidth="1"/>
    <col min="10754" max="10754" width="5.125" style="162" customWidth="1"/>
    <col min="10755" max="10755" width="45" style="162" customWidth="1"/>
    <col min="10756" max="10768" width="8.125" style="162" customWidth="1"/>
    <col min="10769" max="10769" width="2.25" style="162" customWidth="1"/>
    <col min="10770" max="11008" width="10.625" style="162"/>
    <col min="11009" max="11009" width="2.625" style="162" customWidth="1"/>
    <col min="11010" max="11010" width="5.125" style="162" customWidth="1"/>
    <col min="11011" max="11011" width="45" style="162" customWidth="1"/>
    <col min="11012" max="11024" width="8.125" style="162" customWidth="1"/>
    <col min="11025" max="11025" width="2.25" style="162" customWidth="1"/>
    <col min="11026" max="11264" width="10.625" style="162"/>
    <col min="11265" max="11265" width="2.625" style="162" customWidth="1"/>
    <col min="11266" max="11266" width="5.125" style="162" customWidth="1"/>
    <col min="11267" max="11267" width="45" style="162" customWidth="1"/>
    <col min="11268" max="11280" width="8.125" style="162" customWidth="1"/>
    <col min="11281" max="11281" width="2.25" style="162" customWidth="1"/>
    <col min="11282" max="11520" width="10.625" style="162"/>
    <col min="11521" max="11521" width="2.625" style="162" customWidth="1"/>
    <col min="11522" max="11522" width="5.125" style="162" customWidth="1"/>
    <col min="11523" max="11523" width="45" style="162" customWidth="1"/>
    <col min="11524" max="11536" width="8.125" style="162" customWidth="1"/>
    <col min="11537" max="11537" width="2.25" style="162" customWidth="1"/>
    <col min="11538" max="11776" width="10.625" style="162"/>
    <col min="11777" max="11777" width="2.625" style="162" customWidth="1"/>
    <col min="11778" max="11778" width="5.125" style="162" customWidth="1"/>
    <col min="11779" max="11779" width="45" style="162" customWidth="1"/>
    <col min="11780" max="11792" width="8.125" style="162" customWidth="1"/>
    <col min="11793" max="11793" width="2.25" style="162" customWidth="1"/>
    <col min="11794" max="12032" width="10.625" style="162"/>
    <col min="12033" max="12033" width="2.625" style="162" customWidth="1"/>
    <col min="12034" max="12034" width="5.125" style="162" customWidth="1"/>
    <col min="12035" max="12035" width="45" style="162" customWidth="1"/>
    <col min="12036" max="12048" width="8.125" style="162" customWidth="1"/>
    <col min="12049" max="12049" width="2.25" style="162" customWidth="1"/>
    <col min="12050" max="12288" width="10.625" style="162"/>
    <col min="12289" max="12289" width="2.625" style="162" customWidth="1"/>
    <col min="12290" max="12290" width="5.125" style="162" customWidth="1"/>
    <col min="12291" max="12291" width="45" style="162" customWidth="1"/>
    <col min="12292" max="12304" width="8.125" style="162" customWidth="1"/>
    <col min="12305" max="12305" width="2.25" style="162" customWidth="1"/>
    <col min="12306" max="12544" width="10.625" style="162"/>
    <col min="12545" max="12545" width="2.625" style="162" customWidth="1"/>
    <col min="12546" max="12546" width="5.125" style="162" customWidth="1"/>
    <col min="12547" max="12547" width="45" style="162" customWidth="1"/>
    <col min="12548" max="12560" width="8.125" style="162" customWidth="1"/>
    <col min="12561" max="12561" width="2.25" style="162" customWidth="1"/>
    <col min="12562" max="12800" width="10.625" style="162"/>
    <col min="12801" max="12801" width="2.625" style="162" customWidth="1"/>
    <col min="12802" max="12802" width="5.125" style="162" customWidth="1"/>
    <col min="12803" max="12803" width="45" style="162" customWidth="1"/>
    <col min="12804" max="12816" width="8.125" style="162" customWidth="1"/>
    <col min="12817" max="12817" width="2.25" style="162" customWidth="1"/>
    <col min="12818" max="13056" width="10.625" style="162"/>
    <col min="13057" max="13057" width="2.625" style="162" customWidth="1"/>
    <col min="13058" max="13058" width="5.125" style="162" customWidth="1"/>
    <col min="13059" max="13059" width="45" style="162" customWidth="1"/>
    <col min="13060" max="13072" width="8.125" style="162" customWidth="1"/>
    <col min="13073" max="13073" width="2.25" style="162" customWidth="1"/>
    <col min="13074" max="13312" width="10.625" style="162"/>
    <col min="13313" max="13313" width="2.625" style="162" customWidth="1"/>
    <col min="13314" max="13314" width="5.125" style="162" customWidth="1"/>
    <col min="13315" max="13315" width="45" style="162" customWidth="1"/>
    <col min="13316" max="13328" width="8.125" style="162" customWidth="1"/>
    <col min="13329" max="13329" width="2.25" style="162" customWidth="1"/>
    <col min="13330" max="13568" width="10.625" style="162"/>
    <col min="13569" max="13569" width="2.625" style="162" customWidth="1"/>
    <col min="13570" max="13570" width="5.125" style="162" customWidth="1"/>
    <col min="13571" max="13571" width="45" style="162" customWidth="1"/>
    <col min="13572" max="13584" width="8.125" style="162" customWidth="1"/>
    <col min="13585" max="13585" width="2.25" style="162" customWidth="1"/>
    <col min="13586" max="13824" width="10.625" style="162"/>
    <col min="13825" max="13825" width="2.625" style="162" customWidth="1"/>
    <col min="13826" max="13826" width="5.125" style="162" customWidth="1"/>
    <col min="13827" max="13827" width="45" style="162" customWidth="1"/>
    <col min="13828" max="13840" width="8.125" style="162" customWidth="1"/>
    <col min="13841" max="13841" width="2.25" style="162" customWidth="1"/>
    <col min="13842" max="14080" width="10.625" style="162"/>
    <col min="14081" max="14081" width="2.625" style="162" customWidth="1"/>
    <col min="14082" max="14082" width="5.125" style="162" customWidth="1"/>
    <col min="14083" max="14083" width="45" style="162" customWidth="1"/>
    <col min="14084" max="14096" width="8.125" style="162" customWidth="1"/>
    <col min="14097" max="14097" width="2.25" style="162" customWidth="1"/>
    <col min="14098" max="14336" width="10.625" style="162"/>
    <col min="14337" max="14337" width="2.625" style="162" customWidth="1"/>
    <col min="14338" max="14338" width="5.125" style="162" customWidth="1"/>
    <col min="14339" max="14339" width="45" style="162" customWidth="1"/>
    <col min="14340" max="14352" width="8.125" style="162" customWidth="1"/>
    <col min="14353" max="14353" width="2.25" style="162" customWidth="1"/>
    <col min="14354" max="14592" width="10.625" style="162"/>
    <col min="14593" max="14593" width="2.625" style="162" customWidth="1"/>
    <col min="14594" max="14594" width="5.125" style="162" customWidth="1"/>
    <col min="14595" max="14595" width="45" style="162" customWidth="1"/>
    <col min="14596" max="14608" width="8.125" style="162" customWidth="1"/>
    <col min="14609" max="14609" width="2.25" style="162" customWidth="1"/>
    <col min="14610" max="14848" width="10.625" style="162"/>
    <col min="14849" max="14849" width="2.625" style="162" customWidth="1"/>
    <col min="14850" max="14850" width="5.125" style="162" customWidth="1"/>
    <col min="14851" max="14851" width="45" style="162" customWidth="1"/>
    <col min="14852" max="14864" width="8.125" style="162" customWidth="1"/>
    <col min="14865" max="14865" width="2.25" style="162" customWidth="1"/>
    <col min="14866" max="15104" width="10.625" style="162"/>
    <col min="15105" max="15105" width="2.625" style="162" customWidth="1"/>
    <col min="15106" max="15106" width="5.125" style="162" customWidth="1"/>
    <col min="15107" max="15107" width="45" style="162" customWidth="1"/>
    <col min="15108" max="15120" width="8.125" style="162" customWidth="1"/>
    <col min="15121" max="15121" width="2.25" style="162" customWidth="1"/>
    <col min="15122" max="15360" width="10.625" style="162"/>
    <col min="15361" max="15361" width="2.625" style="162" customWidth="1"/>
    <col min="15362" max="15362" width="5.125" style="162" customWidth="1"/>
    <col min="15363" max="15363" width="45" style="162" customWidth="1"/>
    <col min="15364" max="15376" width="8.125" style="162" customWidth="1"/>
    <col min="15377" max="15377" width="2.25" style="162" customWidth="1"/>
    <col min="15378" max="15616" width="10.625" style="162"/>
    <col min="15617" max="15617" width="2.625" style="162" customWidth="1"/>
    <col min="15618" max="15618" width="5.125" style="162" customWidth="1"/>
    <col min="15619" max="15619" width="45" style="162" customWidth="1"/>
    <col min="15620" max="15632" width="8.125" style="162" customWidth="1"/>
    <col min="15633" max="15633" width="2.25" style="162" customWidth="1"/>
    <col min="15634" max="15872" width="10.625" style="162"/>
    <col min="15873" max="15873" width="2.625" style="162" customWidth="1"/>
    <col min="15874" max="15874" width="5.125" style="162" customWidth="1"/>
    <col min="15875" max="15875" width="45" style="162" customWidth="1"/>
    <col min="15876" max="15888" width="8.125" style="162" customWidth="1"/>
    <col min="15889" max="15889" width="2.25" style="162" customWidth="1"/>
    <col min="15890" max="16128" width="10.625" style="162"/>
    <col min="16129" max="16129" width="2.625" style="162" customWidth="1"/>
    <col min="16130" max="16130" width="5.125" style="162" customWidth="1"/>
    <col min="16131" max="16131" width="45" style="162" customWidth="1"/>
    <col min="16132" max="16144" width="8.125" style="162" customWidth="1"/>
    <col min="16145" max="16145" width="2.25" style="162" customWidth="1"/>
    <col min="16146" max="16384" width="10.625" style="162"/>
  </cols>
  <sheetData>
    <row r="1" spans="2:17" ht="18" customHeight="1">
      <c r="B1" s="161" t="s">
        <v>177</v>
      </c>
    </row>
    <row r="2" spans="2:17" ht="18" customHeight="1" thickBot="1">
      <c r="B2" s="164"/>
      <c r="C2" s="164"/>
      <c r="D2" s="165"/>
      <c r="E2" s="165"/>
      <c r="F2" s="165"/>
      <c r="G2" s="165"/>
      <c r="H2" s="165"/>
      <c r="I2" s="165"/>
      <c r="J2" s="166"/>
      <c r="K2" s="165"/>
      <c r="L2" s="165"/>
      <c r="M2" s="165"/>
      <c r="N2" s="492" t="s">
        <v>178</v>
      </c>
      <c r="O2" s="492"/>
      <c r="P2" s="492"/>
    </row>
    <row r="3" spans="2:17" ht="18.75" customHeight="1">
      <c r="B3" s="493"/>
      <c r="C3" s="494"/>
      <c r="D3" s="167" t="s">
        <v>77</v>
      </c>
      <c r="E3" s="168" t="s">
        <v>179</v>
      </c>
      <c r="F3" s="169" t="s">
        <v>180</v>
      </c>
      <c r="G3" s="168" t="s">
        <v>181</v>
      </c>
      <c r="H3" s="169" t="s">
        <v>182</v>
      </c>
      <c r="I3" s="169" t="s">
        <v>183</v>
      </c>
      <c r="J3" s="169" t="s">
        <v>184</v>
      </c>
      <c r="K3" s="168" t="s">
        <v>185</v>
      </c>
      <c r="L3" s="168" t="s">
        <v>186</v>
      </c>
      <c r="M3" s="168" t="s">
        <v>187</v>
      </c>
      <c r="N3" s="168" t="s">
        <v>188</v>
      </c>
      <c r="O3" s="169" t="s">
        <v>189</v>
      </c>
      <c r="P3" s="170" t="s">
        <v>190</v>
      </c>
    </row>
    <row r="4" spans="2:17" ht="18.75" customHeight="1">
      <c r="B4" s="495" t="s">
        <v>191</v>
      </c>
      <c r="C4" s="496"/>
      <c r="D4" s="171">
        <f>IF(SUM(E4:P4)=0,"－",SUM(E4:P4))</f>
        <v>827</v>
      </c>
      <c r="E4" s="172">
        <f>IF(SUM(E5:E91)=0,"－",SUM(E5:E91))</f>
        <v>82</v>
      </c>
      <c r="F4" s="172">
        <f t="shared" ref="F4:O4" si="0">IF(SUM(F5:F91)=0,"－",SUM(F5:F91))</f>
        <v>95</v>
      </c>
      <c r="G4" s="172">
        <f t="shared" si="0"/>
        <v>89</v>
      </c>
      <c r="H4" s="172">
        <f t="shared" si="0"/>
        <v>57</v>
      </c>
      <c r="I4" s="172">
        <f t="shared" si="0"/>
        <v>58</v>
      </c>
      <c r="J4" s="172">
        <f t="shared" si="0"/>
        <v>80</v>
      </c>
      <c r="K4" s="172">
        <f t="shared" si="0"/>
        <v>98</v>
      </c>
      <c r="L4" s="172">
        <f t="shared" si="0"/>
        <v>54</v>
      </c>
      <c r="M4" s="172">
        <f t="shared" si="0"/>
        <v>65</v>
      </c>
      <c r="N4" s="172">
        <f t="shared" si="0"/>
        <v>69</v>
      </c>
      <c r="O4" s="172">
        <f t="shared" si="0"/>
        <v>41</v>
      </c>
      <c r="P4" s="173">
        <f>IF(SUM(P5:P91)=0,"－",SUM(P5:P91))</f>
        <v>39</v>
      </c>
      <c r="Q4" s="174"/>
    </row>
    <row r="5" spans="2:17" ht="18.75" customHeight="1">
      <c r="B5" s="486" t="s">
        <v>192</v>
      </c>
      <c r="C5" s="175" t="s">
        <v>193</v>
      </c>
      <c r="D5" s="176" t="str">
        <f t="shared" ref="D5:D68" si="1">IF(SUM(E5:P5)=0,"－",SUM(E5:P5))</f>
        <v>－</v>
      </c>
      <c r="E5" s="177">
        <v>0</v>
      </c>
      <c r="F5" s="177">
        <v>0</v>
      </c>
      <c r="G5" s="177">
        <v>0</v>
      </c>
      <c r="H5" s="177">
        <v>0</v>
      </c>
      <c r="I5" s="177">
        <v>0</v>
      </c>
      <c r="J5" s="177">
        <v>0</v>
      </c>
      <c r="K5" s="177">
        <v>0</v>
      </c>
      <c r="L5" s="177">
        <v>0</v>
      </c>
      <c r="M5" s="177">
        <v>0</v>
      </c>
      <c r="N5" s="177">
        <v>0</v>
      </c>
      <c r="O5" s="177">
        <v>0</v>
      </c>
      <c r="P5" s="178">
        <v>0</v>
      </c>
    </row>
    <row r="6" spans="2:17" ht="18.75" customHeight="1">
      <c r="B6" s="487"/>
      <c r="C6" s="179" t="s">
        <v>194</v>
      </c>
      <c r="D6" s="171" t="str">
        <f t="shared" si="1"/>
        <v>－</v>
      </c>
      <c r="E6" s="180">
        <v>0</v>
      </c>
      <c r="F6" s="180">
        <v>0</v>
      </c>
      <c r="G6" s="180">
        <v>0</v>
      </c>
      <c r="H6" s="180">
        <v>0</v>
      </c>
      <c r="I6" s="180">
        <v>0</v>
      </c>
      <c r="J6" s="180">
        <v>0</v>
      </c>
      <c r="K6" s="180">
        <v>0</v>
      </c>
      <c r="L6" s="180">
        <v>0</v>
      </c>
      <c r="M6" s="180">
        <v>0</v>
      </c>
      <c r="N6" s="180">
        <v>0</v>
      </c>
      <c r="O6" s="180">
        <v>0</v>
      </c>
      <c r="P6" s="181">
        <v>0</v>
      </c>
    </row>
    <row r="7" spans="2:17" ht="18.75" customHeight="1">
      <c r="B7" s="487"/>
      <c r="C7" s="179" t="s">
        <v>195</v>
      </c>
      <c r="D7" s="171" t="str">
        <f t="shared" si="1"/>
        <v>－</v>
      </c>
      <c r="E7" s="180">
        <v>0</v>
      </c>
      <c r="F7" s="180">
        <v>0</v>
      </c>
      <c r="G7" s="180">
        <v>0</v>
      </c>
      <c r="H7" s="180">
        <v>0</v>
      </c>
      <c r="I7" s="180">
        <v>0</v>
      </c>
      <c r="J7" s="180">
        <v>0</v>
      </c>
      <c r="K7" s="180">
        <v>0</v>
      </c>
      <c r="L7" s="180">
        <v>0</v>
      </c>
      <c r="M7" s="180">
        <v>0</v>
      </c>
      <c r="N7" s="180">
        <v>0</v>
      </c>
      <c r="O7" s="180">
        <v>0</v>
      </c>
      <c r="P7" s="181">
        <v>0</v>
      </c>
    </row>
    <row r="8" spans="2:17" ht="18.75" customHeight="1">
      <c r="B8" s="487"/>
      <c r="C8" s="179" t="s">
        <v>196</v>
      </c>
      <c r="D8" s="171" t="str">
        <f t="shared" si="1"/>
        <v>－</v>
      </c>
      <c r="E8" s="180">
        <v>0</v>
      </c>
      <c r="F8" s="180">
        <v>0</v>
      </c>
      <c r="G8" s="180">
        <v>0</v>
      </c>
      <c r="H8" s="180">
        <v>0</v>
      </c>
      <c r="I8" s="180">
        <v>0</v>
      </c>
      <c r="J8" s="180">
        <v>0</v>
      </c>
      <c r="K8" s="180">
        <v>0</v>
      </c>
      <c r="L8" s="180">
        <v>0</v>
      </c>
      <c r="M8" s="180">
        <v>0</v>
      </c>
      <c r="N8" s="180">
        <v>0</v>
      </c>
      <c r="O8" s="180">
        <v>0</v>
      </c>
      <c r="P8" s="181">
        <v>0</v>
      </c>
    </row>
    <row r="9" spans="2:17" ht="18.75" customHeight="1">
      <c r="B9" s="487"/>
      <c r="C9" s="179" t="s">
        <v>197</v>
      </c>
      <c r="D9" s="171" t="str">
        <f t="shared" si="1"/>
        <v>－</v>
      </c>
      <c r="E9" s="180">
        <v>0</v>
      </c>
      <c r="F9" s="180">
        <v>0</v>
      </c>
      <c r="G9" s="180">
        <v>0</v>
      </c>
      <c r="H9" s="180">
        <v>0</v>
      </c>
      <c r="I9" s="180">
        <v>0</v>
      </c>
      <c r="J9" s="180">
        <v>0</v>
      </c>
      <c r="K9" s="180">
        <v>0</v>
      </c>
      <c r="L9" s="180">
        <v>0</v>
      </c>
      <c r="M9" s="180">
        <v>0</v>
      </c>
      <c r="N9" s="180">
        <v>0</v>
      </c>
      <c r="O9" s="180">
        <v>0</v>
      </c>
      <c r="P9" s="181">
        <v>0</v>
      </c>
    </row>
    <row r="10" spans="2:17" ht="18.75" customHeight="1">
      <c r="B10" s="487"/>
      <c r="C10" s="179" t="s">
        <v>198</v>
      </c>
      <c r="D10" s="171" t="str">
        <f t="shared" si="1"/>
        <v>－</v>
      </c>
      <c r="E10" s="180">
        <v>0</v>
      </c>
      <c r="F10" s="180">
        <v>0</v>
      </c>
      <c r="G10" s="180">
        <v>0</v>
      </c>
      <c r="H10" s="180">
        <v>0</v>
      </c>
      <c r="I10" s="180">
        <v>0</v>
      </c>
      <c r="J10" s="180">
        <v>0</v>
      </c>
      <c r="K10" s="180">
        <v>0</v>
      </c>
      <c r="L10" s="180">
        <v>0</v>
      </c>
      <c r="M10" s="180">
        <v>0</v>
      </c>
      <c r="N10" s="180">
        <v>0</v>
      </c>
      <c r="O10" s="180">
        <v>0</v>
      </c>
      <c r="P10" s="181">
        <v>0</v>
      </c>
    </row>
    <row r="11" spans="2:17" ht="18.75" customHeight="1">
      <c r="B11" s="488"/>
      <c r="C11" s="182" t="s">
        <v>199</v>
      </c>
      <c r="D11" s="183" t="str">
        <f t="shared" si="1"/>
        <v>－</v>
      </c>
      <c r="E11" s="184">
        <v>0</v>
      </c>
      <c r="F11" s="184">
        <v>0</v>
      </c>
      <c r="G11" s="184">
        <v>0</v>
      </c>
      <c r="H11" s="184">
        <v>0</v>
      </c>
      <c r="I11" s="184">
        <v>0</v>
      </c>
      <c r="J11" s="184">
        <v>0</v>
      </c>
      <c r="K11" s="184">
        <v>0</v>
      </c>
      <c r="L11" s="184">
        <v>0</v>
      </c>
      <c r="M11" s="184">
        <v>0</v>
      </c>
      <c r="N11" s="184">
        <v>0</v>
      </c>
      <c r="O11" s="184">
        <v>0</v>
      </c>
      <c r="P11" s="185">
        <v>0</v>
      </c>
    </row>
    <row r="12" spans="2:17" ht="18.75" customHeight="1">
      <c r="B12" s="486" t="s">
        <v>200</v>
      </c>
      <c r="C12" s="175" t="s">
        <v>201</v>
      </c>
      <c r="D12" s="176" t="str">
        <f t="shared" si="1"/>
        <v>－</v>
      </c>
      <c r="E12" s="177">
        <v>0</v>
      </c>
      <c r="F12" s="177">
        <v>0</v>
      </c>
      <c r="G12" s="177">
        <v>0</v>
      </c>
      <c r="H12" s="177">
        <v>0</v>
      </c>
      <c r="I12" s="177">
        <v>0</v>
      </c>
      <c r="J12" s="177">
        <v>0</v>
      </c>
      <c r="K12" s="177">
        <v>0</v>
      </c>
      <c r="L12" s="177">
        <v>0</v>
      </c>
      <c r="M12" s="177">
        <v>0</v>
      </c>
      <c r="N12" s="177">
        <v>0</v>
      </c>
      <c r="O12" s="177">
        <v>0</v>
      </c>
      <c r="P12" s="178">
        <v>0</v>
      </c>
    </row>
    <row r="13" spans="2:17" ht="18.75" customHeight="1">
      <c r="B13" s="487"/>
      <c r="C13" s="186" t="s">
        <v>202</v>
      </c>
      <c r="D13" s="171">
        <f t="shared" si="1"/>
        <v>252</v>
      </c>
      <c r="E13" s="180">
        <v>19</v>
      </c>
      <c r="F13" s="180">
        <v>21</v>
      </c>
      <c r="G13" s="180">
        <v>25</v>
      </c>
      <c r="H13" s="180">
        <v>28</v>
      </c>
      <c r="I13" s="180">
        <v>20</v>
      </c>
      <c r="J13" s="180">
        <v>19</v>
      </c>
      <c r="K13" s="180">
        <v>35</v>
      </c>
      <c r="L13" s="180">
        <v>19</v>
      </c>
      <c r="M13" s="180">
        <v>20</v>
      </c>
      <c r="N13" s="180">
        <v>15</v>
      </c>
      <c r="O13" s="180">
        <v>16</v>
      </c>
      <c r="P13" s="181">
        <v>15</v>
      </c>
    </row>
    <row r="14" spans="2:17" ht="18.75" customHeight="1">
      <c r="B14" s="487"/>
      <c r="C14" s="179" t="s">
        <v>203</v>
      </c>
      <c r="D14" s="171" t="str">
        <f t="shared" si="1"/>
        <v>－</v>
      </c>
      <c r="E14" s="180">
        <v>0</v>
      </c>
      <c r="F14" s="180">
        <v>0</v>
      </c>
      <c r="G14" s="180">
        <v>0</v>
      </c>
      <c r="H14" s="180">
        <v>0</v>
      </c>
      <c r="I14" s="180">
        <v>0</v>
      </c>
      <c r="J14" s="180">
        <v>0</v>
      </c>
      <c r="K14" s="180">
        <v>0</v>
      </c>
      <c r="L14" s="180">
        <v>0</v>
      </c>
      <c r="M14" s="180">
        <v>0</v>
      </c>
      <c r="N14" s="180">
        <v>0</v>
      </c>
      <c r="O14" s="180">
        <v>0</v>
      </c>
      <c r="P14" s="181">
        <v>0</v>
      </c>
    </row>
    <row r="15" spans="2:17" ht="18.75" customHeight="1">
      <c r="B15" s="487"/>
      <c r="C15" s="179" t="s">
        <v>204</v>
      </c>
      <c r="D15" s="171" t="str">
        <f>IF(SUM(E15:P15)=0,"－",SUM(E15:P15))</f>
        <v>－</v>
      </c>
      <c r="E15" s="180">
        <v>0</v>
      </c>
      <c r="F15" s="180">
        <v>0</v>
      </c>
      <c r="G15" s="180">
        <v>0</v>
      </c>
      <c r="H15" s="180">
        <v>0</v>
      </c>
      <c r="I15" s="180">
        <v>0</v>
      </c>
      <c r="J15" s="180">
        <v>0</v>
      </c>
      <c r="K15" s="180">
        <v>0</v>
      </c>
      <c r="L15" s="180">
        <v>0</v>
      </c>
      <c r="M15" s="180">
        <v>0</v>
      </c>
      <c r="N15" s="180">
        <v>0</v>
      </c>
      <c r="O15" s="180">
        <v>0</v>
      </c>
      <c r="P15" s="181">
        <v>0</v>
      </c>
    </row>
    <row r="16" spans="2:17" ht="18.75" customHeight="1">
      <c r="B16" s="487"/>
      <c r="C16" s="186" t="s">
        <v>205</v>
      </c>
      <c r="D16" s="187" t="str">
        <f t="shared" si="1"/>
        <v>－</v>
      </c>
      <c r="E16" s="180">
        <v>0</v>
      </c>
      <c r="F16" s="180">
        <v>0</v>
      </c>
      <c r="G16" s="180">
        <v>0</v>
      </c>
      <c r="H16" s="180">
        <v>0</v>
      </c>
      <c r="I16" s="180">
        <v>0</v>
      </c>
      <c r="J16" s="180">
        <v>0</v>
      </c>
      <c r="K16" s="180">
        <v>0</v>
      </c>
      <c r="L16" s="180">
        <v>0</v>
      </c>
      <c r="M16" s="180">
        <v>0</v>
      </c>
      <c r="N16" s="180">
        <v>0</v>
      </c>
      <c r="O16" s="180">
        <v>0</v>
      </c>
      <c r="P16" s="181">
        <v>0</v>
      </c>
    </row>
    <row r="17" spans="2:19" ht="18.75" customHeight="1">
      <c r="B17" s="487"/>
      <c r="C17" s="188" t="s">
        <v>206</v>
      </c>
      <c r="D17" s="171" t="str">
        <f>IF(SUM(E17:P17)=0,"－",SUM(E17:P17))</f>
        <v>－</v>
      </c>
      <c r="E17" s="180">
        <v>0</v>
      </c>
      <c r="F17" s="180">
        <v>0</v>
      </c>
      <c r="G17" s="180">
        <v>0</v>
      </c>
      <c r="H17" s="180">
        <v>0</v>
      </c>
      <c r="I17" s="180">
        <v>0</v>
      </c>
      <c r="J17" s="180">
        <v>0</v>
      </c>
      <c r="K17" s="180">
        <v>0</v>
      </c>
      <c r="L17" s="180">
        <v>0</v>
      </c>
      <c r="M17" s="180">
        <v>0</v>
      </c>
      <c r="N17" s="180">
        <v>0</v>
      </c>
      <c r="O17" s="180">
        <v>0</v>
      </c>
      <c r="P17" s="181">
        <v>0</v>
      </c>
    </row>
    <row r="18" spans="2:19" ht="18.75" customHeight="1">
      <c r="B18" s="488"/>
      <c r="C18" s="189" t="s">
        <v>207</v>
      </c>
      <c r="D18" s="190" t="str">
        <f t="shared" si="1"/>
        <v>－</v>
      </c>
      <c r="E18" s="184">
        <v>0</v>
      </c>
      <c r="F18" s="184">
        <v>0</v>
      </c>
      <c r="G18" s="191">
        <v>0</v>
      </c>
      <c r="H18" s="184">
        <v>0</v>
      </c>
      <c r="I18" s="191">
        <v>0</v>
      </c>
      <c r="J18" s="184">
        <v>0</v>
      </c>
      <c r="K18" s="191">
        <v>0</v>
      </c>
      <c r="L18" s="184">
        <v>0</v>
      </c>
      <c r="M18" s="191">
        <v>0</v>
      </c>
      <c r="N18" s="184">
        <v>0</v>
      </c>
      <c r="O18" s="184">
        <v>0</v>
      </c>
      <c r="P18" s="185">
        <v>0</v>
      </c>
    </row>
    <row r="19" spans="2:19" ht="18.75" customHeight="1">
      <c r="B19" s="497" t="s">
        <v>208</v>
      </c>
      <c r="C19" s="179" t="s">
        <v>209</v>
      </c>
      <c r="D19" s="171" t="str">
        <f>IF(SUM(E19:P19)=0,"－",SUM(E19:P19))</f>
        <v>－</v>
      </c>
      <c r="E19" s="180">
        <v>0</v>
      </c>
      <c r="F19" s="180">
        <v>0</v>
      </c>
      <c r="G19" s="192">
        <v>0</v>
      </c>
      <c r="H19" s="180">
        <v>0</v>
      </c>
      <c r="I19" s="192">
        <v>0</v>
      </c>
      <c r="J19" s="180">
        <v>0</v>
      </c>
      <c r="K19" s="192">
        <v>0</v>
      </c>
      <c r="L19" s="180">
        <v>0</v>
      </c>
      <c r="M19" s="192">
        <v>0</v>
      </c>
      <c r="N19" s="180">
        <v>0</v>
      </c>
      <c r="O19" s="180">
        <v>0</v>
      </c>
      <c r="P19" s="181">
        <v>0</v>
      </c>
    </row>
    <row r="20" spans="2:19" ht="18.75" customHeight="1">
      <c r="B20" s="498"/>
      <c r="C20" s="179" t="s">
        <v>210</v>
      </c>
      <c r="D20" s="171" t="str">
        <f>IF(SUM(E20:P20)=0,"－",SUM(E20:P20))</f>
        <v>－</v>
      </c>
      <c r="E20" s="180">
        <v>0</v>
      </c>
      <c r="F20" s="180">
        <v>0</v>
      </c>
      <c r="G20" s="192">
        <v>0</v>
      </c>
      <c r="H20" s="180">
        <v>0</v>
      </c>
      <c r="I20" s="192">
        <v>0</v>
      </c>
      <c r="J20" s="180">
        <v>0</v>
      </c>
      <c r="K20" s="192">
        <v>0</v>
      </c>
      <c r="L20" s="180">
        <v>0</v>
      </c>
      <c r="M20" s="192">
        <v>0</v>
      </c>
      <c r="N20" s="180">
        <v>0</v>
      </c>
      <c r="O20" s="180">
        <v>0</v>
      </c>
      <c r="P20" s="181">
        <v>0</v>
      </c>
      <c r="S20" s="193"/>
    </row>
    <row r="21" spans="2:19" ht="18.75" customHeight="1">
      <c r="B21" s="498"/>
      <c r="C21" s="194" t="s">
        <v>211</v>
      </c>
      <c r="D21" s="187">
        <f t="shared" si="1"/>
        <v>102</v>
      </c>
      <c r="E21" s="180">
        <v>4</v>
      </c>
      <c r="F21" s="180">
        <v>2</v>
      </c>
      <c r="G21" s="192">
        <v>2</v>
      </c>
      <c r="H21" s="180">
        <v>2</v>
      </c>
      <c r="I21" s="180">
        <v>1</v>
      </c>
      <c r="J21" s="180">
        <v>22</v>
      </c>
      <c r="K21" s="180">
        <v>16</v>
      </c>
      <c r="L21" s="180">
        <v>8</v>
      </c>
      <c r="M21" s="180">
        <v>21</v>
      </c>
      <c r="N21" s="180">
        <v>22</v>
      </c>
      <c r="O21" s="180">
        <v>2</v>
      </c>
      <c r="P21" s="181">
        <v>0</v>
      </c>
      <c r="S21" s="193"/>
    </row>
    <row r="22" spans="2:19" ht="18.75" customHeight="1">
      <c r="B22" s="498"/>
      <c r="C22" s="179" t="s">
        <v>212</v>
      </c>
      <c r="D22" s="171" t="str">
        <f t="shared" si="1"/>
        <v>－</v>
      </c>
      <c r="E22" s="180">
        <v>0</v>
      </c>
      <c r="F22" s="180">
        <v>0</v>
      </c>
      <c r="G22" s="180">
        <v>0</v>
      </c>
      <c r="H22" s="180">
        <v>0</v>
      </c>
      <c r="I22" s="180">
        <v>0</v>
      </c>
      <c r="J22" s="180">
        <v>0</v>
      </c>
      <c r="K22" s="192">
        <v>0</v>
      </c>
      <c r="L22" s="180">
        <v>0</v>
      </c>
      <c r="M22" s="192">
        <v>0</v>
      </c>
      <c r="N22" s="180">
        <v>0</v>
      </c>
      <c r="O22" s="192">
        <v>0</v>
      </c>
      <c r="P22" s="181">
        <v>0</v>
      </c>
    </row>
    <row r="23" spans="2:19" ht="18.75" customHeight="1">
      <c r="B23" s="499"/>
      <c r="C23" s="195" t="s">
        <v>213</v>
      </c>
      <c r="D23" s="190">
        <f>IF(SUM(E23:P23)=0,"－",SUM(E23:P23))</f>
        <v>1</v>
      </c>
      <c r="E23" s="184">
        <v>0</v>
      </c>
      <c r="F23" s="184">
        <v>0</v>
      </c>
      <c r="G23" s="191">
        <v>1</v>
      </c>
      <c r="H23" s="184">
        <v>0</v>
      </c>
      <c r="I23" s="191">
        <v>0</v>
      </c>
      <c r="J23" s="184">
        <v>0</v>
      </c>
      <c r="K23" s="191">
        <v>0</v>
      </c>
      <c r="L23" s="184">
        <v>0</v>
      </c>
      <c r="M23" s="191">
        <v>0</v>
      </c>
      <c r="N23" s="184">
        <v>0</v>
      </c>
      <c r="O23" s="184">
        <v>0</v>
      </c>
      <c r="P23" s="185">
        <v>0</v>
      </c>
    </row>
    <row r="24" spans="2:19" ht="18.75" customHeight="1">
      <c r="B24" s="486" t="s">
        <v>214</v>
      </c>
      <c r="C24" s="196" t="s">
        <v>215</v>
      </c>
      <c r="D24" s="171">
        <f t="shared" si="1"/>
        <v>4</v>
      </c>
      <c r="E24" s="180">
        <v>0</v>
      </c>
      <c r="F24" s="180">
        <v>1</v>
      </c>
      <c r="G24" s="192">
        <v>0</v>
      </c>
      <c r="H24" s="180">
        <v>0</v>
      </c>
      <c r="I24" s="192">
        <v>0</v>
      </c>
      <c r="J24" s="180">
        <v>0</v>
      </c>
      <c r="K24" s="192">
        <v>1</v>
      </c>
      <c r="L24" s="180">
        <v>1</v>
      </c>
      <c r="M24" s="192">
        <v>0</v>
      </c>
      <c r="N24" s="180">
        <v>0</v>
      </c>
      <c r="O24" s="180">
        <v>0</v>
      </c>
      <c r="P24" s="181">
        <v>1</v>
      </c>
    </row>
    <row r="25" spans="2:19" ht="18.75" customHeight="1">
      <c r="B25" s="487"/>
      <c r="C25" s="186" t="s">
        <v>216</v>
      </c>
      <c r="D25" s="197" t="str">
        <f t="shared" si="1"/>
        <v>－</v>
      </c>
      <c r="E25" s="180">
        <v>0</v>
      </c>
      <c r="F25" s="180">
        <v>0</v>
      </c>
      <c r="G25" s="192">
        <v>0</v>
      </c>
      <c r="H25" s="180">
        <v>0</v>
      </c>
      <c r="I25" s="192">
        <v>0</v>
      </c>
      <c r="J25" s="180">
        <v>0</v>
      </c>
      <c r="K25" s="192">
        <v>0</v>
      </c>
      <c r="L25" s="180">
        <v>0</v>
      </c>
      <c r="M25" s="192">
        <v>0</v>
      </c>
      <c r="N25" s="180">
        <v>0</v>
      </c>
      <c r="O25" s="180">
        <v>0</v>
      </c>
      <c r="P25" s="181">
        <v>0</v>
      </c>
    </row>
    <row r="26" spans="2:19" ht="18.75" customHeight="1">
      <c r="B26" s="487"/>
      <c r="C26" s="186" t="s">
        <v>217</v>
      </c>
      <c r="D26" s="197">
        <f t="shared" si="1"/>
        <v>1</v>
      </c>
      <c r="E26" s="180">
        <v>0</v>
      </c>
      <c r="F26" s="180">
        <v>0</v>
      </c>
      <c r="G26" s="192">
        <v>0</v>
      </c>
      <c r="H26" s="180">
        <v>0</v>
      </c>
      <c r="I26" s="192">
        <v>1</v>
      </c>
      <c r="J26" s="180">
        <v>0</v>
      </c>
      <c r="K26" s="192">
        <v>0</v>
      </c>
      <c r="L26" s="180">
        <v>0</v>
      </c>
      <c r="M26" s="192">
        <v>0</v>
      </c>
      <c r="N26" s="180">
        <v>0</v>
      </c>
      <c r="O26" s="180">
        <v>0</v>
      </c>
      <c r="P26" s="181">
        <v>0</v>
      </c>
    </row>
    <row r="27" spans="2:19" ht="18.75" customHeight="1">
      <c r="B27" s="487"/>
      <c r="C27" s="186" t="s">
        <v>218</v>
      </c>
      <c r="D27" s="197" t="str">
        <f t="shared" si="1"/>
        <v>－</v>
      </c>
      <c r="E27" s="180">
        <v>0</v>
      </c>
      <c r="F27" s="180">
        <v>0</v>
      </c>
      <c r="G27" s="192">
        <v>0</v>
      </c>
      <c r="H27" s="180">
        <v>0</v>
      </c>
      <c r="I27" s="192">
        <v>0</v>
      </c>
      <c r="J27" s="180">
        <v>0</v>
      </c>
      <c r="K27" s="192">
        <v>0</v>
      </c>
      <c r="L27" s="180">
        <v>0</v>
      </c>
      <c r="M27" s="192">
        <v>0</v>
      </c>
      <c r="N27" s="180">
        <v>0</v>
      </c>
      <c r="O27" s="180">
        <v>0</v>
      </c>
      <c r="P27" s="181">
        <v>0</v>
      </c>
    </row>
    <row r="28" spans="2:19" ht="18.75" customHeight="1">
      <c r="B28" s="487"/>
      <c r="C28" s="186" t="s">
        <v>219</v>
      </c>
      <c r="D28" s="197" t="str">
        <f t="shared" si="1"/>
        <v>－</v>
      </c>
      <c r="E28" s="180">
        <v>0</v>
      </c>
      <c r="F28" s="180">
        <v>0</v>
      </c>
      <c r="G28" s="192">
        <v>0</v>
      </c>
      <c r="H28" s="180">
        <v>0</v>
      </c>
      <c r="I28" s="192">
        <v>0</v>
      </c>
      <c r="J28" s="180">
        <v>0</v>
      </c>
      <c r="K28" s="192">
        <v>0</v>
      </c>
      <c r="L28" s="180">
        <v>0</v>
      </c>
      <c r="M28" s="192">
        <v>0</v>
      </c>
      <c r="N28" s="180">
        <v>0</v>
      </c>
      <c r="O28" s="180">
        <v>0</v>
      </c>
      <c r="P28" s="181">
        <v>0</v>
      </c>
    </row>
    <row r="29" spans="2:19" ht="18.75" customHeight="1">
      <c r="B29" s="487"/>
      <c r="C29" s="186" t="s">
        <v>220</v>
      </c>
      <c r="D29" s="197" t="str">
        <f t="shared" si="1"/>
        <v>－</v>
      </c>
      <c r="E29" s="180">
        <v>0</v>
      </c>
      <c r="F29" s="180">
        <v>0</v>
      </c>
      <c r="G29" s="192">
        <v>0</v>
      </c>
      <c r="H29" s="180">
        <v>0</v>
      </c>
      <c r="I29" s="192">
        <v>0</v>
      </c>
      <c r="J29" s="180">
        <v>0</v>
      </c>
      <c r="K29" s="192">
        <v>0</v>
      </c>
      <c r="L29" s="180">
        <v>0</v>
      </c>
      <c r="M29" s="192">
        <v>0</v>
      </c>
      <c r="N29" s="180">
        <v>0</v>
      </c>
      <c r="O29" s="180">
        <v>0</v>
      </c>
      <c r="P29" s="181">
        <v>0</v>
      </c>
    </row>
    <row r="30" spans="2:19" ht="18.75" customHeight="1">
      <c r="B30" s="487"/>
      <c r="C30" s="186" t="s">
        <v>221</v>
      </c>
      <c r="D30" s="197" t="str">
        <f t="shared" si="1"/>
        <v>－</v>
      </c>
      <c r="E30" s="180">
        <v>0</v>
      </c>
      <c r="F30" s="180">
        <v>0</v>
      </c>
      <c r="G30" s="192">
        <v>0</v>
      </c>
      <c r="H30" s="180">
        <v>0</v>
      </c>
      <c r="I30" s="192">
        <v>0</v>
      </c>
      <c r="J30" s="180">
        <v>0</v>
      </c>
      <c r="K30" s="192">
        <v>0</v>
      </c>
      <c r="L30" s="180">
        <v>0</v>
      </c>
      <c r="M30" s="192">
        <v>0</v>
      </c>
      <c r="N30" s="180">
        <v>0</v>
      </c>
      <c r="O30" s="180">
        <v>0</v>
      </c>
      <c r="P30" s="181">
        <v>0</v>
      </c>
    </row>
    <row r="31" spans="2:19" ht="18.75" customHeight="1">
      <c r="B31" s="487"/>
      <c r="C31" s="186" t="s">
        <v>222</v>
      </c>
      <c r="D31" s="197" t="str">
        <f t="shared" si="1"/>
        <v>－</v>
      </c>
      <c r="E31" s="180">
        <v>0</v>
      </c>
      <c r="F31" s="180">
        <v>0</v>
      </c>
      <c r="G31" s="192">
        <v>0</v>
      </c>
      <c r="H31" s="180">
        <v>0</v>
      </c>
      <c r="I31" s="192">
        <v>0</v>
      </c>
      <c r="J31" s="180">
        <v>0</v>
      </c>
      <c r="K31" s="192">
        <v>0</v>
      </c>
      <c r="L31" s="180">
        <v>0</v>
      </c>
      <c r="M31" s="192">
        <v>0</v>
      </c>
      <c r="N31" s="180">
        <v>0</v>
      </c>
      <c r="O31" s="180">
        <v>0</v>
      </c>
      <c r="P31" s="181">
        <v>0</v>
      </c>
    </row>
    <row r="32" spans="2:19" ht="18.75" customHeight="1">
      <c r="B32" s="487"/>
      <c r="C32" s="186" t="s">
        <v>223</v>
      </c>
      <c r="D32" s="197" t="str">
        <f t="shared" si="1"/>
        <v>－</v>
      </c>
      <c r="E32" s="180">
        <v>0</v>
      </c>
      <c r="F32" s="180">
        <v>0</v>
      </c>
      <c r="G32" s="192">
        <v>0</v>
      </c>
      <c r="H32" s="180">
        <v>0</v>
      </c>
      <c r="I32" s="192">
        <v>0</v>
      </c>
      <c r="J32" s="180">
        <v>0</v>
      </c>
      <c r="K32" s="192">
        <v>0</v>
      </c>
      <c r="L32" s="180">
        <v>0</v>
      </c>
      <c r="M32" s="192">
        <v>0</v>
      </c>
      <c r="N32" s="180">
        <v>0</v>
      </c>
      <c r="O32" s="180">
        <v>0</v>
      </c>
      <c r="P32" s="181">
        <v>0</v>
      </c>
    </row>
    <row r="33" spans="2:16" ht="18.75" customHeight="1">
      <c r="B33" s="487"/>
      <c r="C33" s="186" t="s">
        <v>224</v>
      </c>
      <c r="D33" s="197" t="str">
        <f t="shared" si="1"/>
        <v>－</v>
      </c>
      <c r="E33" s="180">
        <v>0</v>
      </c>
      <c r="F33" s="180">
        <v>0</v>
      </c>
      <c r="G33" s="192">
        <v>0</v>
      </c>
      <c r="H33" s="180">
        <v>0</v>
      </c>
      <c r="I33" s="192">
        <v>0</v>
      </c>
      <c r="J33" s="180">
        <v>0</v>
      </c>
      <c r="K33" s="192">
        <v>0</v>
      </c>
      <c r="L33" s="180">
        <v>0</v>
      </c>
      <c r="M33" s="192">
        <v>0</v>
      </c>
      <c r="N33" s="180">
        <v>0</v>
      </c>
      <c r="O33" s="180">
        <v>0</v>
      </c>
      <c r="P33" s="181">
        <v>0</v>
      </c>
    </row>
    <row r="34" spans="2:16" ht="18.75" customHeight="1">
      <c r="B34" s="487"/>
      <c r="C34" s="186" t="s">
        <v>225</v>
      </c>
      <c r="D34" s="197" t="str">
        <f t="shared" si="1"/>
        <v>－</v>
      </c>
      <c r="E34" s="180">
        <v>0</v>
      </c>
      <c r="F34" s="180">
        <v>0</v>
      </c>
      <c r="G34" s="192">
        <v>0</v>
      </c>
      <c r="H34" s="180">
        <v>0</v>
      </c>
      <c r="I34" s="192">
        <v>0</v>
      </c>
      <c r="J34" s="180">
        <v>0</v>
      </c>
      <c r="K34" s="192">
        <v>0</v>
      </c>
      <c r="L34" s="180">
        <v>0</v>
      </c>
      <c r="M34" s="192">
        <v>0</v>
      </c>
      <c r="N34" s="180">
        <v>0</v>
      </c>
      <c r="O34" s="180">
        <v>0</v>
      </c>
      <c r="P34" s="181">
        <v>0</v>
      </c>
    </row>
    <row r="35" spans="2:16" ht="18.75" customHeight="1">
      <c r="B35" s="487"/>
      <c r="C35" s="186" t="s">
        <v>226</v>
      </c>
      <c r="D35" s="197" t="str">
        <f t="shared" si="1"/>
        <v>－</v>
      </c>
      <c r="E35" s="180">
        <v>0</v>
      </c>
      <c r="F35" s="180">
        <v>0</v>
      </c>
      <c r="G35" s="192">
        <v>0</v>
      </c>
      <c r="H35" s="180">
        <v>0</v>
      </c>
      <c r="I35" s="192">
        <v>0</v>
      </c>
      <c r="J35" s="180">
        <v>0</v>
      </c>
      <c r="K35" s="192">
        <v>0</v>
      </c>
      <c r="L35" s="180">
        <v>0</v>
      </c>
      <c r="M35" s="192">
        <v>0</v>
      </c>
      <c r="N35" s="180">
        <v>0</v>
      </c>
      <c r="O35" s="180">
        <v>0</v>
      </c>
      <c r="P35" s="181">
        <v>0</v>
      </c>
    </row>
    <row r="36" spans="2:16" ht="18.75" customHeight="1">
      <c r="B36" s="487"/>
      <c r="C36" s="186" t="s">
        <v>227</v>
      </c>
      <c r="D36" s="197" t="str">
        <f t="shared" si="1"/>
        <v>－</v>
      </c>
      <c r="E36" s="180">
        <v>0</v>
      </c>
      <c r="F36" s="180">
        <v>0</v>
      </c>
      <c r="G36" s="192">
        <v>0</v>
      </c>
      <c r="H36" s="180">
        <v>0</v>
      </c>
      <c r="I36" s="192">
        <v>0</v>
      </c>
      <c r="J36" s="180">
        <v>0</v>
      </c>
      <c r="K36" s="192">
        <v>0</v>
      </c>
      <c r="L36" s="180">
        <v>0</v>
      </c>
      <c r="M36" s="192">
        <v>0</v>
      </c>
      <c r="N36" s="180">
        <v>0</v>
      </c>
      <c r="O36" s="180">
        <v>0</v>
      </c>
      <c r="P36" s="181">
        <v>0</v>
      </c>
    </row>
    <row r="37" spans="2:16" ht="18.75" customHeight="1">
      <c r="B37" s="487"/>
      <c r="C37" s="186" t="s">
        <v>228</v>
      </c>
      <c r="D37" s="197" t="str">
        <f t="shared" si="1"/>
        <v>－</v>
      </c>
      <c r="E37" s="180">
        <v>0</v>
      </c>
      <c r="F37" s="180">
        <v>0</v>
      </c>
      <c r="G37" s="192">
        <v>0</v>
      </c>
      <c r="H37" s="180">
        <v>0</v>
      </c>
      <c r="I37" s="192">
        <v>0</v>
      </c>
      <c r="J37" s="180">
        <v>0</v>
      </c>
      <c r="K37" s="192">
        <v>0</v>
      </c>
      <c r="L37" s="180">
        <v>0</v>
      </c>
      <c r="M37" s="192">
        <v>0</v>
      </c>
      <c r="N37" s="180">
        <v>0</v>
      </c>
      <c r="O37" s="180">
        <v>0</v>
      </c>
      <c r="P37" s="181">
        <v>0</v>
      </c>
    </row>
    <row r="38" spans="2:16" ht="18.75" customHeight="1">
      <c r="B38" s="487"/>
      <c r="C38" s="186" t="s">
        <v>229</v>
      </c>
      <c r="D38" s="197">
        <f t="shared" si="1"/>
        <v>7</v>
      </c>
      <c r="E38" s="180">
        <v>0</v>
      </c>
      <c r="F38" s="180">
        <v>0</v>
      </c>
      <c r="G38" s="192">
        <v>0</v>
      </c>
      <c r="H38" s="180">
        <v>0</v>
      </c>
      <c r="I38" s="192">
        <v>1</v>
      </c>
      <c r="J38" s="180">
        <v>0</v>
      </c>
      <c r="K38" s="192">
        <v>1</v>
      </c>
      <c r="L38" s="180">
        <v>2</v>
      </c>
      <c r="M38" s="192">
        <v>1</v>
      </c>
      <c r="N38" s="180">
        <v>2</v>
      </c>
      <c r="O38" s="180">
        <v>0</v>
      </c>
      <c r="P38" s="181">
        <v>0</v>
      </c>
    </row>
    <row r="39" spans="2:16" ht="18.75" customHeight="1">
      <c r="B39" s="487"/>
      <c r="C39" s="186" t="s">
        <v>230</v>
      </c>
      <c r="D39" s="197" t="str">
        <f t="shared" si="1"/>
        <v>－</v>
      </c>
      <c r="E39" s="180">
        <v>0</v>
      </c>
      <c r="F39" s="180">
        <v>0</v>
      </c>
      <c r="G39" s="192">
        <v>0</v>
      </c>
      <c r="H39" s="180">
        <v>0</v>
      </c>
      <c r="I39" s="192">
        <v>0</v>
      </c>
      <c r="J39" s="180">
        <v>0</v>
      </c>
      <c r="K39" s="192">
        <v>0</v>
      </c>
      <c r="L39" s="180">
        <v>0</v>
      </c>
      <c r="M39" s="192">
        <v>0</v>
      </c>
      <c r="N39" s="180">
        <v>0</v>
      </c>
      <c r="O39" s="180">
        <v>0</v>
      </c>
      <c r="P39" s="181">
        <v>0</v>
      </c>
    </row>
    <row r="40" spans="2:16" ht="18.75" customHeight="1">
      <c r="B40" s="487"/>
      <c r="C40" s="186" t="s">
        <v>231</v>
      </c>
      <c r="D40" s="197" t="str">
        <f t="shared" si="1"/>
        <v>－</v>
      </c>
      <c r="E40" s="180">
        <v>0</v>
      </c>
      <c r="F40" s="180">
        <v>0</v>
      </c>
      <c r="G40" s="192">
        <v>0</v>
      </c>
      <c r="H40" s="180">
        <v>0</v>
      </c>
      <c r="I40" s="192">
        <v>0</v>
      </c>
      <c r="J40" s="180">
        <v>0</v>
      </c>
      <c r="K40" s="192">
        <v>0</v>
      </c>
      <c r="L40" s="180">
        <v>0</v>
      </c>
      <c r="M40" s="192">
        <v>0</v>
      </c>
      <c r="N40" s="180">
        <v>0</v>
      </c>
      <c r="O40" s="180">
        <v>0</v>
      </c>
      <c r="P40" s="181">
        <v>0</v>
      </c>
    </row>
    <row r="41" spans="2:16" ht="18.75" customHeight="1">
      <c r="B41" s="487"/>
      <c r="C41" s="186" t="s">
        <v>232</v>
      </c>
      <c r="D41" s="197" t="str">
        <f t="shared" si="1"/>
        <v>－</v>
      </c>
      <c r="E41" s="180">
        <v>0</v>
      </c>
      <c r="F41" s="180">
        <v>0</v>
      </c>
      <c r="G41" s="192">
        <v>0</v>
      </c>
      <c r="H41" s="180">
        <v>0</v>
      </c>
      <c r="I41" s="192">
        <v>0</v>
      </c>
      <c r="J41" s="180">
        <v>0</v>
      </c>
      <c r="K41" s="192">
        <v>0</v>
      </c>
      <c r="L41" s="180">
        <v>0</v>
      </c>
      <c r="M41" s="192">
        <v>0</v>
      </c>
      <c r="N41" s="180">
        <v>0</v>
      </c>
      <c r="O41" s="180">
        <v>0</v>
      </c>
      <c r="P41" s="181">
        <v>0</v>
      </c>
    </row>
    <row r="42" spans="2:16" ht="18.75" customHeight="1">
      <c r="B42" s="487"/>
      <c r="C42" s="186" t="s">
        <v>233</v>
      </c>
      <c r="D42" s="197" t="str">
        <f t="shared" si="1"/>
        <v>－</v>
      </c>
      <c r="E42" s="180">
        <v>0</v>
      </c>
      <c r="F42" s="180">
        <v>0</v>
      </c>
      <c r="G42" s="192">
        <v>0</v>
      </c>
      <c r="H42" s="180">
        <v>0</v>
      </c>
      <c r="I42" s="192">
        <v>0</v>
      </c>
      <c r="J42" s="180">
        <v>0</v>
      </c>
      <c r="K42" s="192">
        <v>0</v>
      </c>
      <c r="L42" s="180">
        <v>0</v>
      </c>
      <c r="M42" s="192">
        <v>0</v>
      </c>
      <c r="N42" s="180">
        <v>0</v>
      </c>
      <c r="O42" s="180">
        <v>0</v>
      </c>
      <c r="P42" s="181">
        <v>0</v>
      </c>
    </row>
    <row r="43" spans="2:16" ht="18.75" customHeight="1">
      <c r="B43" s="487"/>
      <c r="C43" s="186" t="s">
        <v>234</v>
      </c>
      <c r="D43" s="197" t="str">
        <f t="shared" si="1"/>
        <v>－</v>
      </c>
      <c r="E43" s="180">
        <v>0</v>
      </c>
      <c r="F43" s="180">
        <v>0</v>
      </c>
      <c r="G43" s="192">
        <v>0</v>
      </c>
      <c r="H43" s="180">
        <v>0</v>
      </c>
      <c r="I43" s="192">
        <v>0</v>
      </c>
      <c r="J43" s="180">
        <v>0</v>
      </c>
      <c r="K43" s="192">
        <v>0</v>
      </c>
      <c r="L43" s="180">
        <v>0</v>
      </c>
      <c r="M43" s="192">
        <v>0</v>
      </c>
      <c r="N43" s="180">
        <v>0</v>
      </c>
      <c r="O43" s="180">
        <v>0</v>
      </c>
      <c r="P43" s="181">
        <v>0</v>
      </c>
    </row>
    <row r="44" spans="2:16" ht="18.75" customHeight="1">
      <c r="B44" s="487"/>
      <c r="C44" s="186" t="s">
        <v>235</v>
      </c>
      <c r="D44" s="197">
        <f t="shared" si="1"/>
        <v>3</v>
      </c>
      <c r="E44" s="180">
        <v>1</v>
      </c>
      <c r="F44" s="180">
        <v>0</v>
      </c>
      <c r="G44" s="192">
        <v>0</v>
      </c>
      <c r="H44" s="180">
        <v>0</v>
      </c>
      <c r="I44" s="192">
        <v>0</v>
      </c>
      <c r="J44" s="180">
        <v>0</v>
      </c>
      <c r="K44" s="192">
        <v>0</v>
      </c>
      <c r="L44" s="180">
        <v>0</v>
      </c>
      <c r="M44" s="192">
        <v>0</v>
      </c>
      <c r="N44" s="180">
        <v>2</v>
      </c>
      <c r="O44" s="180">
        <v>0</v>
      </c>
      <c r="P44" s="181">
        <v>0</v>
      </c>
    </row>
    <row r="45" spans="2:16" ht="18.75" customHeight="1">
      <c r="B45" s="487"/>
      <c r="C45" s="186" t="s">
        <v>236</v>
      </c>
      <c r="D45" s="197" t="str">
        <f t="shared" si="1"/>
        <v>－</v>
      </c>
      <c r="E45" s="180">
        <v>0</v>
      </c>
      <c r="F45" s="180">
        <v>0</v>
      </c>
      <c r="G45" s="192">
        <v>0</v>
      </c>
      <c r="H45" s="180">
        <v>0</v>
      </c>
      <c r="I45" s="192">
        <v>0</v>
      </c>
      <c r="J45" s="180">
        <v>0</v>
      </c>
      <c r="K45" s="192">
        <v>0</v>
      </c>
      <c r="L45" s="180">
        <v>0</v>
      </c>
      <c r="M45" s="192">
        <v>0</v>
      </c>
      <c r="N45" s="180">
        <v>0</v>
      </c>
      <c r="O45" s="180">
        <v>0</v>
      </c>
      <c r="P45" s="181">
        <v>0</v>
      </c>
    </row>
    <row r="46" spans="2:16" ht="18.75" customHeight="1">
      <c r="B46" s="487"/>
      <c r="C46" s="186" t="s">
        <v>237</v>
      </c>
      <c r="D46" s="197" t="str">
        <f t="shared" si="1"/>
        <v>－</v>
      </c>
      <c r="E46" s="180">
        <v>0</v>
      </c>
      <c r="F46" s="180">
        <v>0</v>
      </c>
      <c r="G46" s="192">
        <v>0</v>
      </c>
      <c r="H46" s="180">
        <v>0</v>
      </c>
      <c r="I46" s="192">
        <v>0</v>
      </c>
      <c r="J46" s="180">
        <v>0</v>
      </c>
      <c r="K46" s="192">
        <v>0</v>
      </c>
      <c r="L46" s="180">
        <v>0</v>
      </c>
      <c r="M46" s="192">
        <v>0</v>
      </c>
      <c r="N46" s="180">
        <v>0</v>
      </c>
      <c r="O46" s="180">
        <v>0</v>
      </c>
      <c r="P46" s="181">
        <v>0</v>
      </c>
    </row>
    <row r="47" spans="2:16" ht="18.75" customHeight="1">
      <c r="B47" s="487"/>
      <c r="C47" s="198" t="s">
        <v>238</v>
      </c>
      <c r="D47" s="197" t="str">
        <f t="shared" si="1"/>
        <v>－</v>
      </c>
      <c r="E47" s="180">
        <v>0</v>
      </c>
      <c r="F47" s="180">
        <v>0</v>
      </c>
      <c r="G47" s="192">
        <v>0</v>
      </c>
      <c r="H47" s="180">
        <v>0</v>
      </c>
      <c r="I47" s="192">
        <v>0</v>
      </c>
      <c r="J47" s="180">
        <v>0</v>
      </c>
      <c r="K47" s="192">
        <v>0</v>
      </c>
      <c r="L47" s="180">
        <v>0</v>
      </c>
      <c r="M47" s="192">
        <v>0</v>
      </c>
      <c r="N47" s="180">
        <v>0</v>
      </c>
      <c r="O47" s="180">
        <v>0</v>
      </c>
      <c r="P47" s="181">
        <v>0</v>
      </c>
    </row>
    <row r="48" spans="2:16" ht="18.75" customHeight="1">
      <c r="B48" s="487"/>
      <c r="C48" s="186" t="s">
        <v>239</v>
      </c>
      <c r="D48" s="197" t="str">
        <f t="shared" si="1"/>
        <v>－</v>
      </c>
      <c r="E48" s="180">
        <v>0</v>
      </c>
      <c r="F48" s="180">
        <v>0</v>
      </c>
      <c r="G48" s="192">
        <v>0</v>
      </c>
      <c r="H48" s="180">
        <v>0</v>
      </c>
      <c r="I48" s="192">
        <v>0</v>
      </c>
      <c r="J48" s="180">
        <v>0</v>
      </c>
      <c r="K48" s="192">
        <v>0</v>
      </c>
      <c r="L48" s="180">
        <v>0</v>
      </c>
      <c r="M48" s="192">
        <v>0</v>
      </c>
      <c r="N48" s="180">
        <v>0</v>
      </c>
      <c r="O48" s="180">
        <v>0</v>
      </c>
      <c r="P48" s="181">
        <v>0</v>
      </c>
    </row>
    <row r="49" spans="2:16" ht="18.75" customHeight="1">
      <c r="B49" s="487"/>
      <c r="C49" s="186" t="s">
        <v>240</v>
      </c>
      <c r="D49" s="197">
        <f t="shared" si="1"/>
        <v>11</v>
      </c>
      <c r="E49" s="180">
        <v>0</v>
      </c>
      <c r="F49" s="180">
        <v>0</v>
      </c>
      <c r="G49" s="192">
        <v>0</v>
      </c>
      <c r="H49" s="180">
        <v>0</v>
      </c>
      <c r="I49" s="192">
        <v>1</v>
      </c>
      <c r="J49" s="180">
        <v>0</v>
      </c>
      <c r="K49" s="192">
        <v>3</v>
      </c>
      <c r="L49" s="180">
        <v>3</v>
      </c>
      <c r="M49" s="192">
        <v>0</v>
      </c>
      <c r="N49" s="180">
        <v>4</v>
      </c>
      <c r="O49" s="180">
        <v>0</v>
      </c>
      <c r="P49" s="181">
        <v>0</v>
      </c>
    </row>
    <row r="50" spans="2:16" ht="18.75" customHeight="1">
      <c r="B50" s="487"/>
      <c r="C50" s="186" t="s">
        <v>241</v>
      </c>
      <c r="D50" s="197">
        <f t="shared" si="1"/>
        <v>2</v>
      </c>
      <c r="E50" s="180">
        <v>0</v>
      </c>
      <c r="F50" s="180">
        <v>0</v>
      </c>
      <c r="G50" s="192">
        <v>0</v>
      </c>
      <c r="H50" s="180">
        <v>0</v>
      </c>
      <c r="I50" s="192">
        <v>0</v>
      </c>
      <c r="J50" s="180">
        <v>0</v>
      </c>
      <c r="K50" s="192">
        <v>0</v>
      </c>
      <c r="L50" s="180">
        <v>0</v>
      </c>
      <c r="M50" s="192">
        <v>0</v>
      </c>
      <c r="N50" s="180">
        <v>2</v>
      </c>
      <c r="O50" s="180">
        <v>0</v>
      </c>
      <c r="P50" s="181">
        <v>0</v>
      </c>
    </row>
    <row r="51" spans="2:16" ht="18.75" customHeight="1">
      <c r="B51" s="487"/>
      <c r="C51" s="186" t="s">
        <v>242</v>
      </c>
      <c r="D51" s="197" t="str">
        <f t="shared" si="1"/>
        <v>－</v>
      </c>
      <c r="E51" s="180">
        <v>0</v>
      </c>
      <c r="F51" s="180">
        <v>0</v>
      </c>
      <c r="G51" s="192">
        <v>0</v>
      </c>
      <c r="H51" s="180">
        <v>0</v>
      </c>
      <c r="I51" s="192">
        <v>0</v>
      </c>
      <c r="J51" s="180">
        <v>0</v>
      </c>
      <c r="K51" s="192">
        <v>0</v>
      </c>
      <c r="L51" s="180">
        <v>0</v>
      </c>
      <c r="M51" s="192">
        <v>0</v>
      </c>
      <c r="N51" s="180">
        <v>0</v>
      </c>
      <c r="O51" s="180">
        <v>0</v>
      </c>
      <c r="P51" s="181">
        <v>0</v>
      </c>
    </row>
    <row r="52" spans="2:16" ht="18.75" customHeight="1">
      <c r="B52" s="487"/>
      <c r="C52" s="186" t="s">
        <v>243</v>
      </c>
      <c r="D52" s="197" t="str">
        <f t="shared" si="1"/>
        <v>－</v>
      </c>
      <c r="E52" s="180">
        <v>0</v>
      </c>
      <c r="F52" s="180">
        <v>0</v>
      </c>
      <c r="G52" s="192">
        <v>0</v>
      </c>
      <c r="H52" s="180">
        <v>0</v>
      </c>
      <c r="I52" s="192">
        <v>0</v>
      </c>
      <c r="J52" s="180">
        <v>0</v>
      </c>
      <c r="K52" s="192">
        <v>0</v>
      </c>
      <c r="L52" s="180">
        <v>0</v>
      </c>
      <c r="M52" s="192">
        <v>0</v>
      </c>
      <c r="N52" s="180">
        <v>0</v>
      </c>
      <c r="O52" s="180">
        <v>0</v>
      </c>
      <c r="P52" s="181">
        <v>0</v>
      </c>
    </row>
    <row r="53" spans="2:16" ht="18.75" customHeight="1">
      <c r="B53" s="487"/>
      <c r="C53" s="186" t="s">
        <v>244</v>
      </c>
      <c r="D53" s="197" t="str">
        <f t="shared" si="1"/>
        <v>－</v>
      </c>
      <c r="E53" s="180">
        <v>0</v>
      </c>
      <c r="F53" s="180">
        <v>0</v>
      </c>
      <c r="G53" s="192">
        <v>0</v>
      </c>
      <c r="H53" s="180">
        <v>0</v>
      </c>
      <c r="I53" s="192">
        <v>0</v>
      </c>
      <c r="J53" s="180">
        <v>0</v>
      </c>
      <c r="K53" s="192">
        <v>0</v>
      </c>
      <c r="L53" s="180">
        <v>0</v>
      </c>
      <c r="M53" s="192">
        <v>0</v>
      </c>
      <c r="N53" s="180">
        <v>0</v>
      </c>
      <c r="O53" s="180">
        <v>0</v>
      </c>
      <c r="P53" s="181">
        <v>0</v>
      </c>
    </row>
    <row r="54" spans="2:16" ht="18.75" customHeight="1">
      <c r="B54" s="487"/>
      <c r="C54" s="186" t="s">
        <v>245</v>
      </c>
      <c r="D54" s="197" t="str">
        <f t="shared" si="1"/>
        <v>－</v>
      </c>
      <c r="E54" s="180">
        <v>0</v>
      </c>
      <c r="F54" s="180">
        <v>0</v>
      </c>
      <c r="G54" s="192">
        <v>0</v>
      </c>
      <c r="H54" s="180">
        <v>0</v>
      </c>
      <c r="I54" s="192">
        <v>0</v>
      </c>
      <c r="J54" s="180">
        <v>0</v>
      </c>
      <c r="K54" s="192">
        <v>0</v>
      </c>
      <c r="L54" s="180">
        <v>0</v>
      </c>
      <c r="M54" s="192">
        <v>0</v>
      </c>
      <c r="N54" s="180">
        <v>0</v>
      </c>
      <c r="O54" s="180">
        <v>0</v>
      </c>
      <c r="P54" s="181">
        <v>0</v>
      </c>
    </row>
    <row r="55" spans="2:16" ht="18.75" customHeight="1">
      <c r="B55" s="487"/>
      <c r="C55" s="186" t="s">
        <v>246</v>
      </c>
      <c r="D55" s="197" t="str">
        <f t="shared" si="1"/>
        <v>－</v>
      </c>
      <c r="E55" s="180">
        <v>0</v>
      </c>
      <c r="F55" s="180">
        <v>0</v>
      </c>
      <c r="G55" s="192">
        <v>0</v>
      </c>
      <c r="H55" s="180">
        <v>0</v>
      </c>
      <c r="I55" s="192">
        <v>0</v>
      </c>
      <c r="J55" s="180">
        <v>0</v>
      </c>
      <c r="K55" s="192">
        <v>0</v>
      </c>
      <c r="L55" s="180">
        <v>0</v>
      </c>
      <c r="M55" s="192">
        <v>0</v>
      </c>
      <c r="N55" s="180">
        <v>0</v>
      </c>
      <c r="O55" s="180">
        <v>0</v>
      </c>
      <c r="P55" s="181">
        <v>0</v>
      </c>
    </row>
    <row r="56" spans="2:16" ht="18.75" customHeight="1">
      <c r="B56" s="487"/>
      <c r="C56" s="186" t="s">
        <v>247</v>
      </c>
      <c r="D56" s="197" t="str">
        <f t="shared" si="1"/>
        <v>－</v>
      </c>
      <c r="E56" s="180">
        <v>0</v>
      </c>
      <c r="F56" s="180">
        <v>0</v>
      </c>
      <c r="G56" s="192">
        <v>0</v>
      </c>
      <c r="H56" s="180">
        <v>0</v>
      </c>
      <c r="I56" s="192">
        <v>0</v>
      </c>
      <c r="J56" s="180">
        <v>0</v>
      </c>
      <c r="K56" s="192">
        <v>0</v>
      </c>
      <c r="L56" s="180">
        <v>0</v>
      </c>
      <c r="M56" s="192">
        <v>0</v>
      </c>
      <c r="N56" s="180">
        <v>0</v>
      </c>
      <c r="O56" s="180">
        <v>0</v>
      </c>
      <c r="P56" s="181">
        <v>0</v>
      </c>
    </row>
    <row r="57" spans="2:16" ht="18.75" customHeight="1">
      <c r="B57" s="487"/>
      <c r="C57" s="186" t="s">
        <v>248</v>
      </c>
      <c r="D57" s="197" t="str">
        <f t="shared" si="1"/>
        <v>－</v>
      </c>
      <c r="E57" s="180">
        <v>0</v>
      </c>
      <c r="F57" s="180">
        <v>0</v>
      </c>
      <c r="G57" s="192">
        <v>0</v>
      </c>
      <c r="H57" s="180">
        <v>0</v>
      </c>
      <c r="I57" s="192">
        <v>0</v>
      </c>
      <c r="J57" s="180">
        <v>0</v>
      </c>
      <c r="K57" s="192">
        <v>0</v>
      </c>
      <c r="L57" s="180">
        <v>0</v>
      </c>
      <c r="M57" s="192">
        <v>0</v>
      </c>
      <c r="N57" s="180">
        <v>0</v>
      </c>
      <c r="O57" s="180">
        <v>0</v>
      </c>
      <c r="P57" s="181">
        <v>0</v>
      </c>
    </row>
    <row r="58" spans="2:16" ht="18.75" customHeight="1">
      <c r="B58" s="487"/>
      <c r="C58" s="186" t="s">
        <v>249</v>
      </c>
      <c r="D58" s="197" t="str">
        <f t="shared" si="1"/>
        <v>－</v>
      </c>
      <c r="E58" s="180">
        <v>0</v>
      </c>
      <c r="F58" s="180">
        <v>0</v>
      </c>
      <c r="G58" s="192">
        <v>0</v>
      </c>
      <c r="H58" s="180">
        <v>0</v>
      </c>
      <c r="I58" s="192">
        <v>0</v>
      </c>
      <c r="J58" s="180">
        <v>0</v>
      </c>
      <c r="K58" s="192">
        <v>0</v>
      </c>
      <c r="L58" s="180">
        <v>0</v>
      </c>
      <c r="M58" s="192">
        <v>0</v>
      </c>
      <c r="N58" s="180">
        <v>0</v>
      </c>
      <c r="O58" s="180">
        <v>0</v>
      </c>
      <c r="P58" s="181">
        <v>0</v>
      </c>
    </row>
    <row r="59" spans="2:16" ht="18.75" customHeight="1">
      <c r="B59" s="487"/>
      <c r="C59" s="186" t="s">
        <v>250</v>
      </c>
      <c r="D59" s="197" t="str">
        <f>IF(SUM(E59:P59)=0,"－",SUM(E59:P59))</f>
        <v>－</v>
      </c>
      <c r="E59" s="180">
        <v>0</v>
      </c>
      <c r="F59" s="180">
        <v>0</v>
      </c>
      <c r="G59" s="192">
        <v>0</v>
      </c>
      <c r="H59" s="180">
        <v>0</v>
      </c>
      <c r="I59" s="192">
        <v>0</v>
      </c>
      <c r="J59" s="180">
        <v>0</v>
      </c>
      <c r="K59" s="192">
        <v>0</v>
      </c>
      <c r="L59" s="180">
        <v>0</v>
      </c>
      <c r="M59" s="192">
        <v>0</v>
      </c>
      <c r="N59" s="180">
        <v>0</v>
      </c>
      <c r="O59" s="180">
        <v>0</v>
      </c>
      <c r="P59" s="181">
        <v>0</v>
      </c>
    </row>
    <row r="60" spans="2:16" ht="18.75" customHeight="1">
      <c r="B60" s="487"/>
      <c r="C60" s="186" t="s">
        <v>251</v>
      </c>
      <c r="D60" s="197" t="str">
        <f t="shared" si="1"/>
        <v>－</v>
      </c>
      <c r="E60" s="180">
        <v>0</v>
      </c>
      <c r="F60" s="180">
        <v>0</v>
      </c>
      <c r="G60" s="192">
        <v>0</v>
      </c>
      <c r="H60" s="180">
        <v>0</v>
      </c>
      <c r="I60" s="192">
        <v>0</v>
      </c>
      <c r="J60" s="180">
        <v>0</v>
      </c>
      <c r="K60" s="192">
        <v>0</v>
      </c>
      <c r="L60" s="180">
        <v>0</v>
      </c>
      <c r="M60" s="192">
        <v>0</v>
      </c>
      <c r="N60" s="180">
        <v>0</v>
      </c>
      <c r="O60" s="180">
        <v>0</v>
      </c>
      <c r="P60" s="181">
        <v>0</v>
      </c>
    </row>
    <row r="61" spans="2:16" ht="18.75" customHeight="1">
      <c r="B61" s="487"/>
      <c r="C61" s="186" t="s">
        <v>252</v>
      </c>
      <c r="D61" s="197" t="str">
        <f t="shared" si="1"/>
        <v>－</v>
      </c>
      <c r="E61" s="180">
        <v>0</v>
      </c>
      <c r="F61" s="180">
        <v>0</v>
      </c>
      <c r="G61" s="192">
        <v>0</v>
      </c>
      <c r="H61" s="180">
        <v>0</v>
      </c>
      <c r="I61" s="192">
        <v>0</v>
      </c>
      <c r="J61" s="180">
        <v>0</v>
      </c>
      <c r="K61" s="192">
        <v>0</v>
      </c>
      <c r="L61" s="180">
        <v>0</v>
      </c>
      <c r="M61" s="192">
        <v>0</v>
      </c>
      <c r="N61" s="180">
        <v>0</v>
      </c>
      <c r="O61" s="180">
        <v>0</v>
      </c>
      <c r="P61" s="181">
        <v>0</v>
      </c>
    </row>
    <row r="62" spans="2:16" ht="18.75" customHeight="1">
      <c r="B62" s="487"/>
      <c r="C62" s="186" t="s">
        <v>253</v>
      </c>
      <c r="D62" s="197" t="str">
        <f t="shared" si="1"/>
        <v>－</v>
      </c>
      <c r="E62" s="180">
        <v>0</v>
      </c>
      <c r="F62" s="180">
        <v>0</v>
      </c>
      <c r="G62" s="192">
        <v>0</v>
      </c>
      <c r="H62" s="180">
        <v>0</v>
      </c>
      <c r="I62" s="192">
        <v>0</v>
      </c>
      <c r="J62" s="180">
        <v>0</v>
      </c>
      <c r="K62" s="192">
        <v>0</v>
      </c>
      <c r="L62" s="180">
        <v>0</v>
      </c>
      <c r="M62" s="192">
        <v>0</v>
      </c>
      <c r="N62" s="180">
        <v>0</v>
      </c>
      <c r="O62" s="180">
        <v>0</v>
      </c>
      <c r="P62" s="181">
        <v>0</v>
      </c>
    </row>
    <row r="63" spans="2:16" ht="18.75" customHeight="1">
      <c r="B63" s="487"/>
      <c r="C63" s="186" t="s">
        <v>254</v>
      </c>
      <c r="D63" s="197" t="str">
        <f t="shared" si="1"/>
        <v>－</v>
      </c>
      <c r="E63" s="180">
        <v>0</v>
      </c>
      <c r="F63" s="180">
        <v>0</v>
      </c>
      <c r="G63" s="192">
        <v>0</v>
      </c>
      <c r="H63" s="180">
        <v>0</v>
      </c>
      <c r="I63" s="192">
        <v>0</v>
      </c>
      <c r="J63" s="180">
        <v>0</v>
      </c>
      <c r="K63" s="192">
        <v>0</v>
      </c>
      <c r="L63" s="180">
        <v>0</v>
      </c>
      <c r="M63" s="192">
        <v>0</v>
      </c>
      <c r="N63" s="180">
        <v>0</v>
      </c>
      <c r="O63" s="180">
        <v>0</v>
      </c>
      <c r="P63" s="181">
        <v>0</v>
      </c>
    </row>
    <row r="64" spans="2:16" ht="18.75" customHeight="1">
      <c r="B64" s="487"/>
      <c r="C64" s="186" t="s">
        <v>255</v>
      </c>
      <c r="D64" s="197" t="str">
        <f t="shared" si="1"/>
        <v>－</v>
      </c>
      <c r="E64" s="180">
        <v>0</v>
      </c>
      <c r="F64" s="180">
        <v>0</v>
      </c>
      <c r="G64" s="192">
        <v>0</v>
      </c>
      <c r="H64" s="180">
        <v>0</v>
      </c>
      <c r="I64" s="192">
        <v>0</v>
      </c>
      <c r="J64" s="180">
        <v>0</v>
      </c>
      <c r="K64" s="192">
        <v>0</v>
      </c>
      <c r="L64" s="180">
        <v>0</v>
      </c>
      <c r="M64" s="192">
        <v>0</v>
      </c>
      <c r="N64" s="180">
        <v>0</v>
      </c>
      <c r="O64" s="180">
        <v>0</v>
      </c>
      <c r="P64" s="181">
        <v>0</v>
      </c>
    </row>
    <row r="65" spans="2:16" ht="18.75" customHeight="1">
      <c r="B65" s="487"/>
      <c r="C65" s="186" t="s">
        <v>256</v>
      </c>
      <c r="D65" s="197">
        <f t="shared" si="1"/>
        <v>79</v>
      </c>
      <c r="E65" s="180">
        <v>5</v>
      </c>
      <c r="F65" s="180">
        <v>16</v>
      </c>
      <c r="G65" s="192">
        <v>8</v>
      </c>
      <c r="H65" s="180">
        <v>6</v>
      </c>
      <c r="I65" s="192">
        <v>2</v>
      </c>
      <c r="J65" s="180">
        <v>5</v>
      </c>
      <c r="K65" s="192">
        <v>15</v>
      </c>
      <c r="L65" s="180">
        <v>8</v>
      </c>
      <c r="M65" s="192">
        <v>1</v>
      </c>
      <c r="N65" s="180">
        <v>4</v>
      </c>
      <c r="O65" s="180">
        <v>5</v>
      </c>
      <c r="P65" s="181">
        <v>4</v>
      </c>
    </row>
    <row r="66" spans="2:16" ht="18.75" customHeight="1">
      <c r="B66" s="487"/>
      <c r="C66" s="186" t="s">
        <v>257</v>
      </c>
      <c r="D66" s="197" t="str">
        <f t="shared" si="1"/>
        <v>－</v>
      </c>
      <c r="E66" s="180">
        <v>0</v>
      </c>
      <c r="F66" s="180">
        <v>0</v>
      </c>
      <c r="G66" s="192">
        <v>0</v>
      </c>
      <c r="H66" s="180">
        <v>0</v>
      </c>
      <c r="I66" s="192">
        <v>0</v>
      </c>
      <c r="J66" s="180">
        <v>0</v>
      </c>
      <c r="K66" s="192">
        <v>0</v>
      </c>
      <c r="L66" s="180">
        <v>0</v>
      </c>
      <c r="M66" s="192">
        <v>0</v>
      </c>
      <c r="N66" s="180">
        <v>0</v>
      </c>
      <c r="O66" s="180">
        <v>0</v>
      </c>
      <c r="P66" s="181">
        <v>0</v>
      </c>
    </row>
    <row r="67" spans="2:16" ht="18.75" customHeight="1">
      <c r="B67" s="488"/>
      <c r="C67" s="199" t="s">
        <v>258</v>
      </c>
      <c r="D67" s="184" t="str">
        <f t="shared" si="1"/>
        <v>－</v>
      </c>
      <c r="E67" s="184">
        <v>0</v>
      </c>
      <c r="F67" s="184">
        <v>0</v>
      </c>
      <c r="G67" s="191">
        <v>0</v>
      </c>
      <c r="H67" s="184">
        <v>0</v>
      </c>
      <c r="I67" s="191">
        <v>0</v>
      </c>
      <c r="J67" s="184">
        <v>0</v>
      </c>
      <c r="K67" s="191">
        <v>0</v>
      </c>
      <c r="L67" s="184">
        <v>0</v>
      </c>
      <c r="M67" s="191">
        <v>0</v>
      </c>
      <c r="N67" s="184">
        <v>0</v>
      </c>
      <c r="O67" s="184">
        <v>0</v>
      </c>
      <c r="P67" s="185">
        <v>0</v>
      </c>
    </row>
    <row r="68" spans="2:16" ht="18.75" customHeight="1">
      <c r="B68" s="486" t="s">
        <v>259</v>
      </c>
      <c r="C68" s="196" t="s">
        <v>260</v>
      </c>
      <c r="D68" s="197">
        <f t="shared" si="1"/>
        <v>17</v>
      </c>
      <c r="E68" s="180">
        <v>2</v>
      </c>
      <c r="F68" s="180">
        <v>3</v>
      </c>
      <c r="G68" s="192">
        <v>3</v>
      </c>
      <c r="H68" s="180">
        <v>3</v>
      </c>
      <c r="I68" s="192">
        <v>0</v>
      </c>
      <c r="J68" s="180">
        <v>1</v>
      </c>
      <c r="K68" s="192">
        <v>3</v>
      </c>
      <c r="L68" s="180">
        <v>0</v>
      </c>
      <c r="M68" s="192">
        <v>0</v>
      </c>
      <c r="N68" s="180">
        <v>0</v>
      </c>
      <c r="O68" s="180">
        <v>1</v>
      </c>
      <c r="P68" s="181">
        <v>1</v>
      </c>
    </row>
    <row r="69" spans="2:16" ht="18.75" customHeight="1">
      <c r="B69" s="487"/>
      <c r="C69" s="200" t="s">
        <v>261</v>
      </c>
      <c r="D69" s="197">
        <f t="shared" ref="D69:D91" si="2">IF(SUM(E69:P69)=0,"－",SUM(E69:P69))</f>
        <v>10</v>
      </c>
      <c r="E69" s="180">
        <v>0</v>
      </c>
      <c r="F69" s="180">
        <v>0</v>
      </c>
      <c r="G69" s="192">
        <v>0</v>
      </c>
      <c r="H69" s="180">
        <v>0</v>
      </c>
      <c r="I69" s="192">
        <v>1</v>
      </c>
      <c r="J69" s="180">
        <v>4</v>
      </c>
      <c r="K69" s="192">
        <v>2</v>
      </c>
      <c r="L69" s="180">
        <v>1</v>
      </c>
      <c r="M69" s="192">
        <v>0</v>
      </c>
      <c r="N69" s="180">
        <v>1</v>
      </c>
      <c r="O69" s="180">
        <v>1</v>
      </c>
      <c r="P69" s="181">
        <v>0</v>
      </c>
    </row>
    <row r="70" spans="2:16" ht="18.75" customHeight="1">
      <c r="B70" s="487"/>
      <c r="C70" s="200" t="s">
        <v>262</v>
      </c>
      <c r="D70" s="197">
        <f t="shared" si="2"/>
        <v>32</v>
      </c>
      <c r="E70" s="180">
        <v>6</v>
      </c>
      <c r="F70" s="180">
        <v>4</v>
      </c>
      <c r="G70" s="192">
        <v>2</v>
      </c>
      <c r="H70" s="180">
        <v>3</v>
      </c>
      <c r="I70" s="192">
        <v>0</v>
      </c>
      <c r="J70" s="180">
        <v>3</v>
      </c>
      <c r="K70" s="192">
        <v>1</v>
      </c>
      <c r="L70" s="180">
        <v>2</v>
      </c>
      <c r="M70" s="192">
        <v>4</v>
      </c>
      <c r="N70" s="180">
        <v>2</v>
      </c>
      <c r="O70" s="180">
        <v>3</v>
      </c>
      <c r="P70" s="181">
        <v>2</v>
      </c>
    </row>
    <row r="71" spans="2:16" ht="18.75" customHeight="1">
      <c r="B71" s="487"/>
      <c r="C71" s="200" t="s">
        <v>263</v>
      </c>
      <c r="D71" s="197">
        <f t="shared" si="2"/>
        <v>1</v>
      </c>
      <c r="E71" s="180">
        <v>0</v>
      </c>
      <c r="F71" s="180">
        <v>0</v>
      </c>
      <c r="G71" s="192">
        <v>0</v>
      </c>
      <c r="H71" s="180">
        <v>0</v>
      </c>
      <c r="I71" s="192">
        <v>0</v>
      </c>
      <c r="J71" s="180">
        <v>1</v>
      </c>
      <c r="K71" s="192">
        <v>0</v>
      </c>
      <c r="L71" s="180">
        <v>0</v>
      </c>
      <c r="M71" s="192">
        <v>0</v>
      </c>
      <c r="N71" s="180">
        <v>0</v>
      </c>
      <c r="O71" s="180">
        <v>0</v>
      </c>
      <c r="P71" s="181">
        <v>0</v>
      </c>
    </row>
    <row r="72" spans="2:16" ht="18.75" customHeight="1">
      <c r="B72" s="487"/>
      <c r="C72" s="200" t="s">
        <v>264</v>
      </c>
      <c r="D72" s="197">
        <f t="shared" si="2"/>
        <v>6</v>
      </c>
      <c r="E72" s="180">
        <v>2</v>
      </c>
      <c r="F72" s="180">
        <v>0</v>
      </c>
      <c r="G72" s="180">
        <v>0</v>
      </c>
      <c r="H72" s="180">
        <v>2</v>
      </c>
      <c r="I72" s="180">
        <v>1</v>
      </c>
      <c r="J72" s="180">
        <v>1</v>
      </c>
      <c r="K72" s="180">
        <v>0</v>
      </c>
      <c r="L72" s="180">
        <v>0</v>
      </c>
      <c r="M72" s="192">
        <v>0</v>
      </c>
      <c r="N72" s="180">
        <v>0</v>
      </c>
      <c r="O72" s="180">
        <v>0</v>
      </c>
      <c r="P72" s="181">
        <v>0</v>
      </c>
    </row>
    <row r="73" spans="2:16" ht="18.75" customHeight="1">
      <c r="B73" s="487"/>
      <c r="C73" s="186" t="s">
        <v>265</v>
      </c>
      <c r="D73" s="197" t="str">
        <f t="shared" si="2"/>
        <v>－</v>
      </c>
      <c r="E73" s="180">
        <v>0</v>
      </c>
      <c r="F73" s="180">
        <v>0</v>
      </c>
      <c r="G73" s="192">
        <v>0</v>
      </c>
      <c r="H73" s="180">
        <v>0</v>
      </c>
      <c r="I73" s="192">
        <v>0</v>
      </c>
      <c r="J73" s="180">
        <v>0</v>
      </c>
      <c r="K73" s="192">
        <v>0</v>
      </c>
      <c r="L73" s="180">
        <v>0</v>
      </c>
      <c r="M73" s="192">
        <v>0</v>
      </c>
      <c r="N73" s="180">
        <v>0</v>
      </c>
      <c r="O73" s="180">
        <v>0</v>
      </c>
      <c r="P73" s="181">
        <v>0</v>
      </c>
    </row>
    <row r="74" spans="2:16" ht="18.75" customHeight="1">
      <c r="B74" s="487"/>
      <c r="C74" s="186" t="s">
        <v>266</v>
      </c>
      <c r="D74" s="197">
        <f t="shared" si="2"/>
        <v>1</v>
      </c>
      <c r="E74" s="180">
        <v>0</v>
      </c>
      <c r="F74" s="180">
        <v>0</v>
      </c>
      <c r="G74" s="192">
        <v>0</v>
      </c>
      <c r="H74" s="180">
        <v>1</v>
      </c>
      <c r="I74" s="192">
        <v>0</v>
      </c>
      <c r="J74" s="180">
        <v>0</v>
      </c>
      <c r="K74" s="192">
        <v>0</v>
      </c>
      <c r="L74" s="180">
        <v>0</v>
      </c>
      <c r="M74" s="192">
        <v>0</v>
      </c>
      <c r="N74" s="180">
        <v>0</v>
      </c>
      <c r="O74" s="180">
        <v>0</v>
      </c>
      <c r="P74" s="181">
        <v>0</v>
      </c>
    </row>
    <row r="75" spans="2:16" ht="18.75" customHeight="1">
      <c r="B75" s="487"/>
      <c r="C75" s="201" t="s">
        <v>267</v>
      </c>
      <c r="D75" s="197">
        <f t="shared" si="2"/>
        <v>6</v>
      </c>
      <c r="E75" s="180">
        <v>2</v>
      </c>
      <c r="F75" s="180">
        <v>0</v>
      </c>
      <c r="G75" s="192">
        <v>0</v>
      </c>
      <c r="H75" s="180">
        <v>1</v>
      </c>
      <c r="I75" s="192">
        <v>0</v>
      </c>
      <c r="J75" s="180">
        <v>1</v>
      </c>
      <c r="K75" s="192">
        <v>2</v>
      </c>
      <c r="L75" s="180">
        <v>0</v>
      </c>
      <c r="M75" s="180">
        <v>0</v>
      </c>
      <c r="N75" s="180">
        <v>0</v>
      </c>
      <c r="O75" s="180">
        <v>0</v>
      </c>
      <c r="P75" s="181">
        <v>0</v>
      </c>
    </row>
    <row r="76" spans="2:16" ht="18.75" customHeight="1">
      <c r="B76" s="487"/>
      <c r="C76" s="186" t="s">
        <v>268</v>
      </c>
      <c r="D76" s="197">
        <f t="shared" si="2"/>
        <v>15</v>
      </c>
      <c r="E76" s="180">
        <v>3</v>
      </c>
      <c r="F76" s="180">
        <v>1</v>
      </c>
      <c r="G76" s="180">
        <v>3</v>
      </c>
      <c r="H76" s="180">
        <v>0</v>
      </c>
      <c r="I76" s="192">
        <v>2</v>
      </c>
      <c r="J76" s="180">
        <v>1</v>
      </c>
      <c r="K76" s="192">
        <v>0</v>
      </c>
      <c r="L76" s="180">
        <v>0</v>
      </c>
      <c r="M76" s="192">
        <v>0</v>
      </c>
      <c r="N76" s="180">
        <v>1</v>
      </c>
      <c r="O76" s="180">
        <v>2</v>
      </c>
      <c r="P76" s="181">
        <v>2</v>
      </c>
    </row>
    <row r="77" spans="2:16" ht="18.75" customHeight="1">
      <c r="B77" s="487"/>
      <c r="C77" s="186" t="s">
        <v>269</v>
      </c>
      <c r="D77" s="197" t="str">
        <f t="shared" si="2"/>
        <v>－</v>
      </c>
      <c r="E77" s="180">
        <v>0</v>
      </c>
      <c r="F77" s="180">
        <v>0</v>
      </c>
      <c r="G77" s="192">
        <v>0</v>
      </c>
      <c r="H77" s="180">
        <v>0</v>
      </c>
      <c r="I77" s="192">
        <v>0</v>
      </c>
      <c r="J77" s="180">
        <v>0</v>
      </c>
      <c r="K77" s="192">
        <v>0</v>
      </c>
      <c r="L77" s="180">
        <v>0</v>
      </c>
      <c r="M77" s="192">
        <v>0</v>
      </c>
      <c r="N77" s="180">
        <v>0</v>
      </c>
      <c r="O77" s="180">
        <v>0</v>
      </c>
      <c r="P77" s="181">
        <v>0</v>
      </c>
    </row>
    <row r="78" spans="2:16" ht="18.75" customHeight="1">
      <c r="B78" s="487"/>
      <c r="C78" s="186" t="s">
        <v>270</v>
      </c>
      <c r="D78" s="197">
        <f t="shared" si="2"/>
        <v>1</v>
      </c>
      <c r="E78" s="180">
        <v>0</v>
      </c>
      <c r="F78" s="180">
        <v>1</v>
      </c>
      <c r="G78" s="192">
        <v>0</v>
      </c>
      <c r="H78" s="180">
        <v>0</v>
      </c>
      <c r="I78" s="192">
        <v>0</v>
      </c>
      <c r="J78" s="180">
        <v>0</v>
      </c>
      <c r="K78" s="192">
        <v>0</v>
      </c>
      <c r="L78" s="180">
        <v>0</v>
      </c>
      <c r="M78" s="192">
        <v>0</v>
      </c>
      <c r="N78" s="180">
        <v>0</v>
      </c>
      <c r="O78" s="180">
        <v>0</v>
      </c>
      <c r="P78" s="181">
        <v>0</v>
      </c>
    </row>
    <row r="79" spans="2:16" ht="18.75" customHeight="1">
      <c r="B79" s="487"/>
      <c r="C79" s="186" t="s">
        <v>271</v>
      </c>
      <c r="D79" s="197" t="str">
        <f t="shared" si="2"/>
        <v>－</v>
      </c>
      <c r="E79" s="180">
        <v>0</v>
      </c>
      <c r="F79" s="180">
        <v>0</v>
      </c>
      <c r="G79" s="192">
        <v>0</v>
      </c>
      <c r="H79" s="180">
        <v>0</v>
      </c>
      <c r="I79" s="192">
        <v>0</v>
      </c>
      <c r="J79" s="180">
        <v>0</v>
      </c>
      <c r="K79" s="192">
        <v>0</v>
      </c>
      <c r="L79" s="180">
        <v>0</v>
      </c>
      <c r="M79" s="192">
        <v>0</v>
      </c>
      <c r="N79" s="180">
        <v>0</v>
      </c>
      <c r="O79" s="180">
        <v>0</v>
      </c>
      <c r="P79" s="181">
        <v>0</v>
      </c>
    </row>
    <row r="80" spans="2:16" ht="18.75" customHeight="1">
      <c r="B80" s="487"/>
      <c r="C80" s="186" t="s">
        <v>272</v>
      </c>
      <c r="D80" s="197">
        <f t="shared" si="2"/>
        <v>11</v>
      </c>
      <c r="E80" s="180">
        <v>2</v>
      </c>
      <c r="F80" s="180">
        <v>2</v>
      </c>
      <c r="G80" s="192">
        <v>1</v>
      </c>
      <c r="H80" s="180">
        <v>1</v>
      </c>
      <c r="I80" s="192">
        <v>0</v>
      </c>
      <c r="J80" s="180">
        <v>0</v>
      </c>
      <c r="K80" s="192">
        <v>3</v>
      </c>
      <c r="L80" s="180">
        <v>1</v>
      </c>
      <c r="M80" s="192">
        <v>1</v>
      </c>
      <c r="N80" s="180">
        <v>0</v>
      </c>
      <c r="O80" s="180">
        <v>0</v>
      </c>
      <c r="P80" s="181">
        <v>0</v>
      </c>
    </row>
    <row r="81" spans="2:16" ht="18.75" customHeight="1">
      <c r="B81" s="487"/>
      <c r="C81" s="186" t="s">
        <v>273</v>
      </c>
      <c r="D81" s="197">
        <f t="shared" si="2"/>
        <v>5</v>
      </c>
      <c r="E81" s="180">
        <v>1</v>
      </c>
      <c r="F81" s="180">
        <v>1</v>
      </c>
      <c r="G81" s="192">
        <v>0</v>
      </c>
      <c r="H81" s="180">
        <v>0</v>
      </c>
      <c r="I81" s="192">
        <v>0</v>
      </c>
      <c r="J81" s="180">
        <v>0</v>
      </c>
      <c r="K81" s="192">
        <v>1</v>
      </c>
      <c r="L81" s="180">
        <v>0</v>
      </c>
      <c r="M81" s="192">
        <v>1</v>
      </c>
      <c r="N81" s="180">
        <v>0</v>
      </c>
      <c r="O81" s="180">
        <v>0</v>
      </c>
      <c r="P81" s="181">
        <v>1</v>
      </c>
    </row>
    <row r="82" spans="2:16" ht="18.75" customHeight="1">
      <c r="B82" s="487"/>
      <c r="C82" s="186" t="s">
        <v>274</v>
      </c>
      <c r="D82" s="197" t="str">
        <f t="shared" si="2"/>
        <v>－</v>
      </c>
      <c r="E82" s="180">
        <v>0</v>
      </c>
      <c r="F82" s="180">
        <v>0</v>
      </c>
      <c r="G82" s="192">
        <v>0</v>
      </c>
      <c r="H82" s="180">
        <v>0</v>
      </c>
      <c r="I82" s="192">
        <v>0</v>
      </c>
      <c r="J82" s="180">
        <v>0</v>
      </c>
      <c r="K82" s="192">
        <v>0</v>
      </c>
      <c r="L82" s="180">
        <v>0</v>
      </c>
      <c r="M82" s="192">
        <v>0</v>
      </c>
      <c r="N82" s="180">
        <v>0</v>
      </c>
      <c r="O82" s="180">
        <v>0</v>
      </c>
      <c r="P82" s="181">
        <v>0</v>
      </c>
    </row>
    <row r="83" spans="2:16" ht="18.75" customHeight="1">
      <c r="B83" s="487"/>
      <c r="C83" s="186" t="s">
        <v>275</v>
      </c>
      <c r="D83" s="197">
        <f t="shared" si="2"/>
        <v>162</v>
      </c>
      <c r="E83" s="180">
        <v>17</v>
      </c>
      <c r="F83" s="180">
        <v>12</v>
      </c>
      <c r="G83" s="192">
        <v>21</v>
      </c>
      <c r="H83" s="180">
        <v>4</v>
      </c>
      <c r="I83" s="192">
        <v>20</v>
      </c>
      <c r="J83" s="180">
        <v>20</v>
      </c>
      <c r="K83" s="192">
        <v>13</v>
      </c>
      <c r="L83" s="180">
        <v>9</v>
      </c>
      <c r="M83" s="192">
        <v>16</v>
      </c>
      <c r="N83" s="180">
        <v>13</v>
      </c>
      <c r="O83" s="180">
        <v>9</v>
      </c>
      <c r="P83" s="181">
        <v>8</v>
      </c>
    </row>
    <row r="84" spans="2:16" ht="18.75" customHeight="1">
      <c r="B84" s="487"/>
      <c r="C84" s="186" t="s">
        <v>276</v>
      </c>
      <c r="D84" s="197">
        <f t="shared" si="2"/>
        <v>2</v>
      </c>
      <c r="E84" s="180">
        <v>1</v>
      </c>
      <c r="F84" s="180">
        <v>0</v>
      </c>
      <c r="G84" s="192">
        <v>0</v>
      </c>
      <c r="H84" s="180">
        <v>0</v>
      </c>
      <c r="I84" s="192">
        <v>1</v>
      </c>
      <c r="J84" s="180">
        <v>0</v>
      </c>
      <c r="K84" s="192">
        <v>0</v>
      </c>
      <c r="L84" s="180">
        <v>0</v>
      </c>
      <c r="M84" s="192">
        <v>0</v>
      </c>
      <c r="N84" s="180">
        <v>0</v>
      </c>
      <c r="O84" s="180">
        <v>0</v>
      </c>
      <c r="P84" s="181">
        <v>0</v>
      </c>
    </row>
    <row r="85" spans="2:16" ht="18.75" customHeight="1">
      <c r="B85" s="487"/>
      <c r="C85" s="186" t="s">
        <v>277</v>
      </c>
      <c r="D85" s="197">
        <f>IF(SUM(E85:P85)=0,"－",SUM(E85:P85))</f>
        <v>3</v>
      </c>
      <c r="E85" s="180">
        <v>0</v>
      </c>
      <c r="F85" s="180">
        <v>0</v>
      </c>
      <c r="G85" s="192">
        <v>2</v>
      </c>
      <c r="H85" s="180">
        <v>0</v>
      </c>
      <c r="I85" s="192">
        <v>1</v>
      </c>
      <c r="J85" s="180">
        <v>0</v>
      </c>
      <c r="K85" s="192">
        <v>0</v>
      </c>
      <c r="L85" s="180">
        <v>0</v>
      </c>
      <c r="M85" s="192">
        <v>0</v>
      </c>
      <c r="N85" s="180">
        <v>0</v>
      </c>
      <c r="O85" s="180">
        <v>0</v>
      </c>
      <c r="P85" s="181">
        <v>0</v>
      </c>
    </row>
    <row r="86" spans="2:16" ht="18.75" customHeight="1">
      <c r="B86" s="487"/>
      <c r="C86" s="186" t="s">
        <v>278</v>
      </c>
      <c r="D86" s="197" t="str">
        <f t="shared" si="2"/>
        <v>－</v>
      </c>
      <c r="E86" s="180">
        <v>0</v>
      </c>
      <c r="F86" s="180">
        <v>0</v>
      </c>
      <c r="G86" s="192">
        <v>0</v>
      </c>
      <c r="H86" s="180">
        <v>0</v>
      </c>
      <c r="I86" s="192">
        <v>0</v>
      </c>
      <c r="J86" s="180">
        <v>0</v>
      </c>
      <c r="K86" s="192">
        <v>0</v>
      </c>
      <c r="L86" s="180">
        <v>0</v>
      </c>
      <c r="M86" s="192">
        <v>0</v>
      </c>
      <c r="N86" s="180">
        <v>0</v>
      </c>
      <c r="O86" s="180">
        <v>0</v>
      </c>
      <c r="P86" s="181">
        <v>0</v>
      </c>
    </row>
    <row r="87" spans="2:16" ht="18.75" customHeight="1">
      <c r="B87" s="487"/>
      <c r="C87" s="186" t="s">
        <v>279</v>
      </c>
      <c r="D87" s="197" t="str">
        <f t="shared" si="2"/>
        <v>－</v>
      </c>
      <c r="E87" s="180">
        <v>0</v>
      </c>
      <c r="F87" s="180">
        <v>0</v>
      </c>
      <c r="G87" s="192">
        <v>0</v>
      </c>
      <c r="H87" s="180">
        <v>0</v>
      </c>
      <c r="I87" s="192">
        <v>0</v>
      </c>
      <c r="J87" s="180">
        <v>0</v>
      </c>
      <c r="K87" s="192">
        <v>0</v>
      </c>
      <c r="L87" s="180">
        <v>0</v>
      </c>
      <c r="M87" s="192">
        <v>0</v>
      </c>
      <c r="N87" s="180">
        <v>0</v>
      </c>
      <c r="O87" s="180">
        <v>0</v>
      </c>
      <c r="P87" s="181">
        <v>0</v>
      </c>
    </row>
    <row r="88" spans="2:16" ht="18.75" customHeight="1">
      <c r="B88" s="487"/>
      <c r="C88" s="186" t="s">
        <v>280</v>
      </c>
      <c r="D88" s="197">
        <f t="shared" si="2"/>
        <v>92</v>
      </c>
      <c r="E88" s="180">
        <v>16</v>
      </c>
      <c r="F88" s="180">
        <v>31</v>
      </c>
      <c r="G88" s="192">
        <v>21</v>
      </c>
      <c r="H88" s="180">
        <v>6</v>
      </c>
      <c r="I88" s="192">
        <v>6</v>
      </c>
      <c r="J88" s="180">
        <v>2</v>
      </c>
      <c r="K88" s="192">
        <v>2</v>
      </c>
      <c r="L88" s="180">
        <v>0</v>
      </c>
      <c r="M88" s="192">
        <v>0</v>
      </c>
      <c r="N88" s="180">
        <v>1</v>
      </c>
      <c r="O88" s="180">
        <v>2</v>
      </c>
      <c r="P88" s="181">
        <v>5</v>
      </c>
    </row>
    <row r="89" spans="2:16" ht="20.25" customHeight="1">
      <c r="B89" s="487"/>
      <c r="C89" s="186" t="s">
        <v>281</v>
      </c>
      <c r="D89" s="197">
        <f t="shared" si="2"/>
        <v>1</v>
      </c>
      <c r="E89" s="180">
        <v>1</v>
      </c>
      <c r="F89" s="180">
        <v>0</v>
      </c>
      <c r="G89" s="192">
        <v>0</v>
      </c>
      <c r="H89" s="180">
        <v>0</v>
      </c>
      <c r="I89" s="192">
        <v>0</v>
      </c>
      <c r="J89" s="180">
        <v>0</v>
      </c>
      <c r="K89" s="192">
        <v>0</v>
      </c>
      <c r="L89" s="180">
        <v>0</v>
      </c>
      <c r="M89" s="192">
        <v>0</v>
      </c>
      <c r="N89" s="180">
        <v>0</v>
      </c>
      <c r="O89" s="180">
        <v>0</v>
      </c>
      <c r="P89" s="181">
        <v>0</v>
      </c>
    </row>
    <row r="90" spans="2:16" ht="20.25" customHeight="1">
      <c r="B90" s="487"/>
      <c r="C90" s="186" t="s">
        <v>282</v>
      </c>
      <c r="D90" s="197" t="str">
        <f t="shared" si="2"/>
        <v>－</v>
      </c>
      <c r="E90" s="180">
        <v>0</v>
      </c>
      <c r="F90" s="180">
        <v>0</v>
      </c>
      <c r="G90" s="192">
        <v>0</v>
      </c>
      <c r="H90" s="180">
        <v>0</v>
      </c>
      <c r="I90" s="192">
        <v>0</v>
      </c>
      <c r="J90" s="180">
        <v>0</v>
      </c>
      <c r="K90" s="192">
        <v>0</v>
      </c>
      <c r="L90" s="180">
        <v>0</v>
      </c>
      <c r="M90" s="192">
        <v>0</v>
      </c>
      <c r="N90" s="180">
        <v>0</v>
      </c>
      <c r="O90" s="180">
        <v>0</v>
      </c>
      <c r="P90" s="181">
        <v>0</v>
      </c>
    </row>
    <row r="91" spans="2:16" ht="18.75" customHeight="1" thickBot="1">
      <c r="B91" s="489"/>
      <c r="C91" s="202" t="s">
        <v>283</v>
      </c>
      <c r="D91" s="203" t="str">
        <f t="shared" si="2"/>
        <v>－</v>
      </c>
      <c r="E91" s="203"/>
      <c r="F91" s="203"/>
      <c r="G91" s="204"/>
      <c r="H91" s="203"/>
      <c r="I91" s="204"/>
      <c r="J91" s="203"/>
      <c r="K91" s="204"/>
      <c r="L91" s="203"/>
      <c r="M91" s="204"/>
      <c r="N91" s="203"/>
      <c r="O91" s="203"/>
      <c r="P91" s="205"/>
    </row>
    <row r="92" spans="2:16" ht="15" customHeight="1">
      <c r="B92" s="206" t="s">
        <v>284</v>
      </c>
      <c r="C92" s="207"/>
      <c r="D92" s="192"/>
      <c r="E92" s="192"/>
      <c r="F92" s="192"/>
      <c r="G92" s="192"/>
      <c r="H92" s="192"/>
      <c r="I92" s="192"/>
      <c r="J92" s="192"/>
      <c r="K92" s="192"/>
      <c r="L92" s="192"/>
      <c r="M92" s="192"/>
      <c r="N92" s="192"/>
      <c r="O92" s="192"/>
      <c r="P92" s="192"/>
    </row>
    <row r="93" spans="2:16" ht="15" customHeight="1">
      <c r="B93" s="206" t="s">
        <v>285</v>
      </c>
      <c r="C93" s="193"/>
      <c r="D93" s="208"/>
      <c r="E93" s="208"/>
      <c r="F93" s="208"/>
      <c r="G93" s="208"/>
      <c r="H93" s="208"/>
      <c r="I93" s="208"/>
      <c r="J93" s="208"/>
      <c r="K93" s="208"/>
      <c r="L93" s="208"/>
      <c r="M93" s="208"/>
      <c r="N93" s="208"/>
      <c r="O93" s="208"/>
      <c r="P93" s="208"/>
    </row>
    <row r="94" spans="2:16" ht="15" customHeight="1">
      <c r="B94" s="206" t="s">
        <v>286</v>
      </c>
      <c r="C94" s="193"/>
      <c r="D94" s="208"/>
      <c r="E94" s="208"/>
      <c r="F94" s="208"/>
      <c r="G94" s="208"/>
      <c r="H94" s="208"/>
      <c r="I94" s="208"/>
      <c r="J94" s="208"/>
      <c r="K94" s="208"/>
      <c r="L94" s="208"/>
      <c r="M94" s="208"/>
      <c r="N94" s="208"/>
      <c r="O94" s="208"/>
      <c r="P94" s="208"/>
    </row>
    <row r="95" spans="2:16" ht="15" customHeight="1">
      <c r="B95" s="206" t="s">
        <v>287</v>
      </c>
      <c r="C95" s="193"/>
      <c r="D95" s="208"/>
      <c r="E95" s="208"/>
      <c r="F95" s="208"/>
      <c r="G95" s="208"/>
      <c r="H95" s="208"/>
      <c r="I95" s="208"/>
      <c r="J95" s="208"/>
      <c r="K95" s="208"/>
      <c r="L95" s="208"/>
      <c r="M95" s="208"/>
      <c r="N95" s="208"/>
      <c r="O95" s="208"/>
      <c r="P95" s="208"/>
    </row>
    <row r="96" spans="2:16" ht="15" customHeight="1">
      <c r="B96" s="206" t="s">
        <v>288</v>
      </c>
      <c r="C96" s="193"/>
      <c r="D96" s="208"/>
      <c r="E96" s="208"/>
      <c r="F96" s="208"/>
      <c r="G96" s="208"/>
      <c r="H96" s="208"/>
      <c r="I96" s="208"/>
      <c r="J96" s="208"/>
      <c r="K96" s="208"/>
      <c r="L96" s="208"/>
      <c r="M96" s="208"/>
      <c r="N96" s="208"/>
      <c r="O96" s="208"/>
      <c r="P96" s="208"/>
    </row>
    <row r="97" spans="2:16" ht="15" customHeight="1">
      <c r="B97" s="206" t="s">
        <v>289</v>
      </c>
      <c r="C97" s="193"/>
      <c r="D97" s="208"/>
      <c r="E97" s="208"/>
      <c r="F97" s="208"/>
      <c r="G97" s="208"/>
      <c r="H97" s="208"/>
      <c r="I97" s="208"/>
      <c r="J97" s="208"/>
      <c r="K97" s="208"/>
      <c r="L97" s="208"/>
      <c r="M97" s="208"/>
      <c r="N97" s="208"/>
      <c r="O97" s="208"/>
      <c r="P97" s="208"/>
    </row>
    <row r="98" spans="2:16" ht="15" customHeight="1">
      <c r="B98" s="209" t="s">
        <v>290</v>
      </c>
      <c r="C98" s="193"/>
      <c r="D98" s="208"/>
      <c r="E98" s="208"/>
      <c r="F98" s="208"/>
      <c r="G98" s="208"/>
      <c r="H98" s="208"/>
      <c r="I98" s="208"/>
      <c r="J98" s="208"/>
      <c r="K98" s="208"/>
      <c r="L98" s="208"/>
      <c r="M98" s="208"/>
      <c r="N98" s="208"/>
      <c r="O98" s="208"/>
      <c r="P98" s="208"/>
    </row>
    <row r="99" spans="2:16" ht="15" customHeight="1">
      <c r="B99" s="209" t="s">
        <v>291</v>
      </c>
      <c r="C99" s="193"/>
      <c r="D99" s="208"/>
      <c r="E99" s="208"/>
      <c r="F99" s="208"/>
      <c r="G99" s="208"/>
      <c r="H99" s="208"/>
      <c r="I99" s="208"/>
      <c r="J99" s="208"/>
      <c r="K99" s="208"/>
      <c r="L99" s="208"/>
      <c r="M99" s="208"/>
      <c r="N99" s="208"/>
      <c r="O99" s="208"/>
      <c r="P99" s="208"/>
    </row>
    <row r="100" spans="2:16" ht="15" customHeight="1">
      <c r="B100" s="209" t="s">
        <v>292</v>
      </c>
      <c r="C100" s="193"/>
      <c r="D100" s="208"/>
      <c r="E100" s="208"/>
      <c r="F100" s="208"/>
      <c r="G100" s="208"/>
      <c r="H100" s="208"/>
      <c r="I100" s="208"/>
      <c r="J100" s="208"/>
      <c r="K100" s="208"/>
      <c r="L100" s="208"/>
      <c r="M100" s="208"/>
      <c r="N100" s="208"/>
      <c r="O100" s="208"/>
      <c r="P100" s="208"/>
    </row>
    <row r="101" spans="2:16" ht="15" customHeight="1">
      <c r="B101" s="490" t="s">
        <v>293</v>
      </c>
      <c r="C101" s="490"/>
      <c r="D101" s="490"/>
      <c r="E101" s="490"/>
      <c r="F101" s="490"/>
      <c r="G101" s="490"/>
      <c r="H101" s="490"/>
      <c r="I101" s="490"/>
      <c r="J101" s="490"/>
      <c r="K101" s="490"/>
      <c r="L101" s="490"/>
      <c r="M101" s="490"/>
      <c r="N101" s="490"/>
      <c r="O101" s="490"/>
      <c r="P101" s="490"/>
    </row>
    <row r="102" spans="2:16" ht="24.75" customHeight="1">
      <c r="B102" s="491" t="s">
        <v>294</v>
      </c>
      <c r="C102" s="491"/>
      <c r="D102" s="491"/>
      <c r="E102" s="491"/>
      <c r="F102" s="491"/>
      <c r="G102" s="491"/>
      <c r="H102" s="491"/>
      <c r="I102" s="491"/>
      <c r="J102" s="491"/>
      <c r="K102" s="491"/>
      <c r="L102" s="491"/>
      <c r="M102" s="491"/>
      <c r="N102" s="491"/>
      <c r="O102" s="491"/>
      <c r="P102" s="491"/>
    </row>
    <row r="103" spans="2:16" ht="15" customHeight="1">
      <c r="B103" s="491" t="s">
        <v>295</v>
      </c>
      <c r="C103" s="491"/>
      <c r="D103" s="491"/>
      <c r="E103" s="491"/>
      <c r="F103" s="491"/>
      <c r="G103" s="491"/>
      <c r="H103" s="491"/>
      <c r="I103" s="491"/>
      <c r="J103" s="491"/>
      <c r="K103" s="491"/>
      <c r="L103" s="491"/>
      <c r="M103" s="491"/>
      <c r="N103" s="491"/>
      <c r="O103" s="491"/>
      <c r="P103" s="491"/>
    </row>
    <row r="104" spans="2:16" ht="15" customHeight="1">
      <c r="B104" s="491" t="s">
        <v>296</v>
      </c>
      <c r="C104" s="491"/>
      <c r="D104" s="491"/>
      <c r="E104" s="491"/>
      <c r="F104" s="491"/>
      <c r="G104" s="491"/>
      <c r="H104" s="491"/>
      <c r="I104" s="491"/>
      <c r="J104" s="491"/>
      <c r="K104" s="491"/>
      <c r="L104" s="491"/>
      <c r="M104" s="491"/>
      <c r="N104" s="491"/>
      <c r="O104" s="491"/>
      <c r="P104" s="491"/>
    </row>
    <row r="105" spans="2:16" ht="15" customHeight="1">
      <c r="B105" s="210" t="s">
        <v>297</v>
      </c>
      <c r="C105" s="193"/>
      <c r="D105" s="208"/>
      <c r="E105" s="208"/>
      <c r="F105" s="208"/>
      <c r="G105" s="208"/>
      <c r="H105" s="208"/>
      <c r="I105" s="208"/>
      <c r="J105" s="208"/>
      <c r="K105" s="208"/>
      <c r="L105" s="208"/>
      <c r="M105" s="208"/>
      <c r="N105" s="208"/>
      <c r="O105" s="208"/>
      <c r="P105" s="208"/>
    </row>
    <row r="106" spans="2:16" ht="19.5" customHeight="1">
      <c r="B106" s="211"/>
      <c r="C106" s="193"/>
      <c r="D106" s="208"/>
      <c r="E106" s="208"/>
      <c r="F106" s="208"/>
      <c r="G106" s="208"/>
      <c r="H106" s="208"/>
      <c r="I106" s="208"/>
      <c r="J106" s="208"/>
      <c r="K106" s="208"/>
      <c r="L106" s="208"/>
      <c r="M106" s="208"/>
      <c r="N106" s="208"/>
      <c r="O106" s="208"/>
      <c r="P106" s="208"/>
    </row>
    <row r="107" spans="2:16" ht="19.5" customHeight="1">
      <c r="B107" s="211"/>
      <c r="C107" s="193"/>
      <c r="D107" s="208"/>
      <c r="E107" s="208"/>
      <c r="F107" s="208"/>
      <c r="G107" s="208"/>
      <c r="H107" s="208"/>
      <c r="I107" s="208"/>
      <c r="J107" s="208"/>
      <c r="K107" s="208"/>
      <c r="L107" s="208"/>
      <c r="M107" s="208"/>
      <c r="N107" s="208"/>
      <c r="O107" s="208"/>
      <c r="P107" s="208"/>
    </row>
    <row r="108" spans="2:16" ht="19.5" customHeight="1">
      <c r="B108" s="211"/>
      <c r="C108" s="193"/>
      <c r="D108" s="208"/>
      <c r="E108" s="208"/>
      <c r="F108" s="208"/>
      <c r="G108" s="208"/>
      <c r="H108" s="208"/>
      <c r="I108" s="208"/>
      <c r="J108" s="208"/>
      <c r="K108" s="208"/>
      <c r="L108" s="208"/>
      <c r="M108" s="208"/>
      <c r="N108" s="208"/>
      <c r="O108" s="208"/>
      <c r="P108" s="208"/>
    </row>
    <row r="109" spans="2:16" ht="19.5" customHeight="1">
      <c r="B109" s="211"/>
      <c r="C109" s="193"/>
      <c r="D109" s="208"/>
      <c r="E109" s="208"/>
      <c r="F109" s="208"/>
      <c r="G109" s="208"/>
      <c r="H109" s="208"/>
      <c r="I109" s="208"/>
      <c r="J109" s="208"/>
      <c r="K109" s="208"/>
      <c r="L109" s="208"/>
      <c r="M109" s="208"/>
      <c r="N109" s="208"/>
      <c r="O109" s="208"/>
      <c r="P109" s="208"/>
    </row>
    <row r="110" spans="2:16" ht="19.5" customHeight="1">
      <c r="B110" s="211"/>
      <c r="C110" s="193"/>
      <c r="D110" s="208"/>
      <c r="E110" s="208"/>
      <c r="F110" s="208"/>
      <c r="G110" s="208"/>
      <c r="H110" s="208"/>
      <c r="I110" s="208"/>
      <c r="J110" s="208"/>
      <c r="K110" s="208"/>
      <c r="L110" s="208"/>
      <c r="M110" s="208"/>
      <c r="N110" s="208"/>
      <c r="O110" s="208"/>
      <c r="P110" s="208"/>
    </row>
    <row r="111" spans="2:16" ht="19.5" customHeight="1">
      <c r="B111" s="211"/>
      <c r="C111" s="193"/>
      <c r="D111" s="208"/>
      <c r="E111" s="208"/>
      <c r="F111" s="208"/>
      <c r="G111" s="208"/>
      <c r="H111" s="208"/>
      <c r="I111" s="208"/>
      <c r="J111" s="208"/>
      <c r="K111" s="208"/>
      <c r="L111" s="208"/>
      <c r="M111" s="208"/>
      <c r="N111" s="208"/>
      <c r="O111" s="208"/>
      <c r="P111" s="208"/>
    </row>
    <row r="112" spans="2:16" ht="19.5" customHeight="1">
      <c r="B112" s="211"/>
      <c r="C112" s="193"/>
      <c r="D112" s="208"/>
      <c r="E112" s="208"/>
      <c r="F112" s="208"/>
      <c r="G112" s="208"/>
      <c r="H112" s="208"/>
      <c r="I112" s="208"/>
      <c r="J112" s="208"/>
      <c r="K112" s="208"/>
      <c r="L112" s="208"/>
      <c r="M112" s="208"/>
      <c r="N112" s="208"/>
      <c r="O112" s="208"/>
      <c r="P112" s="208"/>
    </row>
    <row r="113" spans="2:16" ht="19.5" customHeight="1">
      <c r="B113" s="211"/>
      <c r="C113" s="193"/>
      <c r="D113" s="208"/>
      <c r="E113" s="208"/>
      <c r="F113" s="208"/>
      <c r="G113" s="208"/>
      <c r="H113" s="208"/>
      <c r="I113" s="208"/>
      <c r="J113" s="208"/>
      <c r="K113" s="208"/>
      <c r="L113" s="208"/>
      <c r="M113" s="208"/>
      <c r="N113" s="208"/>
      <c r="O113" s="208"/>
      <c r="P113" s="208"/>
    </row>
    <row r="114" spans="2:16" ht="19.5" customHeight="1">
      <c r="B114" s="211"/>
      <c r="C114" s="193"/>
      <c r="D114" s="208"/>
      <c r="E114" s="208"/>
      <c r="F114" s="208"/>
      <c r="G114" s="208"/>
      <c r="H114" s="208"/>
      <c r="I114" s="208"/>
      <c r="J114" s="208"/>
      <c r="K114" s="208"/>
      <c r="L114" s="208"/>
      <c r="M114" s="208"/>
      <c r="N114" s="208"/>
      <c r="O114" s="208"/>
      <c r="P114" s="208"/>
    </row>
    <row r="115" spans="2:16" ht="19.5" customHeight="1">
      <c r="B115" s="211"/>
      <c r="C115" s="193"/>
      <c r="D115" s="208"/>
      <c r="E115" s="208"/>
      <c r="F115" s="208"/>
      <c r="G115" s="208"/>
      <c r="H115" s="208"/>
      <c r="I115" s="208"/>
      <c r="J115" s="208"/>
      <c r="K115" s="208"/>
      <c r="L115" s="208"/>
      <c r="M115" s="208"/>
      <c r="N115" s="208"/>
      <c r="O115" s="208"/>
      <c r="P115" s="208"/>
    </row>
    <row r="116" spans="2:16" ht="19.5" customHeight="1">
      <c r="B116" s="211"/>
      <c r="C116" s="193"/>
      <c r="D116" s="208"/>
      <c r="E116" s="208"/>
      <c r="F116" s="208"/>
      <c r="G116" s="208"/>
      <c r="H116" s="208"/>
      <c r="I116" s="208"/>
      <c r="J116" s="208"/>
      <c r="K116" s="208"/>
      <c r="L116" s="208"/>
      <c r="M116" s="208"/>
      <c r="N116" s="208"/>
      <c r="O116" s="208"/>
      <c r="P116" s="208"/>
    </row>
    <row r="117" spans="2:16" ht="19.5" customHeight="1">
      <c r="B117" s="211"/>
      <c r="C117" s="193"/>
      <c r="D117" s="208"/>
      <c r="E117" s="208"/>
      <c r="F117" s="208"/>
      <c r="G117" s="208"/>
      <c r="H117" s="208"/>
      <c r="I117" s="208"/>
      <c r="J117" s="208"/>
      <c r="K117" s="208"/>
      <c r="L117" s="208"/>
      <c r="M117" s="208"/>
      <c r="N117" s="208"/>
      <c r="O117" s="208"/>
      <c r="P117" s="208"/>
    </row>
  </sheetData>
  <mergeCells count="12">
    <mergeCell ref="B104:P104"/>
    <mergeCell ref="N2:P2"/>
    <mergeCell ref="B3:C3"/>
    <mergeCell ref="B4:C4"/>
    <mergeCell ref="B5:B11"/>
    <mergeCell ref="B12:B18"/>
    <mergeCell ref="B19:B23"/>
    <mergeCell ref="B24:B67"/>
    <mergeCell ref="B68:B91"/>
    <mergeCell ref="B101:P101"/>
    <mergeCell ref="B102:P102"/>
    <mergeCell ref="B103:P103"/>
  </mergeCells>
  <phoneticPr fontId="3"/>
  <pageMargins left="0.70866141732283472" right="0.11811023622047245" top="0.39370078740157483" bottom="0.43307086614173229" header="0.51181102362204722" footer="0.15748031496062992"/>
  <pageSetup paperSize="9" scale="41" firstPageNumber="168" orientation="portrait"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R40"/>
  <sheetViews>
    <sheetView showGridLines="0" zoomScaleNormal="100" zoomScaleSheetLayoutView="80" workbookViewId="0"/>
  </sheetViews>
  <sheetFormatPr defaultColWidth="10.625" defaultRowHeight="28.5" customHeight="1"/>
  <cols>
    <col min="1" max="1" width="3.375" style="162" customWidth="1"/>
    <col min="2" max="2" width="5.625" style="162" customWidth="1"/>
    <col min="3" max="3" width="20.75" style="162" hidden="1" customWidth="1"/>
    <col min="4" max="4" width="28.125" style="162" customWidth="1"/>
    <col min="5" max="5" width="9.75" style="163" bestFit="1" customWidth="1"/>
    <col min="6" max="17" width="8.625" style="163" customWidth="1"/>
    <col min="18" max="18" width="4.5" style="162" bestFit="1" customWidth="1"/>
    <col min="19" max="256" width="10.625" style="162"/>
    <col min="257" max="257" width="3.375" style="162" customWidth="1"/>
    <col min="258" max="258" width="5.625" style="162" customWidth="1"/>
    <col min="259" max="259" width="0" style="162" hidden="1" customWidth="1"/>
    <col min="260" max="260" width="28.125" style="162" customWidth="1"/>
    <col min="261" max="261" width="9.75" style="162" bestFit="1" customWidth="1"/>
    <col min="262" max="273" width="8.625" style="162" customWidth="1"/>
    <col min="274" max="274" width="4.5" style="162" bestFit="1" customWidth="1"/>
    <col min="275" max="512" width="10.625" style="162"/>
    <col min="513" max="513" width="3.375" style="162" customWidth="1"/>
    <col min="514" max="514" width="5.625" style="162" customWidth="1"/>
    <col min="515" max="515" width="0" style="162" hidden="1" customWidth="1"/>
    <col min="516" max="516" width="28.125" style="162" customWidth="1"/>
    <col min="517" max="517" width="9.75" style="162" bestFit="1" customWidth="1"/>
    <col min="518" max="529" width="8.625" style="162" customWidth="1"/>
    <col min="530" max="530" width="4.5" style="162" bestFit="1" customWidth="1"/>
    <col min="531" max="768" width="10.625" style="162"/>
    <col min="769" max="769" width="3.375" style="162" customWidth="1"/>
    <col min="770" max="770" width="5.625" style="162" customWidth="1"/>
    <col min="771" max="771" width="0" style="162" hidden="1" customWidth="1"/>
    <col min="772" max="772" width="28.125" style="162" customWidth="1"/>
    <col min="773" max="773" width="9.75" style="162" bestFit="1" customWidth="1"/>
    <col min="774" max="785" width="8.625" style="162" customWidth="1"/>
    <col min="786" max="786" width="4.5" style="162" bestFit="1" customWidth="1"/>
    <col min="787" max="1024" width="10.625" style="162"/>
    <col min="1025" max="1025" width="3.375" style="162" customWidth="1"/>
    <col min="1026" max="1026" width="5.625" style="162" customWidth="1"/>
    <col min="1027" max="1027" width="0" style="162" hidden="1" customWidth="1"/>
    <col min="1028" max="1028" width="28.125" style="162" customWidth="1"/>
    <col min="1029" max="1029" width="9.75" style="162" bestFit="1" customWidth="1"/>
    <col min="1030" max="1041" width="8.625" style="162" customWidth="1"/>
    <col min="1042" max="1042" width="4.5" style="162" bestFit="1" customWidth="1"/>
    <col min="1043" max="1280" width="10.625" style="162"/>
    <col min="1281" max="1281" width="3.375" style="162" customWidth="1"/>
    <col min="1282" max="1282" width="5.625" style="162" customWidth="1"/>
    <col min="1283" max="1283" width="0" style="162" hidden="1" customWidth="1"/>
    <col min="1284" max="1284" width="28.125" style="162" customWidth="1"/>
    <col min="1285" max="1285" width="9.75" style="162" bestFit="1" customWidth="1"/>
    <col min="1286" max="1297" width="8.625" style="162" customWidth="1"/>
    <col min="1298" max="1298" width="4.5" style="162" bestFit="1" customWidth="1"/>
    <col min="1299" max="1536" width="10.625" style="162"/>
    <col min="1537" max="1537" width="3.375" style="162" customWidth="1"/>
    <col min="1538" max="1538" width="5.625" style="162" customWidth="1"/>
    <col min="1539" max="1539" width="0" style="162" hidden="1" customWidth="1"/>
    <col min="1540" max="1540" width="28.125" style="162" customWidth="1"/>
    <col min="1541" max="1541" width="9.75" style="162" bestFit="1" customWidth="1"/>
    <col min="1542" max="1553" width="8.625" style="162" customWidth="1"/>
    <col min="1554" max="1554" width="4.5" style="162" bestFit="1" customWidth="1"/>
    <col min="1555" max="1792" width="10.625" style="162"/>
    <col min="1793" max="1793" width="3.375" style="162" customWidth="1"/>
    <col min="1794" max="1794" width="5.625" style="162" customWidth="1"/>
    <col min="1795" max="1795" width="0" style="162" hidden="1" customWidth="1"/>
    <col min="1796" max="1796" width="28.125" style="162" customWidth="1"/>
    <col min="1797" max="1797" width="9.75" style="162" bestFit="1" customWidth="1"/>
    <col min="1798" max="1809" width="8.625" style="162" customWidth="1"/>
    <col min="1810" max="1810" width="4.5" style="162" bestFit="1" customWidth="1"/>
    <col min="1811" max="2048" width="10.625" style="162"/>
    <col min="2049" max="2049" width="3.375" style="162" customWidth="1"/>
    <col min="2050" max="2050" width="5.625" style="162" customWidth="1"/>
    <col min="2051" max="2051" width="0" style="162" hidden="1" customWidth="1"/>
    <col min="2052" max="2052" width="28.125" style="162" customWidth="1"/>
    <col min="2053" max="2053" width="9.75" style="162" bestFit="1" customWidth="1"/>
    <col min="2054" max="2065" width="8.625" style="162" customWidth="1"/>
    <col min="2066" max="2066" width="4.5" style="162" bestFit="1" customWidth="1"/>
    <col min="2067" max="2304" width="10.625" style="162"/>
    <col min="2305" max="2305" width="3.375" style="162" customWidth="1"/>
    <col min="2306" max="2306" width="5.625" style="162" customWidth="1"/>
    <col min="2307" max="2307" width="0" style="162" hidden="1" customWidth="1"/>
    <col min="2308" max="2308" width="28.125" style="162" customWidth="1"/>
    <col min="2309" max="2309" width="9.75" style="162" bestFit="1" customWidth="1"/>
    <col min="2310" max="2321" width="8.625" style="162" customWidth="1"/>
    <col min="2322" max="2322" width="4.5" style="162" bestFit="1" customWidth="1"/>
    <col min="2323" max="2560" width="10.625" style="162"/>
    <col min="2561" max="2561" width="3.375" style="162" customWidth="1"/>
    <col min="2562" max="2562" width="5.625" style="162" customWidth="1"/>
    <col min="2563" max="2563" width="0" style="162" hidden="1" customWidth="1"/>
    <col min="2564" max="2564" width="28.125" style="162" customWidth="1"/>
    <col min="2565" max="2565" width="9.75" style="162" bestFit="1" customWidth="1"/>
    <col min="2566" max="2577" width="8.625" style="162" customWidth="1"/>
    <col min="2578" max="2578" width="4.5" style="162" bestFit="1" customWidth="1"/>
    <col min="2579" max="2816" width="10.625" style="162"/>
    <col min="2817" max="2817" width="3.375" style="162" customWidth="1"/>
    <col min="2818" max="2818" width="5.625" style="162" customWidth="1"/>
    <col min="2819" max="2819" width="0" style="162" hidden="1" customWidth="1"/>
    <col min="2820" max="2820" width="28.125" style="162" customWidth="1"/>
    <col min="2821" max="2821" width="9.75" style="162" bestFit="1" customWidth="1"/>
    <col min="2822" max="2833" width="8.625" style="162" customWidth="1"/>
    <col min="2834" max="2834" width="4.5" style="162" bestFit="1" customWidth="1"/>
    <col min="2835" max="3072" width="10.625" style="162"/>
    <col min="3073" max="3073" width="3.375" style="162" customWidth="1"/>
    <col min="3074" max="3074" width="5.625" style="162" customWidth="1"/>
    <col min="3075" max="3075" width="0" style="162" hidden="1" customWidth="1"/>
    <col min="3076" max="3076" width="28.125" style="162" customWidth="1"/>
    <col min="3077" max="3077" width="9.75" style="162" bestFit="1" customWidth="1"/>
    <col min="3078" max="3089" width="8.625" style="162" customWidth="1"/>
    <col min="3090" max="3090" width="4.5" style="162" bestFit="1" customWidth="1"/>
    <col min="3091" max="3328" width="10.625" style="162"/>
    <col min="3329" max="3329" width="3.375" style="162" customWidth="1"/>
    <col min="3330" max="3330" width="5.625" style="162" customWidth="1"/>
    <col min="3331" max="3331" width="0" style="162" hidden="1" customWidth="1"/>
    <col min="3332" max="3332" width="28.125" style="162" customWidth="1"/>
    <col min="3333" max="3333" width="9.75" style="162" bestFit="1" customWidth="1"/>
    <col min="3334" max="3345" width="8.625" style="162" customWidth="1"/>
    <col min="3346" max="3346" width="4.5" style="162" bestFit="1" customWidth="1"/>
    <col min="3347" max="3584" width="10.625" style="162"/>
    <col min="3585" max="3585" width="3.375" style="162" customWidth="1"/>
    <col min="3586" max="3586" width="5.625" style="162" customWidth="1"/>
    <col min="3587" max="3587" width="0" style="162" hidden="1" customWidth="1"/>
    <col min="3588" max="3588" width="28.125" style="162" customWidth="1"/>
    <col min="3589" max="3589" width="9.75" style="162" bestFit="1" customWidth="1"/>
    <col min="3590" max="3601" width="8.625" style="162" customWidth="1"/>
    <col min="3602" max="3602" width="4.5" style="162" bestFit="1" customWidth="1"/>
    <col min="3603" max="3840" width="10.625" style="162"/>
    <col min="3841" max="3841" width="3.375" style="162" customWidth="1"/>
    <col min="3842" max="3842" width="5.625" style="162" customWidth="1"/>
    <col min="3843" max="3843" width="0" style="162" hidden="1" customWidth="1"/>
    <col min="3844" max="3844" width="28.125" style="162" customWidth="1"/>
    <col min="3845" max="3845" width="9.75" style="162" bestFit="1" customWidth="1"/>
    <col min="3846" max="3857" width="8.625" style="162" customWidth="1"/>
    <col min="3858" max="3858" width="4.5" style="162" bestFit="1" customWidth="1"/>
    <col min="3859" max="4096" width="10.625" style="162"/>
    <col min="4097" max="4097" width="3.375" style="162" customWidth="1"/>
    <col min="4098" max="4098" width="5.625" style="162" customWidth="1"/>
    <col min="4099" max="4099" width="0" style="162" hidden="1" customWidth="1"/>
    <col min="4100" max="4100" width="28.125" style="162" customWidth="1"/>
    <col min="4101" max="4101" width="9.75" style="162" bestFit="1" customWidth="1"/>
    <col min="4102" max="4113" width="8.625" style="162" customWidth="1"/>
    <col min="4114" max="4114" width="4.5" style="162" bestFit="1" customWidth="1"/>
    <col min="4115" max="4352" width="10.625" style="162"/>
    <col min="4353" max="4353" width="3.375" style="162" customWidth="1"/>
    <col min="4354" max="4354" width="5.625" style="162" customWidth="1"/>
    <col min="4355" max="4355" width="0" style="162" hidden="1" customWidth="1"/>
    <col min="4356" max="4356" width="28.125" style="162" customWidth="1"/>
    <col min="4357" max="4357" width="9.75" style="162" bestFit="1" customWidth="1"/>
    <col min="4358" max="4369" width="8.625" style="162" customWidth="1"/>
    <col min="4370" max="4370" width="4.5" style="162" bestFit="1" customWidth="1"/>
    <col min="4371" max="4608" width="10.625" style="162"/>
    <col min="4609" max="4609" width="3.375" style="162" customWidth="1"/>
    <col min="4610" max="4610" width="5.625" style="162" customWidth="1"/>
    <col min="4611" max="4611" width="0" style="162" hidden="1" customWidth="1"/>
    <col min="4612" max="4612" width="28.125" style="162" customWidth="1"/>
    <col min="4613" max="4613" width="9.75" style="162" bestFit="1" customWidth="1"/>
    <col min="4614" max="4625" width="8.625" style="162" customWidth="1"/>
    <col min="4626" max="4626" width="4.5" style="162" bestFit="1" customWidth="1"/>
    <col min="4627" max="4864" width="10.625" style="162"/>
    <col min="4865" max="4865" width="3.375" style="162" customWidth="1"/>
    <col min="4866" max="4866" width="5.625" style="162" customWidth="1"/>
    <col min="4867" max="4867" width="0" style="162" hidden="1" customWidth="1"/>
    <col min="4868" max="4868" width="28.125" style="162" customWidth="1"/>
    <col min="4869" max="4869" width="9.75" style="162" bestFit="1" customWidth="1"/>
    <col min="4870" max="4881" width="8.625" style="162" customWidth="1"/>
    <col min="4882" max="4882" width="4.5" style="162" bestFit="1" customWidth="1"/>
    <col min="4883" max="5120" width="10.625" style="162"/>
    <col min="5121" max="5121" width="3.375" style="162" customWidth="1"/>
    <col min="5122" max="5122" width="5.625" style="162" customWidth="1"/>
    <col min="5123" max="5123" width="0" style="162" hidden="1" customWidth="1"/>
    <col min="5124" max="5124" width="28.125" style="162" customWidth="1"/>
    <col min="5125" max="5125" width="9.75" style="162" bestFit="1" customWidth="1"/>
    <col min="5126" max="5137" width="8.625" style="162" customWidth="1"/>
    <col min="5138" max="5138" width="4.5" style="162" bestFit="1" customWidth="1"/>
    <col min="5139" max="5376" width="10.625" style="162"/>
    <col min="5377" max="5377" width="3.375" style="162" customWidth="1"/>
    <col min="5378" max="5378" width="5.625" style="162" customWidth="1"/>
    <col min="5379" max="5379" width="0" style="162" hidden="1" customWidth="1"/>
    <col min="5380" max="5380" width="28.125" style="162" customWidth="1"/>
    <col min="5381" max="5381" width="9.75" style="162" bestFit="1" customWidth="1"/>
    <col min="5382" max="5393" width="8.625" style="162" customWidth="1"/>
    <col min="5394" max="5394" width="4.5" style="162" bestFit="1" customWidth="1"/>
    <col min="5395" max="5632" width="10.625" style="162"/>
    <col min="5633" max="5633" width="3.375" style="162" customWidth="1"/>
    <col min="5634" max="5634" width="5.625" style="162" customWidth="1"/>
    <col min="5635" max="5635" width="0" style="162" hidden="1" customWidth="1"/>
    <col min="5636" max="5636" width="28.125" style="162" customWidth="1"/>
    <col min="5637" max="5637" width="9.75" style="162" bestFit="1" customWidth="1"/>
    <col min="5638" max="5649" width="8.625" style="162" customWidth="1"/>
    <col min="5650" max="5650" width="4.5" style="162" bestFit="1" customWidth="1"/>
    <col min="5651" max="5888" width="10.625" style="162"/>
    <col min="5889" max="5889" width="3.375" style="162" customWidth="1"/>
    <col min="5890" max="5890" width="5.625" style="162" customWidth="1"/>
    <col min="5891" max="5891" width="0" style="162" hidden="1" customWidth="1"/>
    <col min="5892" max="5892" width="28.125" style="162" customWidth="1"/>
    <col min="5893" max="5893" width="9.75" style="162" bestFit="1" customWidth="1"/>
    <col min="5894" max="5905" width="8.625" style="162" customWidth="1"/>
    <col min="5906" max="5906" width="4.5" style="162" bestFit="1" customWidth="1"/>
    <col min="5907" max="6144" width="10.625" style="162"/>
    <col min="6145" max="6145" width="3.375" style="162" customWidth="1"/>
    <col min="6146" max="6146" width="5.625" style="162" customWidth="1"/>
    <col min="6147" max="6147" width="0" style="162" hidden="1" customWidth="1"/>
    <col min="6148" max="6148" width="28.125" style="162" customWidth="1"/>
    <col min="6149" max="6149" width="9.75" style="162" bestFit="1" customWidth="1"/>
    <col min="6150" max="6161" width="8.625" style="162" customWidth="1"/>
    <col min="6162" max="6162" width="4.5" style="162" bestFit="1" customWidth="1"/>
    <col min="6163" max="6400" width="10.625" style="162"/>
    <col min="6401" max="6401" width="3.375" style="162" customWidth="1"/>
    <col min="6402" max="6402" width="5.625" style="162" customWidth="1"/>
    <col min="6403" max="6403" width="0" style="162" hidden="1" customWidth="1"/>
    <col min="6404" max="6404" width="28.125" style="162" customWidth="1"/>
    <col min="6405" max="6405" width="9.75" style="162" bestFit="1" customWidth="1"/>
    <col min="6406" max="6417" width="8.625" style="162" customWidth="1"/>
    <col min="6418" max="6418" width="4.5" style="162" bestFit="1" customWidth="1"/>
    <col min="6419" max="6656" width="10.625" style="162"/>
    <col min="6657" max="6657" width="3.375" style="162" customWidth="1"/>
    <col min="6658" max="6658" width="5.625" style="162" customWidth="1"/>
    <col min="6659" max="6659" width="0" style="162" hidden="1" customWidth="1"/>
    <col min="6660" max="6660" width="28.125" style="162" customWidth="1"/>
    <col min="6661" max="6661" width="9.75" style="162" bestFit="1" customWidth="1"/>
    <col min="6662" max="6673" width="8.625" style="162" customWidth="1"/>
    <col min="6674" max="6674" width="4.5" style="162" bestFit="1" customWidth="1"/>
    <col min="6675" max="6912" width="10.625" style="162"/>
    <col min="6913" max="6913" width="3.375" style="162" customWidth="1"/>
    <col min="6914" max="6914" width="5.625" style="162" customWidth="1"/>
    <col min="6915" max="6915" width="0" style="162" hidden="1" customWidth="1"/>
    <col min="6916" max="6916" width="28.125" style="162" customWidth="1"/>
    <col min="6917" max="6917" width="9.75" style="162" bestFit="1" customWidth="1"/>
    <col min="6918" max="6929" width="8.625" style="162" customWidth="1"/>
    <col min="6930" max="6930" width="4.5" style="162" bestFit="1" customWidth="1"/>
    <col min="6931" max="7168" width="10.625" style="162"/>
    <col min="7169" max="7169" width="3.375" style="162" customWidth="1"/>
    <col min="7170" max="7170" width="5.625" style="162" customWidth="1"/>
    <col min="7171" max="7171" width="0" style="162" hidden="1" customWidth="1"/>
    <col min="7172" max="7172" width="28.125" style="162" customWidth="1"/>
    <col min="7173" max="7173" width="9.75" style="162" bestFit="1" customWidth="1"/>
    <col min="7174" max="7185" width="8.625" style="162" customWidth="1"/>
    <col min="7186" max="7186" width="4.5" style="162" bestFit="1" customWidth="1"/>
    <col min="7187" max="7424" width="10.625" style="162"/>
    <col min="7425" max="7425" width="3.375" style="162" customWidth="1"/>
    <col min="7426" max="7426" width="5.625" style="162" customWidth="1"/>
    <col min="7427" max="7427" width="0" style="162" hidden="1" customWidth="1"/>
    <col min="7428" max="7428" width="28.125" style="162" customWidth="1"/>
    <col min="7429" max="7429" width="9.75" style="162" bestFit="1" customWidth="1"/>
    <col min="7430" max="7441" width="8.625" style="162" customWidth="1"/>
    <col min="7442" max="7442" width="4.5" style="162" bestFit="1" customWidth="1"/>
    <col min="7443" max="7680" width="10.625" style="162"/>
    <col min="7681" max="7681" width="3.375" style="162" customWidth="1"/>
    <col min="7682" max="7682" width="5.625" style="162" customWidth="1"/>
    <col min="7683" max="7683" width="0" style="162" hidden="1" customWidth="1"/>
    <col min="7684" max="7684" width="28.125" style="162" customWidth="1"/>
    <col min="7685" max="7685" width="9.75" style="162" bestFit="1" customWidth="1"/>
    <col min="7686" max="7697" width="8.625" style="162" customWidth="1"/>
    <col min="7698" max="7698" width="4.5" style="162" bestFit="1" customWidth="1"/>
    <col min="7699" max="7936" width="10.625" style="162"/>
    <col min="7937" max="7937" width="3.375" style="162" customWidth="1"/>
    <col min="7938" max="7938" width="5.625" style="162" customWidth="1"/>
    <col min="7939" max="7939" width="0" style="162" hidden="1" customWidth="1"/>
    <col min="7940" max="7940" width="28.125" style="162" customWidth="1"/>
    <col min="7941" max="7941" width="9.75" style="162" bestFit="1" customWidth="1"/>
    <col min="7942" max="7953" width="8.625" style="162" customWidth="1"/>
    <col min="7954" max="7954" width="4.5" style="162" bestFit="1" customWidth="1"/>
    <col min="7955" max="8192" width="10.625" style="162"/>
    <col min="8193" max="8193" width="3.375" style="162" customWidth="1"/>
    <col min="8194" max="8194" width="5.625" style="162" customWidth="1"/>
    <col min="8195" max="8195" width="0" style="162" hidden="1" customWidth="1"/>
    <col min="8196" max="8196" width="28.125" style="162" customWidth="1"/>
    <col min="8197" max="8197" width="9.75" style="162" bestFit="1" customWidth="1"/>
    <col min="8198" max="8209" width="8.625" style="162" customWidth="1"/>
    <col min="8210" max="8210" width="4.5" style="162" bestFit="1" customWidth="1"/>
    <col min="8211" max="8448" width="10.625" style="162"/>
    <col min="8449" max="8449" width="3.375" style="162" customWidth="1"/>
    <col min="8450" max="8450" width="5.625" style="162" customWidth="1"/>
    <col min="8451" max="8451" width="0" style="162" hidden="1" customWidth="1"/>
    <col min="8452" max="8452" width="28.125" style="162" customWidth="1"/>
    <col min="8453" max="8453" width="9.75" style="162" bestFit="1" customWidth="1"/>
    <col min="8454" max="8465" width="8.625" style="162" customWidth="1"/>
    <col min="8466" max="8466" width="4.5" style="162" bestFit="1" customWidth="1"/>
    <col min="8467" max="8704" width="10.625" style="162"/>
    <col min="8705" max="8705" width="3.375" style="162" customWidth="1"/>
    <col min="8706" max="8706" width="5.625" style="162" customWidth="1"/>
    <col min="8707" max="8707" width="0" style="162" hidden="1" customWidth="1"/>
    <col min="8708" max="8708" width="28.125" style="162" customWidth="1"/>
    <col min="8709" max="8709" width="9.75" style="162" bestFit="1" customWidth="1"/>
    <col min="8710" max="8721" width="8.625" style="162" customWidth="1"/>
    <col min="8722" max="8722" width="4.5" style="162" bestFit="1" customWidth="1"/>
    <col min="8723" max="8960" width="10.625" style="162"/>
    <col min="8961" max="8961" width="3.375" style="162" customWidth="1"/>
    <col min="8962" max="8962" width="5.625" style="162" customWidth="1"/>
    <col min="8963" max="8963" width="0" style="162" hidden="1" customWidth="1"/>
    <col min="8964" max="8964" width="28.125" style="162" customWidth="1"/>
    <col min="8965" max="8965" width="9.75" style="162" bestFit="1" customWidth="1"/>
    <col min="8966" max="8977" width="8.625" style="162" customWidth="1"/>
    <col min="8978" max="8978" width="4.5" style="162" bestFit="1" customWidth="1"/>
    <col min="8979" max="9216" width="10.625" style="162"/>
    <col min="9217" max="9217" width="3.375" style="162" customWidth="1"/>
    <col min="9218" max="9218" width="5.625" style="162" customWidth="1"/>
    <col min="9219" max="9219" width="0" style="162" hidden="1" customWidth="1"/>
    <col min="9220" max="9220" width="28.125" style="162" customWidth="1"/>
    <col min="9221" max="9221" width="9.75" style="162" bestFit="1" customWidth="1"/>
    <col min="9222" max="9233" width="8.625" style="162" customWidth="1"/>
    <col min="9234" max="9234" width="4.5" style="162" bestFit="1" customWidth="1"/>
    <col min="9235" max="9472" width="10.625" style="162"/>
    <col min="9473" max="9473" width="3.375" style="162" customWidth="1"/>
    <col min="9474" max="9474" width="5.625" style="162" customWidth="1"/>
    <col min="9475" max="9475" width="0" style="162" hidden="1" customWidth="1"/>
    <col min="9476" max="9476" width="28.125" style="162" customWidth="1"/>
    <col min="9477" max="9477" width="9.75" style="162" bestFit="1" customWidth="1"/>
    <col min="9478" max="9489" width="8.625" style="162" customWidth="1"/>
    <col min="9490" max="9490" width="4.5" style="162" bestFit="1" customWidth="1"/>
    <col min="9491" max="9728" width="10.625" style="162"/>
    <col min="9729" max="9729" width="3.375" style="162" customWidth="1"/>
    <col min="9730" max="9730" width="5.625" style="162" customWidth="1"/>
    <col min="9731" max="9731" width="0" style="162" hidden="1" customWidth="1"/>
    <col min="9732" max="9732" width="28.125" style="162" customWidth="1"/>
    <col min="9733" max="9733" width="9.75" style="162" bestFit="1" customWidth="1"/>
    <col min="9734" max="9745" width="8.625" style="162" customWidth="1"/>
    <col min="9746" max="9746" width="4.5" style="162" bestFit="1" customWidth="1"/>
    <col min="9747" max="9984" width="10.625" style="162"/>
    <col min="9985" max="9985" width="3.375" style="162" customWidth="1"/>
    <col min="9986" max="9986" width="5.625" style="162" customWidth="1"/>
    <col min="9987" max="9987" width="0" style="162" hidden="1" customWidth="1"/>
    <col min="9988" max="9988" width="28.125" style="162" customWidth="1"/>
    <col min="9989" max="9989" width="9.75" style="162" bestFit="1" customWidth="1"/>
    <col min="9990" max="10001" width="8.625" style="162" customWidth="1"/>
    <col min="10002" max="10002" width="4.5" style="162" bestFit="1" customWidth="1"/>
    <col min="10003" max="10240" width="10.625" style="162"/>
    <col min="10241" max="10241" width="3.375" style="162" customWidth="1"/>
    <col min="10242" max="10242" width="5.625" style="162" customWidth="1"/>
    <col min="10243" max="10243" width="0" style="162" hidden="1" customWidth="1"/>
    <col min="10244" max="10244" width="28.125" style="162" customWidth="1"/>
    <col min="10245" max="10245" width="9.75" style="162" bestFit="1" customWidth="1"/>
    <col min="10246" max="10257" width="8.625" style="162" customWidth="1"/>
    <col min="10258" max="10258" width="4.5" style="162" bestFit="1" customWidth="1"/>
    <col min="10259" max="10496" width="10.625" style="162"/>
    <col min="10497" max="10497" width="3.375" style="162" customWidth="1"/>
    <col min="10498" max="10498" width="5.625" style="162" customWidth="1"/>
    <col min="10499" max="10499" width="0" style="162" hidden="1" customWidth="1"/>
    <col min="10500" max="10500" width="28.125" style="162" customWidth="1"/>
    <col min="10501" max="10501" width="9.75" style="162" bestFit="1" customWidth="1"/>
    <col min="10502" max="10513" width="8.625" style="162" customWidth="1"/>
    <col min="10514" max="10514" width="4.5" style="162" bestFit="1" customWidth="1"/>
    <col min="10515" max="10752" width="10.625" style="162"/>
    <col min="10753" max="10753" width="3.375" style="162" customWidth="1"/>
    <col min="10754" max="10754" width="5.625" style="162" customWidth="1"/>
    <col min="10755" max="10755" width="0" style="162" hidden="1" customWidth="1"/>
    <col min="10756" max="10756" width="28.125" style="162" customWidth="1"/>
    <col min="10757" max="10757" width="9.75" style="162" bestFit="1" customWidth="1"/>
    <col min="10758" max="10769" width="8.625" style="162" customWidth="1"/>
    <col min="10770" max="10770" width="4.5" style="162" bestFit="1" customWidth="1"/>
    <col min="10771" max="11008" width="10.625" style="162"/>
    <col min="11009" max="11009" width="3.375" style="162" customWidth="1"/>
    <col min="11010" max="11010" width="5.625" style="162" customWidth="1"/>
    <col min="11011" max="11011" width="0" style="162" hidden="1" customWidth="1"/>
    <col min="11012" max="11012" width="28.125" style="162" customWidth="1"/>
    <col min="11013" max="11013" width="9.75" style="162" bestFit="1" customWidth="1"/>
    <col min="11014" max="11025" width="8.625" style="162" customWidth="1"/>
    <col min="11026" max="11026" width="4.5" style="162" bestFit="1" customWidth="1"/>
    <col min="11027" max="11264" width="10.625" style="162"/>
    <col min="11265" max="11265" width="3.375" style="162" customWidth="1"/>
    <col min="11266" max="11266" width="5.625" style="162" customWidth="1"/>
    <col min="11267" max="11267" width="0" style="162" hidden="1" customWidth="1"/>
    <col min="11268" max="11268" width="28.125" style="162" customWidth="1"/>
    <col min="11269" max="11269" width="9.75" style="162" bestFit="1" customWidth="1"/>
    <col min="11270" max="11281" width="8.625" style="162" customWidth="1"/>
    <col min="11282" max="11282" width="4.5" style="162" bestFit="1" customWidth="1"/>
    <col min="11283" max="11520" width="10.625" style="162"/>
    <col min="11521" max="11521" width="3.375" style="162" customWidth="1"/>
    <col min="11522" max="11522" width="5.625" style="162" customWidth="1"/>
    <col min="11523" max="11523" width="0" style="162" hidden="1" customWidth="1"/>
    <col min="11524" max="11524" width="28.125" style="162" customWidth="1"/>
    <col min="11525" max="11525" width="9.75" style="162" bestFit="1" customWidth="1"/>
    <col min="11526" max="11537" width="8.625" style="162" customWidth="1"/>
    <col min="11538" max="11538" width="4.5" style="162" bestFit="1" customWidth="1"/>
    <col min="11539" max="11776" width="10.625" style="162"/>
    <col min="11777" max="11777" width="3.375" style="162" customWidth="1"/>
    <col min="11778" max="11778" width="5.625" style="162" customWidth="1"/>
    <col min="11779" max="11779" width="0" style="162" hidden="1" customWidth="1"/>
    <col min="11780" max="11780" width="28.125" style="162" customWidth="1"/>
    <col min="11781" max="11781" width="9.75" style="162" bestFit="1" customWidth="1"/>
    <col min="11782" max="11793" width="8.625" style="162" customWidth="1"/>
    <col min="11794" max="11794" width="4.5" style="162" bestFit="1" customWidth="1"/>
    <col min="11795" max="12032" width="10.625" style="162"/>
    <col min="12033" max="12033" width="3.375" style="162" customWidth="1"/>
    <col min="12034" max="12034" width="5.625" style="162" customWidth="1"/>
    <col min="12035" max="12035" width="0" style="162" hidden="1" customWidth="1"/>
    <col min="12036" max="12036" width="28.125" style="162" customWidth="1"/>
    <col min="12037" max="12037" width="9.75" style="162" bestFit="1" customWidth="1"/>
    <col min="12038" max="12049" width="8.625" style="162" customWidth="1"/>
    <col min="12050" max="12050" width="4.5" style="162" bestFit="1" customWidth="1"/>
    <col min="12051" max="12288" width="10.625" style="162"/>
    <col min="12289" max="12289" width="3.375" style="162" customWidth="1"/>
    <col min="12290" max="12290" width="5.625" style="162" customWidth="1"/>
    <col min="12291" max="12291" width="0" style="162" hidden="1" customWidth="1"/>
    <col min="12292" max="12292" width="28.125" style="162" customWidth="1"/>
    <col min="12293" max="12293" width="9.75" style="162" bestFit="1" customWidth="1"/>
    <col min="12294" max="12305" width="8.625" style="162" customWidth="1"/>
    <col min="12306" max="12306" width="4.5" style="162" bestFit="1" customWidth="1"/>
    <col min="12307" max="12544" width="10.625" style="162"/>
    <col min="12545" max="12545" width="3.375" style="162" customWidth="1"/>
    <col min="12546" max="12546" width="5.625" style="162" customWidth="1"/>
    <col min="12547" max="12547" width="0" style="162" hidden="1" customWidth="1"/>
    <col min="12548" max="12548" width="28.125" style="162" customWidth="1"/>
    <col min="12549" max="12549" width="9.75" style="162" bestFit="1" customWidth="1"/>
    <col min="12550" max="12561" width="8.625" style="162" customWidth="1"/>
    <col min="12562" max="12562" width="4.5" style="162" bestFit="1" customWidth="1"/>
    <col min="12563" max="12800" width="10.625" style="162"/>
    <col min="12801" max="12801" width="3.375" style="162" customWidth="1"/>
    <col min="12802" max="12802" width="5.625" style="162" customWidth="1"/>
    <col min="12803" max="12803" width="0" style="162" hidden="1" customWidth="1"/>
    <col min="12804" max="12804" width="28.125" style="162" customWidth="1"/>
    <col min="12805" max="12805" width="9.75" style="162" bestFit="1" customWidth="1"/>
    <col min="12806" max="12817" width="8.625" style="162" customWidth="1"/>
    <col min="12818" max="12818" width="4.5" style="162" bestFit="1" customWidth="1"/>
    <col min="12819" max="13056" width="10.625" style="162"/>
    <col min="13057" max="13057" width="3.375" style="162" customWidth="1"/>
    <col min="13058" max="13058" width="5.625" style="162" customWidth="1"/>
    <col min="13059" max="13059" width="0" style="162" hidden="1" customWidth="1"/>
    <col min="13060" max="13060" width="28.125" style="162" customWidth="1"/>
    <col min="13061" max="13061" width="9.75" style="162" bestFit="1" customWidth="1"/>
    <col min="13062" max="13073" width="8.625" style="162" customWidth="1"/>
    <col min="13074" max="13074" width="4.5" style="162" bestFit="1" customWidth="1"/>
    <col min="13075" max="13312" width="10.625" style="162"/>
    <col min="13313" max="13313" width="3.375" style="162" customWidth="1"/>
    <col min="13314" max="13314" width="5.625" style="162" customWidth="1"/>
    <col min="13315" max="13315" width="0" style="162" hidden="1" customWidth="1"/>
    <col min="13316" max="13316" width="28.125" style="162" customWidth="1"/>
    <col min="13317" max="13317" width="9.75" style="162" bestFit="1" customWidth="1"/>
    <col min="13318" max="13329" width="8.625" style="162" customWidth="1"/>
    <col min="13330" max="13330" width="4.5" style="162" bestFit="1" customWidth="1"/>
    <col min="13331" max="13568" width="10.625" style="162"/>
    <col min="13569" max="13569" width="3.375" style="162" customWidth="1"/>
    <col min="13570" max="13570" width="5.625" style="162" customWidth="1"/>
    <col min="13571" max="13571" width="0" style="162" hidden="1" customWidth="1"/>
    <col min="13572" max="13572" width="28.125" style="162" customWidth="1"/>
    <col min="13573" max="13573" width="9.75" style="162" bestFit="1" customWidth="1"/>
    <col min="13574" max="13585" width="8.625" style="162" customWidth="1"/>
    <col min="13586" max="13586" width="4.5" style="162" bestFit="1" customWidth="1"/>
    <col min="13587" max="13824" width="10.625" style="162"/>
    <col min="13825" max="13825" width="3.375" style="162" customWidth="1"/>
    <col min="13826" max="13826" width="5.625" style="162" customWidth="1"/>
    <col min="13827" max="13827" width="0" style="162" hidden="1" customWidth="1"/>
    <col min="13828" max="13828" width="28.125" style="162" customWidth="1"/>
    <col min="13829" max="13829" width="9.75" style="162" bestFit="1" customWidth="1"/>
    <col min="13830" max="13841" width="8.625" style="162" customWidth="1"/>
    <col min="13842" max="13842" width="4.5" style="162" bestFit="1" customWidth="1"/>
    <col min="13843" max="14080" width="10.625" style="162"/>
    <col min="14081" max="14081" width="3.375" style="162" customWidth="1"/>
    <col min="14082" max="14082" width="5.625" style="162" customWidth="1"/>
    <col min="14083" max="14083" width="0" style="162" hidden="1" customWidth="1"/>
    <col min="14084" max="14084" width="28.125" style="162" customWidth="1"/>
    <col min="14085" max="14085" width="9.75" style="162" bestFit="1" customWidth="1"/>
    <col min="14086" max="14097" width="8.625" style="162" customWidth="1"/>
    <col min="14098" max="14098" width="4.5" style="162" bestFit="1" customWidth="1"/>
    <col min="14099" max="14336" width="10.625" style="162"/>
    <col min="14337" max="14337" width="3.375" style="162" customWidth="1"/>
    <col min="14338" max="14338" width="5.625" style="162" customWidth="1"/>
    <col min="14339" max="14339" width="0" style="162" hidden="1" customWidth="1"/>
    <col min="14340" max="14340" width="28.125" style="162" customWidth="1"/>
    <col min="14341" max="14341" width="9.75" style="162" bestFit="1" customWidth="1"/>
    <col min="14342" max="14353" width="8.625" style="162" customWidth="1"/>
    <col min="14354" max="14354" width="4.5" style="162" bestFit="1" customWidth="1"/>
    <col min="14355" max="14592" width="10.625" style="162"/>
    <col min="14593" max="14593" width="3.375" style="162" customWidth="1"/>
    <col min="14594" max="14594" width="5.625" style="162" customWidth="1"/>
    <col min="14595" max="14595" width="0" style="162" hidden="1" customWidth="1"/>
    <col min="14596" max="14596" width="28.125" style="162" customWidth="1"/>
    <col min="14597" max="14597" width="9.75" style="162" bestFit="1" customWidth="1"/>
    <col min="14598" max="14609" width="8.625" style="162" customWidth="1"/>
    <col min="14610" max="14610" width="4.5" style="162" bestFit="1" customWidth="1"/>
    <col min="14611" max="14848" width="10.625" style="162"/>
    <col min="14849" max="14849" width="3.375" style="162" customWidth="1"/>
    <col min="14850" max="14850" width="5.625" style="162" customWidth="1"/>
    <col min="14851" max="14851" width="0" style="162" hidden="1" customWidth="1"/>
    <col min="14852" max="14852" width="28.125" style="162" customWidth="1"/>
    <col min="14853" max="14853" width="9.75" style="162" bestFit="1" customWidth="1"/>
    <col min="14854" max="14865" width="8.625" style="162" customWidth="1"/>
    <col min="14866" max="14866" width="4.5" style="162" bestFit="1" customWidth="1"/>
    <col min="14867" max="15104" width="10.625" style="162"/>
    <col min="15105" max="15105" width="3.375" style="162" customWidth="1"/>
    <col min="15106" max="15106" width="5.625" style="162" customWidth="1"/>
    <col min="15107" max="15107" width="0" style="162" hidden="1" customWidth="1"/>
    <col min="15108" max="15108" width="28.125" style="162" customWidth="1"/>
    <col min="15109" max="15109" width="9.75" style="162" bestFit="1" customWidth="1"/>
    <col min="15110" max="15121" width="8.625" style="162" customWidth="1"/>
    <col min="15122" max="15122" width="4.5" style="162" bestFit="1" customWidth="1"/>
    <col min="15123" max="15360" width="10.625" style="162"/>
    <col min="15361" max="15361" width="3.375" style="162" customWidth="1"/>
    <col min="15362" max="15362" width="5.625" style="162" customWidth="1"/>
    <col min="15363" max="15363" width="0" style="162" hidden="1" customWidth="1"/>
    <col min="15364" max="15364" width="28.125" style="162" customWidth="1"/>
    <col min="15365" max="15365" width="9.75" style="162" bestFit="1" customWidth="1"/>
    <col min="15366" max="15377" width="8.625" style="162" customWidth="1"/>
    <col min="15378" max="15378" width="4.5" style="162" bestFit="1" customWidth="1"/>
    <col min="15379" max="15616" width="10.625" style="162"/>
    <col min="15617" max="15617" width="3.375" style="162" customWidth="1"/>
    <col min="15618" max="15618" width="5.625" style="162" customWidth="1"/>
    <col min="15619" max="15619" width="0" style="162" hidden="1" customWidth="1"/>
    <col min="15620" max="15620" width="28.125" style="162" customWidth="1"/>
    <col min="15621" max="15621" width="9.75" style="162" bestFit="1" customWidth="1"/>
    <col min="15622" max="15633" width="8.625" style="162" customWidth="1"/>
    <col min="15634" max="15634" width="4.5" style="162" bestFit="1" customWidth="1"/>
    <col min="15635" max="15872" width="10.625" style="162"/>
    <col min="15873" max="15873" width="3.375" style="162" customWidth="1"/>
    <col min="15874" max="15874" width="5.625" style="162" customWidth="1"/>
    <col min="15875" max="15875" width="0" style="162" hidden="1" customWidth="1"/>
    <col min="15876" max="15876" width="28.125" style="162" customWidth="1"/>
    <col min="15877" max="15877" width="9.75" style="162" bestFit="1" customWidth="1"/>
    <col min="15878" max="15889" width="8.625" style="162" customWidth="1"/>
    <col min="15890" max="15890" width="4.5" style="162" bestFit="1" customWidth="1"/>
    <col min="15891" max="16128" width="10.625" style="162"/>
    <col min="16129" max="16129" width="3.375" style="162" customWidth="1"/>
    <col min="16130" max="16130" width="5.625" style="162" customWidth="1"/>
    <col min="16131" max="16131" width="0" style="162" hidden="1" customWidth="1"/>
    <col min="16132" max="16132" width="28.125" style="162" customWidth="1"/>
    <col min="16133" max="16133" width="9.75" style="162" bestFit="1" customWidth="1"/>
    <col min="16134" max="16145" width="8.625" style="162" customWidth="1"/>
    <col min="16146" max="16146" width="4.5" style="162" bestFit="1" customWidth="1"/>
    <col min="16147" max="16384" width="10.625" style="162"/>
  </cols>
  <sheetData>
    <row r="1" spans="1:18" ht="18" customHeight="1">
      <c r="B1" s="161" t="s">
        <v>298</v>
      </c>
      <c r="Q1" s="212"/>
    </row>
    <row r="2" spans="1:18" ht="18" customHeight="1" thickBot="1">
      <c r="B2" s="164"/>
      <c r="C2" s="164"/>
      <c r="D2" s="164"/>
      <c r="E2" s="212"/>
      <c r="F2" s="212"/>
      <c r="G2" s="212"/>
      <c r="H2" s="212"/>
      <c r="I2" s="212"/>
      <c r="J2" s="212"/>
      <c r="K2" s="212"/>
      <c r="L2" s="212"/>
      <c r="M2" s="212"/>
      <c r="N2" s="212"/>
      <c r="O2" s="212"/>
      <c r="P2" s="515" t="s">
        <v>299</v>
      </c>
      <c r="Q2" s="515"/>
    </row>
    <row r="3" spans="1:18" ht="45.95" customHeight="1">
      <c r="A3" s="213"/>
      <c r="B3" s="493"/>
      <c r="C3" s="516"/>
      <c r="D3" s="494"/>
      <c r="E3" s="168" t="s">
        <v>77</v>
      </c>
      <c r="F3" s="168" t="s">
        <v>179</v>
      </c>
      <c r="G3" s="169" t="s">
        <v>180</v>
      </c>
      <c r="H3" s="169" t="s">
        <v>300</v>
      </c>
      <c r="I3" s="169" t="s">
        <v>301</v>
      </c>
      <c r="J3" s="169" t="s">
        <v>183</v>
      </c>
      <c r="K3" s="169" t="s">
        <v>184</v>
      </c>
      <c r="L3" s="168" t="s">
        <v>185</v>
      </c>
      <c r="M3" s="168" t="s">
        <v>186</v>
      </c>
      <c r="N3" s="168" t="s">
        <v>187</v>
      </c>
      <c r="O3" s="168" t="s">
        <v>188</v>
      </c>
      <c r="P3" s="169" t="s">
        <v>189</v>
      </c>
      <c r="Q3" s="170" t="s">
        <v>190</v>
      </c>
    </row>
    <row r="4" spans="1:18" ht="44.1" customHeight="1">
      <c r="A4" s="213"/>
      <c r="B4" s="517" t="s">
        <v>302</v>
      </c>
      <c r="C4" s="518"/>
      <c r="D4" s="519"/>
      <c r="E4" s="180">
        <f>IF(SUM(F4:Q4)=0,"－",SUM(F4:Q4))</f>
        <v>12167</v>
      </c>
      <c r="F4" s="192">
        <v>8514</v>
      </c>
      <c r="G4" s="180">
        <v>2763</v>
      </c>
      <c r="H4" s="192">
        <v>816</v>
      </c>
      <c r="I4" s="180">
        <v>30</v>
      </c>
      <c r="J4" s="192">
        <v>2</v>
      </c>
      <c r="K4" s="180">
        <v>0</v>
      </c>
      <c r="L4" s="192">
        <v>0</v>
      </c>
      <c r="M4" s="180">
        <v>0</v>
      </c>
      <c r="N4" s="192">
        <v>1</v>
      </c>
      <c r="O4" s="180">
        <v>9</v>
      </c>
      <c r="P4" s="180">
        <v>15</v>
      </c>
      <c r="Q4" s="181">
        <v>17</v>
      </c>
    </row>
    <row r="5" spans="1:18" s="164" customFormat="1" ht="44.1" customHeight="1">
      <c r="A5" s="213"/>
      <c r="B5" s="520" t="s">
        <v>303</v>
      </c>
      <c r="C5" s="521"/>
      <c r="D5" s="522"/>
      <c r="E5" s="180">
        <f t="shared" ref="E5:E27" si="0">IF(SUM(F5:Q5)=0,"－",SUM(F5:Q5))</f>
        <v>180</v>
      </c>
      <c r="F5" s="192">
        <v>57</v>
      </c>
      <c r="G5" s="180">
        <v>33</v>
      </c>
      <c r="H5" s="192">
        <v>12</v>
      </c>
      <c r="I5" s="180">
        <v>3</v>
      </c>
      <c r="J5" s="192">
        <v>1</v>
      </c>
      <c r="K5" s="180">
        <v>0</v>
      </c>
      <c r="L5" s="192">
        <v>22</v>
      </c>
      <c r="M5" s="180">
        <v>14</v>
      </c>
      <c r="N5" s="192">
        <v>15</v>
      </c>
      <c r="O5" s="180">
        <v>10</v>
      </c>
      <c r="P5" s="180">
        <v>5</v>
      </c>
      <c r="Q5" s="181">
        <v>8</v>
      </c>
      <c r="R5" s="162"/>
    </row>
    <row r="6" spans="1:18" ht="44.1" customHeight="1">
      <c r="A6" s="213"/>
      <c r="B6" s="508" t="s">
        <v>304</v>
      </c>
      <c r="C6" s="509"/>
      <c r="D6" s="509"/>
      <c r="E6" s="180">
        <f>IF(SUM(F6:Q6)=0,"－",SUM(F6:Q6))</f>
        <v>661</v>
      </c>
      <c r="F6" s="192">
        <v>140</v>
      </c>
      <c r="G6" s="180">
        <v>117</v>
      </c>
      <c r="H6" s="192">
        <v>70</v>
      </c>
      <c r="I6" s="180">
        <v>25</v>
      </c>
      <c r="J6" s="192">
        <v>15</v>
      </c>
      <c r="K6" s="180">
        <v>53</v>
      </c>
      <c r="L6" s="192">
        <v>56</v>
      </c>
      <c r="M6" s="180">
        <v>41</v>
      </c>
      <c r="N6" s="192">
        <v>22</v>
      </c>
      <c r="O6" s="180">
        <v>13</v>
      </c>
      <c r="P6" s="180">
        <v>54</v>
      </c>
      <c r="Q6" s="181">
        <v>55</v>
      </c>
    </row>
    <row r="7" spans="1:18" ht="44.1" customHeight="1">
      <c r="A7" s="213"/>
      <c r="B7" s="508" t="s">
        <v>305</v>
      </c>
      <c r="C7" s="509"/>
      <c r="D7" s="509"/>
      <c r="E7" s="180">
        <f t="shared" si="0"/>
        <v>1603</v>
      </c>
      <c r="F7" s="192">
        <v>357</v>
      </c>
      <c r="G7" s="180">
        <v>257</v>
      </c>
      <c r="H7" s="192">
        <v>250</v>
      </c>
      <c r="I7" s="180">
        <v>123</v>
      </c>
      <c r="J7" s="192">
        <v>75</v>
      </c>
      <c r="K7" s="180">
        <v>106</v>
      </c>
      <c r="L7" s="192">
        <v>76</v>
      </c>
      <c r="M7" s="180">
        <v>48</v>
      </c>
      <c r="N7" s="192">
        <v>33</v>
      </c>
      <c r="O7" s="180">
        <v>89</v>
      </c>
      <c r="P7" s="180">
        <v>91</v>
      </c>
      <c r="Q7" s="181">
        <v>98</v>
      </c>
    </row>
    <row r="8" spans="1:18" ht="44.1" customHeight="1">
      <c r="A8" s="213"/>
      <c r="B8" s="508" t="s">
        <v>306</v>
      </c>
      <c r="C8" s="509"/>
      <c r="D8" s="509"/>
      <c r="E8" s="180">
        <f t="shared" si="0"/>
        <v>8698</v>
      </c>
      <c r="F8" s="192">
        <v>1785</v>
      </c>
      <c r="G8" s="180">
        <v>1250</v>
      </c>
      <c r="H8" s="192">
        <v>823</v>
      </c>
      <c r="I8" s="180">
        <v>479</v>
      </c>
      <c r="J8" s="192">
        <v>321</v>
      </c>
      <c r="K8" s="180">
        <v>643</v>
      </c>
      <c r="L8" s="192">
        <v>553</v>
      </c>
      <c r="M8" s="180">
        <v>612</v>
      </c>
      <c r="N8" s="192">
        <v>514</v>
      </c>
      <c r="O8" s="180">
        <v>463</v>
      </c>
      <c r="P8" s="180">
        <v>759</v>
      </c>
      <c r="Q8" s="181">
        <v>496</v>
      </c>
    </row>
    <row r="9" spans="1:18" ht="44.1" customHeight="1">
      <c r="A9" s="213"/>
      <c r="B9" s="508" t="s">
        <v>307</v>
      </c>
      <c r="C9" s="509"/>
      <c r="D9" s="509"/>
      <c r="E9" s="180">
        <f t="shared" si="0"/>
        <v>418</v>
      </c>
      <c r="F9" s="192">
        <v>110</v>
      </c>
      <c r="G9" s="180">
        <v>46</v>
      </c>
      <c r="H9" s="192">
        <v>38</v>
      </c>
      <c r="I9" s="180">
        <v>14</v>
      </c>
      <c r="J9" s="192">
        <v>10</v>
      </c>
      <c r="K9" s="180">
        <v>30</v>
      </c>
      <c r="L9" s="192">
        <v>30</v>
      </c>
      <c r="M9" s="180">
        <v>23</v>
      </c>
      <c r="N9" s="192">
        <v>17</v>
      </c>
      <c r="O9" s="180">
        <v>34</v>
      </c>
      <c r="P9" s="180">
        <v>36</v>
      </c>
      <c r="Q9" s="181">
        <v>30</v>
      </c>
    </row>
    <row r="10" spans="1:18" ht="44.1" customHeight="1">
      <c r="A10" s="213"/>
      <c r="B10" s="508" t="s">
        <v>308</v>
      </c>
      <c r="C10" s="509"/>
      <c r="D10" s="509"/>
      <c r="E10" s="180">
        <f t="shared" si="0"/>
        <v>434</v>
      </c>
      <c r="F10" s="192">
        <v>9</v>
      </c>
      <c r="G10" s="180">
        <v>6</v>
      </c>
      <c r="H10" s="192">
        <v>7</v>
      </c>
      <c r="I10" s="180">
        <v>8</v>
      </c>
      <c r="J10" s="192">
        <v>21</v>
      </c>
      <c r="K10" s="180">
        <v>26</v>
      </c>
      <c r="L10" s="192">
        <v>31</v>
      </c>
      <c r="M10" s="180">
        <v>119</v>
      </c>
      <c r="N10" s="192">
        <v>98</v>
      </c>
      <c r="O10" s="180">
        <v>54</v>
      </c>
      <c r="P10" s="180">
        <v>26</v>
      </c>
      <c r="Q10" s="181">
        <v>29</v>
      </c>
    </row>
    <row r="11" spans="1:18" ht="44.1" customHeight="1">
      <c r="A11" s="213"/>
      <c r="B11" s="508" t="s">
        <v>309</v>
      </c>
      <c r="C11" s="509"/>
      <c r="D11" s="509"/>
      <c r="E11" s="180">
        <f t="shared" si="0"/>
        <v>330</v>
      </c>
      <c r="F11" s="192">
        <v>101</v>
      </c>
      <c r="G11" s="180">
        <v>74</v>
      </c>
      <c r="H11" s="192">
        <v>74</v>
      </c>
      <c r="I11" s="180">
        <v>36</v>
      </c>
      <c r="J11" s="192">
        <v>28</v>
      </c>
      <c r="K11" s="180">
        <v>7</v>
      </c>
      <c r="L11" s="192">
        <v>2</v>
      </c>
      <c r="M11" s="180">
        <v>0</v>
      </c>
      <c r="N11" s="192">
        <v>3</v>
      </c>
      <c r="O11" s="180">
        <v>3</v>
      </c>
      <c r="P11" s="180">
        <v>2</v>
      </c>
      <c r="Q11" s="181">
        <v>0</v>
      </c>
    </row>
    <row r="12" spans="1:18" ht="44.1" customHeight="1">
      <c r="A12" s="213"/>
      <c r="B12" s="512" t="s">
        <v>310</v>
      </c>
      <c r="C12" s="513"/>
      <c r="D12" s="514"/>
      <c r="E12" s="180">
        <f t="shared" si="0"/>
        <v>790</v>
      </c>
      <c r="F12" s="192">
        <v>51</v>
      </c>
      <c r="G12" s="180">
        <v>33</v>
      </c>
      <c r="H12" s="192">
        <v>55</v>
      </c>
      <c r="I12" s="180">
        <v>56</v>
      </c>
      <c r="J12" s="192">
        <v>67</v>
      </c>
      <c r="K12" s="180">
        <v>103</v>
      </c>
      <c r="L12" s="192">
        <v>81</v>
      </c>
      <c r="M12" s="180">
        <v>100</v>
      </c>
      <c r="N12" s="192">
        <v>71</v>
      </c>
      <c r="O12" s="180">
        <v>67</v>
      </c>
      <c r="P12" s="180">
        <v>60</v>
      </c>
      <c r="Q12" s="181">
        <v>46</v>
      </c>
    </row>
    <row r="13" spans="1:18" ht="44.1" customHeight="1">
      <c r="A13" s="213"/>
      <c r="B13" s="508" t="s">
        <v>311</v>
      </c>
      <c r="C13" s="509"/>
      <c r="D13" s="509"/>
      <c r="E13" s="180">
        <f t="shared" si="0"/>
        <v>814</v>
      </c>
      <c r="F13" s="192">
        <v>4</v>
      </c>
      <c r="G13" s="180">
        <v>2</v>
      </c>
      <c r="H13" s="192">
        <v>3</v>
      </c>
      <c r="I13" s="180">
        <v>1</v>
      </c>
      <c r="J13" s="192">
        <v>4</v>
      </c>
      <c r="K13" s="180">
        <v>9</v>
      </c>
      <c r="L13" s="192">
        <v>33</v>
      </c>
      <c r="M13" s="180">
        <v>220</v>
      </c>
      <c r="N13" s="192">
        <v>283</v>
      </c>
      <c r="O13" s="180">
        <v>152</v>
      </c>
      <c r="P13" s="180">
        <v>80</v>
      </c>
      <c r="Q13" s="181">
        <v>23</v>
      </c>
    </row>
    <row r="14" spans="1:18" ht="44.1" customHeight="1">
      <c r="A14" s="213"/>
      <c r="B14" s="508" t="s">
        <v>312</v>
      </c>
      <c r="C14" s="509"/>
      <c r="D14" s="509"/>
      <c r="E14" s="180">
        <f t="shared" si="0"/>
        <v>141</v>
      </c>
      <c r="F14" s="192">
        <v>7</v>
      </c>
      <c r="G14" s="180">
        <v>14</v>
      </c>
      <c r="H14" s="192">
        <v>11</v>
      </c>
      <c r="I14" s="180">
        <v>23</v>
      </c>
      <c r="J14" s="192">
        <v>13</v>
      </c>
      <c r="K14" s="180">
        <v>15</v>
      </c>
      <c r="L14" s="192">
        <v>8</v>
      </c>
      <c r="M14" s="180">
        <v>5</v>
      </c>
      <c r="N14" s="192">
        <v>10</v>
      </c>
      <c r="O14" s="180">
        <v>14</v>
      </c>
      <c r="P14" s="180">
        <v>13</v>
      </c>
      <c r="Q14" s="181">
        <v>8</v>
      </c>
    </row>
    <row r="15" spans="1:18" ht="44.1" customHeight="1">
      <c r="A15" s="213"/>
      <c r="B15" s="508" t="s">
        <v>313</v>
      </c>
      <c r="C15" s="509"/>
      <c r="D15" s="509"/>
      <c r="E15" s="180">
        <f t="shared" si="0"/>
        <v>5</v>
      </c>
      <c r="F15" s="192">
        <v>0</v>
      </c>
      <c r="G15" s="180">
        <v>1</v>
      </c>
      <c r="H15" s="192">
        <v>1</v>
      </c>
      <c r="I15" s="180">
        <v>0</v>
      </c>
      <c r="J15" s="192">
        <v>0</v>
      </c>
      <c r="K15" s="180">
        <v>0</v>
      </c>
      <c r="L15" s="192">
        <v>0</v>
      </c>
      <c r="M15" s="180">
        <v>0</v>
      </c>
      <c r="N15" s="192">
        <v>1</v>
      </c>
      <c r="O15" s="180">
        <v>1</v>
      </c>
      <c r="P15" s="180">
        <v>0</v>
      </c>
      <c r="Q15" s="181">
        <v>1</v>
      </c>
    </row>
    <row r="16" spans="1:18" ht="44.1" customHeight="1">
      <c r="A16" s="213"/>
      <c r="B16" s="508" t="s">
        <v>314</v>
      </c>
      <c r="C16" s="509"/>
      <c r="D16" s="509"/>
      <c r="E16" s="180">
        <f t="shared" si="0"/>
        <v>100</v>
      </c>
      <c r="F16" s="192">
        <v>11</v>
      </c>
      <c r="G16" s="180">
        <v>3</v>
      </c>
      <c r="H16" s="192">
        <v>9</v>
      </c>
      <c r="I16" s="180">
        <v>3</v>
      </c>
      <c r="J16" s="192">
        <v>2</v>
      </c>
      <c r="K16" s="180">
        <v>4</v>
      </c>
      <c r="L16" s="192">
        <v>7</v>
      </c>
      <c r="M16" s="180">
        <v>13</v>
      </c>
      <c r="N16" s="192">
        <v>22</v>
      </c>
      <c r="O16" s="180">
        <v>12</v>
      </c>
      <c r="P16" s="180">
        <v>11</v>
      </c>
      <c r="Q16" s="181">
        <v>3</v>
      </c>
      <c r="R16" s="164"/>
    </row>
    <row r="17" spans="1:17" ht="44.1" customHeight="1">
      <c r="A17" s="213"/>
      <c r="B17" s="508" t="s">
        <v>315</v>
      </c>
      <c r="C17" s="509"/>
      <c r="D17" s="509"/>
      <c r="E17" s="180">
        <f t="shared" si="0"/>
        <v>308</v>
      </c>
      <c r="F17" s="192">
        <v>32</v>
      </c>
      <c r="G17" s="180">
        <v>23</v>
      </c>
      <c r="H17" s="192">
        <v>20</v>
      </c>
      <c r="I17" s="180">
        <v>19</v>
      </c>
      <c r="J17" s="192">
        <v>18</v>
      </c>
      <c r="K17" s="180">
        <v>18</v>
      </c>
      <c r="L17" s="192">
        <v>29</v>
      </c>
      <c r="M17" s="180">
        <v>29</v>
      </c>
      <c r="N17" s="192">
        <v>30</v>
      </c>
      <c r="O17" s="180">
        <v>31</v>
      </c>
      <c r="P17" s="180">
        <v>35</v>
      </c>
      <c r="Q17" s="181">
        <v>24</v>
      </c>
    </row>
    <row r="18" spans="1:17" ht="44.1" customHeight="1">
      <c r="A18" s="213"/>
      <c r="B18" s="508" t="s">
        <v>316</v>
      </c>
      <c r="C18" s="510"/>
      <c r="D18" s="510"/>
      <c r="E18" s="180">
        <f t="shared" si="0"/>
        <v>75</v>
      </c>
      <c r="F18" s="192">
        <v>6</v>
      </c>
      <c r="G18" s="180">
        <v>11</v>
      </c>
      <c r="H18" s="192">
        <v>7</v>
      </c>
      <c r="I18" s="180">
        <v>6</v>
      </c>
      <c r="J18" s="192">
        <v>6</v>
      </c>
      <c r="K18" s="180">
        <v>5</v>
      </c>
      <c r="L18" s="192">
        <v>4</v>
      </c>
      <c r="M18" s="180">
        <v>7</v>
      </c>
      <c r="N18" s="192">
        <v>5</v>
      </c>
      <c r="O18" s="180">
        <v>6</v>
      </c>
      <c r="P18" s="180">
        <v>4</v>
      </c>
      <c r="Q18" s="181">
        <v>8</v>
      </c>
    </row>
    <row r="19" spans="1:17" ht="44.1" customHeight="1">
      <c r="A19" s="213"/>
      <c r="B19" s="508" t="s">
        <v>317</v>
      </c>
      <c r="C19" s="509"/>
      <c r="D19" s="509"/>
      <c r="E19" s="180">
        <f t="shared" si="0"/>
        <v>28</v>
      </c>
      <c r="F19" s="192">
        <v>1</v>
      </c>
      <c r="G19" s="180">
        <v>4</v>
      </c>
      <c r="H19" s="192">
        <v>0</v>
      </c>
      <c r="I19" s="180">
        <v>3</v>
      </c>
      <c r="J19" s="192">
        <v>2</v>
      </c>
      <c r="K19" s="180">
        <v>1</v>
      </c>
      <c r="L19" s="192">
        <v>3</v>
      </c>
      <c r="M19" s="180">
        <v>6</v>
      </c>
      <c r="N19" s="192">
        <v>0</v>
      </c>
      <c r="O19" s="180">
        <v>2</v>
      </c>
      <c r="P19" s="180">
        <v>4</v>
      </c>
      <c r="Q19" s="181">
        <v>2</v>
      </c>
    </row>
    <row r="20" spans="1:17" ht="44.1" customHeight="1">
      <c r="A20" s="213"/>
      <c r="B20" s="508" t="s">
        <v>318</v>
      </c>
      <c r="C20" s="509"/>
      <c r="D20" s="509"/>
      <c r="E20" s="180">
        <f t="shared" si="0"/>
        <v>47</v>
      </c>
      <c r="F20" s="192">
        <v>4</v>
      </c>
      <c r="G20" s="180">
        <v>9</v>
      </c>
      <c r="H20" s="192">
        <v>2</v>
      </c>
      <c r="I20" s="180">
        <v>1</v>
      </c>
      <c r="J20" s="192">
        <v>4</v>
      </c>
      <c r="K20" s="180">
        <v>6</v>
      </c>
      <c r="L20" s="192">
        <v>1</v>
      </c>
      <c r="M20" s="180">
        <v>5</v>
      </c>
      <c r="N20" s="192">
        <v>6</v>
      </c>
      <c r="O20" s="180">
        <v>2</v>
      </c>
      <c r="P20" s="180">
        <v>4</v>
      </c>
      <c r="Q20" s="181">
        <v>3</v>
      </c>
    </row>
    <row r="21" spans="1:17" ht="44.1" customHeight="1">
      <c r="A21" s="213"/>
      <c r="B21" s="508" t="s">
        <v>319</v>
      </c>
      <c r="C21" s="509"/>
      <c r="D21" s="509"/>
      <c r="E21" s="180" t="str">
        <f t="shared" si="0"/>
        <v>－</v>
      </c>
      <c r="F21" s="192">
        <v>0</v>
      </c>
      <c r="G21" s="180">
        <v>0</v>
      </c>
      <c r="H21" s="192">
        <v>0</v>
      </c>
      <c r="I21" s="180">
        <v>0</v>
      </c>
      <c r="J21" s="192">
        <v>0</v>
      </c>
      <c r="K21" s="180">
        <v>0</v>
      </c>
      <c r="L21" s="192">
        <v>0</v>
      </c>
      <c r="M21" s="180">
        <v>0</v>
      </c>
      <c r="N21" s="192">
        <v>0</v>
      </c>
      <c r="O21" s="180">
        <v>0</v>
      </c>
      <c r="P21" s="180">
        <v>0</v>
      </c>
      <c r="Q21" s="181">
        <v>0</v>
      </c>
    </row>
    <row r="22" spans="1:17" ht="44.1" customHeight="1">
      <c r="A22" s="213"/>
      <c r="B22" s="508" t="s">
        <v>320</v>
      </c>
      <c r="C22" s="509"/>
      <c r="D22" s="509"/>
      <c r="E22" s="180">
        <f t="shared" si="0"/>
        <v>7</v>
      </c>
      <c r="F22" s="192">
        <v>3</v>
      </c>
      <c r="G22" s="180">
        <v>0</v>
      </c>
      <c r="H22" s="192">
        <v>0</v>
      </c>
      <c r="I22" s="180">
        <v>3</v>
      </c>
      <c r="J22" s="192">
        <v>0</v>
      </c>
      <c r="K22" s="180">
        <v>1</v>
      </c>
      <c r="L22" s="192">
        <v>0</v>
      </c>
      <c r="M22" s="180">
        <v>0</v>
      </c>
      <c r="N22" s="192">
        <v>0</v>
      </c>
      <c r="O22" s="180">
        <v>0</v>
      </c>
      <c r="P22" s="180">
        <v>0</v>
      </c>
      <c r="Q22" s="181">
        <v>0</v>
      </c>
    </row>
    <row r="23" spans="1:17" ht="44.1" customHeight="1">
      <c r="A23" s="213"/>
      <c r="B23" s="508" t="s">
        <v>321</v>
      </c>
      <c r="C23" s="509"/>
      <c r="D23" s="509"/>
      <c r="E23" s="180">
        <f t="shared" si="0"/>
        <v>19</v>
      </c>
      <c r="F23" s="192">
        <v>4</v>
      </c>
      <c r="G23" s="180">
        <v>5</v>
      </c>
      <c r="H23" s="192">
        <v>5</v>
      </c>
      <c r="I23" s="180">
        <v>3</v>
      </c>
      <c r="J23" s="192">
        <v>0</v>
      </c>
      <c r="K23" s="180">
        <v>0</v>
      </c>
      <c r="L23" s="192">
        <v>0</v>
      </c>
      <c r="M23" s="180">
        <v>0</v>
      </c>
      <c r="N23" s="192">
        <v>1</v>
      </c>
      <c r="O23" s="180">
        <v>0</v>
      </c>
      <c r="P23" s="180">
        <v>0</v>
      </c>
      <c r="Q23" s="181">
        <v>1</v>
      </c>
    </row>
    <row r="24" spans="1:17" ht="44.1" customHeight="1">
      <c r="A24" s="213"/>
      <c r="B24" s="508" t="s">
        <v>322</v>
      </c>
      <c r="C24" s="509"/>
      <c r="D24" s="509"/>
      <c r="E24" s="180">
        <f t="shared" si="0"/>
        <v>2</v>
      </c>
      <c r="F24" s="192">
        <v>0</v>
      </c>
      <c r="G24" s="180">
        <v>1</v>
      </c>
      <c r="H24" s="192">
        <v>0</v>
      </c>
      <c r="I24" s="180">
        <v>0</v>
      </c>
      <c r="J24" s="192">
        <v>0</v>
      </c>
      <c r="K24" s="180">
        <v>0</v>
      </c>
      <c r="L24" s="192">
        <v>0</v>
      </c>
      <c r="M24" s="180">
        <v>1</v>
      </c>
      <c r="N24" s="192">
        <v>0</v>
      </c>
      <c r="O24" s="180">
        <v>0</v>
      </c>
      <c r="P24" s="180">
        <v>0</v>
      </c>
      <c r="Q24" s="181">
        <v>0</v>
      </c>
    </row>
    <row r="25" spans="1:17" ht="44.1" customHeight="1">
      <c r="A25" s="213"/>
      <c r="B25" s="508" t="s">
        <v>323</v>
      </c>
      <c r="C25" s="510"/>
      <c r="D25" s="511"/>
      <c r="E25" s="180">
        <f t="shared" si="0"/>
        <v>1</v>
      </c>
      <c r="F25" s="192">
        <v>0</v>
      </c>
      <c r="G25" s="180">
        <v>1</v>
      </c>
      <c r="H25" s="192">
        <v>0</v>
      </c>
      <c r="I25" s="180">
        <v>0</v>
      </c>
      <c r="J25" s="192">
        <v>0</v>
      </c>
      <c r="K25" s="180">
        <v>0</v>
      </c>
      <c r="L25" s="192">
        <v>0</v>
      </c>
      <c r="M25" s="180">
        <v>0</v>
      </c>
      <c r="N25" s="192">
        <v>0</v>
      </c>
      <c r="O25" s="180">
        <v>0</v>
      </c>
      <c r="P25" s="180">
        <v>0</v>
      </c>
      <c r="Q25" s="181">
        <v>0</v>
      </c>
    </row>
    <row r="26" spans="1:17" ht="44.1" customHeight="1">
      <c r="A26" s="213"/>
      <c r="B26" s="500" t="s">
        <v>324</v>
      </c>
      <c r="C26" s="501"/>
      <c r="D26" s="502"/>
      <c r="E26" s="180">
        <f t="shared" si="0"/>
        <v>10</v>
      </c>
      <c r="F26" s="192">
        <v>0</v>
      </c>
      <c r="G26" s="180">
        <v>1</v>
      </c>
      <c r="H26" s="192">
        <v>5</v>
      </c>
      <c r="I26" s="180">
        <v>1</v>
      </c>
      <c r="J26" s="192">
        <v>0</v>
      </c>
      <c r="K26" s="180">
        <v>0</v>
      </c>
      <c r="L26" s="192">
        <v>0</v>
      </c>
      <c r="M26" s="180">
        <v>0</v>
      </c>
      <c r="N26" s="192">
        <v>0</v>
      </c>
      <c r="O26" s="180">
        <v>2</v>
      </c>
      <c r="P26" s="180">
        <v>0</v>
      </c>
      <c r="Q26" s="181">
        <v>1</v>
      </c>
    </row>
    <row r="27" spans="1:17" ht="44.1" customHeight="1">
      <c r="A27" s="213"/>
      <c r="B27" s="503" t="s">
        <v>325</v>
      </c>
      <c r="C27" s="504"/>
      <c r="D27" s="504"/>
      <c r="E27" s="180">
        <f t="shared" si="0"/>
        <v>88</v>
      </c>
      <c r="F27" s="192">
        <v>13</v>
      </c>
      <c r="G27" s="180">
        <v>5</v>
      </c>
      <c r="H27" s="192">
        <v>3</v>
      </c>
      <c r="I27" s="180">
        <v>5</v>
      </c>
      <c r="J27" s="192">
        <v>9</v>
      </c>
      <c r="K27" s="180">
        <v>3</v>
      </c>
      <c r="L27" s="192">
        <v>12</v>
      </c>
      <c r="M27" s="180">
        <v>9</v>
      </c>
      <c r="N27" s="192">
        <v>5</v>
      </c>
      <c r="O27" s="180">
        <v>7</v>
      </c>
      <c r="P27" s="180">
        <v>6</v>
      </c>
      <c r="Q27" s="181">
        <v>11</v>
      </c>
    </row>
    <row r="28" spans="1:17" ht="44.1" customHeight="1" thickBot="1">
      <c r="A28" s="213"/>
      <c r="B28" s="505" t="s">
        <v>326</v>
      </c>
      <c r="C28" s="506"/>
      <c r="D28" s="507"/>
      <c r="E28" s="203">
        <f>IF(SUM(F28:Q28)=0,"－",SUM(F28:Q28))</f>
        <v>5</v>
      </c>
      <c r="F28" s="203">
        <v>1</v>
      </c>
      <c r="G28" s="203">
        <v>1</v>
      </c>
      <c r="H28" s="204">
        <v>0</v>
      </c>
      <c r="I28" s="203">
        <v>0</v>
      </c>
      <c r="J28" s="204">
        <v>0</v>
      </c>
      <c r="K28" s="203">
        <v>1</v>
      </c>
      <c r="L28" s="203">
        <v>0</v>
      </c>
      <c r="M28" s="203">
        <v>0</v>
      </c>
      <c r="N28" s="204">
        <v>0</v>
      </c>
      <c r="O28" s="203">
        <v>0</v>
      </c>
      <c r="P28" s="203">
        <v>1</v>
      </c>
      <c r="Q28" s="205">
        <v>1</v>
      </c>
    </row>
    <row r="29" spans="1:17" ht="18" customHeight="1">
      <c r="B29" s="214" t="s">
        <v>327</v>
      </c>
      <c r="C29" s="211"/>
      <c r="D29" s="211"/>
      <c r="E29" s="206"/>
      <c r="F29" s="206"/>
      <c r="G29" s="206"/>
      <c r="H29" s="206"/>
      <c r="I29" s="206"/>
      <c r="J29" s="206"/>
      <c r="K29" s="206"/>
      <c r="L29" s="206"/>
      <c r="M29" s="206"/>
      <c r="N29" s="206"/>
      <c r="O29" s="215"/>
      <c r="P29" s="215"/>
      <c r="Q29" s="215"/>
    </row>
    <row r="30" spans="1:17" ht="18" customHeight="1">
      <c r="B30" s="214" t="s">
        <v>328</v>
      </c>
      <c r="D30" s="163"/>
      <c r="Q30" s="162"/>
    </row>
    <row r="31" spans="1:17" ht="18" customHeight="1">
      <c r="B31" s="214" t="s">
        <v>329</v>
      </c>
      <c r="D31" s="163"/>
      <c r="Q31" s="162"/>
    </row>
    <row r="32" spans="1:17" ht="19.5" customHeight="1">
      <c r="B32" s="214" t="s">
        <v>330</v>
      </c>
      <c r="D32" s="163"/>
      <c r="Q32" s="162"/>
    </row>
    <row r="33" spans="2:17" ht="19.5" customHeight="1">
      <c r="B33" s="214" t="s">
        <v>331</v>
      </c>
      <c r="D33" s="163"/>
      <c r="Q33" s="162"/>
    </row>
    <row r="34" spans="2:17" ht="19.5" customHeight="1">
      <c r="B34" s="214" t="s">
        <v>332</v>
      </c>
      <c r="D34" s="163"/>
      <c r="Q34" s="162"/>
    </row>
    <row r="35" spans="2:17" ht="19.5" customHeight="1">
      <c r="B35" s="214" t="s">
        <v>333</v>
      </c>
      <c r="D35" s="163"/>
      <c r="Q35" s="162"/>
    </row>
    <row r="36" spans="2:17" ht="19.5" customHeight="1">
      <c r="B36" s="214" t="s">
        <v>334</v>
      </c>
      <c r="D36" s="163"/>
      <c r="Q36" s="162"/>
    </row>
    <row r="37" spans="2:17" ht="19.5" customHeight="1">
      <c r="B37" s="214" t="s">
        <v>335</v>
      </c>
      <c r="D37" s="163"/>
      <c r="Q37" s="162"/>
    </row>
    <row r="38" spans="2:17" ht="28.5" customHeight="1">
      <c r="B38" s="209" t="s">
        <v>336</v>
      </c>
    </row>
    <row r="40" spans="2:17" ht="28.5" customHeight="1">
      <c r="B40" s="211"/>
    </row>
  </sheetData>
  <mergeCells count="27">
    <mergeCell ref="B7:D7"/>
    <mergeCell ref="P2:Q2"/>
    <mergeCell ref="B3:D3"/>
    <mergeCell ref="B4:D4"/>
    <mergeCell ref="B5:D5"/>
    <mergeCell ref="B6:D6"/>
    <mergeCell ref="B19:D19"/>
    <mergeCell ref="B8:D8"/>
    <mergeCell ref="B9:D9"/>
    <mergeCell ref="B10:D10"/>
    <mergeCell ref="B11:D11"/>
    <mergeCell ref="B12:D12"/>
    <mergeCell ref="B13:D13"/>
    <mergeCell ref="B14:D14"/>
    <mergeCell ref="B15:D15"/>
    <mergeCell ref="B16:D16"/>
    <mergeCell ref="B17:D17"/>
    <mergeCell ref="B18:D18"/>
    <mergeCell ref="B26:D26"/>
    <mergeCell ref="B27:D27"/>
    <mergeCell ref="B28:D28"/>
    <mergeCell ref="B20:D20"/>
    <mergeCell ref="B21:D21"/>
    <mergeCell ref="B22:D22"/>
    <mergeCell ref="B23:D23"/>
    <mergeCell ref="B24:D24"/>
    <mergeCell ref="B25:D25"/>
  </mergeCells>
  <phoneticPr fontId="3"/>
  <pageMargins left="0.51181102362204722" right="0.51181102362204722" top="0.55118110236220474" bottom="0.39370078740157483" header="0.51181102362204722" footer="0.51181102362204722"/>
  <pageSetup paperSize="9" scale="54" firstPageNumber="168" orientation="portrait"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B1:P108"/>
  <sheetViews>
    <sheetView showGridLines="0" zoomScaleNormal="100" zoomScaleSheetLayoutView="80" workbookViewId="0"/>
  </sheetViews>
  <sheetFormatPr defaultColWidth="10.625" defaultRowHeight="18" customHeight="1"/>
  <cols>
    <col min="1" max="1" width="2.625" style="162" customWidth="1"/>
    <col min="2" max="2" width="6.125" style="162" customWidth="1"/>
    <col min="3" max="3" width="44.875" style="162" customWidth="1"/>
    <col min="4" max="10" width="11.75" style="162" customWidth="1"/>
    <col min="11" max="11" width="2.625" style="162" customWidth="1"/>
    <col min="12" max="256" width="10.625" style="162"/>
    <col min="257" max="257" width="2.625" style="162" customWidth="1"/>
    <col min="258" max="258" width="6.125" style="162" customWidth="1"/>
    <col min="259" max="259" width="44.875" style="162" customWidth="1"/>
    <col min="260" max="266" width="11.75" style="162" customWidth="1"/>
    <col min="267" max="267" width="2.625" style="162" customWidth="1"/>
    <col min="268" max="512" width="10.625" style="162"/>
    <col min="513" max="513" width="2.625" style="162" customWidth="1"/>
    <col min="514" max="514" width="6.125" style="162" customWidth="1"/>
    <col min="515" max="515" width="44.875" style="162" customWidth="1"/>
    <col min="516" max="522" width="11.75" style="162" customWidth="1"/>
    <col min="523" max="523" width="2.625" style="162" customWidth="1"/>
    <col min="524" max="768" width="10.625" style="162"/>
    <col min="769" max="769" width="2.625" style="162" customWidth="1"/>
    <col min="770" max="770" width="6.125" style="162" customWidth="1"/>
    <col min="771" max="771" width="44.875" style="162" customWidth="1"/>
    <col min="772" max="778" width="11.75" style="162" customWidth="1"/>
    <col min="779" max="779" width="2.625" style="162" customWidth="1"/>
    <col min="780" max="1024" width="10.625" style="162"/>
    <col min="1025" max="1025" width="2.625" style="162" customWidth="1"/>
    <col min="1026" max="1026" width="6.125" style="162" customWidth="1"/>
    <col min="1027" max="1027" width="44.875" style="162" customWidth="1"/>
    <col min="1028" max="1034" width="11.75" style="162" customWidth="1"/>
    <col min="1035" max="1035" width="2.625" style="162" customWidth="1"/>
    <col min="1036" max="1280" width="10.625" style="162"/>
    <col min="1281" max="1281" width="2.625" style="162" customWidth="1"/>
    <col min="1282" max="1282" width="6.125" style="162" customWidth="1"/>
    <col min="1283" max="1283" width="44.875" style="162" customWidth="1"/>
    <col min="1284" max="1290" width="11.75" style="162" customWidth="1"/>
    <col min="1291" max="1291" width="2.625" style="162" customWidth="1"/>
    <col min="1292" max="1536" width="10.625" style="162"/>
    <col min="1537" max="1537" width="2.625" style="162" customWidth="1"/>
    <col min="1538" max="1538" width="6.125" style="162" customWidth="1"/>
    <col min="1539" max="1539" width="44.875" style="162" customWidth="1"/>
    <col min="1540" max="1546" width="11.75" style="162" customWidth="1"/>
    <col min="1547" max="1547" width="2.625" style="162" customWidth="1"/>
    <col min="1548" max="1792" width="10.625" style="162"/>
    <col min="1793" max="1793" width="2.625" style="162" customWidth="1"/>
    <col min="1794" max="1794" width="6.125" style="162" customWidth="1"/>
    <col min="1795" max="1795" width="44.875" style="162" customWidth="1"/>
    <col min="1796" max="1802" width="11.75" style="162" customWidth="1"/>
    <col min="1803" max="1803" width="2.625" style="162" customWidth="1"/>
    <col min="1804" max="2048" width="10.625" style="162"/>
    <col min="2049" max="2049" width="2.625" style="162" customWidth="1"/>
    <col min="2050" max="2050" width="6.125" style="162" customWidth="1"/>
    <col min="2051" max="2051" width="44.875" style="162" customWidth="1"/>
    <col min="2052" max="2058" width="11.75" style="162" customWidth="1"/>
    <col min="2059" max="2059" width="2.625" style="162" customWidth="1"/>
    <col min="2060" max="2304" width="10.625" style="162"/>
    <col min="2305" max="2305" width="2.625" style="162" customWidth="1"/>
    <col min="2306" max="2306" width="6.125" style="162" customWidth="1"/>
    <col min="2307" max="2307" width="44.875" style="162" customWidth="1"/>
    <col min="2308" max="2314" width="11.75" style="162" customWidth="1"/>
    <col min="2315" max="2315" width="2.625" style="162" customWidth="1"/>
    <col min="2316" max="2560" width="10.625" style="162"/>
    <col min="2561" max="2561" width="2.625" style="162" customWidth="1"/>
    <col min="2562" max="2562" width="6.125" style="162" customWidth="1"/>
    <col min="2563" max="2563" width="44.875" style="162" customWidth="1"/>
    <col min="2564" max="2570" width="11.75" style="162" customWidth="1"/>
    <col min="2571" max="2571" width="2.625" style="162" customWidth="1"/>
    <col min="2572" max="2816" width="10.625" style="162"/>
    <col min="2817" max="2817" width="2.625" style="162" customWidth="1"/>
    <col min="2818" max="2818" width="6.125" style="162" customWidth="1"/>
    <col min="2819" max="2819" width="44.875" style="162" customWidth="1"/>
    <col min="2820" max="2826" width="11.75" style="162" customWidth="1"/>
    <col min="2827" max="2827" width="2.625" style="162" customWidth="1"/>
    <col min="2828" max="3072" width="10.625" style="162"/>
    <col min="3073" max="3073" width="2.625" style="162" customWidth="1"/>
    <col min="3074" max="3074" width="6.125" style="162" customWidth="1"/>
    <col min="3075" max="3075" width="44.875" style="162" customWidth="1"/>
    <col min="3076" max="3082" width="11.75" style="162" customWidth="1"/>
    <col min="3083" max="3083" width="2.625" style="162" customWidth="1"/>
    <col min="3084" max="3328" width="10.625" style="162"/>
    <col min="3329" max="3329" width="2.625" style="162" customWidth="1"/>
    <col min="3330" max="3330" width="6.125" style="162" customWidth="1"/>
    <col min="3331" max="3331" width="44.875" style="162" customWidth="1"/>
    <col min="3332" max="3338" width="11.75" style="162" customWidth="1"/>
    <col min="3339" max="3339" width="2.625" style="162" customWidth="1"/>
    <col min="3340" max="3584" width="10.625" style="162"/>
    <col min="3585" max="3585" width="2.625" style="162" customWidth="1"/>
    <col min="3586" max="3586" width="6.125" style="162" customWidth="1"/>
    <col min="3587" max="3587" width="44.875" style="162" customWidth="1"/>
    <col min="3588" max="3594" width="11.75" style="162" customWidth="1"/>
    <col min="3595" max="3595" width="2.625" style="162" customWidth="1"/>
    <col min="3596" max="3840" width="10.625" style="162"/>
    <col min="3841" max="3841" width="2.625" style="162" customWidth="1"/>
    <col min="3842" max="3842" width="6.125" style="162" customWidth="1"/>
    <col min="3843" max="3843" width="44.875" style="162" customWidth="1"/>
    <col min="3844" max="3850" width="11.75" style="162" customWidth="1"/>
    <col min="3851" max="3851" width="2.625" style="162" customWidth="1"/>
    <col min="3852" max="4096" width="10.625" style="162"/>
    <col min="4097" max="4097" width="2.625" style="162" customWidth="1"/>
    <col min="4098" max="4098" width="6.125" style="162" customWidth="1"/>
    <col min="4099" max="4099" width="44.875" style="162" customWidth="1"/>
    <col min="4100" max="4106" width="11.75" style="162" customWidth="1"/>
    <col min="4107" max="4107" width="2.625" style="162" customWidth="1"/>
    <col min="4108" max="4352" width="10.625" style="162"/>
    <col min="4353" max="4353" width="2.625" style="162" customWidth="1"/>
    <col min="4354" max="4354" width="6.125" style="162" customWidth="1"/>
    <col min="4355" max="4355" width="44.875" style="162" customWidth="1"/>
    <col min="4356" max="4362" width="11.75" style="162" customWidth="1"/>
    <col min="4363" max="4363" width="2.625" style="162" customWidth="1"/>
    <col min="4364" max="4608" width="10.625" style="162"/>
    <col min="4609" max="4609" width="2.625" style="162" customWidth="1"/>
    <col min="4610" max="4610" width="6.125" style="162" customWidth="1"/>
    <col min="4611" max="4611" width="44.875" style="162" customWidth="1"/>
    <col min="4612" max="4618" width="11.75" style="162" customWidth="1"/>
    <col min="4619" max="4619" width="2.625" style="162" customWidth="1"/>
    <col min="4620" max="4864" width="10.625" style="162"/>
    <col min="4865" max="4865" width="2.625" style="162" customWidth="1"/>
    <col min="4866" max="4866" width="6.125" style="162" customWidth="1"/>
    <col min="4867" max="4867" width="44.875" style="162" customWidth="1"/>
    <col min="4868" max="4874" width="11.75" style="162" customWidth="1"/>
    <col min="4875" max="4875" width="2.625" style="162" customWidth="1"/>
    <col min="4876" max="5120" width="10.625" style="162"/>
    <col min="5121" max="5121" width="2.625" style="162" customWidth="1"/>
    <col min="5122" max="5122" width="6.125" style="162" customWidth="1"/>
    <col min="5123" max="5123" width="44.875" style="162" customWidth="1"/>
    <col min="5124" max="5130" width="11.75" style="162" customWidth="1"/>
    <col min="5131" max="5131" width="2.625" style="162" customWidth="1"/>
    <col min="5132" max="5376" width="10.625" style="162"/>
    <col min="5377" max="5377" width="2.625" style="162" customWidth="1"/>
    <col min="5378" max="5378" width="6.125" style="162" customWidth="1"/>
    <col min="5379" max="5379" width="44.875" style="162" customWidth="1"/>
    <col min="5380" max="5386" width="11.75" style="162" customWidth="1"/>
    <col min="5387" max="5387" width="2.625" style="162" customWidth="1"/>
    <col min="5388" max="5632" width="10.625" style="162"/>
    <col min="5633" max="5633" width="2.625" style="162" customWidth="1"/>
    <col min="5634" max="5634" width="6.125" style="162" customWidth="1"/>
    <col min="5635" max="5635" width="44.875" style="162" customWidth="1"/>
    <col min="5636" max="5642" width="11.75" style="162" customWidth="1"/>
    <col min="5643" max="5643" width="2.625" style="162" customWidth="1"/>
    <col min="5644" max="5888" width="10.625" style="162"/>
    <col min="5889" max="5889" width="2.625" style="162" customWidth="1"/>
    <col min="5890" max="5890" width="6.125" style="162" customWidth="1"/>
    <col min="5891" max="5891" width="44.875" style="162" customWidth="1"/>
    <col min="5892" max="5898" width="11.75" style="162" customWidth="1"/>
    <col min="5899" max="5899" width="2.625" style="162" customWidth="1"/>
    <col min="5900" max="6144" width="10.625" style="162"/>
    <col min="6145" max="6145" width="2.625" style="162" customWidth="1"/>
    <col min="6146" max="6146" width="6.125" style="162" customWidth="1"/>
    <col min="6147" max="6147" width="44.875" style="162" customWidth="1"/>
    <col min="6148" max="6154" width="11.75" style="162" customWidth="1"/>
    <col min="6155" max="6155" width="2.625" style="162" customWidth="1"/>
    <col min="6156" max="6400" width="10.625" style="162"/>
    <col min="6401" max="6401" width="2.625" style="162" customWidth="1"/>
    <col min="6402" max="6402" width="6.125" style="162" customWidth="1"/>
    <col min="6403" max="6403" width="44.875" style="162" customWidth="1"/>
    <col min="6404" max="6410" width="11.75" style="162" customWidth="1"/>
    <col min="6411" max="6411" width="2.625" style="162" customWidth="1"/>
    <col min="6412" max="6656" width="10.625" style="162"/>
    <col min="6657" max="6657" width="2.625" style="162" customWidth="1"/>
    <col min="6658" max="6658" width="6.125" style="162" customWidth="1"/>
    <col min="6659" max="6659" width="44.875" style="162" customWidth="1"/>
    <col min="6660" max="6666" width="11.75" style="162" customWidth="1"/>
    <col min="6667" max="6667" width="2.625" style="162" customWidth="1"/>
    <col min="6668" max="6912" width="10.625" style="162"/>
    <col min="6913" max="6913" width="2.625" style="162" customWidth="1"/>
    <col min="6914" max="6914" width="6.125" style="162" customWidth="1"/>
    <col min="6915" max="6915" width="44.875" style="162" customWidth="1"/>
    <col min="6916" max="6922" width="11.75" style="162" customWidth="1"/>
    <col min="6923" max="6923" width="2.625" style="162" customWidth="1"/>
    <col min="6924" max="7168" width="10.625" style="162"/>
    <col min="7169" max="7169" width="2.625" style="162" customWidth="1"/>
    <col min="7170" max="7170" width="6.125" style="162" customWidth="1"/>
    <col min="7171" max="7171" width="44.875" style="162" customWidth="1"/>
    <col min="7172" max="7178" width="11.75" style="162" customWidth="1"/>
    <col min="7179" max="7179" width="2.625" style="162" customWidth="1"/>
    <col min="7180" max="7424" width="10.625" style="162"/>
    <col min="7425" max="7425" width="2.625" style="162" customWidth="1"/>
    <col min="7426" max="7426" width="6.125" style="162" customWidth="1"/>
    <col min="7427" max="7427" width="44.875" style="162" customWidth="1"/>
    <col min="7428" max="7434" width="11.75" style="162" customWidth="1"/>
    <col min="7435" max="7435" width="2.625" style="162" customWidth="1"/>
    <col min="7436" max="7680" width="10.625" style="162"/>
    <col min="7681" max="7681" width="2.625" style="162" customWidth="1"/>
    <col min="7682" max="7682" width="6.125" style="162" customWidth="1"/>
    <col min="7683" max="7683" width="44.875" style="162" customWidth="1"/>
    <col min="7684" max="7690" width="11.75" style="162" customWidth="1"/>
    <col min="7691" max="7691" width="2.625" style="162" customWidth="1"/>
    <col min="7692" max="7936" width="10.625" style="162"/>
    <col min="7937" max="7937" width="2.625" style="162" customWidth="1"/>
    <col min="7938" max="7938" width="6.125" style="162" customWidth="1"/>
    <col min="7939" max="7939" width="44.875" style="162" customWidth="1"/>
    <col min="7940" max="7946" width="11.75" style="162" customWidth="1"/>
    <col min="7947" max="7947" width="2.625" style="162" customWidth="1"/>
    <col min="7948" max="8192" width="10.625" style="162"/>
    <col min="8193" max="8193" width="2.625" style="162" customWidth="1"/>
    <col min="8194" max="8194" width="6.125" style="162" customWidth="1"/>
    <col min="8195" max="8195" width="44.875" style="162" customWidth="1"/>
    <col min="8196" max="8202" width="11.75" style="162" customWidth="1"/>
    <col min="8203" max="8203" width="2.625" style="162" customWidth="1"/>
    <col min="8204" max="8448" width="10.625" style="162"/>
    <col min="8449" max="8449" width="2.625" style="162" customWidth="1"/>
    <col min="8450" max="8450" width="6.125" style="162" customWidth="1"/>
    <col min="8451" max="8451" width="44.875" style="162" customWidth="1"/>
    <col min="8452" max="8458" width="11.75" style="162" customWidth="1"/>
    <col min="8459" max="8459" width="2.625" style="162" customWidth="1"/>
    <col min="8460" max="8704" width="10.625" style="162"/>
    <col min="8705" max="8705" width="2.625" style="162" customWidth="1"/>
    <col min="8706" max="8706" width="6.125" style="162" customWidth="1"/>
    <col min="8707" max="8707" width="44.875" style="162" customWidth="1"/>
    <col min="8708" max="8714" width="11.75" style="162" customWidth="1"/>
    <col min="8715" max="8715" width="2.625" style="162" customWidth="1"/>
    <col min="8716" max="8960" width="10.625" style="162"/>
    <col min="8961" max="8961" width="2.625" style="162" customWidth="1"/>
    <col min="8962" max="8962" width="6.125" style="162" customWidth="1"/>
    <col min="8963" max="8963" width="44.875" style="162" customWidth="1"/>
    <col min="8964" max="8970" width="11.75" style="162" customWidth="1"/>
    <col min="8971" max="8971" width="2.625" style="162" customWidth="1"/>
    <col min="8972" max="9216" width="10.625" style="162"/>
    <col min="9217" max="9217" width="2.625" style="162" customWidth="1"/>
    <col min="9218" max="9218" width="6.125" style="162" customWidth="1"/>
    <col min="9219" max="9219" width="44.875" style="162" customWidth="1"/>
    <col min="9220" max="9226" width="11.75" style="162" customWidth="1"/>
    <col min="9227" max="9227" width="2.625" style="162" customWidth="1"/>
    <col min="9228" max="9472" width="10.625" style="162"/>
    <col min="9473" max="9473" width="2.625" style="162" customWidth="1"/>
    <col min="9474" max="9474" width="6.125" style="162" customWidth="1"/>
    <col min="9475" max="9475" width="44.875" style="162" customWidth="1"/>
    <col min="9476" max="9482" width="11.75" style="162" customWidth="1"/>
    <col min="9483" max="9483" width="2.625" style="162" customWidth="1"/>
    <col min="9484" max="9728" width="10.625" style="162"/>
    <col min="9729" max="9729" width="2.625" style="162" customWidth="1"/>
    <col min="9730" max="9730" width="6.125" style="162" customWidth="1"/>
    <col min="9731" max="9731" width="44.875" style="162" customWidth="1"/>
    <col min="9732" max="9738" width="11.75" style="162" customWidth="1"/>
    <col min="9739" max="9739" width="2.625" style="162" customWidth="1"/>
    <col min="9740" max="9984" width="10.625" style="162"/>
    <col min="9985" max="9985" width="2.625" style="162" customWidth="1"/>
    <col min="9986" max="9986" width="6.125" style="162" customWidth="1"/>
    <col min="9987" max="9987" width="44.875" style="162" customWidth="1"/>
    <col min="9988" max="9994" width="11.75" style="162" customWidth="1"/>
    <col min="9995" max="9995" width="2.625" style="162" customWidth="1"/>
    <col min="9996" max="10240" width="10.625" style="162"/>
    <col min="10241" max="10241" width="2.625" style="162" customWidth="1"/>
    <col min="10242" max="10242" width="6.125" style="162" customWidth="1"/>
    <col min="10243" max="10243" width="44.875" style="162" customWidth="1"/>
    <col min="10244" max="10250" width="11.75" style="162" customWidth="1"/>
    <col min="10251" max="10251" width="2.625" style="162" customWidth="1"/>
    <col min="10252" max="10496" width="10.625" style="162"/>
    <col min="10497" max="10497" width="2.625" style="162" customWidth="1"/>
    <col min="10498" max="10498" width="6.125" style="162" customWidth="1"/>
    <col min="10499" max="10499" width="44.875" style="162" customWidth="1"/>
    <col min="10500" max="10506" width="11.75" style="162" customWidth="1"/>
    <col min="10507" max="10507" width="2.625" style="162" customWidth="1"/>
    <col min="10508" max="10752" width="10.625" style="162"/>
    <col min="10753" max="10753" width="2.625" style="162" customWidth="1"/>
    <col min="10754" max="10754" width="6.125" style="162" customWidth="1"/>
    <col min="10755" max="10755" width="44.875" style="162" customWidth="1"/>
    <col min="10756" max="10762" width="11.75" style="162" customWidth="1"/>
    <col min="10763" max="10763" width="2.625" style="162" customWidth="1"/>
    <col min="10764" max="11008" width="10.625" style="162"/>
    <col min="11009" max="11009" width="2.625" style="162" customWidth="1"/>
    <col min="11010" max="11010" width="6.125" style="162" customWidth="1"/>
    <col min="11011" max="11011" width="44.875" style="162" customWidth="1"/>
    <col min="11012" max="11018" width="11.75" style="162" customWidth="1"/>
    <col min="11019" max="11019" width="2.625" style="162" customWidth="1"/>
    <col min="11020" max="11264" width="10.625" style="162"/>
    <col min="11265" max="11265" width="2.625" style="162" customWidth="1"/>
    <col min="11266" max="11266" width="6.125" style="162" customWidth="1"/>
    <col min="11267" max="11267" width="44.875" style="162" customWidth="1"/>
    <col min="11268" max="11274" width="11.75" style="162" customWidth="1"/>
    <col min="11275" max="11275" width="2.625" style="162" customWidth="1"/>
    <col min="11276" max="11520" width="10.625" style="162"/>
    <col min="11521" max="11521" width="2.625" style="162" customWidth="1"/>
    <col min="11522" max="11522" width="6.125" style="162" customWidth="1"/>
    <col min="11523" max="11523" width="44.875" style="162" customWidth="1"/>
    <col min="11524" max="11530" width="11.75" style="162" customWidth="1"/>
    <col min="11531" max="11531" width="2.625" style="162" customWidth="1"/>
    <col min="11532" max="11776" width="10.625" style="162"/>
    <col min="11777" max="11777" width="2.625" style="162" customWidth="1"/>
    <col min="11778" max="11778" width="6.125" style="162" customWidth="1"/>
    <col min="11779" max="11779" width="44.875" style="162" customWidth="1"/>
    <col min="11780" max="11786" width="11.75" style="162" customWidth="1"/>
    <col min="11787" max="11787" width="2.625" style="162" customWidth="1"/>
    <col min="11788" max="12032" width="10.625" style="162"/>
    <col min="12033" max="12033" width="2.625" style="162" customWidth="1"/>
    <col min="12034" max="12034" width="6.125" style="162" customWidth="1"/>
    <col min="12035" max="12035" width="44.875" style="162" customWidth="1"/>
    <col min="12036" max="12042" width="11.75" style="162" customWidth="1"/>
    <col min="12043" max="12043" width="2.625" style="162" customWidth="1"/>
    <col min="12044" max="12288" width="10.625" style="162"/>
    <col min="12289" max="12289" width="2.625" style="162" customWidth="1"/>
    <col min="12290" max="12290" width="6.125" style="162" customWidth="1"/>
    <col min="12291" max="12291" width="44.875" style="162" customWidth="1"/>
    <col min="12292" max="12298" width="11.75" style="162" customWidth="1"/>
    <col min="12299" max="12299" width="2.625" style="162" customWidth="1"/>
    <col min="12300" max="12544" width="10.625" style="162"/>
    <col min="12545" max="12545" width="2.625" style="162" customWidth="1"/>
    <col min="12546" max="12546" width="6.125" style="162" customWidth="1"/>
    <col min="12547" max="12547" width="44.875" style="162" customWidth="1"/>
    <col min="12548" max="12554" width="11.75" style="162" customWidth="1"/>
    <col min="12555" max="12555" width="2.625" style="162" customWidth="1"/>
    <col min="12556" max="12800" width="10.625" style="162"/>
    <col min="12801" max="12801" width="2.625" style="162" customWidth="1"/>
    <col min="12802" max="12802" width="6.125" style="162" customWidth="1"/>
    <col min="12803" max="12803" width="44.875" style="162" customWidth="1"/>
    <col min="12804" max="12810" width="11.75" style="162" customWidth="1"/>
    <col min="12811" max="12811" width="2.625" style="162" customWidth="1"/>
    <col min="12812" max="13056" width="10.625" style="162"/>
    <col min="13057" max="13057" width="2.625" style="162" customWidth="1"/>
    <col min="13058" max="13058" width="6.125" style="162" customWidth="1"/>
    <col min="13059" max="13059" width="44.875" style="162" customWidth="1"/>
    <col min="13060" max="13066" width="11.75" style="162" customWidth="1"/>
    <col min="13067" max="13067" width="2.625" style="162" customWidth="1"/>
    <col min="13068" max="13312" width="10.625" style="162"/>
    <col min="13313" max="13313" width="2.625" style="162" customWidth="1"/>
    <col min="13314" max="13314" width="6.125" style="162" customWidth="1"/>
    <col min="13315" max="13315" width="44.875" style="162" customWidth="1"/>
    <col min="13316" max="13322" width="11.75" style="162" customWidth="1"/>
    <col min="13323" max="13323" width="2.625" style="162" customWidth="1"/>
    <col min="13324" max="13568" width="10.625" style="162"/>
    <col min="13569" max="13569" width="2.625" style="162" customWidth="1"/>
    <col min="13570" max="13570" width="6.125" style="162" customWidth="1"/>
    <col min="13571" max="13571" width="44.875" style="162" customWidth="1"/>
    <col min="13572" max="13578" width="11.75" style="162" customWidth="1"/>
    <col min="13579" max="13579" width="2.625" style="162" customWidth="1"/>
    <col min="13580" max="13824" width="10.625" style="162"/>
    <col min="13825" max="13825" width="2.625" style="162" customWidth="1"/>
    <col min="13826" max="13826" width="6.125" style="162" customWidth="1"/>
    <col min="13827" max="13827" width="44.875" style="162" customWidth="1"/>
    <col min="13828" max="13834" width="11.75" style="162" customWidth="1"/>
    <col min="13835" max="13835" width="2.625" style="162" customWidth="1"/>
    <col min="13836" max="14080" width="10.625" style="162"/>
    <col min="14081" max="14081" width="2.625" style="162" customWidth="1"/>
    <col min="14082" max="14082" width="6.125" style="162" customWidth="1"/>
    <col min="14083" max="14083" width="44.875" style="162" customWidth="1"/>
    <col min="14084" max="14090" width="11.75" style="162" customWidth="1"/>
    <col min="14091" max="14091" width="2.625" style="162" customWidth="1"/>
    <col min="14092" max="14336" width="10.625" style="162"/>
    <col min="14337" max="14337" width="2.625" style="162" customWidth="1"/>
    <col min="14338" max="14338" width="6.125" style="162" customWidth="1"/>
    <col min="14339" max="14339" width="44.875" style="162" customWidth="1"/>
    <col min="14340" max="14346" width="11.75" style="162" customWidth="1"/>
    <col min="14347" max="14347" width="2.625" style="162" customWidth="1"/>
    <col min="14348" max="14592" width="10.625" style="162"/>
    <col min="14593" max="14593" width="2.625" style="162" customWidth="1"/>
    <col min="14594" max="14594" width="6.125" style="162" customWidth="1"/>
    <col min="14595" max="14595" width="44.875" style="162" customWidth="1"/>
    <col min="14596" max="14602" width="11.75" style="162" customWidth="1"/>
    <col min="14603" max="14603" width="2.625" style="162" customWidth="1"/>
    <col min="14604" max="14848" width="10.625" style="162"/>
    <col min="14849" max="14849" width="2.625" style="162" customWidth="1"/>
    <col min="14850" max="14850" width="6.125" style="162" customWidth="1"/>
    <col min="14851" max="14851" width="44.875" style="162" customWidth="1"/>
    <col min="14852" max="14858" width="11.75" style="162" customWidth="1"/>
    <col min="14859" max="14859" width="2.625" style="162" customWidth="1"/>
    <col min="14860" max="15104" width="10.625" style="162"/>
    <col min="15105" max="15105" width="2.625" style="162" customWidth="1"/>
    <col min="15106" max="15106" width="6.125" style="162" customWidth="1"/>
    <col min="15107" max="15107" width="44.875" style="162" customWidth="1"/>
    <col min="15108" max="15114" width="11.75" style="162" customWidth="1"/>
    <col min="15115" max="15115" width="2.625" style="162" customWidth="1"/>
    <col min="15116" max="15360" width="10.625" style="162"/>
    <col min="15361" max="15361" width="2.625" style="162" customWidth="1"/>
    <col min="15362" max="15362" width="6.125" style="162" customWidth="1"/>
    <col min="15363" max="15363" width="44.875" style="162" customWidth="1"/>
    <col min="15364" max="15370" width="11.75" style="162" customWidth="1"/>
    <col min="15371" max="15371" width="2.625" style="162" customWidth="1"/>
    <col min="15372" max="15616" width="10.625" style="162"/>
    <col min="15617" max="15617" width="2.625" style="162" customWidth="1"/>
    <col min="15618" max="15618" width="6.125" style="162" customWidth="1"/>
    <col min="15619" max="15619" width="44.875" style="162" customWidth="1"/>
    <col min="15620" max="15626" width="11.75" style="162" customWidth="1"/>
    <col min="15627" max="15627" width="2.625" style="162" customWidth="1"/>
    <col min="15628" max="15872" width="10.625" style="162"/>
    <col min="15873" max="15873" width="2.625" style="162" customWidth="1"/>
    <col min="15874" max="15874" width="6.125" style="162" customWidth="1"/>
    <col min="15875" max="15875" width="44.875" style="162" customWidth="1"/>
    <col min="15876" max="15882" width="11.75" style="162" customWidth="1"/>
    <col min="15883" max="15883" width="2.625" style="162" customWidth="1"/>
    <col min="15884" max="16128" width="10.625" style="162"/>
    <col min="16129" max="16129" width="2.625" style="162" customWidth="1"/>
    <col min="16130" max="16130" width="6.125" style="162" customWidth="1"/>
    <col min="16131" max="16131" width="44.875" style="162" customWidth="1"/>
    <col min="16132" max="16138" width="11.75" style="162" customWidth="1"/>
    <col min="16139" max="16139" width="2.625" style="162" customWidth="1"/>
    <col min="16140" max="16384" width="10.625" style="162"/>
  </cols>
  <sheetData>
    <row r="1" spans="2:11" ht="18" customHeight="1">
      <c r="B1" s="161" t="s">
        <v>337</v>
      </c>
    </row>
    <row r="2" spans="2:11" ht="18" customHeight="1" thickBot="1">
      <c r="B2" s="164"/>
      <c r="C2" s="164"/>
      <c r="D2" s="164"/>
      <c r="E2" s="164"/>
      <c r="F2" s="164"/>
      <c r="G2" s="164"/>
      <c r="H2" s="164"/>
      <c r="I2" s="492" t="s">
        <v>299</v>
      </c>
      <c r="J2" s="492"/>
      <c r="K2" s="216"/>
    </row>
    <row r="3" spans="2:11" ht="28.5" customHeight="1">
      <c r="B3" s="217"/>
      <c r="C3" s="218"/>
      <c r="D3" s="523" t="s">
        <v>338</v>
      </c>
      <c r="E3" s="525" t="s">
        <v>339</v>
      </c>
      <c r="F3" s="219"/>
      <c r="G3" s="525" t="s">
        <v>340</v>
      </c>
      <c r="H3" s="219"/>
      <c r="I3" s="523" t="s">
        <v>341</v>
      </c>
      <c r="J3" s="526" t="s">
        <v>342</v>
      </c>
      <c r="K3" s="164"/>
    </row>
    <row r="4" spans="2:11" ht="29.25" customHeight="1">
      <c r="B4" s="220"/>
      <c r="C4" s="221"/>
      <c r="D4" s="524"/>
      <c r="E4" s="524"/>
      <c r="F4" s="222" t="s">
        <v>343</v>
      </c>
      <c r="G4" s="524"/>
      <c r="H4" s="222" t="s">
        <v>344</v>
      </c>
      <c r="I4" s="524"/>
      <c r="J4" s="527"/>
      <c r="K4" s="164"/>
    </row>
    <row r="5" spans="2:11" ht="17.25" customHeight="1">
      <c r="B5" s="495" t="s">
        <v>191</v>
      </c>
      <c r="C5" s="496"/>
      <c r="D5" s="223">
        <f t="shared" ref="D5:J5" si="0">SUM(D6:D92)</f>
        <v>827</v>
      </c>
      <c r="E5" s="224">
        <f t="shared" si="0"/>
        <v>465</v>
      </c>
      <c r="F5" s="224">
        <f t="shared" si="0"/>
        <v>424</v>
      </c>
      <c r="G5" s="225">
        <f t="shared" si="0"/>
        <v>293</v>
      </c>
      <c r="H5" s="225">
        <f t="shared" si="0"/>
        <v>230</v>
      </c>
      <c r="I5" s="225">
        <f t="shared" si="0"/>
        <v>14</v>
      </c>
      <c r="J5" s="226">
        <f t="shared" si="0"/>
        <v>55</v>
      </c>
      <c r="K5" s="164"/>
    </row>
    <row r="6" spans="2:11" ht="17.25" customHeight="1">
      <c r="B6" s="486" t="s">
        <v>192</v>
      </c>
      <c r="C6" s="175" t="s">
        <v>193</v>
      </c>
      <c r="D6" s="224" t="str">
        <f>IF(E6+G6+I6+J6=0,"－",E6+G6+I6+J6)</f>
        <v>－</v>
      </c>
      <c r="E6" s="225">
        <v>0</v>
      </c>
      <c r="F6" s="223">
        <v>0</v>
      </c>
      <c r="G6" s="225">
        <v>0</v>
      </c>
      <c r="H6" s="223">
        <v>0</v>
      </c>
      <c r="I6" s="225">
        <v>0</v>
      </c>
      <c r="J6" s="227">
        <v>0</v>
      </c>
      <c r="K6" s="164"/>
    </row>
    <row r="7" spans="2:11" ht="17.25" customHeight="1">
      <c r="B7" s="487"/>
      <c r="C7" s="179" t="s">
        <v>194</v>
      </c>
      <c r="D7" s="80" t="str">
        <f t="shared" ref="D7:D69" si="1">IF(E7+G7+I7+J7=0,"－",E7+G7+I7+J7)</f>
        <v>－</v>
      </c>
      <c r="E7" s="82">
        <v>0</v>
      </c>
      <c r="F7" s="228">
        <v>0</v>
      </c>
      <c r="G7" s="82">
        <v>0</v>
      </c>
      <c r="H7" s="228">
        <v>0</v>
      </c>
      <c r="I7" s="82">
        <v>0</v>
      </c>
      <c r="J7" s="83">
        <v>0</v>
      </c>
      <c r="K7" s="164"/>
    </row>
    <row r="8" spans="2:11" ht="17.25" customHeight="1">
      <c r="B8" s="487"/>
      <c r="C8" s="179" t="s">
        <v>195</v>
      </c>
      <c r="D8" s="80" t="str">
        <f t="shared" si="1"/>
        <v>－</v>
      </c>
      <c r="E8" s="82">
        <v>0</v>
      </c>
      <c r="F8" s="228">
        <v>0</v>
      </c>
      <c r="G8" s="82">
        <v>0</v>
      </c>
      <c r="H8" s="228">
        <v>0</v>
      </c>
      <c r="I8" s="82">
        <v>0</v>
      </c>
      <c r="J8" s="83">
        <v>0</v>
      </c>
      <c r="K8" s="164"/>
    </row>
    <row r="9" spans="2:11" ht="17.25" customHeight="1">
      <c r="B9" s="487"/>
      <c r="C9" s="179" t="s">
        <v>196</v>
      </c>
      <c r="D9" s="80" t="str">
        <f t="shared" si="1"/>
        <v>－</v>
      </c>
      <c r="E9" s="82">
        <v>0</v>
      </c>
      <c r="F9" s="228">
        <v>0</v>
      </c>
      <c r="G9" s="82">
        <v>0</v>
      </c>
      <c r="H9" s="228">
        <v>0</v>
      </c>
      <c r="I9" s="82">
        <v>0</v>
      </c>
      <c r="J9" s="83">
        <v>0</v>
      </c>
      <c r="K9" s="164"/>
    </row>
    <row r="10" spans="2:11" ht="17.25" customHeight="1">
      <c r="B10" s="487"/>
      <c r="C10" s="179" t="s">
        <v>197</v>
      </c>
      <c r="D10" s="80" t="str">
        <f t="shared" si="1"/>
        <v>－</v>
      </c>
      <c r="E10" s="82">
        <v>0</v>
      </c>
      <c r="F10" s="228">
        <v>0</v>
      </c>
      <c r="G10" s="82">
        <v>0</v>
      </c>
      <c r="H10" s="228">
        <v>0</v>
      </c>
      <c r="I10" s="82">
        <v>0</v>
      </c>
      <c r="J10" s="83">
        <v>0</v>
      </c>
      <c r="K10" s="164"/>
    </row>
    <row r="11" spans="2:11" ht="17.25" customHeight="1">
      <c r="B11" s="487"/>
      <c r="C11" s="179" t="s">
        <v>198</v>
      </c>
      <c r="D11" s="80" t="str">
        <f t="shared" si="1"/>
        <v>－</v>
      </c>
      <c r="E11" s="82">
        <v>0</v>
      </c>
      <c r="F11" s="228">
        <v>0</v>
      </c>
      <c r="G11" s="82">
        <v>0</v>
      </c>
      <c r="H11" s="228">
        <v>0</v>
      </c>
      <c r="I11" s="82">
        <v>0</v>
      </c>
      <c r="J11" s="83">
        <v>0</v>
      </c>
      <c r="K11" s="164"/>
    </row>
    <row r="12" spans="2:11" ht="17.25" customHeight="1">
      <c r="B12" s="488"/>
      <c r="C12" s="182" t="s">
        <v>199</v>
      </c>
      <c r="D12" s="229" t="str">
        <f t="shared" si="1"/>
        <v>－</v>
      </c>
      <c r="E12" s="230">
        <v>0</v>
      </c>
      <c r="F12" s="231">
        <v>0</v>
      </c>
      <c r="G12" s="230">
        <v>0</v>
      </c>
      <c r="H12" s="231">
        <v>0</v>
      </c>
      <c r="I12" s="230">
        <v>0</v>
      </c>
      <c r="J12" s="232">
        <v>0</v>
      </c>
      <c r="K12" s="164"/>
    </row>
    <row r="13" spans="2:11" ht="17.25" customHeight="1">
      <c r="B13" s="486" t="s">
        <v>200</v>
      </c>
      <c r="C13" s="175" t="s">
        <v>201</v>
      </c>
      <c r="D13" s="80" t="str">
        <f t="shared" si="1"/>
        <v>－</v>
      </c>
      <c r="E13" s="82">
        <v>0</v>
      </c>
      <c r="F13" s="228">
        <v>0</v>
      </c>
      <c r="G13" s="82">
        <v>0</v>
      </c>
      <c r="H13" s="228">
        <v>0</v>
      </c>
      <c r="I13" s="82">
        <v>0</v>
      </c>
      <c r="J13" s="83">
        <v>0</v>
      </c>
      <c r="K13" s="164"/>
    </row>
    <row r="14" spans="2:11" ht="17.25" customHeight="1">
      <c r="B14" s="487"/>
      <c r="C14" s="179" t="s">
        <v>202</v>
      </c>
      <c r="D14" s="80">
        <f>IF(E14+G14+I14+J14=0,"－",E14+G14+I14+J14)</f>
        <v>252</v>
      </c>
      <c r="E14" s="82">
        <v>142</v>
      </c>
      <c r="F14" s="228">
        <v>112</v>
      </c>
      <c r="G14" s="82">
        <v>72</v>
      </c>
      <c r="H14" s="228">
        <v>49</v>
      </c>
      <c r="I14" s="82">
        <v>10</v>
      </c>
      <c r="J14" s="83">
        <v>28</v>
      </c>
      <c r="K14" s="164"/>
    </row>
    <row r="15" spans="2:11" ht="17.25" customHeight="1">
      <c r="B15" s="487"/>
      <c r="C15" s="179" t="s">
        <v>345</v>
      </c>
      <c r="D15" s="80" t="str">
        <f t="shared" si="1"/>
        <v>－</v>
      </c>
      <c r="E15" s="82">
        <v>0</v>
      </c>
      <c r="F15" s="228">
        <v>0</v>
      </c>
      <c r="G15" s="82">
        <v>0</v>
      </c>
      <c r="H15" s="228">
        <v>0</v>
      </c>
      <c r="I15" s="82">
        <v>0</v>
      </c>
      <c r="J15" s="83">
        <v>0</v>
      </c>
      <c r="K15" s="164"/>
    </row>
    <row r="16" spans="2:11" ht="17.25" customHeight="1">
      <c r="B16" s="487"/>
      <c r="C16" s="193" t="s">
        <v>204</v>
      </c>
      <c r="D16" s="80" t="str">
        <f>IF(E15+G15+I15+J15=0,"－",E15+G15+I15+J15)</f>
        <v>－</v>
      </c>
      <c r="E16" s="82">
        <v>0</v>
      </c>
      <c r="F16" s="228">
        <v>0</v>
      </c>
      <c r="G16" s="82">
        <v>0</v>
      </c>
      <c r="H16" s="228">
        <v>0</v>
      </c>
      <c r="I16" s="82">
        <v>0</v>
      </c>
      <c r="J16" s="83">
        <v>0</v>
      </c>
      <c r="K16" s="164"/>
    </row>
    <row r="17" spans="2:11" ht="17.25" customHeight="1">
      <c r="B17" s="487"/>
      <c r="C17" s="193" t="s">
        <v>205</v>
      </c>
      <c r="D17" s="80" t="str">
        <f>IF(E16+G16+I16+J16=0,"－",E16+G16+I16+J16)</f>
        <v>－</v>
      </c>
      <c r="E17" s="82">
        <v>0</v>
      </c>
      <c r="F17" s="228">
        <v>0</v>
      </c>
      <c r="G17" s="82">
        <v>0</v>
      </c>
      <c r="H17" s="228">
        <v>0</v>
      </c>
      <c r="I17" s="82">
        <v>0</v>
      </c>
      <c r="J17" s="83">
        <v>0</v>
      </c>
      <c r="K17" s="164"/>
    </row>
    <row r="18" spans="2:11" ht="17.25" customHeight="1">
      <c r="B18" s="487"/>
      <c r="C18" s="193" t="s">
        <v>206</v>
      </c>
      <c r="D18" s="80" t="str">
        <f>IF(E17+G17+I17+J17=0,"－",E17+G17+I17+J17)</f>
        <v>－</v>
      </c>
      <c r="E18" s="82">
        <v>0</v>
      </c>
      <c r="F18" s="228">
        <v>0</v>
      </c>
      <c r="G18" s="82">
        <v>0</v>
      </c>
      <c r="H18" s="228">
        <v>0</v>
      </c>
      <c r="I18" s="82">
        <v>0</v>
      </c>
      <c r="J18" s="83">
        <v>0</v>
      </c>
      <c r="K18" s="164"/>
    </row>
    <row r="19" spans="2:11" ht="17.25" customHeight="1">
      <c r="B19" s="488"/>
      <c r="C19" s="233" t="s">
        <v>207</v>
      </c>
      <c r="D19" s="80" t="str">
        <f t="shared" si="1"/>
        <v>－</v>
      </c>
      <c r="E19" s="82">
        <v>0</v>
      </c>
      <c r="F19" s="228">
        <v>0</v>
      </c>
      <c r="G19" s="82">
        <v>0</v>
      </c>
      <c r="H19" s="228">
        <v>0</v>
      </c>
      <c r="I19" s="82">
        <v>0</v>
      </c>
      <c r="J19" s="83">
        <v>0</v>
      </c>
      <c r="K19" s="164"/>
    </row>
    <row r="20" spans="2:11" ht="17.25" customHeight="1">
      <c r="B20" s="497" t="s">
        <v>208</v>
      </c>
      <c r="C20" s="234" t="s">
        <v>346</v>
      </c>
      <c r="D20" s="224" t="str">
        <f>IF(E20+G20+I20+J20=0,"－",E20+G20+I20+J20)</f>
        <v>－</v>
      </c>
      <c r="E20" s="225">
        <v>0</v>
      </c>
      <c r="F20" s="223">
        <v>0</v>
      </c>
      <c r="G20" s="225">
        <v>0</v>
      </c>
      <c r="H20" s="223">
        <v>0</v>
      </c>
      <c r="I20" s="225">
        <v>0</v>
      </c>
      <c r="J20" s="227">
        <v>0</v>
      </c>
      <c r="K20" s="164"/>
    </row>
    <row r="21" spans="2:11" ht="17.25" customHeight="1">
      <c r="B21" s="498"/>
      <c r="C21" s="179" t="s">
        <v>210</v>
      </c>
      <c r="D21" s="80" t="str">
        <f>IF(E21+G21+I21+J21=0,"－",E21+G21+I21+J21)</f>
        <v>－</v>
      </c>
      <c r="E21" s="82">
        <v>0</v>
      </c>
      <c r="F21" s="228">
        <v>0</v>
      </c>
      <c r="G21" s="82">
        <v>0</v>
      </c>
      <c r="H21" s="228">
        <v>0</v>
      </c>
      <c r="I21" s="82">
        <v>0</v>
      </c>
      <c r="J21" s="83">
        <v>0</v>
      </c>
      <c r="K21" s="164"/>
    </row>
    <row r="22" spans="2:11" ht="17.25" customHeight="1">
      <c r="B22" s="498"/>
      <c r="C22" s="179" t="s">
        <v>211</v>
      </c>
      <c r="D22" s="80">
        <f>IF(E22+G22+I22+J22=0,"－",E22+G22+I22+J22)</f>
        <v>102</v>
      </c>
      <c r="E22" s="82">
        <v>59</v>
      </c>
      <c r="F22" s="228">
        <v>50</v>
      </c>
      <c r="G22" s="82">
        <v>38</v>
      </c>
      <c r="H22" s="228">
        <v>31</v>
      </c>
      <c r="I22" s="82">
        <v>1</v>
      </c>
      <c r="J22" s="83">
        <v>4</v>
      </c>
      <c r="K22" s="164"/>
    </row>
    <row r="23" spans="2:11" ht="17.25" customHeight="1">
      <c r="B23" s="498"/>
      <c r="C23" s="179" t="s">
        <v>212</v>
      </c>
      <c r="D23" s="80" t="str">
        <f t="shared" si="1"/>
        <v>－</v>
      </c>
      <c r="E23" s="82">
        <v>0</v>
      </c>
      <c r="F23" s="228">
        <v>0</v>
      </c>
      <c r="G23" s="82">
        <v>0</v>
      </c>
      <c r="H23" s="228">
        <v>0</v>
      </c>
      <c r="I23" s="82">
        <v>0</v>
      </c>
      <c r="J23" s="83">
        <v>0</v>
      </c>
      <c r="K23" s="164"/>
    </row>
    <row r="24" spans="2:11" ht="17.25" customHeight="1">
      <c r="B24" s="499"/>
      <c r="C24" s="195" t="s">
        <v>213</v>
      </c>
      <c r="D24" s="229">
        <f t="shared" si="1"/>
        <v>1</v>
      </c>
      <c r="E24" s="230">
        <v>1</v>
      </c>
      <c r="F24" s="231">
        <v>1</v>
      </c>
      <c r="G24" s="230">
        <v>0</v>
      </c>
      <c r="H24" s="231">
        <v>0</v>
      </c>
      <c r="I24" s="230">
        <v>0</v>
      </c>
      <c r="J24" s="232">
        <v>0</v>
      </c>
      <c r="K24" s="164"/>
    </row>
    <row r="25" spans="2:11" ht="17.25" customHeight="1">
      <c r="B25" s="486" t="s">
        <v>214</v>
      </c>
      <c r="C25" s="196" t="s">
        <v>215</v>
      </c>
      <c r="D25" s="225">
        <f t="shared" si="1"/>
        <v>4</v>
      </c>
      <c r="E25" s="82">
        <v>1</v>
      </c>
      <c r="F25" s="228">
        <v>1</v>
      </c>
      <c r="G25" s="82">
        <v>3</v>
      </c>
      <c r="H25" s="228">
        <v>3</v>
      </c>
      <c r="I25" s="82">
        <v>0</v>
      </c>
      <c r="J25" s="83">
        <v>0</v>
      </c>
      <c r="K25" s="164"/>
    </row>
    <row r="26" spans="2:11" ht="17.25" customHeight="1">
      <c r="B26" s="487"/>
      <c r="C26" s="186" t="s">
        <v>216</v>
      </c>
      <c r="D26" s="228" t="str">
        <f t="shared" si="1"/>
        <v>－</v>
      </c>
      <c r="E26" s="82">
        <v>0</v>
      </c>
      <c r="F26" s="228">
        <v>0</v>
      </c>
      <c r="G26" s="82">
        <v>0</v>
      </c>
      <c r="H26" s="228">
        <v>0</v>
      </c>
      <c r="I26" s="82">
        <v>0</v>
      </c>
      <c r="J26" s="83">
        <v>0</v>
      </c>
      <c r="K26" s="164"/>
    </row>
    <row r="27" spans="2:11" ht="17.25" customHeight="1">
      <c r="B27" s="487"/>
      <c r="C27" s="186" t="s">
        <v>217</v>
      </c>
      <c r="D27" s="80">
        <f>IF(E27+G27+I27+J27=0,"－",E27+G27+I27+J27)</f>
        <v>1</v>
      </c>
      <c r="E27" s="82">
        <v>0</v>
      </c>
      <c r="F27" s="228">
        <v>0</v>
      </c>
      <c r="G27" s="82">
        <v>1</v>
      </c>
      <c r="H27" s="228">
        <v>1</v>
      </c>
      <c r="I27" s="82">
        <v>0</v>
      </c>
      <c r="J27" s="83">
        <v>0</v>
      </c>
      <c r="K27" s="164"/>
    </row>
    <row r="28" spans="2:11" ht="17.25" customHeight="1">
      <c r="B28" s="487"/>
      <c r="C28" s="186" t="s">
        <v>218</v>
      </c>
      <c r="D28" s="228" t="str">
        <f t="shared" si="1"/>
        <v>－</v>
      </c>
      <c r="E28" s="82">
        <v>0</v>
      </c>
      <c r="F28" s="228">
        <v>0</v>
      </c>
      <c r="G28" s="82">
        <v>0</v>
      </c>
      <c r="H28" s="228">
        <v>0</v>
      </c>
      <c r="I28" s="82">
        <v>0</v>
      </c>
      <c r="J28" s="83">
        <v>0</v>
      </c>
      <c r="K28" s="164"/>
    </row>
    <row r="29" spans="2:11" ht="17.25" customHeight="1">
      <c r="B29" s="487"/>
      <c r="C29" s="186" t="s">
        <v>219</v>
      </c>
      <c r="D29" s="80" t="str">
        <f t="shared" si="1"/>
        <v>－</v>
      </c>
      <c r="E29" s="82">
        <v>0</v>
      </c>
      <c r="F29" s="228">
        <v>0</v>
      </c>
      <c r="G29" s="82">
        <v>0</v>
      </c>
      <c r="H29" s="228">
        <v>0</v>
      </c>
      <c r="I29" s="82">
        <v>0</v>
      </c>
      <c r="J29" s="83">
        <v>0</v>
      </c>
      <c r="K29" s="164"/>
    </row>
    <row r="30" spans="2:11" ht="17.25" customHeight="1">
      <c r="B30" s="487"/>
      <c r="C30" s="186" t="s">
        <v>220</v>
      </c>
      <c r="D30" s="80" t="str">
        <f>IF(E30+G30+I30+J30=0,"－",E30+G30+I30+J30)</f>
        <v>－</v>
      </c>
      <c r="E30" s="82">
        <v>0</v>
      </c>
      <c r="F30" s="228">
        <v>0</v>
      </c>
      <c r="G30" s="82">
        <v>0</v>
      </c>
      <c r="H30" s="228">
        <v>0</v>
      </c>
      <c r="I30" s="82">
        <v>0</v>
      </c>
      <c r="J30" s="83">
        <v>0</v>
      </c>
      <c r="K30" s="164"/>
    </row>
    <row r="31" spans="2:11" ht="17.25" customHeight="1">
      <c r="B31" s="487"/>
      <c r="C31" s="186" t="s">
        <v>221</v>
      </c>
      <c r="D31" s="82" t="str">
        <f t="shared" si="1"/>
        <v>－</v>
      </c>
      <c r="E31" s="82">
        <v>0</v>
      </c>
      <c r="F31" s="228">
        <v>0</v>
      </c>
      <c r="G31" s="82">
        <v>0</v>
      </c>
      <c r="H31" s="228">
        <v>0</v>
      </c>
      <c r="I31" s="82">
        <v>0</v>
      </c>
      <c r="J31" s="83">
        <v>0</v>
      </c>
      <c r="K31" s="164"/>
    </row>
    <row r="32" spans="2:11" ht="17.25" customHeight="1">
      <c r="B32" s="487"/>
      <c r="C32" s="186" t="s">
        <v>222</v>
      </c>
      <c r="D32" s="82" t="str">
        <f t="shared" si="1"/>
        <v>－</v>
      </c>
      <c r="E32" s="82">
        <v>0</v>
      </c>
      <c r="F32" s="228">
        <v>0</v>
      </c>
      <c r="G32" s="82">
        <v>0</v>
      </c>
      <c r="H32" s="228">
        <v>0</v>
      </c>
      <c r="I32" s="82">
        <v>0</v>
      </c>
      <c r="J32" s="83">
        <v>0</v>
      </c>
      <c r="K32" s="164"/>
    </row>
    <row r="33" spans="2:11" ht="17.25" customHeight="1">
      <c r="B33" s="487"/>
      <c r="C33" s="186" t="s">
        <v>223</v>
      </c>
      <c r="D33" s="82" t="str">
        <f t="shared" si="1"/>
        <v>－</v>
      </c>
      <c r="E33" s="82">
        <v>0</v>
      </c>
      <c r="F33" s="228">
        <v>0</v>
      </c>
      <c r="G33" s="82">
        <v>0</v>
      </c>
      <c r="H33" s="228">
        <v>0</v>
      </c>
      <c r="I33" s="82">
        <v>0</v>
      </c>
      <c r="J33" s="83">
        <v>0</v>
      </c>
      <c r="K33" s="164"/>
    </row>
    <row r="34" spans="2:11" ht="17.25" customHeight="1">
      <c r="B34" s="487"/>
      <c r="C34" s="186" t="s">
        <v>224</v>
      </c>
      <c r="D34" s="82" t="str">
        <f t="shared" si="1"/>
        <v>－</v>
      </c>
      <c r="E34" s="82">
        <v>0</v>
      </c>
      <c r="F34" s="228">
        <v>0</v>
      </c>
      <c r="G34" s="82">
        <v>0</v>
      </c>
      <c r="H34" s="228">
        <v>0</v>
      </c>
      <c r="I34" s="82">
        <v>0</v>
      </c>
      <c r="J34" s="83">
        <v>0</v>
      </c>
      <c r="K34" s="164"/>
    </row>
    <row r="35" spans="2:11" ht="17.25" customHeight="1">
      <c r="B35" s="487"/>
      <c r="C35" s="235" t="s">
        <v>225</v>
      </c>
      <c r="D35" s="82" t="str">
        <f t="shared" si="1"/>
        <v>－</v>
      </c>
      <c r="E35" s="82">
        <v>0</v>
      </c>
      <c r="F35" s="228">
        <v>0</v>
      </c>
      <c r="G35" s="82">
        <v>0</v>
      </c>
      <c r="H35" s="228">
        <v>0</v>
      </c>
      <c r="I35" s="82">
        <v>0</v>
      </c>
      <c r="J35" s="83">
        <v>0</v>
      </c>
      <c r="K35" s="164"/>
    </row>
    <row r="36" spans="2:11" ht="17.25" customHeight="1">
      <c r="B36" s="487"/>
      <c r="C36" s="186" t="s">
        <v>226</v>
      </c>
      <c r="D36" s="82" t="str">
        <f t="shared" si="1"/>
        <v>－</v>
      </c>
      <c r="E36" s="82">
        <v>0</v>
      </c>
      <c r="F36" s="228">
        <v>0</v>
      </c>
      <c r="G36" s="82">
        <v>0</v>
      </c>
      <c r="H36" s="228">
        <v>0</v>
      </c>
      <c r="I36" s="82">
        <v>0</v>
      </c>
      <c r="J36" s="83">
        <v>0</v>
      </c>
      <c r="K36" s="164"/>
    </row>
    <row r="37" spans="2:11" ht="17.25" customHeight="1">
      <c r="B37" s="487"/>
      <c r="C37" s="186" t="s">
        <v>227</v>
      </c>
      <c r="D37" s="82" t="str">
        <f t="shared" si="1"/>
        <v>－</v>
      </c>
      <c r="E37" s="82">
        <v>0</v>
      </c>
      <c r="F37" s="228">
        <v>0</v>
      </c>
      <c r="G37" s="82">
        <v>0</v>
      </c>
      <c r="H37" s="228">
        <v>0</v>
      </c>
      <c r="I37" s="82">
        <v>0</v>
      </c>
      <c r="J37" s="83">
        <v>0</v>
      </c>
      <c r="K37" s="164"/>
    </row>
    <row r="38" spans="2:11" ht="17.25" customHeight="1">
      <c r="B38" s="487"/>
      <c r="C38" s="186" t="s">
        <v>228</v>
      </c>
      <c r="D38" s="82" t="str">
        <f t="shared" si="1"/>
        <v>－</v>
      </c>
      <c r="E38" s="82">
        <v>0</v>
      </c>
      <c r="F38" s="228">
        <v>0</v>
      </c>
      <c r="G38" s="82">
        <v>0</v>
      </c>
      <c r="H38" s="228">
        <v>0</v>
      </c>
      <c r="I38" s="82">
        <v>0</v>
      </c>
      <c r="J38" s="83">
        <v>0</v>
      </c>
      <c r="K38" s="164"/>
    </row>
    <row r="39" spans="2:11" ht="17.25" customHeight="1">
      <c r="B39" s="487"/>
      <c r="C39" s="186" t="s">
        <v>229</v>
      </c>
      <c r="D39" s="82">
        <f t="shared" si="1"/>
        <v>7</v>
      </c>
      <c r="E39" s="82">
        <v>6</v>
      </c>
      <c r="F39" s="228">
        <v>6</v>
      </c>
      <c r="G39" s="82">
        <v>1</v>
      </c>
      <c r="H39" s="228">
        <v>1</v>
      </c>
      <c r="I39" s="82">
        <v>0</v>
      </c>
      <c r="J39" s="83">
        <v>0</v>
      </c>
      <c r="K39" s="164"/>
    </row>
    <row r="40" spans="2:11" ht="17.25" customHeight="1">
      <c r="B40" s="487"/>
      <c r="C40" s="186" t="s">
        <v>230</v>
      </c>
      <c r="D40" s="82" t="str">
        <f t="shared" si="1"/>
        <v>－</v>
      </c>
      <c r="E40" s="82">
        <v>0</v>
      </c>
      <c r="F40" s="228">
        <v>0</v>
      </c>
      <c r="G40" s="82">
        <v>0</v>
      </c>
      <c r="H40" s="228">
        <v>0</v>
      </c>
      <c r="I40" s="82">
        <v>0</v>
      </c>
      <c r="J40" s="83">
        <v>0</v>
      </c>
      <c r="K40" s="164"/>
    </row>
    <row r="41" spans="2:11" ht="17.25" customHeight="1">
      <c r="B41" s="487"/>
      <c r="C41" s="186" t="s">
        <v>231</v>
      </c>
      <c r="D41" s="82" t="str">
        <f t="shared" si="1"/>
        <v>－</v>
      </c>
      <c r="E41" s="82">
        <v>0</v>
      </c>
      <c r="F41" s="228">
        <v>0</v>
      </c>
      <c r="G41" s="82">
        <v>0</v>
      </c>
      <c r="H41" s="228">
        <v>0</v>
      </c>
      <c r="I41" s="82">
        <v>0</v>
      </c>
      <c r="J41" s="83">
        <v>0</v>
      </c>
      <c r="K41" s="164"/>
    </row>
    <row r="42" spans="2:11" ht="17.25" customHeight="1">
      <c r="B42" s="487"/>
      <c r="C42" s="186" t="s">
        <v>232</v>
      </c>
      <c r="D42" s="82" t="str">
        <f t="shared" si="1"/>
        <v>－</v>
      </c>
      <c r="E42" s="82">
        <v>0</v>
      </c>
      <c r="F42" s="228">
        <v>0</v>
      </c>
      <c r="G42" s="82">
        <v>0</v>
      </c>
      <c r="H42" s="228">
        <v>0</v>
      </c>
      <c r="I42" s="82">
        <v>0</v>
      </c>
      <c r="J42" s="83">
        <v>0</v>
      </c>
      <c r="K42" s="164"/>
    </row>
    <row r="43" spans="2:11" ht="17.25" customHeight="1">
      <c r="B43" s="487"/>
      <c r="C43" s="186" t="s">
        <v>233</v>
      </c>
      <c r="D43" s="82" t="str">
        <f t="shared" si="1"/>
        <v>－</v>
      </c>
      <c r="E43" s="82">
        <v>0</v>
      </c>
      <c r="F43" s="228">
        <v>0</v>
      </c>
      <c r="G43" s="82">
        <v>0</v>
      </c>
      <c r="H43" s="228">
        <v>0</v>
      </c>
      <c r="I43" s="82">
        <v>0</v>
      </c>
      <c r="J43" s="83">
        <v>0</v>
      </c>
      <c r="K43" s="164"/>
    </row>
    <row r="44" spans="2:11" ht="17.25" customHeight="1">
      <c r="B44" s="487"/>
      <c r="C44" s="186" t="s">
        <v>234</v>
      </c>
      <c r="D44" s="82" t="str">
        <f>IF(E44+G44+I44+J44=0,"－",E44+G44+I44+J44)</f>
        <v>－</v>
      </c>
      <c r="E44" s="82">
        <v>0</v>
      </c>
      <c r="F44" s="228">
        <v>0</v>
      </c>
      <c r="G44" s="82">
        <v>0</v>
      </c>
      <c r="H44" s="228">
        <v>0</v>
      </c>
      <c r="I44" s="82">
        <v>0</v>
      </c>
      <c r="J44" s="83">
        <v>0</v>
      </c>
      <c r="K44" s="164"/>
    </row>
    <row r="45" spans="2:11" ht="17.25" customHeight="1">
      <c r="B45" s="487"/>
      <c r="C45" s="186" t="s">
        <v>235</v>
      </c>
      <c r="D45" s="80">
        <f>IF(E45+G45+I45+J45=0,"－",E45+G45+I45+J45)</f>
        <v>3</v>
      </c>
      <c r="E45" s="82">
        <v>1</v>
      </c>
      <c r="F45" s="228">
        <v>1</v>
      </c>
      <c r="G45" s="82">
        <v>1</v>
      </c>
      <c r="H45" s="228">
        <v>1</v>
      </c>
      <c r="I45" s="82">
        <v>0</v>
      </c>
      <c r="J45" s="83">
        <v>1</v>
      </c>
      <c r="K45" s="164"/>
    </row>
    <row r="46" spans="2:11" ht="17.25" customHeight="1">
      <c r="B46" s="487"/>
      <c r="C46" s="186" t="s">
        <v>236</v>
      </c>
      <c r="D46" s="80" t="str">
        <f>IF(E46+G46+I46+J46=0,"－",E46+G46+I46+J46)</f>
        <v>－</v>
      </c>
      <c r="E46" s="82">
        <v>0</v>
      </c>
      <c r="F46" s="228">
        <v>0</v>
      </c>
      <c r="G46" s="82">
        <v>0</v>
      </c>
      <c r="H46" s="228">
        <v>0</v>
      </c>
      <c r="I46" s="82">
        <v>0</v>
      </c>
      <c r="J46" s="83">
        <v>0</v>
      </c>
      <c r="K46" s="164"/>
    </row>
    <row r="47" spans="2:11" ht="17.25" customHeight="1">
      <c r="B47" s="487"/>
      <c r="C47" s="235" t="s">
        <v>237</v>
      </c>
      <c r="D47" s="82" t="str">
        <f t="shared" si="1"/>
        <v>－</v>
      </c>
      <c r="E47" s="82">
        <v>0</v>
      </c>
      <c r="F47" s="228">
        <v>0</v>
      </c>
      <c r="G47" s="82">
        <v>0</v>
      </c>
      <c r="H47" s="228">
        <v>0</v>
      </c>
      <c r="I47" s="82">
        <v>0</v>
      </c>
      <c r="J47" s="83">
        <v>0</v>
      </c>
      <c r="K47" s="164"/>
    </row>
    <row r="48" spans="2:11" ht="17.25" customHeight="1">
      <c r="B48" s="487"/>
      <c r="C48" s="236" t="s">
        <v>238</v>
      </c>
      <c r="D48" s="82" t="str">
        <f t="shared" si="1"/>
        <v>－</v>
      </c>
      <c r="E48" s="82">
        <v>0</v>
      </c>
      <c r="F48" s="228">
        <v>0</v>
      </c>
      <c r="G48" s="82">
        <v>0</v>
      </c>
      <c r="H48" s="228">
        <v>0</v>
      </c>
      <c r="I48" s="82">
        <v>0</v>
      </c>
      <c r="J48" s="83">
        <v>0</v>
      </c>
      <c r="K48" s="164"/>
    </row>
    <row r="49" spans="2:11" ht="17.25" customHeight="1">
      <c r="B49" s="487"/>
      <c r="C49" s="186" t="s">
        <v>239</v>
      </c>
      <c r="D49" s="82" t="str">
        <f t="shared" si="1"/>
        <v>－</v>
      </c>
      <c r="E49" s="82">
        <v>0</v>
      </c>
      <c r="F49" s="228">
        <v>0</v>
      </c>
      <c r="G49" s="82">
        <v>0</v>
      </c>
      <c r="H49" s="228">
        <v>0</v>
      </c>
      <c r="I49" s="82">
        <v>0</v>
      </c>
      <c r="J49" s="83">
        <v>0</v>
      </c>
      <c r="K49" s="164"/>
    </row>
    <row r="50" spans="2:11" ht="17.25" customHeight="1">
      <c r="B50" s="487"/>
      <c r="C50" s="186" t="s">
        <v>240</v>
      </c>
      <c r="D50" s="80">
        <f>IF(E50+G50+I50+J50=0,"－",E50+G50+I50+J50)</f>
        <v>11</v>
      </c>
      <c r="E50" s="82">
        <v>4</v>
      </c>
      <c r="F50" s="228">
        <v>4</v>
      </c>
      <c r="G50" s="82">
        <v>7</v>
      </c>
      <c r="H50" s="228">
        <v>7</v>
      </c>
      <c r="I50" s="82">
        <v>0</v>
      </c>
      <c r="J50" s="83">
        <v>0</v>
      </c>
      <c r="K50" s="164"/>
    </row>
    <row r="51" spans="2:11" ht="17.25" customHeight="1">
      <c r="B51" s="487"/>
      <c r="C51" s="186" t="s">
        <v>241</v>
      </c>
      <c r="D51" s="82">
        <f t="shared" si="1"/>
        <v>2</v>
      </c>
      <c r="E51" s="82">
        <v>2</v>
      </c>
      <c r="F51" s="228">
        <v>2</v>
      </c>
      <c r="G51" s="82">
        <v>0</v>
      </c>
      <c r="H51" s="228">
        <v>0</v>
      </c>
      <c r="I51" s="82">
        <v>0</v>
      </c>
      <c r="J51" s="83">
        <v>0</v>
      </c>
      <c r="K51" s="164"/>
    </row>
    <row r="52" spans="2:11" ht="17.25" customHeight="1">
      <c r="B52" s="487"/>
      <c r="C52" s="186" t="s">
        <v>242</v>
      </c>
      <c r="D52" s="82" t="str">
        <f t="shared" si="1"/>
        <v>－</v>
      </c>
      <c r="E52" s="82">
        <v>0</v>
      </c>
      <c r="F52" s="228">
        <v>0</v>
      </c>
      <c r="G52" s="82">
        <v>0</v>
      </c>
      <c r="H52" s="228">
        <v>0</v>
      </c>
      <c r="I52" s="82">
        <v>0</v>
      </c>
      <c r="J52" s="83">
        <v>0</v>
      </c>
      <c r="K52" s="164"/>
    </row>
    <row r="53" spans="2:11" ht="17.25" customHeight="1">
      <c r="B53" s="487"/>
      <c r="C53" s="186" t="s">
        <v>243</v>
      </c>
      <c r="D53" s="82" t="str">
        <f t="shared" si="1"/>
        <v>－</v>
      </c>
      <c r="E53" s="82">
        <v>0</v>
      </c>
      <c r="F53" s="228">
        <v>0</v>
      </c>
      <c r="G53" s="82">
        <v>0</v>
      </c>
      <c r="H53" s="228">
        <v>0</v>
      </c>
      <c r="I53" s="82">
        <v>0</v>
      </c>
      <c r="J53" s="83">
        <v>0</v>
      </c>
      <c r="K53" s="164"/>
    </row>
    <row r="54" spans="2:11" ht="17.25" customHeight="1">
      <c r="B54" s="487"/>
      <c r="C54" s="186" t="s">
        <v>244</v>
      </c>
      <c r="D54" s="82" t="str">
        <f t="shared" si="1"/>
        <v>－</v>
      </c>
      <c r="E54" s="82">
        <v>0</v>
      </c>
      <c r="F54" s="228">
        <v>0</v>
      </c>
      <c r="G54" s="82">
        <v>0</v>
      </c>
      <c r="H54" s="228">
        <v>0</v>
      </c>
      <c r="I54" s="82">
        <v>0</v>
      </c>
      <c r="J54" s="83">
        <v>0</v>
      </c>
      <c r="K54" s="164"/>
    </row>
    <row r="55" spans="2:11" ht="17.25" customHeight="1">
      <c r="B55" s="487"/>
      <c r="C55" s="186" t="s">
        <v>245</v>
      </c>
      <c r="D55" s="82" t="str">
        <f t="shared" si="1"/>
        <v>－</v>
      </c>
      <c r="E55" s="82">
        <v>0</v>
      </c>
      <c r="F55" s="228">
        <v>0</v>
      </c>
      <c r="G55" s="82">
        <v>0</v>
      </c>
      <c r="H55" s="228">
        <v>0</v>
      </c>
      <c r="I55" s="82">
        <v>0</v>
      </c>
      <c r="J55" s="83">
        <v>0</v>
      </c>
      <c r="K55" s="164"/>
    </row>
    <row r="56" spans="2:11" ht="17.25" customHeight="1">
      <c r="B56" s="487"/>
      <c r="C56" s="186" t="s">
        <v>246</v>
      </c>
      <c r="D56" s="82" t="str">
        <f t="shared" si="1"/>
        <v>－</v>
      </c>
      <c r="E56" s="82">
        <v>0</v>
      </c>
      <c r="F56" s="228">
        <v>0</v>
      </c>
      <c r="G56" s="82">
        <v>0</v>
      </c>
      <c r="H56" s="228">
        <v>0</v>
      </c>
      <c r="I56" s="82">
        <v>0</v>
      </c>
      <c r="J56" s="83">
        <v>0</v>
      </c>
      <c r="K56" s="164"/>
    </row>
    <row r="57" spans="2:11" ht="17.25" customHeight="1">
      <c r="B57" s="487"/>
      <c r="C57" s="235" t="s">
        <v>247</v>
      </c>
      <c r="D57" s="82" t="str">
        <f t="shared" si="1"/>
        <v>－</v>
      </c>
      <c r="E57" s="82">
        <v>0</v>
      </c>
      <c r="F57" s="228">
        <v>0</v>
      </c>
      <c r="G57" s="82">
        <v>0</v>
      </c>
      <c r="H57" s="228">
        <v>0</v>
      </c>
      <c r="I57" s="82">
        <v>0</v>
      </c>
      <c r="J57" s="83">
        <v>0</v>
      </c>
      <c r="K57" s="164"/>
    </row>
    <row r="58" spans="2:11" ht="17.25" customHeight="1">
      <c r="B58" s="487"/>
      <c r="C58" s="186" t="s">
        <v>248</v>
      </c>
      <c r="D58" s="82" t="str">
        <f t="shared" si="1"/>
        <v>－</v>
      </c>
      <c r="E58" s="82">
        <v>0</v>
      </c>
      <c r="F58" s="228">
        <v>0</v>
      </c>
      <c r="G58" s="82">
        <v>0</v>
      </c>
      <c r="H58" s="228">
        <v>0</v>
      </c>
      <c r="I58" s="82">
        <v>0</v>
      </c>
      <c r="J58" s="83">
        <v>0</v>
      </c>
      <c r="K58" s="164"/>
    </row>
    <row r="59" spans="2:11" ht="17.25" customHeight="1">
      <c r="B59" s="487"/>
      <c r="C59" s="235" t="s">
        <v>249</v>
      </c>
      <c r="D59" s="82" t="str">
        <f t="shared" si="1"/>
        <v>－</v>
      </c>
      <c r="E59" s="82">
        <v>0</v>
      </c>
      <c r="F59" s="228">
        <v>0</v>
      </c>
      <c r="G59" s="82">
        <v>0</v>
      </c>
      <c r="H59" s="228">
        <v>0</v>
      </c>
      <c r="I59" s="82">
        <v>0</v>
      </c>
      <c r="J59" s="83">
        <v>0</v>
      </c>
      <c r="K59" s="164"/>
    </row>
    <row r="60" spans="2:11" ht="17.25" customHeight="1">
      <c r="B60" s="487"/>
      <c r="C60" s="235" t="s">
        <v>347</v>
      </c>
      <c r="D60" s="80" t="str">
        <f>IF(E60+G60+I60+J60=0,"－",E60+G60+I60+J60)</f>
        <v>－</v>
      </c>
      <c r="E60" s="82">
        <v>0</v>
      </c>
      <c r="F60" s="228">
        <v>0</v>
      </c>
      <c r="G60" s="82">
        <v>0</v>
      </c>
      <c r="H60" s="228">
        <v>0</v>
      </c>
      <c r="I60" s="82">
        <v>0</v>
      </c>
      <c r="J60" s="83">
        <v>0</v>
      </c>
      <c r="K60" s="164"/>
    </row>
    <row r="61" spans="2:11" ht="17.25" customHeight="1">
      <c r="B61" s="487"/>
      <c r="C61" s="186" t="s">
        <v>251</v>
      </c>
      <c r="D61" s="82" t="str">
        <f t="shared" si="1"/>
        <v>－</v>
      </c>
      <c r="E61" s="82">
        <v>0</v>
      </c>
      <c r="F61" s="228">
        <v>0</v>
      </c>
      <c r="G61" s="82">
        <v>0</v>
      </c>
      <c r="H61" s="228">
        <v>0</v>
      </c>
      <c r="I61" s="82">
        <v>0</v>
      </c>
      <c r="J61" s="83">
        <v>0</v>
      </c>
      <c r="K61" s="164"/>
    </row>
    <row r="62" spans="2:11" ht="17.25" customHeight="1">
      <c r="B62" s="487"/>
      <c r="C62" s="186" t="s">
        <v>252</v>
      </c>
      <c r="D62" s="82" t="str">
        <f t="shared" si="1"/>
        <v>－</v>
      </c>
      <c r="E62" s="82">
        <v>0</v>
      </c>
      <c r="F62" s="228">
        <v>0</v>
      </c>
      <c r="G62" s="82">
        <v>0</v>
      </c>
      <c r="H62" s="228">
        <v>0</v>
      </c>
      <c r="I62" s="82">
        <v>0</v>
      </c>
      <c r="J62" s="83">
        <v>0</v>
      </c>
      <c r="K62" s="164"/>
    </row>
    <row r="63" spans="2:11" ht="17.25" customHeight="1">
      <c r="B63" s="487"/>
      <c r="C63" s="186" t="s">
        <v>253</v>
      </c>
      <c r="D63" s="82" t="str">
        <f t="shared" si="1"/>
        <v>－</v>
      </c>
      <c r="E63" s="82">
        <v>0</v>
      </c>
      <c r="F63" s="228">
        <v>0</v>
      </c>
      <c r="G63" s="82">
        <v>0</v>
      </c>
      <c r="H63" s="228">
        <v>0</v>
      </c>
      <c r="I63" s="82">
        <v>0</v>
      </c>
      <c r="J63" s="83">
        <v>0</v>
      </c>
      <c r="K63" s="164"/>
    </row>
    <row r="64" spans="2:11" ht="17.25" customHeight="1">
      <c r="B64" s="487"/>
      <c r="C64" s="186" t="s">
        <v>254</v>
      </c>
      <c r="D64" s="82" t="str">
        <f t="shared" si="1"/>
        <v>－</v>
      </c>
      <c r="E64" s="82">
        <v>0</v>
      </c>
      <c r="F64" s="228">
        <v>0</v>
      </c>
      <c r="G64" s="82">
        <v>0</v>
      </c>
      <c r="H64" s="228">
        <v>0</v>
      </c>
      <c r="I64" s="82">
        <v>0</v>
      </c>
      <c r="J64" s="83">
        <v>0</v>
      </c>
      <c r="K64" s="164"/>
    </row>
    <row r="65" spans="2:16" ht="17.25" customHeight="1">
      <c r="B65" s="487"/>
      <c r="C65" s="235" t="s">
        <v>255</v>
      </c>
      <c r="D65" s="82" t="str">
        <f t="shared" si="1"/>
        <v>－</v>
      </c>
      <c r="E65" s="82">
        <v>0</v>
      </c>
      <c r="F65" s="228">
        <v>0</v>
      </c>
      <c r="G65" s="82">
        <v>0</v>
      </c>
      <c r="H65" s="228">
        <v>0</v>
      </c>
      <c r="I65" s="82">
        <v>0</v>
      </c>
      <c r="J65" s="83">
        <v>0</v>
      </c>
    </row>
    <row r="66" spans="2:16" ht="17.25" customHeight="1">
      <c r="B66" s="487"/>
      <c r="C66" s="186" t="s">
        <v>256</v>
      </c>
      <c r="D66" s="80">
        <f>IF(E66+G66+I66+J66=0,"－",E66+G66+I66+J66)</f>
        <v>79</v>
      </c>
      <c r="E66" s="82">
        <v>34</v>
      </c>
      <c r="F66" s="228">
        <v>34</v>
      </c>
      <c r="G66" s="82">
        <v>40</v>
      </c>
      <c r="H66" s="228">
        <v>35</v>
      </c>
      <c r="I66" s="82">
        <v>2</v>
      </c>
      <c r="J66" s="83">
        <v>3</v>
      </c>
    </row>
    <row r="67" spans="2:16" ht="17.25" customHeight="1">
      <c r="B67" s="487"/>
      <c r="C67" s="186" t="s">
        <v>257</v>
      </c>
      <c r="D67" s="82" t="str">
        <f t="shared" si="1"/>
        <v>－</v>
      </c>
      <c r="E67" s="82">
        <v>0</v>
      </c>
      <c r="F67" s="82">
        <v>0</v>
      </c>
      <c r="G67" s="82">
        <v>0</v>
      </c>
      <c r="H67" s="82">
        <v>0</v>
      </c>
      <c r="I67" s="82">
        <v>0</v>
      </c>
      <c r="J67" s="83">
        <v>0</v>
      </c>
      <c r="K67" s="163"/>
      <c r="L67" s="163"/>
      <c r="M67" s="163"/>
      <c r="N67" s="163"/>
      <c r="O67" s="163"/>
      <c r="P67" s="163"/>
    </row>
    <row r="68" spans="2:16" ht="17.25" customHeight="1">
      <c r="B68" s="488"/>
      <c r="C68" s="199" t="s">
        <v>258</v>
      </c>
      <c r="D68" s="230" t="str">
        <f t="shared" si="1"/>
        <v>－</v>
      </c>
      <c r="E68" s="230">
        <v>0</v>
      </c>
      <c r="F68" s="230">
        <v>0</v>
      </c>
      <c r="G68" s="230">
        <v>0</v>
      </c>
      <c r="H68" s="230">
        <v>0</v>
      </c>
      <c r="I68" s="230">
        <v>0</v>
      </c>
      <c r="J68" s="232">
        <v>0</v>
      </c>
      <c r="K68" s="163"/>
      <c r="L68" s="163"/>
      <c r="M68" s="163"/>
      <c r="N68" s="163"/>
      <c r="O68" s="163"/>
      <c r="P68" s="163"/>
    </row>
    <row r="69" spans="2:16" ht="17.25" customHeight="1">
      <c r="B69" s="486" t="s">
        <v>259</v>
      </c>
      <c r="C69" s="196" t="s">
        <v>260</v>
      </c>
      <c r="D69" s="82">
        <f t="shared" si="1"/>
        <v>17</v>
      </c>
      <c r="E69" s="82">
        <v>10</v>
      </c>
      <c r="F69" s="82">
        <v>8</v>
      </c>
      <c r="G69" s="82">
        <v>5</v>
      </c>
      <c r="H69" s="82">
        <v>4</v>
      </c>
      <c r="I69" s="82">
        <v>0</v>
      </c>
      <c r="J69" s="83">
        <v>2</v>
      </c>
    </row>
    <row r="70" spans="2:16" ht="17.25" customHeight="1">
      <c r="B70" s="487"/>
      <c r="C70" s="200" t="s">
        <v>261</v>
      </c>
      <c r="D70" s="82">
        <f>IF(E70+G70+I70+J70=0,"－",E70+G70+I70+J70)</f>
        <v>10</v>
      </c>
      <c r="E70" s="82">
        <v>9</v>
      </c>
      <c r="F70" s="228">
        <v>9</v>
      </c>
      <c r="G70" s="82">
        <v>1</v>
      </c>
      <c r="H70" s="228">
        <v>1</v>
      </c>
      <c r="I70" s="82">
        <v>0</v>
      </c>
      <c r="J70" s="83">
        <v>0</v>
      </c>
    </row>
    <row r="71" spans="2:16" ht="17.25" customHeight="1">
      <c r="B71" s="487"/>
      <c r="C71" s="200" t="s">
        <v>262</v>
      </c>
      <c r="D71" s="80">
        <f t="shared" ref="D71:D87" si="2">IF(E71+G71+I71+J71=0,"－",E71+G71+I71+J71)</f>
        <v>32</v>
      </c>
      <c r="E71" s="82">
        <v>15</v>
      </c>
      <c r="F71" s="228">
        <v>15</v>
      </c>
      <c r="G71" s="82">
        <v>15</v>
      </c>
      <c r="H71" s="228">
        <v>15</v>
      </c>
      <c r="I71" s="82">
        <v>0</v>
      </c>
      <c r="J71" s="83">
        <v>2</v>
      </c>
    </row>
    <row r="72" spans="2:16" ht="17.25" customHeight="1">
      <c r="B72" s="487"/>
      <c r="C72" s="200" t="s">
        <v>348</v>
      </c>
      <c r="D72" s="80">
        <f t="shared" si="2"/>
        <v>1</v>
      </c>
      <c r="E72" s="82">
        <v>0</v>
      </c>
      <c r="F72" s="228">
        <v>0</v>
      </c>
      <c r="G72" s="82">
        <v>1</v>
      </c>
      <c r="H72" s="228">
        <v>1</v>
      </c>
      <c r="I72" s="82">
        <v>0</v>
      </c>
      <c r="J72" s="83">
        <v>0</v>
      </c>
    </row>
    <row r="73" spans="2:16" ht="17.25" customHeight="1">
      <c r="B73" s="487"/>
      <c r="C73" s="200" t="s">
        <v>264</v>
      </c>
      <c r="D73" s="80">
        <f t="shared" si="2"/>
        <v>6</v>
      </c>
      <c r="E73" s="82">
        <v>6</v>
      </c>
      <c r="F73" s="228">
        <v>6</v>
      </c>
      <c r="G73" s="82">
        <v>0</v>
      </c>
      <c r="H73" s="228">
        <v>0</v>
      </c>
      <c r="I73" s="82">
        <v>0</v>
      </c>
      <c r="J73" s="83">
        <v>0</v>
      </c>
    </row>
    <row r="74" spans="2:16" ht="17.25" customHeight="1">
      <c r="B74" s="487"/>
      <c r="C74" s="186" t="s">
        <v>265</v>
      </c>
      <c r="D74" s="80" t="str">
        <f t="shared" si="2"/>
        <v>－</v>
      </c>
      <c r="E74" s="82">
        <v>0</v>
      </c>
      <c r="F74" s="228">
        <v>0</v>
      </c>
      <c r="G74" s="82">
        <v>0</v>
      </c>
      <c r="H74" s="228">
        <v>0</v>
      </c>
      <c r="I74" s="82">
        <v>0</v>
      </c>
      <c r="J74" s="83">
        <v>0</v>
      </c>
    </row>
    <row r="75" spans="2:16" ht="17.25" customHeight="1">
      <c r="B75" s="487"/>
      <c r="C75" s="186" t="s">
        <v>266</v>
      </c>
      <c r="D75" s="80">
        <f t="shared" si="2"/>
        <v>1</v>
      </c>
      <c r="E75" s="82">
        <v>0</v>
      </c>
      <c r="F75" s="228">
        <v>0</v>
      </c>
      <c r="G75" s="82">
        <v>1</v>
      </c>
      <c r="H75" s="228">
        <v>1</v>
      </c>
      <c r="I75" s="82">
        <v>0</v>
      </c>
      <c r="J75" s="83">
        <v>0</v>
      </c>
    </row>
    <row r="76" spans="2:16" ht="17.25" customHeight="1">
      <c r="B76" s="487"/>
      <c r="C76" s="201" t="s">
        <v>267</v>
      </c>
      <c r="D76" s="80">
        <f t="shared" si="2"/>
        <v>6</v>
      </c>
      <c r="E76" s="82">
        <v>3</v>
      </c>
      <c r="F76" s="228">
        <v>3</v>
      </c>
      <c r="G76" s="82">
        <v>3</v>
      </c>
      <c r="H76" s="228">
        <v>3</v>
      </c>
      <c r="I76" s="82">
        <v>0</v>
      </c>
      <c r="J76" s="83">
        <v>0</v>
      </c>
    </row>
    <row r="77" spans="2:16" ht="17.25" customHeight="1">
      <c r="B77" s="487"/>
      <c r="C77" s="186" t="s">
        <v>268</v>
      </c>
      <c r="D77" s="80">
        <f t="shared" si="2"/>
        <v>15</v>
      </c>
      <c r="E77" s="82">
        <v>11</v>
      </c>
      <c r="F77" s="228">
        <v>11</v>
      </c>
      <c r="G77" s="82">
        <v>4</v>
      </c>
      <c r="H77" s="228">
        <v>4</v>
      </c>
      <c r="I77" s="82">
        <v>0</v>
      </c>
      <c r="J77" s="83">
        <v>0</v>
      </c>
    </row>
    <row r="78" spans="2:16" ht="17.25" customHeight="1">
      <c r="B78" s="487"/>
      <c r="C78" s="186" t="s">
        <v>269</v>
      </c>
      <c r="D78" s="80" t="str">
        <f t="shared" si="2"/>
        <v>－</v>
      </c>
      <c r="E78" s="82">
        <v>0</v>
      </c>
      <c r="F78" s="228">
        <v>0</v>
      </c>
      <c r="G78" s="82">
        <v>0</v>
      </c>
      <c r="H78" s="228">
        <v>0</v>
      </c>
      <c r="I78" s="82">
        <v>0</v>
      </c>
      <c r="J78" s="83">
        <v>0</v>
      </c>
    </row>
    <row r="79" spans="2:16" ht="17.25" customHeight="1">
      <c r="B79" s="487"/>
      <c r="C79" s="186" t="s">
        <v>270</v>
      </c>
      <c r="D79" s="80">
        <f t="shared" si="2"/>
        <v>1</v>
      </c>
      <c r="E79" s="82">
        <v>1</v>
      </c>
      <c r="F79" s="228">
        <v>1</v>
      </c>
      <c r="G79" s="82">
        <v>0</v>
      </c>
      <c r="H79" s="228">
        <v>0</v>
      </c>
      <c r="I79" s="82">
        <v>0</v>
      </c>
      <c r="J79" s="83">
        <v>0</v>
      </c>
    </row>
    <row r="80" spans="2:16" ht="17.25" customHeight="1">
      <c r="B80" s="487"/>
      <c r="C80" s="186" t="s">
        <v>271</v>
      </c>
      <c r="D80" s="80" t="str">
        <f t="shared" si="2"/>
        <v>－</v>
      </c>
      <c r="E80" s="82">
        <v>0</v>
      </c>
      <c r="F80" s="228">
        <v>0</v>
      </c>
      <c r="G80" s="82">
        <v>0</v>
      </c>
      <c r="H80" s="228">
        <v>0</v>
      </c>
      <c r="I80" s="82">
        <v>0</v>
      </c>
      <c r="J80" s="83">
        <v>0</v>
      </c>
    </row>
    <row r="81" spans="2:16" ht="17.25" customHeight="1">
      <c r="B81" s="487"/>
      <c r="C81" s="186" t="s">
        <v>272</v>
      </c>
      <c r="D81" s="80">
        <f t="shared" si="2"/>
        <v>11</v>
      </c>
      <c r="E81" s="82">
        <v>5</v>
      </c>
      <c r="F81" s="228">
        <v>5</v>
      </c>
      <c r="G81" s="82">
        <v>3</v>
      </c>
      <c r="H81" s="228">
        <v>3</v>
      </c>
      <c r="I81" s="82">
        <v>0</v>
      </c>
      <c r="J81" s="83">
        <v>3</v>
      </c>
    </row>
    <row r="82" spans="2:16" ht="17.25" customHeight="1">
      <c r="B82" s="487"/>
      <c r="C82" s="186" t="s">
        <v>273</v>
      </c>
      <c r="D82" s="80">
        <f t="shared" si="2"/>
        <v>5</v>
      </c>
      <c r="E82" s="82">
        <v>5</v>
      </c>
      <c r="F82" s="228">
        <v>5</v>
      </c>
      <c r="G82" s="82">
        <v>0</v>
      </c>
      <c r="H82" s="228">
        <v>0</v>
      </c>
      <c r="I82" s="82">
        <v>0</v>
      </c>
      <c r="J82" s="83">
        <v>0</v>
      </c>
    </row>
    <row r="83" spans="2:16" ht="17.25" customHeight="1">
      <c r="B83" s="487"/>
      <c r="C83" s="186" t="s">
        <v>274</v>
      </c>
      <c r="D83" s="80" t="str">
        <f t="shared" si="2"/>
        <v>－</v>
      </c>
      <c r="E83" s="82">
        <v>0</v>
      </c>
      <c r="F83" s="228">
        <v>0</v>
      </c>
      <c r="G83" s="82">
        <v>0</v>
      </c>
      <c r="H83" s="228">
        <v>0</v>
      </c>
      <c r="I83" s="82">
        <v>0</v>
      </c>
      <c r="J83" s="83">
        <v>0</v>
      </c>
    </row>
    <row r="84" spans="2:16" ht="17.25" customHeight="1">
      <c r="B84" s="487"/>
      <c r="C84" s="186" t="s">
        <v>275</v>
      </c>
      <c r="D84" s="80">
        <f t="shared" si="2"/>
        <v>162</v>
      </c>
      <c r="E84" s="82">
        <v>98</v>
      </c>
      <c r="F84" s="228">
        <v>98</v>
      </c>
      <c r="G84" s="82">
        <v>58</v>
      </c>
      <c r="H84" s="228">
        <v>52</v>
      </c>
      <c r="I84" s="82">
        <v>0</v>
      </c>
      <c r="J84" s="83">
        <v>6</v>
      </c>
    </row>
    <row r="85" spans="2:16" ht="17.25" customHeight="1">
      <c r="B85" s="487"/>
      <c r="C85" s="186" t="s">
        <v>276</v>
      </c>
      <c r="D85" s="80">
        <f t="shared" si="2"/>
        <v>2</v>
      </c>
      <c r="E85" s="82">
        <v>1</v>
      </c>
      <c r="F85" s="228">
        <v>1</v>
      </c>
      <c r="G85" s="82">
        <v>1</v>
      </c>
      <c r="H85" s="228">
        <v>1</v>
      </c>
      <c r="I85" s="82">
        <v>0</v>
      </c>
      <c r="J85" s="83">
        <v>0</v>
      </c>
    </row>
    <row r="86" spans="2:16" ht="17.25" customHeight="1">
      <c r="B86" s="487"/>
      <c r="C86" s="186" t="s">
        <v>277</v>
      </c>
      <c r="D86" s="80">
        <f t="shared" si="2"/>
        <v>3</v>
      </c>
      <c r="E86" s="82">
        <v>1</v>
      </c>
      <c r="F86" s="228">
        <v>1</v>
      </c>
      <c r="G86" s="82">
        <v>1</v>
      </c>
      <c r="H86" s="228">
        <v>1</v>
      </c>
      <c r="I86" s="82">
        <v>0</v>
      </c>
      <c r="J86" s="83">
        <v>1</v>
      </c>
    </row>
    <row r="87" spans="2:16" ht="17.25" customHeight="1">
      <c r="B87" s="487"/>
      <c r="C87" s="186" t="s">
        <v>278</v>
      </c>
      <c r="D87" s="80" t="str">
        <f t="shared" si="2"/>
        <v>－</v>
      </c>
      <c r="E87" s="82">
        <v>0</v>
      </c>
      <c r="F87" s="228">
        <v>0</v>
      </c>
      <c r="G87" s="82">
        <v>0</v>
      </c>
      <c r="H87" s="228">
        <v>0</v>
      </c>
      <c r="I87" s="82">
        <v>0</v>
      </c>
      <c r="J87" s="83">
        <v>0</v>
      </c>
    </row>
    <row r="88" spans="2:16" ht="17.25" customHeight="1">
      <c r="B88" s="487"/>
      <c r="C88" s="186" t="s">
        <v>279</v>
      </c>
      <c r="D88" s="82" t="str">
        <f>IF(E88+G88+I88+J88=0,"－",E88+G88+I88+J88)</f>
        <v>－</v>
      </c>
      <c r="E88" s="82">
        <v>0</v>
      </c>
      <c r="F88" s="82">
        <v>0</v>
      </c>
      <c r="G88" s="82">
        <v>0</v>
      </c>
      <c r="H88" s="82">
        <v>0</v>
      </c>
      <c r="I88" s="82">
        <v>0</v>
      </c>
      <c r="J88" s="83">
        <v>0</v>
      </c>
    </row>
    <row r="89" spans="2:16" ht="17.25" customHeight="1">
      <c r="B89" s="487"/>
      <c r="C89" s="186" t="s">
        <v>280</v>
      </c>
      <c r="D89" s="82">
        <f>IF(E89+G89+I89+J89=0,"－",E89+G89+I89+J89)</f>
        <v>92</v>
      </c>
      <c r="E89" s="82">
        <v>50</v>
      </c>
      <c r="F89" s="82">
        <v>50</v>
      </c>
      <c r="G89" s="82">
        <v>36</v>
      </c>
      <c r="H89" s="82">
        <v>16</v>
      </c>
      <c r="I89" s="82">
        <v>1</v>
      </c>
      <c r="J89" s="83">
        <v>5</v>
      </c>
    </row>
    <row r="90" spans="2:16" ht="17.25" customHeight="1">
      <c r="B90" s="487"/>
      <c r="C90" s="186" t="s">
        <v>281</v>
      </c>
      <c r="D90" s="82">
        <f>IF(E90+G90+I90+J90=0,"－",E90+G90+I90+J90)</f>
        <v>1</v>
      </c>
      <c r="E90" s="82">
        <v>0</v>
      </c>
      <c r="F90" s="82">
        <v>0</v>
      </c>
      <c r="G90" s="82">
        <v>1</v>
      </c>
      <c r="H90" s="82">
        <v>0</v>
      </c>
      <c r="I90" s="82">
        <v>0</v>
      </c>
      <c r="J90" s="83">
        <v>0</v>
      </c>
    </row>
    <row r="91" spans="2:16" ht="17.25" customHeight="1">
      <c r="B91" s="487"/>
      <c r="C91" s="186" t="s">
        <v>282</v>
      </c>
      <c r="D91" s="82" t="str">
        <f>IF(E91+G91+I91+J91=0,"－",E91+G91+I91+J91)</f>
        <v>－</v>
      </c>
      <c r="E91" s="82">
        <v>0</v>
      </c>
      <c r="F91" s="82">
        <v>0</v>
      </c>
      <c r="G91" s="82">
        <v>0</v>
      </c>
      <c r="H91" s="82">
        <v>0</v>
      </c>
      <c r="I91" s="82">
        <v>0</v>
      </c>
      <c r="J91" s="83">
        <v>0</v>
      </c>
    </row>
    <row r="92" spans="2:16" ht="17.25" customHeight="1" thickBot="1">
      <c r="B92" s="489"/>
      <c r="C92" s="202" t="s">
        <v>283</v>
      </c>
      <c r="D92" s="237" t="str">
        <f>IF(E92+G92+I92+J92=0,"－",E92+G92+I92+J92)</f>
        <v>－</v>
      </c>
      <c r="E92" s="237">
        <v>0</v>
      </c>
      <c r="F92" s="237">
        <v>0</v>
      </c>
      <c r="G92" s="237">
        <v>0</v>
      </c>
      <c r="H92" s="237">
        <v>0</v>
      </c>
      <c r="I92" s="237">
        <v>0</v>
      </c>
      <c r="J92" s="238">
        <v>0</v>
      </c>
    </row>
    <row r="93" spans="2:16" ht="17.25" customHeight="1">
      <c r="B93" s="206" t="s">
        <v>349</v>
      </c>
      <c r="C93" s="207"/>
      <c r="D93" s="228"/>
      <c r="E93" s="228"/>
      <c r="F93" s="228"/>
      <c r="G93" s="228"/>
      <c r="H93" s="228"/>
      <c r="I93" s="228"/>
      <c r="J93" s="228"/>
    </row>
    <row r="94" spans="2:16" ht="17.25" customHeight="1">
      <c r="B94" s="206" t="s">
        <v>285</v>
      </c>
    </row>
    <row r="95" spans="2:16" ht="15" customHeight="1">
      <c r="B95" s="206" t="s">
        <v>286</v>
      </c>
      <c r="C95" s="193"/>
      <c r="D95" s="208"/>
      <c r="E95" s="208"/>
      <c r="F95" s="208"/>
      <c r="G95" s="208"/>
      <c r="H95" s="208"/>
      <c r="I95" s="208"/>
      <c r="J95" s="208"/>
      <c r="K95" s="208"/>
      <c r="L95" s="208"/>
      <c r="M95" s="208"/>
      <c r="N95" s="208"/>
      <c r="O95" s="208"/>
      <c r="P95" s="208"/>
    </row>
    <row r="96" spans="2:16" ht="17.25" customHeight="1">
      <c r="B96" s="206" t="s">
        <v>287</v>
      </c>
    </row>
    <row r="97" spans="2:16" ht="17.25" customHeight="1">
      <c r="B97" s="206" t="s">
        <v>288</v>
      </c>
    </row>
    <row r="98" spans="2:16" ht="15" customHeight="1">
      <c r="B98" s="206" t="s">
        <v>289</v>
      </c>
      <c r="C98" s="193"/>
      <c r="D98" s="208"/>
      <c r="E98" s="208"/>
      <c r="F98" s="208"/>
      <c r="G98" s="208"/>
      <c r="H98" s="208"/>
      <c r="I98" s="208"/>
      <c r="J98" s="208"/>
      <c r="K98" s="208"/>
      <c r="L98" s="208"/>
      <c r="M98" s="208"/>
      <c r="N98" s="208"/>
      <c r="O98" s="208"/>
      <c r="P98" s="208"/>
    </row>
    <row r="99" spans="2:16" ht="15" customHeight="1">
      <c r="B99" s="209" t="s">
        <v>290</v>
      </c>
      <c r="C99" s="193"/>
      <c r="D99" s="208"/>
      <c r="E99" s="208"/>
      <c r="F99" s="208"/>
      <c r="G99" s="208"/>
      <c r="H99" s="208"/>
      <c r="I99" s="208"/>
      <c r="J99" s="208"/>
      <c r="K99" s="208"/>
      <c r="L99" s="208"/>
      <c r="M99" s="208"/>
      <c r="N99" s="208"/>
      <c r="O99" s="208"/>
      <c r="P99" s="208"/>
    </row>
    <row r="100" spans="2:16" ht="15" customHeight="1">
      <c r="B100" s="209" t="s">
        <v>291</v>
      </c>
      <c r="C100" s="193"/>
      <c r="D100" s="208"/>
      <c r="E100" s="208"/>
      <c r="F100" s="208"/>
      <c r="G100" s="208"/>
      <c r="H100" s="208"/>
      <c r="I100" s="208"/>
      <c r="J100" s="208"/>
      <c r="K100" s="208"/>
      <c r="L100" s="208"/>
      <c r="M100" s="208"/>
      <c r="N100" s="208"/>
      <c r="O100" s="208"/>
      <c r="P100" s="208"/>
    </row>
    <row r="101" spans="2:16" ht="15" customHeight="1">
      <c r="B101" s="209" t="s">
        <v>292</v>
      </c>
      <c r="C101" s="193"/>
      <c r="D101" s="208"/>
      <c r="E101" s="208"/>
      <c r="F101" s="208"/>
      <c r="G101" s="208"/>
      <c r="H101" s="208"/>
      <c r="I101" s="208"/>
      <c r="J101" s="208"/>
      <c r="K101" s="208"/>
      <c r="L101" s="208"/>
      <c r="M101" s="208"/>
      <c r="N101" s="208"/>
      <c r="O101" s="208"/>
      <c r="P101" s="208"/>
    </row>
    <row r="102" spans="2:16" ht="28.5" customHeight="1">
      <c r="B102" s="490" t="s">
        <v>350</v>
      </c>
      <c r="C102" s="490"/>
      <c r="D102" s="490"/>
      <c r="E102" s="490"/>
      <c r="F102" s="490"/>
      <c r="G102" s="490"/>
      <c r="H102" s="490"/>
      <c r="I102" s="490"/>
      <c r="J102" s="490"/>
      <c r="K102" s="490"/>
      <c r="L102" s="490"/>
      <c r="M102" s="490"/>
      <c r="N102" s="490"/>
      <c r="O102" s="490"/>
      <c r="P102" s="490"/>
    </row>
    <row r="103" spans="2:16" ht="24.75" customHeight="1">
      <c r="B103" s="491" t="s">
        <v>351</v>
      </c>
      <c r="C103" s="491"/>
      <c r="D103" s="491"/>
      <c r="E103" s="491"/>
      <c r="F103" s="491"/>
      <c r="G103" s="491"/>
      <c r="H103" s="491"/>
      <c r="I103" s="491"/>
      <c r="J103" s="491"/>
      <c r="K103" s="491"/>
      <c r="L103" s="491"/>
      <c r="M103" s="491"/>
      <c r="N103" s="491"/>
      <c r="O103" s="491"/>
      <c r="P103" s="491"/>
    </row>
    <row r="104" spans="2:16" ht="15" customHeight="1">
      <c r="B104" s="491" t="s">
        <v>295</v>
      </c>
      <c r="C104" s="491"/>
      <c r="D104" s="491"/>
      <c r="E104" s="491"/>
      <c r="F104" s="491"/>
      <c r="G104" s="491"/>
      <c r="H104" s="491"/>
      <c r="I104" s="491"/>
      <c r="J104" s="491"/>
      <c r="K104" s="239"/>
      <c r="L104" s="239"/>
      <c r="M104" s="239"/>
      <c r="N104" s="239"/>
      <c r="O104" s="239"/>
      <c r="P104" s="239"/>
    </row>
    <row r="105" spans="2:16" ht="30.75" customHeight="1">
      <c r="B105" s="491" t="s">
        <v>352</v>
      </c>
      <c r="C105" s="491"/>
      <c r="D105" s="491"/>
      <c r="E105" s="491"/>
      <c r="F105" s="491"/>
      <c r="G105" s="491"/>
      <c r="H105" s="491"/>
      <c r="I105" s="491"/>
      <c r="J105" s="491"/>
      <c r="K105" s="491"/>
      <c r="L105" s="491"/>
      <c r="M105" s="491"/>
      <c r="N105" s="491"/>
      <c r="O105" s="491"/>
      <c r="P105" s="491"/>
    </row>
    <row r="106" spans="2:16" ht="17.25" customHeight="1">
      <c r="B106" s="210" t="s">
        <v>297</v>
      </c>
    </row>
    <row r="108" spans="2:16" ht="18" customHeight="1">
      <c r="B108" s="211"/>
    </row>
  </sheetData>
  <mergeCells count="16">
    <mergeCell ref="I2:J2"/>
    <mergeCell ref="D3:D4"/>
    <mergeCell ref="E3:E4"/>
    <mergeCell ref="G3:G4"/>
    <mergeCell ref="I3:I4"/>
    <mergeCell ref="J3:J4"/>
    <mergeCell ref="B102:P102"/>
    <mergeCell ref="B103:P103"/>
    <mergeCell ref="B104:J104"/>
    <mergeCell ref="B105:P105"/>
    <mergeCell ref="B5:C5"/>
    <mergeCell ref="B6:B12"/>
    <mergeCell ref="B13:B19"/>
    <mergeCell ref="B20:B24"/>
    <mergeCell ref="B25:B68"/>
    <mergeCell ref="B69:B92"/>
  </mergeCells>
  <phoneticPr fontId="3"/>
  <pageMargins left="0.86614173228346458" right="0.51181102362204722" top="0.39370078740157483" bottom="0.59055118110236227" header="0.51181102362204722" footer="0.51181102362204722"/>
  <pageSetup paperSize="9" scale="42" firstPageNumber="168" orientation="portrait" useFirstPageNumber="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Q45"/>
  <sheetViews>
    <sheetView showGridLines="0" zoomScale="90" zoomScaleNormal="90" zoomScaleSheetLayoutView="80" workbookViewId="0"/>
  </sheetViews>
  <sheetFormatPr defaultColWidth="10.625" defaultRowHeight="18" customHeight="1"/>
  <cols>
    <col min="1" max="1" width="2.625" style="162" customWidth="1"/>
    <col min="2" max="2" width="10.875" style="162" customWidth="1"/>
    <col min="3" max="3" width="2.625" style="162" customWidth="1"/>
    <col min="4" max="4" width="20.625" style="162" customWidth="1"/>
    <col min="5" max="5" width="10.625" style="174" customWidth="1"/>
    <col min="6" max="6" width="12.5" style="174" customWidth="1"/>
    <col min="7" max="7" width="10.125" style="174" customWidth="1"/>
    <col min="8" max="8" width="12.5" style="174" customWidth="1"/>
    <col min="9" max="9" width="10.125" style="174" customWidth="1"/>
    <col min="10" max="11" width="13" style="174" customWidth="1"/>
    <col min="12" max="12" width="5.75" style="162" customWidth="1"/>
    <col min="13" max="256" width="10.625" style="162"/>
    <col min="257" max="257" width="2.625" style="162" customWidth="1"/>
    <col min="258" max="258" width="10.875" style="162" customWidth="1"/>
    <col min="259" max="259" width="2.625" style="162" customWidth="1"/>
    <col min="260" max="260" width="20.625" style="162" customWidth="1"/>
    <col min="261" max="261" width="10.625" style="162" customWidth="1"/>
    <col min="262" max="262" width="12.5" style="162" customWidth="1"/>
    <col min="263" max="263" width="10.125" style="162" customWidth="1"/>
    <col min="264" max="264" width="12.5" style="162" customWidth="1"/>
    <col min="265" max="265" width="10.125" style="162" customWidth="1"/>
    <col min="266" max="267" width="13" style="162" customWidth="1"/>
    <col min="268" max="268" width="5.75" style="162" customWidth="1"/>
    <col min="269" max="512" width="10.625" style="162"/>
    <col min="513" max="513" width="2.625" style="162" customWidth="1"/>
    <col min="514" max="514" width="10.875" style="162" customWidth="1"/>
    <col min="515" max="515" width="2.625" style="162" customWidth="1"/>
    <col min="516" max="516" width="20.625" style="162" customWidth="1"/>
    <col min="517" max="517" width="10.625" style="162" customWidth="1"/>
    <col min="518" max="518" width="12.5" style="162" customWidth="1"/>
    <col min="519" max="519" width="10.125" style="162" customWidth="1"/>
    <col min="520" max="520" width="12.5" style="162" customWidth="1"/>
    <col min="521" max="521" width="10.125" style="162" customWidth="1"/>
    <col min="522" max="523" width="13" style="162" customWidth="1"/>
    <col min="524" max="524" width="5.75" style="162" customWidth="1"/>
    <col min="525" max="768" width="10.625" style="162"/>
    <col min="769" max="769" width="2.625" style="162" customWidth="1"/>
    <col min="770" max="770" width="10.875" style="162" customWidth="1"/>
    <col min="771" max="771" width="2.625" style="162" customWidth="1"/>
    <col min="772" max="772" width="20.625" style="162" customWidth="1"/>
    <col min="773" max="773" width="10.625" style="162" customWidth="1"/>
    <col min="774" max="774" width="12.5" style="162" customWidth="1"/>
    <col min="775" max="775" width="10.125" style="162" customWidth="1"/>
    <col min="776" max="776" width="12.5" style="162" customWidth="1"/>
    <col min="777" max="777" width="10.125" style="162" customWidth="1"/>
    <col min="778" max="779" width="13" style="162" customWidth="1"/>
    <col min="780" max="780" width="5.75" style="162" customWidth="1"/>
    <col min="781" max="1024" width="10.625" style="162"/>
    <col min="1025" max="1025" width="2.625" style="162" customWidth="1"/>
    <col min="1026" max="1026" width="10.875" style="162" customWidth="1"/>
    <col min="1027" max="1027" width="2.625" style="162" customWidth="1"/>
    <col min="1028" max="1028" width="20.625" style="162" customWidth="1"/>
    <col min="1029" max="1029" width="10.625" style="162" customWidth="1"/>
    <col min="1030" max="1030" width="12.5" style="162" customWidth="1"/>
    <col min="1031" max="1031" width="10.125" style="162" customWidth="1"/>
    <col min="1032" max="1032" width="12.5" style="162" customWidth="1"/>
    <col min="1033" max="1033" width="10.125" style="162" customWidth="1"/>
    <col min="1034" max="1035" width="13" style="162" customWidth="1"/>
    <col min="1036" max="1036" width="5.75" style="162" customWidth="1"/>
    <col min="1037" max="1280" width="10.625" style="162"/>
    <col min="1281" max="1281" width="2.625" style="162" customWidth="1"/>
    <col min="1282" max="1282" width="10.875" style="162" customWidth="1"/>
    <col min="1283" max="1283" width="2.625" style="162" customWidth="1"/>
    <col min="1284" max="1284" width="20.625" style="162" customWidth="1"/>
    <col min="1285" max="1285" width="10.625" style="162" customWidth="1"/>
    <col min="1286" max="1286" width="12.5" style="162" customWidth="1"/>
    <col min="1287" max="1287" width="10.125" style="162" customWidth="1"/>
    <col min="1288" max="1288" width="12.5" style="162" customWidth="1"/>
    <col min="1289" max="1289" width="10.125" style="162" customWidth="1"/>
    <col min="1290" max="1291" width="13" style="162" customWidth="1"/>
    <col min="1292" max="1292" width="5.75" style="162" customWidth="1"/>
    <col min="1293" max="1536" width="10.625" style="162"/>
    <col min="1537" max="1537" width="2.625" style="162" customWidth="1"/>
    <col min="1538" max="1538" width="10.875" style="162" customWidth="1"/>
    <col min="1539" max="1539" width="2.625" style="162" customWidth="1"/>
    <col min="1540" max="1540" width="20.625" style="162" customWidth="1"/>
    <col min="1541" max="1541" width="10.625" style="162" customWidth="1"/>
    <col min="1542" max="1542" width="12.5" style="162" customWidth="1"/>
    <col min="1543" max="1543" width="10.125" style="162" customWidth="1"/>
    <col min="1544" max="1544" width="12.5" style="162" customWidth="1"/>
    <col min="1545" max="1545" width="10.125" style="162" customWidth="1"/>
    <col min="1546" max="1547" width="13" style="162" customWidth="1"/>
    <col min="1548" max="1548" width="5.75" style="162" customWidth="1"/>
    <col min="1549" max="1792" width="10.625" style="162"/>
    <col min="1793" max="1793" width="2.625" style="162" customWidth="1"/>
    <col min="1794" max="1794" width="10.875" style="162" customWidth="1"/>
    <col min="1795" max="1795" width="2.625" style="162" customWidth="1"/>
    <col min="1796" max="1796" width="20.625" style="162" customWidth="1"/>
    <col min="1797" max="1797" width="10.625" style="162" customWidth="1"/>
    <col min="1798" max="1798" width="12.5" style="162" customWidth="1"/>
    <col min="1799" max="1799" width="10.125" style="162" customWidth="1"/>
    <col min="1800" max="1800" width="12.5" style="162" customWidth="1"/>
    <col min="1801" max="1801" width="10.125" style="162" customWidth="1"/>
    <col min="1802" max="1803" width="13" style="162" customWidth="1"/>
    <col min="1804" max="1804" width="5.75" style="162" customWidth="1"/>
    <col min="1805" max="2048" width="10.625" style="162"/>
    <col min="2049" max="2049" width="2.625" style="162" customWidth="1"/>
    <col min="2050" max="2050" width="10.875" style="162" customWidth="1"/>
    <col min="2051" max="2051" width="2.625" style="162" customWidth="1"/>
    <col min="2052" max="2052" width="20.625" style="162" customWidth="1"/>
    <col min="2053" max="2053" width="10.625" style="162" customWidth="1"/>
    <col min="2054" max="2054" width="12.5" style="162" customWidth="1"/>
    <col min="2055" max="2055" width="10.125" style="162" customWidth="1"/>
    <col min="2056" max="2056" width="12.5" style="162" customWidth="1"/>
    <col min="2057" max="2057" width="10.125" style="162" customWidth="1"/>
    <col min="2058" max="2059" width="13" style="162" customWidth="1"/>
    <col min="2060" max="2060" width="5.75" style="162" customWidth="1"/>
    <col min="2061" max="2304" width="10.625" style="162"/>
    <col min="2305" max="2305" width="2.625" style="162" customWidth="1"/>
    <col min="2306" max="2306" width="10.875" style="162" customWidth="1"/>
    <col min="2307" max="2307" width="2.625" style="162" customWidth="1"/>
    <col min="2308" max="2308" width="20.625" style="162" customWidth="1"/>
    <col min="2309" max="2309" width="10.625" style="162" customWidth="1"/>
    <col min="2310" max="2310" width="12.5" style="162" customWidth="1"/>
    <col min="2311" max="2311" width="10.125" style="162" customWidth="1"/>
    <col min="2312" max="2312" width="12.5" style="162" customWidth="1"/>
    <col min="2313" max="2313" width="10.125" style="162" customWidth="1"/>
    <col min="2314" max="2315" width="13" style="162" customWidth="1"/>
    <col min="2316" max="2316" width="5.75" style="162" customWidth="1"/>
    <col min="2317" max="2560" width="10.625" style="162"/>
    <col min="2561" max="2561" width="2.625" style="162" customWidth="1"/>
    <col min="2562" max="2562" width="10.875" style="162" customWidth="1"/>
    <col min="2563" max="2563" width="2.625" style="162" customWidth="1"/>
    <col min="2564" max="2564" width="20.625" style="162" customWidth="1"/>
    <col min="2565" max="2565" width="10.625" style="162" customWidth="1"/>
    <col min="2566" max="2566" width="12.5" style="162" customWidth="1"/>
    <col min="2567" max="2567" width="10.125" style="162" customWidth="1"/>
    <col min="2568" max="2568" width="12.5" style="162" customWidth="1"/>
    <col min="2569" max="2569" width="10.125" style="162" customWidth="1"/>
    <col min="2570" max="2571" width="13" style="162" customWidth="1"/>
    <col min="2572" max="2572" width="5.75" style="162" customWidth="1"/>
    <col min="2573" max="2816" width="10.625" style="162"/>
    <col min="2817" max="2817" width="2.625" style="162" customWidth="1"/>
    <col min="2818" max="2818" width="10.875" style="162" customWidth="1"/>
    <col min="2819" max="2819" width="2.625" style="162" customWidth="1"/>
    <col min="2820" max="2820" width="20.625" style="162" customWidth="1"/>
    <col min="2821" max="2821" width="10.625" style="162" customWidth="1"/>
    <col min="2822" max="2822" width="12.5" style="162" customWidth="1"/>
    <col min="2823" max="2823" width="10.125" style="162" customWidth="1"/>
    <col min="2824" max="2824" width="12.5" style="162" customWidth="1"/>
    <col min="2825" max="2825" width="10.125" style="162" customWidth="1"/>
    <col min="2826" max="2827" width="13" style="162" customWidth="1"/>
    <col min="2828" max="2828" width="5.75" style="162" customWidth="1"/>
    <col min="2829" max="3072" width="10.625" style="162"/>
    <col min="3073" max="3073" width="2.625" style="162" customWidth="1"/>
    <col min="3074" max="3074" width="10.875" style="162" customWidth="1"/>
    <col min="3075" max="3075" width="2.625" style="162" customWidth="1"/>
    <col min="3076" max="3076" width="20.625" style="162" customWidth="1"/>
    <col min="3077" max="3077" width="10.625" style="162" customWidth="1"/>
    <col min="3078" max="3078" width="12.5" style="162" customWidth="1"/>
    <col min="3079" max="3079" width="10.125" style="162" customWidth="1"/>
    <col min="3080" max="3080" width="12.5" style="162" customWidth="1"/>
    <col min="3081" max="3081" width="10.125" style="162" customWidth="1"/>
    <col min="3082" max="3083" width="13" style="162" customWidth="1"/>
    <col min="3084" max="3084" width="5.75" style="162" customWidth="1"/>
    <col min="3085" max="3328" width="10.625" style="162"/>
    <col min="3329" max="3329" width="2.625" style="162" customWidth="1"/>
    <col min="3330" max="3330" width="10.875" style="162" customWidth="1"/>
    <col min="3331" max="3331" width="2.625" style="162" customWidth="1"/>
    <col min="3332" max="3332" width="20.625" style="162" customWidth="1"/>
    <col min="3333" max="3333" width="10.625" style="162" customWidth="1"/>
    <col min="3334" max="3334" width="12.5" style="162" customWidth="1"/>
    <col min="3335" max="3335" width="10.125" style="162" customWidth="1"/>
    <col min="3336" max="3336" width="12.5" style="162" customWidth="1"/>
    <col min="3337" max="3337" width="10.125" style="162" customWidth="1"/>
    <col min="3338" max="3339" width="13" style="162" customWidth="1"/>
    <col min="3340" max="3340" width="5.75" style="162" customWidth="1"/>
    <col min="3341" max="3584" width="10.625" style="162"/>
    <col min="3585" max="3585" width="2.625" style="162" customWidth="1"/>
    <col min="3586" max="3586" width="10.875" style="162" customWidth="1"/>
    <col min="3587" max="3587" width="2.625" style="162" customWidth="1"/>
    <col min="3588" max="3588" width="20.625" style="162" customWidth="1"/>
    <col min="3589" max="3589" width="10.625" style="162" customWidth="1"/>
    <col min="3590" max="3590" width="12.5" style="162" customWidth="1"/>
    <col min="3591" max="3591" width="10.125" style="162" customWidth="1"/>
    <col min="3592" max="3592" width="12.5" style="162" customWidth="1"/>
    <col min="3593" max="3593" width="10.125" style="162" customWidth="1"/>
    <col min="3594" max="3595" width="13" style="162" customWidth="1"/>
    <col min="3596" max="3596" width="5.75" style="162" customWidth="1"/>
    <col min="3597" max="3840" width="10.625" style="162"/>
    <col min="3841" max="3841" width="2.625" style="162" customWidth="1"/>
    <col min="3842" max="3842" width="10.875" style="162" customWidth="1"/>
    <col min="3843" max="3843" width="2.625" style="162" customWidth="1"/>
    <col min="3844" max="3844" width="20.625" style="162" customWidth="1"/>
    <col min="3845" max="3845" width="10.625" style="162" customWidth="1"/>
    <col min="3846" max="3846" width="12.5" style="162" customWidth="1"/>
    <col min="3847" max="3847" width="10.125" style="162" customWidth="1"/>
    <col min="3848" max="3848" width="12.5" style="162" customWidth="1"/>
    <col min="3849" max="3849" width="10.125" style="162" customWidth="1"/>
    <col min="3850" max="3851" width="13" style="162" customWidth="1"/>
    <col min="3852" max="3852" width="5.75" style="162" customWidth="1"/>
    <col min="3853" max="4096" width="10.625" style="162"/>
    <col min="4097" max="4097" width="2.625" style="162" customWidth="1"/>
    <col min="4098" max="4098" width="10.875" style="162" customWidth="1"/>
    <col min="4099" max="4099" width="2.625" style="162" customWidth="1"/>
    <col min="4100" max="4100" width="20.625" style="162" customWidth="1"/>
    <col min="4101" max="4101" width="10.625" style="162" customWidth="1"/>
    <col min="4102" max="4102" width="12.5" style="162" customWidth="1"/>
    <col min="4103" max="4103" width="10.125" style="162" customWidth="1"/>
    <col min="4104" max="4104" width="12.5" style="162" customWidth="1"/>
    <col min="4105" max="4105" width="10.125" style="162" customWidth="1"/>
    <col min="4106" max="4107" width="13" style="162" customWidth="1"/>
    <col min="4108" max="4108" width="5.75" style="162" customWidth="1"/>
    <col min="4109" max="4352" width="10.625" style="162"/>
    <col min="4353" max="4353" width="2.625" style="162" customWidth="1"/>
    <col min="4354" max="4354" width="10.875" style="162" customWidth="1"/>
    <col min="4355" max="4355" width="2.625" style="162" customWidth="1"/>
    <col min="4356" max="4356" width="20.625" style="162" customWidth="1"/>
    <col min="4357" max="4357" width="10.625" style="162" customWidth="1"/>
    <col min="4358" max="4358" width="12.5" style="162" customWidth="1"/>
    <col min="4359" max="4359" width="10.125" style="162" customWidth="1"/>
    <col min="4360" max="4360" width="12.5" style="162" customWidth="1"/>
    <col min="4361" max="4361" width="10.125" style="162" customWidth="1"/>
    <col min="4362" max="4363" width="13" style="162" customWidth="1"/>
    <col min="4364" max="4364" width="5.75" style="162" customWidth="1"/>
    <col min="4365" max="4608" width="10.625" style="162"/>
    <col min="4609" max="4609" width="2.625" style="162" customWidth="1"/>
    <col min="4610" max="4610" width="10.875" style="162" customWidth="1"/>
    <col min="4611" max="4611" width="2.625" style="162" customWidth="1"/>
    <col min="4612" max="4612" width="20.625" style="162" customWidth="1"/>
    <col min="4613" max="4613" width="10.625" style="162" customWidth="1"/>
    <col min="4614" max="4614" width="12.5" style="162" customWidth="1"/>
    <col min="4615" max="4615" width="10.125" style="162" customWidth="1"/>
    <col min="4616" max="4616" width="12.5" style="162" customWidth="1"/>
    <col min="4617" max="4617" width="10.125" style="162" customWidth="1"/>
    <col min="4618" max="4619" width="13" style="162" customWidth="1"/>
    <col min="4620" max="4620" width="5.75" style="162" customWidth="1"/>
    <col min="4621" max="4864" width="10.625" style="162"/>
    <col min="4865" max="4865" width="2.625" style="162" customWidth="1"/>
    <col min="4866" max="4866" width="10.875" style="162" customWidth="1"/>
    <col min="4867" max="4867" width="2.625" style="162" customWidth="1"/>
    <col min="4868" max="4868" width="20.625" style="162" customWidth="1"/>
    <col min="4869" max="4869" width="10.625" style="162" customWidth="1"/>
    <col min="4870" max="4870" width="12.5" style="162" customWidth="1"/>
    <col min="4871" max="4871" width="10.125" style="162" customWidth="1"/>
    <col min="4872" max="4872" width="12.5" style="162" customWidth="1"/>
    <col min="4873" max="4873" width="10.125" style="162" customWidth="1"/>
    <col min="4874" max="4875" width="13" style="162" customWidth="1"/>
    <col min="4876" max="4876" width="5.75" style="162" customWidth="1"/>
    <col min="4877" max="5120" width="10.625" style="162"/>
    <col min="5121" max="5121" width="2.625" style="162" customWidth="1"/>
    <col min="5122" max="5122" width="10.875" style="162" customWidth="1"/>
    <col min="5123" max="5123" width="2.625" style="162" customWidth="1"/>
    <col min="5124" max="5124" width="20.625" style="162" customWidth="1"/>
    <col min="5125" max="5125" width="10.625" style="162" customWidth="1"/>
    <col min="5126" max="5126" width="12.5" style="162" customWidth="1"/>
    <col min="5127" max="5127" width="10.125" style="162" customWidth="1"/>
    <col min="5128" max="5128" width="12.5" style="162" customWidth="1"/>
    <col min="5129" max="5129" width="10.125" style="162" customWidth="1"/>
    <col min="5130" max="5131" width="13" style="162" customWidth="1"/>
    <col min="5132" max="5132" width="5.75" style="162" customWidth="1"/>
    <col min="5133" max="5376" width="10.625" style="162"/>
    <col min="5377" max="5377" width="2.625" style="162" customWidth="1"/>
    <col min="5378" max="5378" width="10.875" style="162" customWidth="1"/>
    <col min="5379" max="5379" width="2.625" style="162" customWidth="1"/>
    <col min="5380" max="5380" width="20.625" style="162" customWidth="1"/>
    <col min="5381" max="5381" width="10.625" style="162" customWidth="1"/>
    <col min="5382" max="5382" width="12.5" style="162" customWidth="1"/>
    <col min="5383" max="5383" width="10.125" style="162" customWidth="1"/>
    <col min="5384" max="5384" width="12.5" style="162" customWidth="1"/>
    <col min="5385" max="5385" width="10.125" style="162" customWidth="1"/>
    <col min="5386" max="5387" width="13" style="162" customWidth="1"/>
    <col min="5388" max="5388" width="5.75" style="162" customWidth="1"/>
    <col min="5389" max="5632" width="10.625" style="162"/>
    <col min="5633" max="5633" width="2.625" style="162" customWidth="1"/>
    <col min="5634" max="5634" width="10.875" style="162" customWidth="1"/>
    <col min="5635" max="5635" width="2.625" style="162" customWidth="1"/>
    <col min="5636" max="5636" width="20.625" style="162" customWidth="1"/>
    <col min="5637" max="5637" width="10.625" style="162" customWidth="1"/>
    <col min="5638" max="5638" width="12.5" style="162" customWidth="1"/>
    <col min="5639" max="5639" width="10.125" style="162" customWidth="1"/>
    <col min="5640" max="5640" width="12.5" style="162" customWidth="1"/>
    <col min="5641" max="5641" width="10.125" style="162" customWidth="1"/>
    <col min="5642" max="5643" width="13" style="162" customWidth="1"/>
    <col min="5644" max="5644" width="5.75" style="162" customWidth="1"/>
    <col min="5645" max="5888" width="10.625" style="162"/>
    <col min="5889" max="5889" width="2.625" style="162" customWidth="1"/>
    <col min="5890" max="5890" width="10.875" style="162" customWidth="1"/>
    <col min="5891" max="5891" width="2.625" style="162" customWidth="1"/>
    <col min="5892" max="5892" width="20.625" style="162" customWidth="1"/>
    <col min="5893" max="5893" width="10.625" style="162" customWidth="1"/>
    <col min="5894" max="5894" width="12.5" style="162" customWidth="1"/>
    <col min="5895" max="5895" width="10.125" style="162" customWidth="1"/>
    <col min="5896" max="5896" width="12.5" style="162" customWidth="1"/>
    <col min="5897" max="5897" width="10.125" style="162" customWidth="1"/>
    <col min="5898" max="5899" width="13" style="162" customWidth="1"/>
    <col min="5900" max="5900" width="5.75" style="162" customWidth="1"/>
    <col min="5901" max="6144" width="10.625" style="162"/>
    <col min="6145" max="6145" width="2.625" style="162" customWidth="1"/>
    <col min="6146" max="6146" width="10.875" style="162" customWidth="1"/>
    <col min="6147" max="6147" width="2.625" style="162" customWidth="1"/>
    <col min="6148" max="6148" width="20.625" style="162" customWidth="1"/>
    <col min="6149" max="6149" width="10.625" style="162" customWidth="1"/>
    <col min="6150" max="6150" width="12.5" style="162" customWidth="1"/>
    <col min="6151" max="6151" width="10.125" style="162" customWidth="1"/>
    <col min="6152" max="6152" width="12.5" style="162" customWidth="1"/>
    <col min="6153" max="6153" width="10.125" style="162" customWidth="1"/>
    <col min="6154" max="6155" width="13" style="162" customWidth="1"/>
    <col min="6156" max="6156" width="5.75" style="162" customWidth="1"/>
    <col min="6157" max="6400" width="10.625" style="162"/>
    <col min="6401" max="6401" width="2.625" style="162" customWidth="1"/>
    <col min="6402" max="6402" width="10.875" style="162" customWidth="1"/>
    <col min="6403" max="6403" width="2.625" style="162" customWidth="1"/>
    <col min="6404" max="6404" width="20.625" style="162" customWidth="1"/>
    <col min="6405" max="6405" width="10.625" style="162" customWidth="1"/>
    <col min="6406" max="6406" width="12.5" style="162" customWidth="1"/>
    <col min="6407" max="6407" width="10.125" style="162" customWidth="1"/>
    <col min="6408" max="6408" width="12.5" style="162" customWidth="1"/>
    <col min="6409" max="6409" width="10.125" style="162" customWidth="1"/>
    <col min="6410" max="6411" width="13" style="162" customWidth="1"/>
    <col min="6412" max="6412" width="5.75" style="162" customWidth="1"/>
    <col min="6413" max="6656" width="10.625" style="162"/>
    <col min="6657" max="6657" width="2.625" style="162" customWidth="1"/>
    <col min="6658" max="6658" width="10.875" style="162" customWidth="1"/>
    <col min="6659" max="6659" width="2.625" style="162" customWidth="1"/>
    <col min="6660" max="6660" width="20.625" style="162" customWidth="1"/>
    <col min="6661" max="6661" width="10.625" style="162" customWidth="1"/>
    <col min="6662" max="6662" width="12.5" style="162" customWidth="1"/>
    <col min="6663" max="6663" width="10.125" style="162" customWidth="1"/>
    <col min="6664" max="6664" width="12.5" style="162" customWidth="1"/>
    <col min="6665" max="6665" width="10.125" style="162" customWidth="1"/>
    <col min="6666" max="6667" width="13" style="162" customWidth="1"/>
    <col min="6668" max="6668" width="5.75" style="162" customWidth="1"/>
    <col min="6669" max="6912" width="10.625" style="162"/>
    <col min="6913" max="6913" width="2.625" style="162" customWidth="1"/>
    <col min="6914" max="6914" width="10.875" style="162" customWidth="1"/>
    <col min="6915" max="6915" width="2.625" style="162" customWidth="1"/>
    <col min="6916" max="6916" width="20.625" style="162" customWidth="1"/>
    <col min="6917" max="6917" width="10.625" style="162" customWidth="1"/>
    <col min="6918" max="6918" width="12.5" style="162" customWidth="1"/>
    <col min="6919" max="6919" width="10.125" style="162" customWidth="1"/>
    <col min="6920" max="6920" width="12.5" style="162" customWidth="1"/>
    <col min="6921" max="6921" width="10.125" style="162" customWidth="1"/>
    <col min="6922" max="6923" width="13" style="162" customWidth="1"/>
    <col min="6924" max="6924" width="5.75" style="162" customWidth="1"/>
    <col min="6925" max="7168" width="10.625" style="162"/>
    <col min="7169" max="7169" width="2.625" style="162" customWidth="1"/>
    <col min="7170" max="7170" width="10.875" style="162" customWidth="1"/>
    <col min="7171" max="7171" width="2.625" style="162" customWidth="1"/>
    <col min="7172" max="7172" width="20.625" style="162" customWidth="1"/>
    <col min="7173" max="7173" width="10.625" style="162" customWidth="1"/>
    <col min="7174" max="7174" width="12.5" style="162" customWidth="1"/>
    <col min="7175" max="7175" width="10.125" style="162" customWidth="1"/>
    <col min="7176" max="7176" width="12.5" style="162" customWidth="1"/>
    <col min="7177" max="7177" width="10.125" style="162" customWidth="1"/>
    <col min="7178" max="7179" width="13" style="162" customWidth="1"/>
    <col min="7180" max="7180" width="5.75" style="162" customWidth="1"/>
    <col min="7181" max="7424" width="10.625" style="162"/>
    <col min="7425" max="7425" width="2.625" style="162" customWidth="1"/>
    <col min="7426" max="7426" width="10.875" style="162" customWidth="1"/>
    <col min="7427" max="7427" width="2.625" style="162" customWidth="1"/>
    <col min="7428" max="7428" width="20.625" style="162" customWidth="1"/>
    <col min="7429" max="7429" width="10.625" style="162" customWidth="1"/>
    <col min="7430" max="7430" width="12.5" style="162" customWidth="1"/>
    <col min="7431" max="7431" width="10.125" style="162" customWidth="1"/>
    <col min="7432" max="7432" width="12.5" style="162" customWidth="1"/>
    <col min="7433" max="7433" width="10.125" style="162" customWidth="1"/>
    <col min="7434" max="7435" width="13" style="162" customWidth="1"/>
    <col min="7436" max="7436" width="5.75" style="162" customWidth="1"/>
    <col min="7437" max="7680" width="10.625" style="162"/>
    <col min="7681" max="7681" width="2.625" style="162" customWidth="1"/>
    <col min="7682" max="7682" width="10.875" style="162" customWidth="1"/>
    <col min="7683" max="7683" width="2.625" style="162" customWidth="1"/>
    <col min="7684" max="7684" width="20.625" style="162" customWidth="1"/>
    <col min="7685" max="7685" width="10.625" style="162" customWidth="1"/>
    <col min="7686" max="7686" width="12.5" style="162" customWidth="1"/>
    <col min="7687" max="7687" width="10.125" style="162" customWidth="1"/>
    <col min="7688" max="7688" width="12.5" style="162" customWidth="1"/>
    <col min="7689" max="7689" width="10.125" style="162" customWidth="1"/>
    <col min="7690" max="7691" width="13" style="162" customWidth="1"/>
    <col min="7692" max="7692" width="5.75" style="162" customWidth="1"/>
    <col min="7693" max="7936" width="10.625" style="162"/>
    <col min="7937" max="7937" width="2.625" style="162" customWidth="1"/>
    <col min="7938" max="7938" width="10.875" style="162" customWidth="1"/>
    <col min="7939" max="7939" width="2.625" style="162" customWidth="1"/>
    <col min="7940" max="7940" width="20.625" style="162" customWidth="1"/>
    <col min="7941" max="7941" width="10.625" style="162" customWidth="1"/>
    <col min="7942" max="7942" width="12.5" style="162" customWidth="1"/>
    <col min="7943" max="7943" width="10.125" style="162" customWidth="1"/>
    <col min="7944" max="7944" width="12.5" style="162" customWidth="1"/>
    <col min="7945" max="7945" width="10.125" style="162" customWidth="1"/>
    <col min="7946" max="7947" width="13" style="162" customWidth="1"/>
    <col min="7948" max="7948" width="5.75" style="162" customWidth="1"/>
    <col min="7949" max="8192" width="10.625" style="162"/>
    <col min="8193" max="8193" width="2.625" style="162" customWidth="1"/>
    <col min="8194" max="8194" width="10.875" style="162" customWidth="1"/>
    <col min="8195" max="8195" width="2.625" style="162" customWidth="1"/>
    <col min="8196" max="8196" width="20.625" style="162" customWidth="1"/>
    <col min="8197" max="8197" width="10.625" style="162" customWidth="1"/>
    <col min="8198" max="8198" width="12.5" style="162" customWidth="1"/>
    <col min="8199" max="8199" width="10.125" style="162" customWidth="1"/>
    <col min="8200" max="8200" width="12.5" style="162" customWidth="1"/>
    <col min="8201" max="8201" width="10.125" style="162" customWidth="1"/>
    <col min="8202" max="8203" width="13" style="162" customWidth="1"/>
    <col min="8204" max="8204" width="5.75" style="162" customWidth="1"/>
    <col min="8205" max="8448" width="10.625" style="162"/>
    <col min="8449" max="8449" width="2.625" style="162" customWidth="1"/>
    <col min="8450" max="8450" width="10.875" style="162" customWidth="1"/>
    <col min="8451" max="8451" width="2.625" style="162" customWidth="1"/>
    <col min="8452" max="8452" width="20.625" style="162" customWidth="1"/>
    <col min="8453" max="8453" width="10.625" style="162" customWidth="1"/>
    <col min="8454" max="8454" width="12.5" style="162" customWidth="1"/>
    <col min="8455" max="8455" width="10.125" style="162" customWidth="1"/>
    <col min="8456" max="8456" width="12.5" style="162" customWidth="1"/>
    <col min="8457" max="8457" width="10.125" style="162" customWidth="1"/>
    <col min="8458" max="8459" width="13" style="162" customWidth="1"/>
    <col min="8460" max="8460" width="5.75" style="162" customWidth="1"/>
    <col min="8461" max="8704" width="10.625" style="162"/>
    <col min="8705" max="8705" width="2.625" style="162" customWidth="1"/>
    <col min="8706" max="8706" width="10.875" style="162" customWidth="1"/>
    <col min="8707" max="8707" width="2.625" style="162" customWidth="1"/>
    <col min="8708" max="8708" width="20.625" style="162" customWidth="1"/>
    <col min="8709" max="8709" width="10.625" style="162" customWidth="1"/>
    <col min="8710" max="8710" width="12.5" style="162" customWidth="1"/>
    <col min="8711" max="8711" width="10.125" style="162" customWidth="1"/>
    <col min="8712" max="8712" width="12.5" style="162" customWidth="1"/>
    <col min="8713" max="8713" width="10.125" style="162" customWidth="1"/>
    <col min="8714" max="8715" width="13" style="162" customWidth="1"/>
    <col min="8716" max="8716" width="5.75" style="162" customWidth="1"/>
    <col min="8717" max="8960" width="10.625" style="162"/>
    <col min="8961" max="8961" width="2.625" style="162" customWidth="1"/>
    <col min="8962" max="8962" width="10.875" style="162" customWidth="1"/>
    <col min="8963" max="8963" width="2.625" style="162" customWidth="1"/>
    <col min="8964" max="8964" width="20.625" style="162" customWidth="1"/>
    <col min="8965" max="8965" width="10.625" style="162" customWidth="1"/>
    <col min="8966" max="8966" width="12.5" style="162" customWidth="1"/>
    <col min="8967" max="8967" width="10.125" style="162" customWidth="1"/>
    <col min="8968" max="8968" width="12.5" style="162" customWidth="1"/>
    <col min="8969" max="8969" width="10.125" style="162" customWidth="1"/>
    <col min="8970" max="8971" width="13" style="162" customWidth="1"/>
    <col min="8972" max="8972" width="5.75" style="162" customWidth="1"/>
    <col min="8973" max="9216" width="10.625" style="162"/>
    <col min="9217" max="9217" width="2.625" style="162" customWidth="1"/>
    <col min="9218" max="9218" width="10.875" style="162" customWidth="1"/>
    <col min="9219" max="9219" width="2.625" style="162" customWidth="1"/>
    <col min="9220" max="9220" width="20.625" style="162" customWidth="1"/>
    <col min="9221" max="9221" width="10.625" style="162" customWidth="1"/>
    <col min="9222" max="9222" width="12.5" style="162" customWidth="1"/>
    <col min="9223" max="9223" width="10.125" style="162" customWidth="1"/>
    <col min="9224" max="9224" width="12.5" style="162" customWidth="1"/>
    <col min="9225" max="9225" width="10.125" style="162" customWidth="1"/>
    <col min="9226" max="9227" width="13" style="162" customWidth="1"/>
    <col min="9228" max="9228" width="5.75" style="162" customWidth="1"/>
    <col min="9229" max="9472" width="10.625" style="162"/>
    <col min="9473" max="9473" width="2.625" style="162" customWidth="1"/>
    <col min="9474" max="9474" width="10.875" style="162" customWidth="1"/>
    <col min="9475" max="9475" width="2.625" style="162" customWidth="1"/>
    <col min="9476" max="9476" width="20.625" style="162" customWidth="1"/>
    <col min="9477" max="9477" width="10.625" style="162" customWidth="1"/>
    <col min="9478" max="9478" width="12.5" style="162" customWidth="1"/>
    <col min="9479" max="9479" width="10.125" style="162" customWidth="1"/>
    <col min="9480" max="9480" width="12.5" style="162" customWidth="1"/>
    <col min="9481" max="9481" width="10.125" style="162" customWidth="1"/>
    <col min="9482" max="9483" width="13" style="162" customWidth="1"/>
    <col min="9484" max="9484" width="5.75" style="162" customWidth="1"/>
    <col min="9485" max="9728" width="10.625" style="162"/>
    <col min="9729" max="9729" width="2.625" style="162" customWidth="1"/>
    <col min="9730" max="9730" width="10.875" style="162" customWidth="1"/>
    <col min="9731" max="9731" width="2.625" style="162" customWidth="1"/>
    <col min="9732" max="9732" width="20.625" style="162" customWidth="1"/>
    <col min="9733" max="9733" width="10.625" style="162" customWidth="1"/>
    <col min="9734" max="9734" width="12.5" style="162" customWidth="1"/>
    <col min="9735" max="9735" width="10.125" style="162" customWidth="1"/>
    <col min="9736" max="9736" width="12.5" style="162" customWidth="1"/>
    <col min="9737" max="9737" width="10.125" style="162" customWidth="1"/>
    <col min="9738" max="9739" width="13" style="162" customWidth="1"/>
    <col min="9740" max="9740" width="5.75" style="162" customWidth="1"/>
    <col min="9741" max="9984" width="10.625" style="162"/>
    <col min="9985" max="9985" width="2.625" style="162" customWidth="1"/>
    <col min="9986" max="9986" width="10.875" style="162" customWidth="1"/>
    <col min="9987" max="9987" width="2.625" style="162" customWidth="1"/>
    <col min="9988" max="9988" width="20.625" style="162" customWidth="1"/>
    <col min="9989" max="9989" width="10.625" style="162" customWidth="1"/>
    <col min="9990" max="9990" width="12.5" style="162" customWidth="1"/>
    <col min="9991" max="9991" width="10.125" style="162" customWidth="1"/>
    <col min="9992" max="9992" width="12.5" style="162" customWidth="1"/>
    <col min="9993" max="9993" width="10.125" style="162" customWidth="1"/>
    <col min="9994" max="9995" width="13" style="162" customWidth="1"/>
    <col min="9996" max="9996" width="5.75" style="162" customWidth="1"/>
    <col min="9997" max="10240" width="10.625" style="162"/>
    <col min="10241" max="10241" width="2.625" style="162" customWidth="1"/>
    <col min="10242" max="10242" width="10.875" style="162" customWidth="1"/>
    <col min="10243" max="10243" width="2.625" style="162" customWidth="1"/>
    <col min="10244" max="10244" width="20.625" style="162" customWidth="1"/>
    <col min="10245" max="10245" width="10.625" style="162" customWidth="1"/>
    <col min="10246" max="10246" width="12.5" style="162" customWidth="1"/>
    <col min="10247" max="10247" width="10.125" style="162" customWidth="1"/>
    <col min="10248" max="10248" width="12.5" style="162" customWidth="1"/>
    <col min="10249" max="10249" width="10.125" style="162" customWidth="1"/>
    <col min="10250" max="10251" width="13" style="162" customWidth="1"/>
    <col min="10252" max="10252" width="5.75" style="162" customWidth="1"/>
    <col min="10253" max="10496" width="10.625" style="162"/>
    <col min="10497" max="10497" width="2.625" style="162" customWidth="1"/>
    <col min="10498" max="10498" width="10.875" style="162" customWidth="1"/>
    <col min="10499" max="10499" width="2.625" style="162" customWidth="1"/>
    <col min="10500" max="10500" width="20.625" style="162" customWidth="1"/>
    <col min="10501" max="10501" width="10.625" style="162" customWidth="1"/>
    <col min="10502" max="10502" width="12.5" style="162" customWidth="1"/>
    <col min="10503" max="10503" width="10.125" style="162" customWidth="1"/>
    <col min="10504" max="10504" width="12.5" style="162" customWidth="1"/>
    <col min="10505" max="10505" width="10.125" style="162" customWidth="1"/>
    <col min="10506" max="10507" width="13" style="162" customWidth="1"/>
    <col min="10508" max="10508" width="5.75" style="162" customWidth="1"/>
    <col min="10509" max="10752" width="10.625" style="162"/>
    <col min="10753" max="10753" width="2.625" style="162" customWidth="1"/>
    <col min="10754" max="10754" width="10.875" style="162" customWidth="1"/>
    <col min="10755" max="10755" width="2.625" style="162" customWidth="1"/>
    <col min="10756" max="10756" width="20.625" style="162" customWidth="1"/>
    <col min="10757" max="10757" width="10.625" style="162" customWidth="1"/>
    <col min="10758" max="10758" width="12.5" style="162" customWidth="1"/>
    <col min="10759" max="10759" width="10.125" style="162" customWidth="1"/>
    <col min="10760" max="10760" width="12.5" style="162" customWidth="1"/>
    <col min="10761" max="10761" width="10.125" style="162" customWidth="1"/>
    <col min="10762" max="10763" width="13" style="162" customWidth="1"/>
    <col min="10764" max="10764" width="5.75" style="162" customWidth="1"/>
    <col min="10765" max="11008" width="10.625" style="162"/>
    <col min="11009" max="11009" width="2.625" style="162" customWidth="1"/>
    <col min="11010" max="11010" width="10.875" style="162" customWidth="1"/>
    <col min="11011" max="11011" width="2.625" style="162" customWidth="1"/>
    <col min="11012" max="11012" width="20.625" style="162" customWidth="1"/>
    <col min="11013" max="11013" width="10.625" style="162" customWidth="1"/>
    <col min="11014" max="11014" width="12.5" style="162" customWidth="1"/>
    <col min="11015" max="11015" width="10.125" style="162" customWidth="1"/>
    <col min="11016" max="11016" width="12.5" style="162" customWidth="1"/>
    <col min="11017" max="11017" width="10.125" style="162" customWidth="1"/>
    <col min="11018" max="11019" width="13" style="162" customWidth="1"/>
    <col min="11020" max="11020" width="5.75" style="162" customWidth="1"/>
    <col min="11021" max="11264" width="10.625" style="162"/>
    <col min="11265" max="11265" width="2.625" style="162" customWidth="1"/>
    <col min="11266" max="11266" width="10.875" style="162" customWidth="1"/>
    <col min="11267" max="11267" width="2.625" style="162" customWidth="1"/>
    <col min="11268" max="11268" width="20.625" style="162" customWidth="1"/>
    <col min="11269" max="11269" width="10.625" style="162" customWidth="1"/>
    <col min="11270" max="11270" width="12.5" style="162" customWidth="1"/>
    <col min="11271" max="11271" width="10.125" style="162" customWidth="1"/>
    <col min="11272" max="11272" width="12.5" style="162" customWidth="1"/>
    <col min="11273" max="11273" width="10.125" style="162" customWidth="1"/>
    <col min="11274" max="11275" width="13" style="162" customWidth="1"/>
    <col min="11276" max="11276" width="5.75" style="162" customWidth="1"/>
    <col min="11277" max="11520" width="10.625" style="162"/>
    <col min="11521" max="11521" width="2.625" style="162" customWidth="1"/>
    <col min="11522" max="11522" width="10.875" style="162" customWidth="1"/>
    <col min="11523" max="11523" width="2.625" style="162" customWidth="1"/>
    <col min="11524" max="11524" width="20.625" style="162" customWidth="1"/>
    <col min="11525" max="11525" width="10.625" style="162" customWidth="1"/>
    <col min="11526" max="11526" width="12.5" style="162" customWidth="1"/>
    <col min="11527" max="11527" width="10.125" style="162" customWidth="1"/>
    <col min="11528" max="11528" width="12.5" style="162" customWidth="1"/>
    <col min="11529" max="11529" width="10.125" style="162" customWidth="1"/>
    <col min="11530" max="11531" width="13" style="162" customWidth="1"/>
    <col min="11532" max="11532" width="5.75" style="162" customWidth="1"/>
    <col min="11533" max="11776" width="10.625" style="162"/>
    <col min="11777" max="11777" width="2.625" style="162" customWidth="1"/>
    <col min="11778" max="11778" width="10.875" style="162" customWidth="1"/>
    <col min="11779" max="11779" width="2.625" style="162" customWidth="1"/>
    <col min="11780" max="11780" width="20.625" style="162" customWidth="1"/>
    <col min="11781" max="11781" width="10.625" style="162" customWidth="1"/>
    <col min="11782" max="11782" width="12.5" style="162" customWidth="1"/>
    <col min="11783" max="11783" width="10.125" style="162" customWidth="1"/>
    <col min="11784" max="11784" width="12.5" style="162" customWidth="1"/>
    <col min="11785" max="11785" width="10.125" style="162" customWidth="1"/>
    <col min="11786" max="11787" width="13" style="162" customWidth="1"/>
    <col min="11788" max="11788" width="5.75" style="162" customWidth="1"/>
    <col min="11789" max="12032" width="10.625" style="162"/>
    <col min="12033" max="12033" width="2.625" style="162" customWidth="1"/>
    <col min="12034" max="12034" width="10.875" style="162" customWidth="1"/>
    <col min="12035" max="12035" width="2.625" style="162" customWidth="1"/>
    <col min="12036" max="12036" width="20.625" style="162" customWidth="1"/>
    <col min="12037" max="12037" width="10.625" style="162" customWidth="1"/>
    <col min="12038" max="12038" width="12.5" style="162" customWidth="1"/>
    <col min="12039" max="12039" width="10.125" style="162" customWidth="1"/>
    <col min="12040" max="12040" width="12.5" style="162" customWidth="1"/>
    <col min="12041" max="12041" width="10.125" style="162" customWidth="1"/>
    <col min="12042" max="12043" width="13" style="162" customWidth="1"/>
    <col min="12044" max="12044" width="5.75" style="162" customWidth="1"/>
    <col min="12045" max="12288" width="10.625" style="162"/>
    <col min="12289" max="12289" width="2.625" style="162" customWidth="1"/>
    <col min="12290" max="12290" width="10.875" style="162" customWidth="1"/>
    <col min="12291" max="12291" width="2.625" style="162" customWidth="1"/>
    <col min="12292" max="12292" width="20.625" style="162" customWidth="1"/>
    <col min="12293" max="12293" width="10.625" style="162" customWidth="1"/>
    <col min="12294" max="12294" width="12.5" style="162" customWidth="1"/>
    <col min="12295" max="12295" width="10.125" style="162" customWidth="1"/>
    <col min="12296" max="12296" width="12.5" style="162" customWidth="1"/>
    <col min="12297" max="12297" width="10.125" style="162" customWidth="1"/>
    <col min="12298" max="12299" width="13" style="162" customWidth="1"/>
    <col min="12300" max="12300" width="5.75" style="162" customWidth="1"/>
    <col min="12301" max="12544" width="10.625" style="162"/>
    <col min="12545" max="12545" width="2.625" style="162" customWidth="1"/>
    <col min="12546" max="12546" width="10.875" style="162" customWidth="1"/>
    <col min="12547" max="12547" width="2.625" style="162" customWidth="1"/>
    <col min="12548" max="12548" width="20.625" style="162" customWidth="1"/>
    <col min="12549" max="12549" width="10.625" style="162" customWidth="1"/>
    <col min="12550" max="12550" width="12.5" style="162" customWidth="1"/>
    <col min="12551" max="12551" width="10.125" style="162" customWidth="1"/>
    <col min="12552" max="12552" width="12.5" style="162" customWidth="1"/>
    <col min="12553" max="12553" width="10.125" style="162" customWidth="1"/>
    <col min="12554" max="12555" width="13" style="162" customWidth="1"/>
    <col min="12556" max="12556" width="5.75" style="162" customWidth="1"/>
    <col min="12557" max="12800" width="10.625" style="162"/>
    <col min="12801" max="12801" width="2.625" style="162" customWidth="1"/>
    <col min="12802" max="12802" width="10.875" style="162" customWidth="1"/>
    <col min="12803" max="12803" width="2.625" style="162" customWidth="1"/>
    <col min="12804" max="12804" width="20.625" style="162" customWidth="1"/>
    <col min="12805" max="12805" width="10.625" style="162" customWidth="1"/>
    <col min="12806" max="12806" width="12.5" style="162" customWidth="1"/>
    <col min="12807" max="12807" width="10.125" style="162" customWidth="1"/>
    <col min="12808" max="12808" width="12.5" style="162" customWidth="1"/>
    <col min="12809" max="12809" width="10.125" style="162" customWidth="1"/>
    <col min="12810" max="12811" width="13" style="162" customWidth="1"/>
    <col min="12812" max="12812" width="5.75" style="162" customWidth="1"/>
    <col min="12813" max="13056" width="10.625" style="162"/>
    <col min="13057" max="13057" width="2.625" style="162" customWidth="1"/>
    <col min="13058" max="13058" width="10.875" style="162" customWidth="1"/>
    <col min="13059" max="13059" width="2.625" style="162" customWidth="1"/>
    <col min="13060" max="13060" width="20.625" style="162" customWidth="1"/>
    <col min="13061" max="13061" width="10.625" style="162" customWidth="1"/>
    <col min="13062" max="13062" width="12.5" style="162" customWidth="1"/>
    <col min="13063" max="13063" width="10.125" style="162" customWidth="1"/>
    <col min="13064" max="13064" width="12.5" style="162" customWidth="1"/>
    <col min="13065" max="13065" width="10.125" style="162" customWidth="1"/>
    <col min="13066" max="13067" width="13" style="162" customWidth="1"/>
    <col min="13068" max="13068" width="5.75" style="162" customWidth="1"/>
    <col min="13069" max="13312" width="10.625" style="162"/>
    <col min="13313" max="13313" width="2.625" style="162" customWidth="1"/>
    <col min="13314" max="13314" width="10.875" style="162" customWidth="1"/>
    <col min="13315" max="13315" width="2.625" style="162" customWidth="1"/>
    <col min="13316" max="13316" width="20.625" style="162" customWidth="1"/>
    <col min="13317" max="13317" width="10.625" style="162" customWidth="1"/>
    <col min="13318" max="13318" width="12.5" style="162" customWidth="1"/>
    <col min="13319" max="13319" width="10.125" style="162" customWidth="1"/>
    <col min="13320" max="13320" width="12.5" style="162" customWidth="1"/>
    <col min="13321" max="13321" width="10.125" style="162" customWidth="1"/>
    <col min="13322" max="13323" width="13" style="162" customWidth="1"/>
    <col min="13324" max="13324" width="5.75" style="162" customWidth="1"/>
    <col min="13325" max="13568" width="10.625" style="162"/>
    <col min="13569" max="13569" width="2.625" style="162" customWidth="1"/>
    <col min="13570" max="13570" width="10.875" style="162" customWidth="1"/>
    <col min="13571" max="13571" width="2.625" style="162" customWidth="1"/>
    <col min="13572" max="13572" width="20.625" style="162" customWidth="1"/>
    <col min="13573" max="13573" width="10.625" style="162" customWidth="1"/>
    <col min="13574" max="13574" width="12.5" style="162" customWidth="1"/>
    <col min="13575" max="13575" width="10.125" style="162" customWidth="1"/>
    <col min="13576" max="13576" width="12.5" style="162" customWidth="1"/>
    <col min="13577" max="13577" width="10.125" style="162" customWidth="1"/>
    <col min="13578" max="13579" width="13" style="162" customWidth="1"/>
    <col min="13580" max="13580" width="5.75" style="162" customWidth="1"/>
    <col min="13581" max="13824" width="10.625" style="162"/>
    <col min="13825" max="13825" width="2.625" style="162" customWidth="1"/>
    <col min="13826" max="13826" width="10.875" style="162" customWidth="1"/>
    <col min="13827" max="13827" width="2.625" style="162" customWidth="1"/>
    <col min="13828" max="13828" width="20.625" style="162" customWidth="1"/>
    <col min="13829" max="13829" width="10.625" style="162" customWidth="1"/>
    <col min="13830" max="13830" width="12.5" style="162" customWidth="1"/>
    <col min="13831" max="13831" width="10.125" style="162" customWidth="1"/>
    <col min="13832" max="13832" width="12.5" style="162" customWidth="1"/>
    <col min="13833" max="13833" width="10.125" style="162" customWidth="1"/>
    <col min="13834" max="13835" width="13" style="162" customWidth="1"/>
    <col min="13836" max="13836" width="5.75" style="162" customWidth="1"/>
    <col min="13837" max="14080" width="10.625" style="162"/>
    <col min="14081" max="14081" width="2.625" style="162" customWidth="1"/>
    <col min="14082" max="14082" width="10.875" style="162" customWidth="1"/>
    <col min="14083" max="14083" width="2.625" style="162" customWidth="1"/>
    <col min="14084" max="14084" width="20.625" style="162" customWidth="1"/>
    <col min="14085" max="14085" width="10.625" style="162" customWidth="1"/>
    <col min="14086" max="14086" width="12.5" style="162" customWidth="1"/>
    <col min="14087" max="14087" width="10.125" style="162" customWidth="1"/>
    <col min="14088" max="14088" width="12.5" style="162" customWidth="1"/>
    <col min="14089" max="14089" width="10.125" style="162" customWidth="1"/>
    <col min="14090" max="14091" width="13" style="162" customWidth="1"/>
    <col min="14092" max="14092" width="5.75" style="162" customWidth="1"/>
    <col min="14093" max="14336" width="10.625" style="162"/>
    <col min="14337" max="14337" width="2.625" style="162" customWidth="1"/>
    <col min="14338" max="14338" width="10.875" style="162" customWidth="1"/>
    <col min="14339" max="14339" width="2.625" style="162" customWidth="1"/>
    <col min="14340" max="14340" width="20.625" style="162" customWidth="1"/>
    <col min="14341" max="14341" width="10.625" style="162" customWidth="1"/>
    <col min="14342" max="14342" width="12.5" style="162" customWidth="1"/>
    <col min="14343" max="14343" width="10.125" style="162" customWidth="1"/>
    <col min="14344" max="14344" width="12.5" style="162" customWidth="1"/>
    <col min="14345" max="14345" width="10.125" style="162" customWidth="1"/>
    <col min="14346" max="14347" width="13" style="162" customWidth="1"/>
    <col min="14348" max="14348" width="5.75" style="162" customWidth="1"/>
    <col min="14349" max="14592" width="10.625" style="162"/>
    <col min="14593" max="14593" width="2.625" style="162" customWidth="1"/>
    <col min="14594" max="14594" width="10.875" style="162" customWidth="1"/>
    <col min="14595" max="14595" width="2.625" style="162" customWidth="1"/>
    <col min="14596" max="14596" width="20.625" style="162" customWidth="1"/>
    <col min="14597" max="14597" width="10.625" style="162" customWidth="1"/>
    <col min="14598" max="14598" width="12.5" style="162" customWidth="1"/>
    <col min="14599" max="14599" width="10.125" style="162" customWidth="1"/>
    <col min="14600" max="14600" width="12.5" style="162" customWidth="1"/>
    <col min="14601" max="14601" width="10.125" style="162" customWidth="1"/>
    <col min="14602" max="14603" width="13" style="162" customWidth="1"/>
    <col min="14604" max="14604" width="5.75" style="162" customWidth="1"/>
    <col min="14605" max="14848" width="10.625" style="162"/>
    <col min="14849" max="14849" width="2.625" style="162" customWidth="1"/>
    <col min="14850" max="14850" width="10.875" style="162" customWidth="1"/>
    <col min="14851" max="14851" width="2.625" style="162" customWidth="1"/>
    <col min="14852" max="14852" width="20.625" style="162" customWidth="1"/>
    <col min="14853" max="14853" width="10.625" style="162" customWidth="1"/>
    <col min="14854" max="14854" width="12.5" style="162" customWidth="1"/>
    <col min="14855" max="14855" width="10.125" style="162" customWidth="1"/>
    <col min="14856" max="14856" width="12.5" style="162" customWidth="1"/>
    <col min="14857" max="14857" width="10.125" style="162" customWidth="1"/>
    <col min="14858" max="14859" width="13" style="162" customWidth="1"/>
    <col min="14860" max="14860" width="5.75" style="162" customWidth="1"/>
    <col min="14861" max="15104" width="10.625" style="162"/>
    <col min="15105" max="15105" width="2.625" style="162" customWidth="1"/>
    <col min="15106" max="15106" width="10.875" style="162" customWidth="1"/>
    <col min="15107" max="15107" width="2.625" style="162" customWidth="1"/>
    <col min="15108" max="15108" width="20.625" style="162" customWidth="1"/>
    <col min="15109" max="15109" width="10.625" style="162" customWidth="1"/>
    <col min="15110" max="15110" width="12.5" style="162" customWidth="1"/>
    <col min="15111" max="15111" width="10.125" style="162" customWidth="1"/>
    <col min="15112" max="15112" width="12.5" style="162" customWidth="1"/>
    <col min="15113" max="15113" width="10.125" style="162" customWidth="1"/>
    <col min="15114" max="15115" width="13" style="162" customWidth="1"/>
    <col min="15116" max="15116" width="5.75" style="162" customWidth="1"/>
    <col min="15117" max="15360" width="10.625" style="162"/>
    <col min="15361" max="15361" width="2.625" style="162" customWidth="1"/>
    <col min="15362" max="15362" width="10.875" style="162" customWidth="1"/>
    <col min="15363" max="15363" width="2.625" style="162" customWidth="1"/>
    <col min="15364" max="15364" width="20.625" style="162" customWidth="1"/>
    <col min="15365" max="15365" width="10.625" style="162" customWidth="1"/>
    <col min="15366" max="15366" width="12.5" style="162" customWidth="1"/>
    <col min="15367" max="15367" width="10.125" style="162" customWidth="1"/>
    <col min="15368" max="15368" width="12.5" style="162" customWidth="1"/>
    <col min="15369" max="15369" width="10.125" style="162" customWidth="1"/>
    <col min="15370" max="15371" width="13" style="162" customWidth="1"/>
    <col min="15372" max="15372" width="5.75" style="162" customWidth="1"/>
    <col min="15373" max="15616" width="10.625" style="162"/>
    <col min="15617" max="15617" width="2.625" style="162" customWidth="1"/>
    <col min="15618" max="15618" width="10.875" style="162" customWidth="1"/>
    <col min="15619" max="15619" width="2.625" style="162" customWidth="1"/>
    <col min="15620" max="15620" width="20.625" style="162" customWidth="1"/>
    <col min="15621" max="15621" width="10.625" style="162" customWidth="1"/>
    <col min="15622" max="15622" width="12.5" style="162" customWidth="1"/>
    <col min="15623" max="15623" width="10.125" style="162" customWidth="1"/>
    <col min="15624" max="15624" width="12.5" style="162" customWidth="1"/>
    <col min="15625" max="15625" width="10.125" style="162" customWidth="1"/>
    <col min="15626" max="15627" width="13" style="162" customWidth="1"/>
    <col min="15628" max="15628" width="5.75" style="162" customWidth="1"/>
    <col min="15629" max="15872" width="10.625" style="162"/>
    <col min="15873" max="15873" width="2.625" style="162" customWidth="1"/>
    <col min="15874" max="15874" width="10.875" style="162" customWidth="1"/>
    <col min="15875" max="15875" width="2.625" style="162" customWidth="1"/>
    <col min="15876" max="15876" width="20.625" style="162" customWidth="1"/>
    <col min="15877" max="15877" width="10.625" style="162" customWidth="1"/>
    <col min="15878" max="15878" width="12.5" style="162" customWidth="1"/>
    <col min="15879" max="15879" width="10.125" style="162" customWidth="1"/>
    <col min="15880" max="15880" width="12.5" style="162" customWidth="1"/>
    <col min="15881" max="15881" width="10.125" style="162" customWidth="1"/>
    <col min="15882" max="15883" width="13" style="162" customWidth="1"/>
    <col min="15884" max="15884" width="5.75" style="162" customWidth="1"/>
    <col min="15885" max="16128" width="10.625" style="162"/>
    <col min="16129" max="16129" width="2.625" style="162" customWidth="1"/>
    <col min="16130" max="16130" width="10.875" style="162" customWidth="1"/>
    <col min="16131" max="16131" width="2.625" style="162" customWidth="1"/>
    <col min="16132" max="16132" width="20.625" style="162" customWidth="1"/>
    <col min="16133" max="16133" width="10.625" style="162" customWidth="1"/>
    <col min="16134" max="16134" width="12.5" style="162" customWidth="1"/>
    <col min="16135" max="16135" width="10.125" style="162" customWidth="1"/>
    <col min="16136" max="16136" width="12.5" style="162" customWidth="1"/>
    <col min="16137" max="16137" width="10.125" style="162" customWidth="1"/>
    <col min="16138" max="16139" width="13" style="162" customWidth="1"/>
    <col min="16140" max="16140" width="5.75" style="162" customWidth="1"/>
    <col min="16141" max="16384" width="10.625" style="162"/>
  </cols>
  <sheetData>
    <row r="1" spans="1:12" ht="18" customHeight="1">
      <c r="B1" s="161" t="s">
        <v>353</v>
      </c>
      <c r="K1" s="240"/>
    </row>
    <row r="2" spans="1:12" ht="18" customHeight="1" thickBot="1">
      <c r="B2" s="164"/>
      <c r="C2" s="164"/>
      <c r="D2" s="164"/>
      <c r="E2" s="240"/>
      <c r="F2" s="240"/>
      <c r="G2" s="240"/>
      <c r="H2" s="240"/>
      <c r="I2" s="240"/>
      <c r="J2" s="492" t="s">
        <v>299</v>
      </c>
      <c r="K2" s="492"/>
      <c r="L2" s="216"/>
    </row>
    <row r="3" spans="1:12" ht="30" customHeight="1">
      <c r="B3" s="217"/>
      <c r="C3" s="545"/>
      <c r="D3" s="546"/>
      <c r="E3" s="549" t="s">
        <v>338</v>
      </c>
      <c r="F3" s="525" t="s">
        <v>339</v>
      </c>
      <c r="G3" s="219"/>
      <c r="H3" s="525" t="s">
        <v>340</v>
      </c>
      <c r="I3" s="219"/>
      <c r="J3" s="523" t="s">
        <v>341</v>
      </c>
      <c r="K3" s="551" t="s">
        <v>354</v>
      </c>
      <c r="L3" s="241"/>
    </row>
    <row r="4" spans="1:12" ht="32.1" customHeight="1">
      <c r="B4" s="220"/>
      <c r="C4" s="547"/>
      <c r="D4" s="548"/>
      <c r="E4" s="550"/>
      <c r="F4" s="524"/>
      <c r="G4" s="222" t="s">
        <v>343</v>
      </c>
      <c r="H4" s="524"/>
      <c r="I4" s="222" t="s">
        <v>344</v>
      </c>
      <c r="J4" s="524"/>
      <c r="K4" s="527"/>
      <c r="L4" s="241"/>
    </row>
    <row r="5" spans="1:12" ht="26.1" customHeight="1">
      <c r="B5" s="220"/>
      <c r="C5" s="537" t="s">
        <v>355</v>
      </c>
      <c r="D5" s="222" t="s">
        <v>356</v>
      </c>
      <c r="E5" s="242">
        <f>F5+H5+J5+K5</f>
        <v>84</v>
      </c>
      <c r="F5" s="242">
        <v>37</v>
      </c>
      <c r="G5" s="242">
        <v>22</v>
      </c>
      <c r="H5" s="242">
        <v>28</v>
      </c>
      <c r="I5" s="242">
        <v>16</v>
      </c>
      <c r="J5" s="242">
        <v>6</v>
      </c>
      <c r="K5" s="243">
        <v>13</v>
      </c>
      <c r="L5" s="241"/>
    </row>
    <row r="6" spans="1:12" ht="26.1" customHeight="1">
      <c r="B6" s="220"/>
      <c r="C6" s="538"/>
      <c r="D6" s="222" t="s">
        <v>357</v>
      </c>
      <c r="E6" s="242">
        <f>F6+H6+J6+K6</f>
        <v>54</v>
      </c>
      <c r="F6" s="242">
        <v>24</v>
      </c>
      <c r="G6" s="242">
        <v>14</v>
      </c>
      <c r="H6" s="242">
        <v>18</v>
      </c>
      <c r="I6" s="242">
        <v>11</v>
      </c>
      <c r="J6" s="242">
        <v>4</v>
      </c>
      <c r="K6" s="243">
        <v>8</v>
      </c>
      <c r="L6" s="241"/>
    </row>
    <row r="7" spans="1:12" ht="26.1" customHeight="1">
      <c r="B7" s="220"/>
      <c r="C7" s="538"/>
      <c r="D7" s="222" t="s">
        <v>358</v>
      </c>
      <c r="E7" s="242">
        <f>F7+H7+J7+K7</f>
        <v>12</v>
      </c>
      <c r="F7" s="242">
        <v>6</v>
      </c>
      <c r="G7" s="242">
        <v>5</v>
      </c>
      <c r="H7" s="242">
        <v>5</v>
      </c>
      <c r="I7" s="242">
        <v>4</v>
      </c>
      <c r="J7" s="242">
        <v>0</v>
      </c>
      <c r="K7" s="243">
        <v>1</v>
      </c>
      <c r="L7" s="241"/>
    </row>
    <row r="8" spans="1:12" ht="26.1" customHeight="1">
      <c r="B8" s="220"/>
      <c r="C8" s="538"/>
      <c r="D8" s="222" t="s">
        <v>359</v>
      </c>
      <c r="E8" s="242">
        <f>F8+H8+J8+K8</f>
        <v>5</v>
      </c>
      <c r="F8" s="242">
        <v>1</v>
      </c>
      <c r="G8" s="242">
        <v>1</v>
      </c>
      <c r="H8" s="242">
        <v>1</v>
      </c>
      <c r="I8" s="242">
        <v>1</v>
      </c>
      <c r="J8" s="242">
        <v>1</v>
      </c>
      <c r="K8" s="243">
        <v>2</v>
      </c>
      <c r="L8" s="241"/>
    </row>
    <row r="9" spans="1:12" ht="26.1" customHeight="1">
      <c r="A9" s="164"/>
      <c r="B9" s="220"/>
      <c r="C9" s="538"/>
      <c r="D9" s="244" t="s">
        <v>360</v>
      </c>
      <c r="E9" s="245">
        <f>F9+H9+J9+K9</f>
        <v>17</v>
      </c>
      <c r="F9" s="242">
        <v>8</v>
      </c>
      <c r="G9" s="242">
        <v>5</v>
      </c>
      <c r="H9" s="242">
        <v>7</v>
      </c>
      <c r="I9" s="242">
        <v>4</v>
      </c>
      <c r="J9" s="242">
        <v>0</v>
      </c>
      <c r="K9" s="243">
        <v>2</v>
      </c>
      <c r="L9" s="241"/>
    </row>
    <row r="10" spans="1:12" ht="25.5" customHeight="1">
      <c r="A10" s="164"/>
      <c r="B10" s="539" t="s">
        <v>361</v>
      </c>
      <c r="C10" s="540"/>
      <c r="D10" s="541"/>
      <c r="E10" s="246">
        <f>IF(F10+H10+J10+K10=0,"－",F10+H10+J10+K10)</f>
        <v>12167</v>
      </c>
      <c r="F10" s="242">
        <v>4849</v>
      </c>
      <c r="G10" s="242">
        <v>3319</v>
      </c>
      <c r="H10" s="242">
        <v>4737</v>
      </c>
      <c r="I10" s="242">
        <v>3541</v>
      </c>
      <c r="J10" s="242">
        <v>800</v>
      </c>
      <c r="K10" s="243">
        <v>1781</v>
      </c>
      <c r="L10" s="241"/>
    </row>
    <row r="11" spans="1:12" ht="26.1" customHeight="1">
      <c r="A11" s="164"/>
      <c r="B11" s="542" t="s">
        <v>303</v>
      </c>
      <c r="C11" s="543"/>
      <c r="D11" s="544"/>
      <c r="E11" s="246">
        <f>IF(F11+H11+J11+K11=0,"－",F11+H11+J11+K11)</f>
        <v>180</v>
      </c>
      <c r="F11" s="242">
        <v>101</v>
      </c>
      <c r="G11" s="242">
        <v>100</v>
      </c>
      <c r="H11" s="242">
        <v>54</v>
      </c>
      <c r="I11" s="242">
        <v>40</v>
      </c>
      <c r="J11" s="242">
        <v>2</v>
      </c>
      <c r="K11" s="243">
        <v>23</v>
      </c>
      <c r="L11" s="241"/>
    </row>
    <row r="12" spans="1:12" ht="26.1" customHeight="1">
      <c r="A12" s="164"/>
      <c r="B12" s="534" t="s">
        <v>304</v>
      </c>
      <c r="C12" s="529"/>
      <c r="D12" s="530"/>
      <c r="E12" s="246">
        <f t="shared" ref="E12:E34" si="0">IF(F12+H12+J12+K12=0,"－",F12+H12+J12+K12)</f>
        <v>661</v>
      </c>
      <c r="F12" s="242">
        <v>279</v>
      </c>
      <c r="G12" s="242">
        <v>259</v>
      </c>
      <c r="H12" s="242">
        <v>168</v>
      </c>
      <c r="I12" s="242">
        <v>96</v>
      </c>
      <c r="J12" s="242">
        <v>13</v>
      </c>
      <c r="K12" s="243">
        <v>201</v>
      </c>
      <c r="L12" s="241"/>
    </row>
    <row r="13" spans="1:12" ht="26.1" customHeight="1">
      <c r="A13" s="164"/>
      <c r="B13" s="534" t="s">
        <v>305</v>
      </c>
      <c r="C13" s="529"/>
      <c r="D13" s="530"/>
      <c r="E13" s="246">
        <f>IF(F13+H13+J13+K13=0,"－",F13+H13+J13+K13)</f>
        <v>1603</v>
      </c>
      <c r="F13" s="242">
        <v>620</v>
      </c>
      <c r="G13" s="242">
        <v>511</v>
      </c>
      <c r="H13" s="242">
        <v>570</v>
      </c>
      <c r="I13" s="242">
        <v>447</v>
      </c>
      <c r="J13" s="242">
        <v>83</v>
      </c>
      <c r="K13" s="243">
        <v>330</v>
      </c>
      <c r="L13" s="241"/>
    </row>
    <row r="14" spans="1:12" ht="26.1" customHeight="1">
      <c r="A14" s="164"/>
      <c r="B14" s="534" t="s">
        <v>306</v>
      </c>
      <c r="C14" s="529"/>
      <c r="D14" s="530"/>
      <c r="E14" s="246">
        <f>IF(F14+H14+J14+K14=0,"－",F14+H14+J14+K14)</f>
        <v>8698</v>
      </c>
      <c r="F14" s="242">
        <v>5008</v>
      </c>
      <c r="G14" s="242">
        <v>3408</v>
      </c>
      <c r="H14" s="242">
        <v>1939</v>
      </c>
      <c r="I14" s="242">
        <v>1575</v>
      </c>
      <c r="J14" s="242">
        <v>683</v>
      </c>
      <c r="K14" s="243">
        <v>1068</v>
      </c>
      <c r="L14" s="241"/>
    </row>
    <row r="15" spans="1:12" ht="26.1" customHeight="1">
      <c r="A15" s="164"/>
      <c r="B15" s="534" t="s">
        <v>307</v>
      </c>
      <c r="C15" s="529"/>
      <c r="D15" s="530"/>
      <c r="E15" s="246">
        <f t="shared" si="0"/>
        <v>418</v>
      </c>
      <c r="F15" s="242">
        <v>200</v>
      </c>
      <c r="G15" s="242">
        <v>125</v>
      </c>
      <c r="H15" s="242">
        <v>101</v>
      </c>
      <c r="I15" s="242">
        <v>73</v>
      </c>
      <c r="J15" s="242">
        <v>47</v>
      </c>
      <c r="K15" s="243">
        <v>70</v>
      </c>
      <c r="L15" s="241"/>
    </row>
    <row r="16" spans="1:12" ht="26.1" customHeight="1">
      <c r="A16" s="164"/>
      <c r="B16" s="534" t="s">
        <v>308</v>
      </c>
      <c r="C16" s="529"/>
      <c r="D16" s="530"/>
      <c r="E16" s="246">
        <f t="shared" si="0"/>
        <v>434</v>
      </c>
      <c r="F16" s="242">
        <v>185</v>
      </c>
      <c r="G16" s="242">
        <v>121</v>
      </c>
      <c r="H16" s="242">
        <v>219</v>
      </c>
      <c r="I16" s="242">
        <v>166</v>
      </c>
      <c r="J16" s="242">
        <v>5</v>
      </c>
      <c r="K16" s="243">
        <v>25</v>
      </c>
      <c r="L16" s="241"/>
    </row>
    <row r="17" spans="1:12" ht="26.1" customHeight="1">
      <c r="A17" s="164"/>
      <c r="B17" s="534" t="s">
        <v>309</v>
      </c>
      <c r="C17" s="529"/>
      <c r="D17" s="530"/>
      <c r="E17" s="246">
        <f t="shared" si="0"/>
        <v>330</v>
      </c>
      <c r="F17" s="242">
        <v>219</v>
      </c>
      <c r="G17" s="242">
        <v>149</v>
      </c>
      <c r="H17" s="242">
        <v>83</v>
      </c>
      <c r="I17" s="242">
        <v>68</v>
      </c>
      <c r="J17" s="242">
        <v>2</v>
      </c>
      <c r="K17" s="243">
        <v>26</v>
      </c>
      <c r="L17" s="241"/>
    </row>
    <row r="18" spans="1:12" ht="26.1" customHeight="1">
      <c r="A18" s="164"/>
      <c r="B18" s="534" t="s">
        <v>310</v>
      </c>
      <c r="C18" s="529"/>
      <c r="D18" s="530"/>
      <c r="E18" s="246">
        <f t="shared" si="0"/>
        <v>790</v>
      </c>
      <c r="F18" s="242">
        <v>353</v>
      </c>
      <c r="G18" s="242">
        <v>301</v>
      </c>
      <c r="H18" s="242">
        <v>344</v>
      </c>
      <c r="I18" s="242">
        <v>232</v>
      </c>
      <c r="J18" s="242">
        <v>26</v>
      </c>
      <c r="K18" s="243">
        <v>67</v>
      </c>
      <c r="L18" s="241"/>
    </row>
    <row r="19" spans="1:12" ht="26.1" customHeight="1">
      <c r="A19" s="164"/>
      <c r="B19" s="534" t="s">
        <v>311</v>
      </c>
      <c r="C19" s="529"/>
      <c r="D19" s="530"/>
      <c r="E19" s="246">
        <f>IF(F19+H19+J19+K19=0,"－",F19+H19+J19+K19)</f>
        <v>814</v>
      </c>
      <c r="F19" s="242">
        <v>432</v>
      </c>
      <c r="G19" s="242">
        <v>380</v>
      </c>
      <c r="H19" s="242">
        <v>336</v>
      </c>
      <c r="I19" s="242">
        <v>242</v>
      </c>
      <c r="J19" s="242">
        <v>24</v>
      </c>
      <c r="K19" s="243">
        <v>22</v>
      </c>
      <c r="L19" s="241"/>
    </row>
    <row r="20" spans="1:12" ht="26.1" customHeight="1">
      <c r="A20" s="164"/>
      <c r="B20" s="534" t="s">
        <v>312</v>
      </c>
      <c r="C20" s="529"/>
      <c r="D20" s="530"/>
      <c r="E20" s="246">
        <f>IF(F20+H20+J20+K20=0,"－",F20+H20+J20+K20)</f>
        <v>141</v>
      </c>
      <c r="F20" s="242">
        <v>72</v>
      </c>
      <c r="G20" s="242">
        <v>51</v>
      </c>
      <c r="H20" s="242">
        <v>34</v>
      </c>
      <c r="I20" s="242">
        <v>23</v>
      </c>
      <c r="J20" s="242">
        <v>3</v>
      </c>
      <c r="K20" s="243">
        <v>32</v>
      </c>
      <c r="L20" s="241"/>
    </row>
    <row r="21" spans="1:12" ht="26.1" customHeight="1">
      <c r="A21" s="164"/>
      <c r="B21" s="534" t="s">
        <v>313</v>
      </c>
      <c r="C21" s="529"/>
      <c r="D21" s="530"/>
      <c r="E21" s="246">
        <f>IF(F21+H21+J21+K21=0,"－",F21+H21+J21+K21)</f>
        <v>5</v>
      </c>
      <c r="F21" s="242">
        <v>3</v>
      </c>
      <c r="G21" s="242">
        <v>3</v>
      </c>
      <c r="H21" s="242">
        <v>2</v>
      </c>
      <c r="I21" s="242">
        <v>2</v>
      </c>
      <c r="J21" s="242">
        <v>0</v>
      </c>
      <c r="K21" s="243">
        <v>0</v>
      </c>
      <c r="L21" s="241"/>
    </row>
    <row r="22" spans="1:12" ht="26.1" customHeight="1">
      <c r="A22" s="164"/>
      <c r="B22" s="534" t="s">
        <v>314</v>
      </c>
      <c r="C22" s="529"/>
      <c r="D22" s="530"/>
      <c r="E22" s="246">
        <f>IF(F22+H22+J22+K22=0,"－",F22+H22+J22+K22)</f>
        <v>100</v>
      </c>
      <c r="F22" s="242">
        <v>42</v>
      </c>
      <c r="G22" s="242">
        <v>26</v>
      </c>
      <c r="H22" s="242">
        <v>58</v>
      </c>
      <c r="I22" s="242">
        <v>51</v>
      </c>
      <c r="J22" s="242">
        <v>0</v>
      </c>
      <c r="K22" s="243">
        <v>0</v>
      </c>
      <c r="L22" s="241"/>
    </row>
    <row r="23" spans="1:12" ht="26.1" customHeight="1">
      <c r="A23" s="164"/>
      <c r="B23" s="534" t="s">
        <v>315</v>
      </c>
      <c r="C23" s="529"/>
      <c r="D23" s="530"/>
      <c r="E23" s="246">
        <f t="shared" si="0"/>
        <v>308</v>
      </c>
      <c r="F23" s="242">
        <v>108</v>
      </c>
      <c r="G23" s="242">
        <v>90</v>
      </c>
      <c r="H23" s="242">
        <v>162</v>
      </c>
      <c r="I23" s="242">
        <v>147</v>
      </c>
      <c r="J23" s="242">
        <v>0</v>
      </c>
      <c r="K23" s="243">
        <v>38</v>
      </c>
      <c r="L23" s="241"/>
    </row>
    <row r="24" spans="1:12" ht="26.1" customHeight="1">
      <c r="A24" s="164"/>
      <c r="B24" s="534" t="s">
        <v>316</v>
      </c>
      <c r="C24" s="535"/>
      <c r="D24" s="536"/>
      <c r="E24" s="246">
        <f t="shared" si="0"/>
        <v>75</v>
      </c>
      <c r="F24" s="242">
        <v>30</v>
      </c>
      <c r="G24" s="242">
        <v>24</v>
      </c>
      <c r="H24" s="242">
        <v>37</v>
      </c>
      <c r="I24" s="242">
        <v>22</v>
      </c>
      <c r="J24" s="242">
        <v>0</v>
      </c>
      <c r="K24" s="243">
        <v>8</v>
      </c>
      <c r="L24" s="241"/>
    </row>
    <row r="25" spans="1:12" ht="25.5" customHeight="1">
      <c r="A25" s="164"/>
      <c r="B25" s="534" t="s">
        <v>317</v>
      </c>
      <c r="C25" s="529"/>
      <c r="D25" s="530"/>
      <c r="E25" s="246">
        <f t="shared" si="0"/>
        <v>28</v>
      </c>
      <c r="F25" s="242">
        <v>14</v>
      </c>
      <c r="G25" s="242">
        <v>12</v>
      </c>
      <c r="H25" s="242">
        <v>10</v>
      </c>
      <c r="I25" s="242">
        <v>6</v>
      </c>
      <c r="J25" s="242">
        <v>0</v>
      </c>
      <c r="K25" s="243">
        <v>4</v>
      </c>
      <c r="L25" s="241"/>
    </row>
    <row r="26" spans="1:12" ht="26.1" customHeight="1">
      <c r="A26" s="164"/>
      <c r="B26" s="534" t="s">
        <v>318</v>
      </c>
      <c r="C26" s="529"/>
      <c r="D26" s="530"/>
      <c r="E26" s="246">
        <f t="shared" si="0"/>
        <v>47</v>
      </c>
      <c r="F26" s="242">
        <v>27</v>
      </c>
      <c r="G26" s="242">
        <v>21</v>
      </c>
      <c r="H26" s="242">
        <v>18</v>
      </c>
      <c r="I26" s="242">
        <v>18</v>
      </c>
      <c r="J26" s="242">
        <v>0</v>
      </c>
      <c r="K26" s="243">
        <v>2</v>
      </c>
      <c r="L26" s="241"/>
    </row>
    <row r="27" spans="1:12" ht="26.1" customHeight="1">
      <c r="A27" s="164"/>
      <c r="B27" s="534" t="s">
        <v>319</v>
      </c>
      <c r="C27" s="529"/>
      <c r="D27" s="530"/>
      <c r="E27" s="246" t="str">
        <f t="shared" si="0"/>
        <v>－</v>
      </c>
      <c r="F27" s="242">
        <v>0</v>
      </c>
      <c r="G27" s="242">
        <v>0</v>
      </c>
      <c r="H27" s="242">
        <v>0</v>
      </c>
      <c r="I27" s="242">
        <v>0</v>
      </c>
      <c r="J27" s="242">
        <v>0</v>
      </c>
      <c r="K27" s="243">
        <v>0</v>
      </c>
      <c r="L27" s="241"/>
    </row>
    <row r="28" spans="1:12" ht="26.1" customHeight="1">
      <c r="A28" s="164"/>
      <c r="B28" s="534" t="s">
        <v>320</v>
      </c>
      <c r="C28" s="529"/>
      <c r="D28" s="530"/>
      <c r="E28" s="246">
        <f t="shared" si="0"/>
        <v>7</v>
      </c>
      <c r="F28" s="242">
        <v>1</v>
      </c>
      <c r="G28" s="242">
        <v>1</v>
      </c>
      <c r="H28" s="242">
        <v>6</v>
      </c>
      <c r="I28" s="242">
        <v>6</v>
      </c>
      <c r="J28" s="242">
        <v>0</v>
      </c>
      <c r="K28" s="243">
        <v>0</v>
      </c>
      <c r="L28" s="241"/>
    </row>
    <row r="29" spans="1:12" ht="26.1" customHeight="1">
      <c r="A29" s="164"/>
      <c r="B29" s="534" t="s">
        <v>321</v>
      </c>
      <c r="C29" s="529"/>
      <c r="D29" s="530"/>
      <c r="E29" s="246">
        <f t="shared" si="0"/>
        <v>19</v>
      </c>
      <c r="F29" s="242">
        <v>3</v>
      </c>
      <c r="G29" s="242">
        <v>3</v>
      </c>
      <c r="H29" s="242">
        <v>16</v>
      </c>
      <c r="I29" s="242">
        <v>16</v>
      </c>
      <c r="J29" s="242">
        <v>0</v>
      </c>
      <c r="K29" s="243">
        <v>0</v>
      </c>
      <c r="L29" s="241"/>
    </row>
    <row r="30" spans="1:12" ht="26.1" customHeight="1">
      <c r="A30" s="164"/>
      <c r="B30" s="534" t="s">
        <v>322</v>
      </c>
      <c r="C30" s="529"/>
      <c r="D30" s="530"/>
      <c r="E30" s="246">
        <f t="shared" si="0"/>
        <v>2</v>
      </c>
      <c r="F30" s="242">
        <v>0</v>
      </c>
      <c r="G30" s="242">
        <v>0</v>
      </c>
      <c r="H30" s="242">
        <v>1</v>
      </c>
      <c r="I30" s="242">
        <v>1</v>
      </c>
      <c r="J30" s="242">
        <v>0</v>
      </c>
      <c r="K30" s="243">
        <v>1</v>
      </c>
      <c r="L30" s="241"/>
    </row>
    <row r="31" spans="1:12" ht="26.1" customHeight="1">
      <c r="A31" s="164"/>
      <c r="B31" s="508" t="s">
        <v>323</v>
      </c>
      <c r="C31" s="510"/>
      <c r="D31" s="511"/>
      <c r="E31" s="246">
        <f>IF(F31+H31+J31+K31=0,"－",F31+H31+J31+K31)</f>
        <v>1</v>
      </c>
      <c r="F31" s="242">
        <v>1</v>
      </c>
      <c r="G31" s="242">
        <v>1</v>
      </c>
      <c r="H31" s="242">
        <v>0</v>
      </c>
      <c r="I31" s="242">
        <v>0</v>
      </c>
      <c r="J31" s="242">
        <v>0</v>
      </c>
      <c r="K31" s="243">
        <v>0</v>
      </c>
      <c r="L31" s="241"/>
    </row>
    <row r="32" spans="1:12" ht="26.1" customHeight="1">
      <c r="A32" s="164"/>
      <c r="B32" s="534" t="s">
        <v>324</v>
      </c>
      <c r="C32" s="535"/>
      <c r="D32" s="536"/>
      <c r="E32" s="246">
        <f t="shared" si="0"/>
        <v>10</v>
      </c>
      <c r="F32" s="242">
        <v>0</v>
      </c>
      <c r="G32" s="242">
        <v>0</v>
      </c>
      <c r="H32" s="242">
        <v>0</v>
      </c>
      <c r="I32" s="242">
        <v>0</v>
      </c>
      <c r="J32" s="242">
        <v>0</v>
      </c>
      <c r="K32" s="243">
        <v>10</v>
      </c>
      <c r="L32" s="241"/>
    </row>
    <row r="33" spans="1:17" ht="26.1" customHeight="1">
      <c r="A33" s="164"/>
      <c r="B33" s="528" t="s">
        <v>325</v>
      </c>
      <c r="C33" s="529"/>
      <c r="D33" s="530"/>
      <c r="E33" s="246">
        <f t="shared" si="0"/>
        <v>88</v>
      </c>
      <c r="F33" s="242">
        <v>15</v>
      </c>
      <c r="G33" s="242">
        <v>15</v>
      </c>
      <c r="H33" s="242">
        <v>24</v>
      </c>
      <c r="I33" s="242">
        <v>24</v>
      </c>
      <c r="J33" s="242">
        <v>0</v>
      </c>
      <c r="K33" s="243">
        <v>49</v>
      </c>
      <c r="L33" s="241"/>
    </row>
    <row r="34" spans="1:17" ht="26.1" customHeight="1" thickBot="1">
      <c r="A34" s="164"/>
      <c r="B34" s="531" t="s">
        <v>326</v>
      </c>
      <c r="C34" s="532"/>
      <c r="D34" s="533"/>
      <c r="E34" s="247">
        <f t="shared" si="0"/>
        <v>5</v>
      </c>
      <c r="F34" s="247">
        <v>0</v>
      </c>
      <c r="G34" s="247">
        <v>0</v>
      </c>
      <c r="H34" s="247">
        <v>0</v>
      </c>
      <c r="I34" s="247">
        <v>0</v>
      </c>
      <c r="J34" s="247">
        <v>0</v>
      </c>
      <c r="K34" s="248">
        <v>5</v>
      </c>
      <c r="L34" s="241"/>
    </row>
    <row r="35" spans="1:17" ht="18" customHeight="1">
      <c r="B35" s="206" t="s">
        <v>327</v>
      </c>
      <c r="C35" s="211"/>
      <c r="D35" s="211"/>
      <c r="E35" s="249"/>
      <c r="F35" s="249"/>
      <c r="G35" s="249"/>
      <c r="H35" s="249"/>
      <c r="I35" s="249"/>
      <c r="J35" s="249"/>
      <c r="K35" s="249"/>
    </row>
    <row r="36" spans="1:17" ht="18" customHeight="1">
      <c r="B36" s="206" t="s">
        <v>362</v>
      </c>
      <c r="D36" s="163"/>
      <c r="E36" s="250"/>
      <c r="F36" s="250"/>
      <c r="G36" s="250"/>
      <c r="H36" s="250"/>
      <c r="I36" s="250"/>
      <c r="J36" s="250"/>
      <c r="K36" s="250"/>
      <c r="L36" s="163"/>
      <c r="M36" s="163"/>
      <c r="N36" s="163"/>
    </row>
    <row r="37" spans="1:17" ht="18" customHeight="1">
      <c r="B37" s="206" t="s">
        <v>363</v>
      </c>
      <c r="D37" s="163"/>
      <c r="E37" s="250"/>
      <c r="F37" s="250"/>
      <c r="G37" s="250"/>
      <c r="H37" s="250"/>
      <c r="I37" s="250"/>
      <c r="J37" s="250"/>
      <c r="K37" s="250"/>
      <c r="L37" s="163"/>
      <c r="M37" s="163"/>
      <c r="N37" s="163"/>
    </row>
    <row r="38" spans="1:17" ht="19.5" customHeight="1">
      <c r="B38" s="206" t="s">
        <v>364</v>
      </c>
      <c r="D38" s="163"/>
      <c r="E38" s="250"/>
      <c r="F38" s="250"/>
      <c r="G38" s="250"/>
      <c r="H38" s="250"/>
      <c r="I38" s="250"/>
      <c r="J38" s="250"/>
      <c r="K38" s="250"/>
      <c r="L38" s="163"/>
      <c r="M38" s="163"/>
      <c r="N38" s="163"/>
      <c r="O38" s="163"/>
      <c r="P38" s="163"/>
    </row>
    <row r="39" spans="1:17" ht="19.5" customHeight="1">
      <c r="B39" s="206" t="s">
        <v>365</v>
      </c>
      <c r="D39" s="163"/>
      <c r="E39" s="250"/>
      <c r="F39" s="250"/>
      <c r="G39" s="250"/>
      <c r="H39" s="250"/>
      <c r="I39" s="250"/>
      <c r="J39" s="250"/>
      <c r="K39" s="250"/>
      <c r="L39" s="163"/>
      <c r="M39" s="163"/>
      <c r="N39" s="163"/>
      <c r="O39" s="163"/>
      <c r="P39" s="163"/>
    </row>
    <row r="40" spans="1:17" ht="19.5" customHeight="1">
      <c r="B40" s="206" t="s">
        <v>366</v>
      </c>
      <c r="D40" s="163"/>
      <c r="E40" s="250"/>
      <c r="F40" s="250"/>
      <c r="G40" s="250"/>
      <c r="H40" s="250"/>
      <c r="I40" s="250"/>
      <c r="J40" s="250"/>
      <c r="K40" s="250"/>
      <c r="L40" s="163"/>
      <c r="M40" s="163"/>
      <c r="N40" s="163"/>
      <c r="O40" s="163"/>
      <c r="P40" s="163"/>
    </row>
    <row r="41" spans="1:17" ht="19.5" customHeight="1">
      <c r="B41" s="206" t="s">
        <v>367</v>
      </c>
      <c r="D41" s="163"/>
      <c r="E41" s="163"/>
      <c r="F41" s="163"/>
      <c r="G41" s="163"/>
      <c r="H41" s="163"/>
      <c r="I41" s="163"/>
      <c r="J41" s="163"/>
      <c r="K41" s="163"/>
      <c r="L41" s="163"/>
      <c r="M41" s="163"/>
      <c r="N41" s="163"/>
      <c r="O41" s="163"/>
      <c r="P41" s="163"/>
    </row>
    <row r="42" spans="1:17" ht="19.5" customHeight="1">
      <c r="B42" s="214" t="s">
        <v>368</v>
      </c>
      <c r="D42" s="163"/>
      <c r="E42" s="163"/>
      <c r="F42" s="163"/>
      <c r="G42" s="163"/>
      <c r="H42" s="163"/>
      <c r="I42" s="163"/>
      <c r="J42" s="163"/>
      <c r="K42" s="163"/>
      <c r="L42" s="163"/>
      <c r="M42" s="163"/>
      <c r="N42" s="163"/>
      <c r="O42" s="163"/>
      <c r="P42" s="163"/>
    </row>
    <row r="43" spans="1:17" ht="18" customHeight="1">
      <c r="B43" s="210" t="s">
        <v>336</v>
      </c>
      <c r="C43" s="211"/>
      <c r="D43" s="211"/>
      <c r="E43" s="215"/>
      <c r="F43" s="215"/>
      <c r="G43" s="215"/>
      <c r="H43" s="215"/>
      <c r="I43" s="215"/>
      <c r="J43" s="215"/>
      <c r="K43" s="215"/>
      <c r="L43" s="206"/>
      <c r="M43" s="206"/>
      <c r="N43" s="206"/>
      <c r="O43" s="215"/>
      <c r="P43" s="215"/>
      <c r="Q43" s="215"/>
    </row>
    <row r="44" spans="1:17" ht="18" customHeight="1">
      <c r="E44" s="251"/>
      <c r="F44" s="251"/>
      <c r="G44" s="251"/>
      <c r="H44" s="251"/>
      <c r="I44" s="251"/>
      <c r="J44" s="251"/>
      <c r="K44" s="251"/>
    </row>
    <row r="45" spans="1:17" ht="18" customHeight="1">
      <c r="B45" s="211"/>
    </row>
  </sheetData>
  <mergeCells count="33">
    <mergeCell ref="B14:D14"/>
    <mergeCell ref="J2:K2"/>
    <mergeCell ref="C3:D4"/>
    <mergeCell ref="E3:E4"/>
    <mergeCell ref="F3:F4"/>
    <mergeCell ref="H3:H4"/>
    <mergeCell ref="J3:J4"/>
    <mergeCell ref="K3:K4"/>
    <mergeCell ref="C5:C9"/>
    <mergeCell ref="B10:D10"/>
    <mergeCell ref="B11:D11"/>
    <mergeCell ref="B12:D12"/>
    <mergeCell ref="B13:D13"/>
    <mergeCell ref="B26:D26"/>
    <mergeCell ref="B15:D15"/>
    <mergeCell ref="B16:D16"/>
    <mergeCell ref="B17:D17"/>
    <mergeCell ref="B18:D18"/>
    <mergeCell ref="B19:D19"/>
    <mergeCell ref="B20:D20"/>
    <mergeCell ref="B21:D21"/>
    <mergeCell ref="B22:D22"/>
    <mergeCell ref="B23:D23"/>
    <mergeCell ref="B24:D24"/>
    <mergeCell ref="B25:D25"/>
    <mergeCell ref="B33:D33"/>
    <mergeCell ref="B34:D34"/>
    <mergeCell ref="B27:D27"/>
    <mergeCell ref="B28:D28"/>
    <mergeCell ref="B29:D29"/>
    <mergeCell ref="B30:D30"/>
    <mergeCell ref="B31:D31"/>
    <mergeCell ref="B32:D32"/>
  </mergeCells>
  <phoneticPr fontId="3"/>
  <pageMargins left="0.51181102362204722" right="0.51181102362204722" top="0.55118110236220474" bottom="0.39370078740157483" header="0.51181102362204722" footer="0.51181102362204722"/>
  <pageSetup paperSize="9" scale="68" firstPageNumber="168" orientation="portrait" useFirstPageNumber="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B1:R111"/>
  <sheetViews>
    <sheetView showGridLines="0" zoomScaleNormal="100" zoomScaleSheetLayoutView="80" workbookViewId="0"/>
  </sheetViews>
  <sheetFormatPr defaultColWidth="10.625" defaultRowHeight="18" customHeight="1"/>
  <cols>
    <col min="1" max="1" width="2.625" style="162" customWidth="1"/>
    <col min="2" max="2" width="5.625" style="162" customWidth="1"/>
    <col min="3" max="3" width="44.75" style="162" customWidth="1"/>
    <col min="4" max="14" width="8.625" style="163" customWidth="1"/>
    <col min="15" max="15" width="2.625" style="162" customWidth="1"/>
    <col min="16" max="256" width="10.625" style="162"/>
    <col min="257" max="257" width="2.625" style="162" customWidth="1"/>
    <col min="258" max="258" width="5.625" style="162" customWidth="1"/>
    <col min="259" max="259" width="44.75" style="162" customWidth="1"/>
    <col min="260" max="270" width="8.625" style="162" customWidth="1"/>
    <col min="271" max="271" width="2.625" style="162" customWidth="1"/>
    <col min="272" max="512" width="10.625" style="162"/>
    <col min="513" max="513" width="2.625" style="162" customWidth="1"/>
    <col min="514" max="514" width="5.625" style="162" customWidth="1"/>
    <col min="515" max="515" width="44.75" style="162" customWidth="1"/>
    <col min="516" max="526" width="8.625" style="162" customWidth="1"/>
    <col min="527" max="527" width="2.625" style="162" customWidth="1"/>
    <col min="528" max="768" width="10.625" style="162"/>
    <col min="769" max="769" width="2.625" style="162" customWidth="1"/>
    <col min="770" max="770" width="5.625" style="162" customWidth="1"/>
    <col min="771" max="771" width="44.75" style="162" customWidth="1"/>
    <col min="772" max="782" width="8.625" style="162" customWidth="1"/>
    <col min="783" max="783" width="2.625" style="162" customWidth="1"/>
    <col min="784" max="1024" width="10.625" style="162"/>
    <col min="1025" max="1025" width="2.625" style="162" customWidth="1"/>
    <col min="1026" max="1026" width="5.625" style="162" customWidth="1"/>
    <col min="1027" max="1027" width="44.75" style="162" customWidth="1"/>
    <col min="1028" max="1038" width="8.625" style="162" customWidth="1"/>
    <col min="1039" max="1039" width="2.625" style="162" customWidth="1"/>
    <col min="1040" max="1280" width="10.625" style="162"/>
    <col min="1281" max="1281" width="2.625" style="162" customWidth="1"/>
    <col min="1282" max="1282" width="5.625" style="162" customWidth="1"/>
    <col min="1283" max="1283" width="44.75" style="162" customWidth="1"/>
    <col min="1284" max="1294" width="8.625" style="162" customWidth="1"/>
    <col min="1295" max="1295" width="2.625" style="162" customWidth="1"/>
    <col min="1296" max="1536" width="10.625" style="162"/>
    <col min="1537" max="1537" width="2.625" style="162" customWidth="1"/>
    <col min="1538" max="1538" width="5.625" style="162" customWidth="1"/>
    <col min="1539" max="1539" width="44.75" style="162" customWidth="1"/>
    <col min="1540" max="1550" width="8.625" style="162" customWidth="1"/>
    <col min="1551" max="1551" width="2.625" style="162" customWidth="1"/>
    <col min="1552" max="1792" width="10.625" style="162"/>
    <col min="1793" max="1793" width="2.625" style="162" customWidth="1"/>
    <col min="1794" max="1794" width="5.625" style="162" customWidth="1"/>
    <col min="1795" max="1795" width="44.75" style="162" customWidth="1"/>
    <col min="1796" max="1806" width="8.625" style="162" customWidth="1"/>
    <col min="1807" max="1807" width="2.625" style="162" customWidth="1"/>
    <col min="1808" max="2048" width="10.625" style="162"/>
    <col min="2049" max="2049" width="2.625" style="162" customWidth="1"/>
    <col min="2050" max="2050" width="5.625" style="162" customWidth="1"/>
    <col min="2051" max="2051" width="44.75" style="162" customWidth="1"/>
    <col min="2052" max="2062" width="8.625" style="162" customWidth="1"/>
    <col min="2063" max="2063" width="2.625" style="162" customWidth="1"/>
    <col min="2064" max="2304" width="10.625" style="162"/>
    <col min="2305" max="2305" width="2.625" style="162" customWidth="1"/>
    <col min="2306" max="2306" width="5.625" style="162" customWidth="1"/>
    <col min="2307" max="2307" width="44.75" style="162" customWidth="1"/>
    <col min="2308" max="2318" width="8.625" style="162" customWidth="1"/>
    <col min="2319" max="2319" width="2.625" style="162" customWidth="1"/>
    <col min="2320" max="2560" width="10.625" style="162"/>
    <col min="2561" max="2561" width="2.625" style="162" customWidth="1"/>
    <col min="2562" max="2562" width="5.625" style="162" customWidth="1"/>
    <col min="2563" max="2563" width="44.75" style="162" customWidth="1"/>
    <col min="2564" max="2574" width="8.625" style="162" customWidth="1"/>
    <col min="2575" max="2575" width="2.625" style="162" customWidth="1"/>
    <col min="2576" max="2816" width="10.625" style="162"/>
    <col min="2817" max="2817" width="2.625" style="162" customWidth="1"/>
    <col min="2818" max="2818" width="5.625" style="162" customWidth="1"/>
    <col min="2819" max="2819" width="44.75" style="162" customWidth="1"/>
    <col min="2820" max="2830" width="8.625" style="162" customWidth="1"/>
    <col min="2831" max="2831" width="2.625" style="162" customWidth="1"/>
    <col min="2832" max="3072" width="10.625" style="162"/>
    <col min="3073" max="3073" width="2.625" style="162" customWidth="1"/>
    <col min="3074" max="3074" width="5.625" style="162" customWidth="1"/>
    <col min="3075" max="3075" width="44.75" style="162" customWidth="1"/>
    <col min="3076" max="3086" width="8.625" style="162" customWidth="1"/>
    <col min="3087" max="3087" width="2.625" style="162" customWidth="1"/>
    <col min="3088" max="3328" width="10.625" style="162"/>
    <col min="3329" max="3329" width="2.625" style="162" customWidth="1"/>
    <col min="3330" max="3330" width="5.625" style="162" customWidth="1"/>
    <col min="3331" max="3331" width="44.75" style="162" customWidth="1"/>
    <col min="3332" max="3342" width="8.625" style="162" customWidth="1"/>
    <col min="3343" max="3343" width="2.625" style="162" customWidth="1"/>
    <col min="3344" max="3584" width="10.625" style="162"/>
    <col min="3585" max="3585" width="2.625" style="162" customWidth="1"/>
    <col min="3586" max="3586" width="5.625" style="162" customWidth="1"/>
    <col min="3587" max="3587" width="44.75" style="162" customWidth="1"/>
    <col min="3588" max="3598" width="8.625" style="162" customWidth="1"/>
    <col min="3599" max="3599" width="2.625" style="162" customWidth="1"/>
    <col min="3600" max="3840" width="10.625" style="162"/>
    <col min="3841" max="3841" width="2.625" style="162" customWidth="1"/>
    <col min="3842" max="3842" width="5.625" style="162" customWidth="1"/>
    <col min="3843" max="3843" width="44.75" style="162" customWidth="1"/>
    <col min="3844" max="3854" width="8.625" style="162" customWidth="1"/>
    <col min="3855" max="3855" width="2.625" style="162" customWidth="1"/>
    <col min="3856" max="4096" width="10.625" style="162"/>
    <col min="4097" max="4097" width="2.625" style="162" customWidth="1"/>
    <col min="4098" max="4098" width="5.625" style="162" customWidth="1"/>
    <col min="4099" max="4099" width="44.75" style="162" customWidth="1"/>
    <col min="4100" max="4110" width="8.625" style="162" customWidth="1"/>
    <col min="4111" max="4111" width="2.625" style="162" customWidth="1"/>
    <col min="4112" max="4352" width="10.625" style="162"/>
    <col min="4353" max="4353" width="2.625" style="162" customWidth="1"/>
    <col min="4354" max="4354" width="5.625" style="162" customWidth="1"/>
    <col min="4355" max="4355" width="44.75" style="162" customWidth="1"/>
    <col min="4356" max="4366" width="8.625" style="162" customWidth="1"/>
    <col min="4367" max="4367" width="2.625" style="162" customWidth="1"/>
    <col min="4368" max="4608" width="10.625" style="162"/>
    <col min="4609" max="4609" width="2.625" style="162" customWidth="1"/>
    <col min="4610" max="4610" width="5.625" style="162" customWidth="1"/>
    <col min="4611" max="4611" width="44.75" style="162" customWidth="1"/>
    <col min="4612" max="4622" width="8.625" style="162" customWidth="1"/>
    <col min="4623" max="4623" width="2.625" style="162" customWidth="1"/>
    <col min="4624" max="4864" width="10.625" style="162"/>
    <col min="4865" max="4865" width="2.625" style="162" customWidth="1"/>
    <col min="4866" max="4866" width="5.625" style="162" customWidth="1"/>
    <col min="4867" max="4867" width="44.75" style="162" customWidth="1"/>
    <col min="4868" max="4878" width="8.625" style="162" customWidth="1"/>
    <col min="4879" max="4879" width="2.625" style="162" customWidth="1"/>
    <col min="4880" max="5120" width="10.625" style="162"/>
    <col min="5121" max="5121" width="2.625" style="162" customWidth="1"/>
    <col min="5122" max="5122" width="5.625" style="162" customWidth="1"/>
    <col min="5123" max="5123" width="44.75" style="162" customWidth="1"/>
    <col min="5124" max="5134" width="8.625" style="162" customWidth="1"/>
    <col min="5135" max="5135" width="2.625" style="162" customWidth="1"/>
    <col min="5136" max="5376" width="10.625" style="162"/>
    <col min="5377" max="5377" width="2.625" style="162" customWidth="1"/>
    <col min="5378" max="5378" width="5.625" style="162" customWidth="1"/>
    <col min="5379" max="5379" width="44.75" style="162" customWidth="1"/>
    <col min="5380" max="5390" width="8.625" style="162" customWidth="1"/>
    <col min="5391" max="5391" width="2.625" style="162" customWidth="1"/>
    <col min="5392" max="5632" width="10.625" style="162"/>
    <col min="5633" max="5633" width="2.625" style="162" customWidth="1"/>
    <col min="5634" max="5634" width="5.625" style="162" customWidth="1"/>
    <col min="5635" max="5635" width="44.75" style="162" customWidth="1"/>
    <col min="5636" max="5646" width="8.625" style="162" customWidth="1"/>
    <col min="5647" max="5647" width="2.625" style="162" customWidth="1"/>
    <col min="5648" max="5888" width="10.625" style="162"/>
    <col min="5889" max="5889" width="2.625" style="162" customWidth="1"/>
    <col min="5890" max="5890" width="5.625" style="162" customWidth="1"/>
    <col min="5891" max="5891" width="44.75" style="162" customWidth="1"/>
    <col min="5892" max="5902" width="8.625" style="162" customWidth="1"/>
    <col min="5903" max="5903" width="2.625" style="162" customWidth="1"/>
    <col min="5904" max="6144" width="10.625" style="162"/>
    <col min="6145" max="6145" width="2.625" style="162" customWidth="1"/>
    <col min="6146" max="6146" width="5.625" style="162" customWidth="1"/>
    <col min="6147" max="6147" width="44.75" style="162" customWidth="1"/>
    <col min="6148" max="6158" width="8.625" style="162" customWidth="1"/>
    <col min="6159" max="6159" width="2.625" style="162" customWidth="1"/>
    <col min="6160" max="6400" width="10.625" style="162"/>
    <col min="6401" max="6401" width="2.625" style="162" customWidth="1"/>
    <col min="6402" max="6402" width="5.625" style="162" customWidth="1"/>
    <col min="6403" max="6403" width="44.75" style="162" customWidth="1"/>
    <col min="6404" max="6414" width="8.625" style="162" customWidth="1"/>
    <col min="6415" max="6415" width="2.625" style="162" customWidth="1"/>
    <col min="6416" max="6656" width="10.625" style="162"/>
    <col min="6657" max="6657" width="2.625" style="162" customWidth="1"/>
    <col min="6658" max="6658" width="5.625" style="162" customWidth="1"/>
    <col min="6659" max="6659" width="44.75" style="162" customWidth="1"/>
    <col min="6660" max="6670" width="8.625" style="162" customWidth="1"/>
    <col min="6671" max="6671" width="2.625" style="162" customWidth="1"/>
    <col min="6672" max="6912" width="10.625" style="162"/>
    <col min="6913" max="6913" width="2.625" style="162" customWidth="1"/>
    <col min="6914" max="6914" width="5.625" style="162" customWidth="1"/>
    <col min="6915" max="6915" width="44.75" style="162" customWidth="1"/>
    <col min="6916" max="6926" width="8.625" style="162" customWidth="1"/>
    <col min="6927" max="6927" width="2.625" style="162" customWidth="1"/>
    <col min="6928" max="7168" width="10.625" style="162"/>
    <col min="7169" max="7169" width="2.625" style="162" customWidth="1"/>
    <col min="7170" max="7170" width="5.625" style="162" customWidth="1"/>
    <col min="7171" max="7171" width="44.75" style="162" customWidth="1"/>
    <col min="7172" max="7182" width="8.625" style="162" customWidth="1"/>
    <col min="7183" max="7183" width="2.625" style="162" customWidth="1"/>
    <col min="7184" max="7424" width="10.625" style="162"/>
    <col min="7425" max="7425" width="2.625" style="162" customWidth="1"/>
    <col min="7426" max="7426" width="5.625" style="162" customWidth="1"/>
    <col min="7427" max="7427" width="44.75" style="162" customWidth="1"/>
    <col min="7428" max="7438" width="8.625" style="162" customWidth="1"/>
    <col min="7439" max="7439" width="2.625" style="162" customWidth="1"/>
    <col min="7440" max="7680" width="10.625" style="162"/>
    <col min="7681" max="7681" width="2.625" style="162" customWidth="1"/>
    <col min="7682" max="7682" width="5.625" style="162" customWidth="1"/>
    <col min="7683" max="7683" width="44.75" style="162" customWidth="1"/>
    <col min="7684" max="7694" width="8.625" style="162" customWidth="1"/>
    <col min="7695" max="7695" width="2.625" style="162" customWidth="1"/>
    <col min="7696" max="7936" width="10.625" style="162"/>
    <col min="7937" max="7937" width="2.625" style="162" customWidth="1"/>
    <col min="7938" max="7938" width="5.625" style="162" customWidth="1"/>
    <col min="7939" max="7939" width="44.75" style="162" customWidth="1"/>
    <col min="7940" max="7950" width="8.625" style="162" customWidth="1"/>
    <col min="7951" max="7951" width="2.625" style="162" customWidth="1"/>
    <col min="7952" max="8192" width="10.625" style="162"/>
    <col min="8193" max="8193" width="2.625" style="162" customWidth="1"/>
    <col min="8194" max="8194" width="5.625" style="162" customWidth="1"/>
    <col min="8195" max="8195" width="44.75" style="162" customWidth="1"/>
    <col min="8196" max="8206" width="8.625" style="162" customWidth="1"/>
    <col min="8207" max="8207" width="2.625" style="162" customWidth="1"/>
    <col min="8208" max="8448" width="10.625" style="162"/>
    <col min="8449" max="8449" width="2.625" style="162" customWidth="1"/>
    <col min="8450" max="8450" width="5.625" style="162" customWidth="1"/>
    <col min="8451" max="8451" width="44.75" style="162" customWidth="1"/>
    <col min="8452" max="8462" width="8.625" style="162" customWidth="1"/>
    <col min="8463" max="8463" width="2.625" style="162" customWidth="1"/>
    <col min="8464" max="8704" width="10.625" style="162"/>
    <col min="8705" max="8705" width="2.625" style="162" customWidth="1"/>
    <col min="8706" max="8706" width="5.625" style="162" customWidth="1"/>
    <col min="8707" max="8707" width="44.75" style="162" customWidth="1"/>
    <col min="8708" max="8718" width="8.625" style="162" customWidth="1"/>
    <col min="8719" max="8719" width="2.625" style="162" customWidth="1"/>
    <col min="8720" max="8960" width="10.625" style="162"/>
    <col min="8961" max="8961" width="2.625" style="162" customWidth="1"/>
    <col min="8962" max="8962" width="5.625" style="162" customWidth="1"/>
    <col min="8963" max="8963" width="44.75" style="162" customWidth="1"/>
    <col min="8964" max="8974" width="8.625" style="162" customWidth="1"/>
    <col min="8975" max="8975" width="2.625" style="162" customWidth="1"/>
    <col min="8976" max="9216" width="10.625" style="162"/>
    <col min="9217" max="9217" width="2.625" style="162" customWidth="1"/>
    <col min="9218" max="9218" width="5.625" style="162" customWidth="1"/>
    <col min="9219" max="9219" width="44.75" style="162" customWidth="1"/>
    <col min="9220" max="9230" width="8.625" style="162" customWidth="1"/>
    <col min="9231" max="9231" width="2.625" style="162" customWidth="1"/>
    <col min="9232" max="9472" width="10.625" style="162"/>
    <col min="9473" max="9473" width="2.625" style="162" customWidth="1"/>
    <col min="9474" max="9474" width="5.625" style="162" customWidth="1"/>
    <col min="9475" max="9475" width="44.75" style="162" customWidth="1"/>
    <col min="9476" max="9486" width="8.625" style="162" customWidth="1"/>
    <col min="9487" max="9487" width="2.625" style="162" customWidth="1"/>
    <col min="9488" max="9728" width="10.625" style="162"/>
    <col min="9729" max="9729" width="2.625" style="162" customWidth="1"/>
    <col min="9730" max="9730" width="5.625" style="162" customWidth="1"/>
    <col min="9731" max="9731" width="44.75" style="162" customWidth="1"/>
    <col min="9732" max="9742" width="8.625" style="162" customWidth="1"/>
    <col min="9743" max="9743" width="2.625" style="162" customWidth="1"/>
    <col min="9744" max="9984" width="10.625" style="162"/>
    <col min="9985" max="9985" width="2.625" style="162" customWidth="1"/>
    <col min="9986" max="9986" width="5.625" style="162" customWidth="1"/>
    <col min="9987" max="9987" width="44.75" style="162" customWidth="1"/>
    <col min="9988" max="9998" width="8.625" style="162" customWidth="1"/>
    <col min="9999" max="9999" width="2.625" style="162" customWidth="1"/>
    <col min="10000" max="10240" width="10.625" style="162"/>
    <col min="10241" max="10241" width="2.625" style="162" customWidth="1"/>
    <col min="10242" max="10242" width="5.625" style="162" customWidth="1"/>
    <col min="10243" max="10243" width="44.75" style="162" customWidth="1"/>
    <col min="10244" max="10254" width="8.625" style="162" customWidth="1"/>
    <col min="10255" max="10255" width="2.625" style="162" customWidth="1"/>
    <col min="10256" max="10496" width="10.625" style="162"/>
    <col min="10497" max="10497" width="2.625" style="162" customWidth="1"/>
    <col min="10498" max="10498" width="5.625" style="162" customWidth="1"/>
    <col min="10499" max="10499" width="44.75" style="162" customWidth="1"/>
    <col min="10500" max="10510" width="8.625" style="162" customWidth="1"/>
    <col min="10511" max="10511" width="2.625" style="162" customWidth="1"/>
    <col min="10512" max="10752" width="10.625" style="162"/>
    <col min="10753" max="10753" width="2.625" style="162" customWidth="1"/>
    <col min="10754" max="10754" width="5.625" style="162" customWidth="1"/>
    <col min="10755" max="10755" width="44.75" style="162" customWidth="1"/>
    <col min="10756" max="10766" width="8.625" style="162" customWidth="1"/>
    <col min="10767" max="10767" width="2.625" style="162" customWidth="1"/>
    <col min="10768" max="11008" width="10.625" style="162"/>
    <col min="11009" max="11009" width="2.625" style="162" customWidth="1"/>
    <col min="11010" max="11010" width="5.625" style="162" customWidth="1"/>
    <col min="11011" max="11011" width="44.75" style="162" customWidth="1"/>
    <col min="11012" max="11022" width="8.625" style="162" customWidth="1"/>
    <col min="11023" max="11023" width="2.625" style="162" customWidth="1"/>
    <col min="11024" max="11264" width="10.625" style="162"/>
    <col min="11265" max="11265" width="2.625" style="162" customWidth="1"/>
    <col min="11266" max="11266" width="5.625" style="162" customWidth="1"/>
    <col min="11267" max="11267" width="44.75" style="162" customWidth="1"/>
    <col min="11268" max="11278" width="8.625" style="162" customWidth="1"/>
    <col min="11279" max="11279" width="2.625" style="162" customWidth="1"/>
    <col min="11280" max="11520" width="10.625" style="162"/>
    <col min="11521" max="11521" width="2.625" style="162" customWidth="1"/>
    <col min="11522" max="11522" width="5.625" style="162" customWidth="1"/>
    <col min="11523" max="11523" width="44.75" style="162" customWidth="1"/>
    <col min="11524" max="11534" width="8.625" style="162" customWidth="1"/>
    <col min="11535" max="11535" width="2.625" style="162" customWidth="1"/>
    <col min="11536" max="11776" width="10.625" style="162"/>
    <col min="11777" max="11777" width="2.625" style="162" customWidth="1"/>
    <col min="11778" max="11778" width="5.625" style="162" customWidth="1"/>
    <col min="11779" max="11779" width="44.75" style="162" customWidth="1"/>
    <col min="11780" max="11790" width="8.625" style="162" customWidth="1"/>
    <col min="11791" max="11791" width="2.625" style="162" customWidth="1"/>
    <col min="11792" max="12032" width="10.625" style="162"/>
    <col min="12033" max="12033" width="2.625" style="162" customWidth="1"/>
    <col min="12034" max="12034" width="5.625" style="162" customWidth="1"/>
    <col min="12035" max="12035" width="44.75" style="162" customWidth="1"/>
    <col min="12036" max="12046" width="8.625" style="162" customWidth="1"/>
    <col min="12047" max="12047" width="2.625" style="162" customWidth="1"/>
    <col min="12048" max="12288" width="10.625" style="162"/>
    <col min="12289" max="12289" width="2.625" style="162" customWidth="1"/>
    <col min="12290" max="12290" width="5.625" style="162" customWidth="1"/>
    <col min="12291" max="12291" width="44.75" style="162" customWidth="1"/>
    <col min="12292" max="12302" width="8.625" style="162" customWidth="1"/>
    <col min="12303" max="12303" width="2.625" style="162" customWidth="1"/>
    <col min="12304" max="12544" width="10.625" style="162"/>
    <col min="12545" max="12545" width="2.625" style="162" customWidth="1"/>
    <col min="12546" max="12546" width="5.625" style="162" customWidth="1"/>
    <col min="12547" max="12547" width="44.75" style="162" customWidth="1"/>
    <col min="12548" max="12558" width="8.625" style="162" customWidth="1"/>
    <col min="12559" max="12559" width="2.625" style="162" customWidth="1"/>
    <col min="12560" max="12800" width="10.625" style="162"/>
    <col min="12801" max="12801" width="2.625" style="162" customWidth="1"/>
    <col min="12802" max="12802" width="5.625" style="162" customWidth="1"/>
    <col min="12803" max="12803" width="44.75" style="162" customWidth="1"/>
    <col min="12804" max="12814" width="8.625" style="162" customWidth="1"/>
    <col min="12815" max="12815" width="2.625" style="162" customWidth="1"/>
    <col min="12816" max="13056" width="10.625" style="162"/>
    <col min="13057" max="13057" width="2.625" style="162" customWidth="1"/>
    <col min="13058" max="13058" width="5.625" style="162" customWidth="1"/>
    <col min="13059" max="13059" width="44.75" style="162" customWidth="1"/>
    <col min="13060" max="13070" width="8.625" style="162" customWidth="1"/>
    <col min="13071" max="13071" width="2.625" style="162" customWidth="1"/>
    <col min="13072" max="13312" width="10.625" style="162"/>
    <col min="13313" max="13313" width="2.625" style="162" customWidth="1"/>
    <col min="13314" max="13314" width="5.625" style="162" customWidth="1"/>
    <col min="13315" max="13315" width="44.75" style="162" customWidth="1"/>
    <col min="13316" max="13326" width="8.625" style="162" customWidth="1"/>
    <col min="13327" max="13327" width="2.625" style="162" customWidth="1"/>
    <col min="13328" max="13568" width="10.625" style="162"/>
    <col min="13569" max="13569" width="2.625" style="162" customWidth="1"/>
    <col min="13570" max="13570" width="5.625" style="162" customWidth="1"/>
    <col min="13571" max="13571" width="44.75" style="162" customWidth="1"/>
    <col min="13572" max="13582" width="8.625" style="162" customWidth="1"/>
    <col min="13583" max="13583" width="2.625" style="162" customWidth="1"/>
    <col min="13584" max="13824" width="10.625" style="162"/>
    <col min="13825" max="13825" width="2.625" style="162" customWidth="1"/>
    <col min="13826" max="13826" width="5.625" style="162" customWidth="1"/>
    <col min="13827" max="13827" width="44.75" style="162" customWidth="1"/>
    <col min="13828" max="13838" width="8.625" style="162" customWidth="1"/>
    <col min="13839" max="13839" width="2.625" style="162" customWidth="1"/>
    <col min="13840" max="14080" width="10.625" style="162"/>
    <col min="14081" max="14081" width="2.625" style="162" customWidth="1"/>
    <col min="14082" max="14082" width="5.625" style="162" customWidth="1"/>
    <col min="14083" max="14083" width="44.75" style="162" customWidth="1"/>
    <col min="14084" max="14094" width="8.625" style="162" customWidth="1"/>
    <col min="14095" max="14095" width="2.625" style="162" customWidth="1"/>
    <col min="14096" max="14336" width="10.625" style="162"/>
    <col min="14337" max="14337" width="2.625" style="162" customWidth="1"/>
    <col min="14338" max="14338" width="5.625" style="162" customWidth="1"/>
    <col min="14339" max="14339" width="44.75" style="162" customWidth="1"/>
    <col min="14340" max="14350" width="8.625" style="162" customWidth="1"/>
    <col min="14351" max="14351" width="2.625" style="162" customWidth="1"/>
    <col min="14352" max="14592" width="10.625" style="162"/>
    <col min="14593" max="14593" width="2.625" style="162" customWidth="1"/>
    <col min="14594" max="14594" width="5.625" style="162" customWidth="1"/>
    <col min="14595" max="14595" width="44.75" style="162" customWidth="1"/>
    <col min="14596" max="14606" width="8.625" style="162" customWidth="1"/>
    <col min="14607" max="14607" width="2.625" style="162" customWidth="1"/>
    <col min="14608" max="14848" width="10.625" style="162"/>
    <col min="14849" max="14849" width="2.625" style="162" customWidth="1"/>
    <col min="14850" max="14850" width="5.625" style="162" customWidth="1"/>
    <col min="14851" max="14851" width="44.75" style="162" customWidth="1"/>
    <col min="14852" max="14862" width="8.625" style="162" customWidth="1"/>
    <col min="14863" max="14863" width="2.625" style="162" customWidth="1"/>
    <col min="14864" max="15104" width="10.625" style="162"/>
    <col min="15105" max="15105" width="2.625" style="162" customWidth="1"/>
    <col min="15106" max="15106" width="5.625" style="162" customWidth="1"/>
    <col min="15107" max="15107" width="44.75" style="162" customWidth="1"/>
    <col min="15108" max="15118" width="8.625" style="162" customWidth="1"/>
    <col min="15119" max="15119" width="2.625" style="162" customWidth="1"/>
    <col min="15120" max="15360" width="10.625" style="162"/>
    <col min="15361" max="15361" width="2.625" style="162" customWidth="1"/>
    <col min="15362" max="15362" width="5.625" style="162" customWidth="1"/>
    <col min="15363" max="15363" width="44.75" style="162" customWidth="1"/>
    <col min="15364" max="15374" width="8.625" style="162" customWidth="1"/>
    <col min="15375" max="15375" width="2.625" style="162" customWidth="1"/>
    <col min="15376" max="15616" width="10.625" style="162"/>
    <col min="15617" max="15617" width="2.625" style="162" customWidth="1"/>
    <col min="15618" max="15618" width="5.625" style="162" customWidth="1"/>
    <col min="15619" max="15619" width="44.75" style="162" customWidth="1"/>
    <col min="15620" max="15630" width="8.625" style="162" customWidth="1"/>
    <col min="15631" max="15631" width="2.625" style="162" customWidth="1"/>
    <col min="15632" max="15872" width="10.625" style="162"/>
    <col min="15873" max="15873" width="2.625" style="162" customWidth="1"/>
    <col min="15874" max="15874" width="5.625" style="162" customWidth="1"/>
    <col min="15875" max="15875" width="44.75" style="162" customWidth="1"/>
    <col min="15876" max="15886" width="8.625" style="162" customWidth="1"/>
    <col min="15887" max="15887" width="2.625" style="162" customWidth="1"/>
    <col min="15888" max="16128" width="10.625" style="162"/>
    <col min="16129" max="16129" width="2.625" style="162" customWidth="1"/>
    <col min="16130" max="16130" width="5.625" style="162" customWidth="1"/>
    <col min="16131" max="16131" width="44.75" style="162" customWidth="1"/>
    <col min="16132" max="16142" width="8.625" style="162" customWidth="1"/>
    <col min="16143" max="16143" width="2.625" style="162" customWidth="1"/>
    <col min="16144" max="16384" width="10.625" style="162"/>
  </cols>
  <sheetData>
    <row r="1" spans="2:14" ht="18" customHeight="1">
      <c r="B1" s="161" t="s">
        <v>369</v>
      </c>
      <c r="N1" s="212"/>
    </row>
    <row r="2" spans="2:14" ht="15" customHeight="1" thickBot="1">
      <c r="B2" s="164"/>
      <c r="C2" s="164"/>
      <c r="D2" s="212"/>
      <c r="E2" s="212"/>
      <c r="F2" s="212"/>
      <c r="G2" s="212"/>
      <c r="H2" s="212"/>
      <c r="I2" s="212"/>
      <c r="J2" s="212"/>
      <c r="K2" s="212"/>
      <c r="L2" s="212"/>
      <c r="M2" s="515" t="s">
        <v>370</v>
      </c>
      <c r="N2" s="515"/>
    </row>
    <row r="3" spans="2:14" ht="22.5" customHeight="1">
      <c r="B3" s="493"/>
      <c r="C3" s="516"/>
      <c r="D3" s="252" t="s">
        <v>191</v>
      </c>
      <c r="E3" s="253" t="s">
        <v>371</v>
      </c>
      <c r="F3" s="254" t="s">
        <v>372</v>
      </c>
      <c r="G3" s="254" t="s">
        <v>373</v>
      </c>
      <c r="H3" s="254" t="s">
        <v>374</v>
      </c>
      <c r="I3" s="254" t="s">
        <v>375</v>
      </c>
      <c r="J3" s="254" t="s">
        <v>376</v>
      </c>
      <c r="K3" s="254" t="s">
        <v>377</v>
      </c>
      <c r="L3" s="254" t="s">
        <v>378</v>
      </c>
      <c r="M3" s="253" t="s">
        <v>379</v>
      </c>
      <c r="N3" s="255" t="s">
        <v>380</v>
      </c>
    </row>
    <row r="4" spans="2:14" ht="18.75" customHeight="1">
      <c r="B4" s="486" t="s">
        <v>192</v>
      </c>
      <c r="C4" s="175" t="s">
        <v>193</v>
      </c>
      <c r="D4" s="256" t="str">
        <f>IF(SUM(E4:N4)=0,"－",SUM(E4:N4))</f>
        <v>－</v>
      </c>
      <c r="E4" s="257">
        <v>0</v>
      </c>
      <c r="F4" s="257">
        <v>0</v>
      </c>
      <c r="G4" s="257">
        <v>0</v>
      </c>
      <c r="H4" s="257">
        <v>0</v>
      </c>
      <c r="I4" s="257">
        <v>0</v>
      </c>
      <c r="J4" s="257">
        <v>0</v>
      </c>
      <c r="K4" s="257">
        <v>0</v>
      </c>
      <c r="L4" s="257">
        <v>0</v>
      </c>
      <c r="M4" s="257">
        <v>0</v>
      </c>
      <c r="N4" s="258">
        <v>0</v>
      </c>
    </row>
    <row r="5" spans="2:14" ht="18.75" customHeight="1">
      <c r="B5" s="487"/>
      <c r="C5" s="179" t="s">
        <v>194</v>
      </c>
      <c r="D5" s="259" t="str">
        <f t="shared" ref="D5:D25" si="0">IF(SUM(E5:N5)=0,"－",SUM(E5:N5))</f>
        <v>－</v>
      </c>
      <c r="E5" s="260">
        <v>0</v>
      </c>
      <c r="F5" s="260">
        <v>0</v>
      </c>
      <c r="G5" s="260">
        <v>0</v>
      </c>
      <c r="H5" s="260">
        <v>0</v>
      </c>
      <c r="I5" s="260">
        <v>0</v>
      </c>
      <c r="J5" s="260">
        <v>0</v>
      </c>
      <c r="K5" s="260">
        <v>0</v>
      </c>
      <c r="L5" s="260">
        <v>0</v>
      </c>
      <c r="M5" s="260">
        <v>0</v>
      </c>
      <c r="N5" s="261">
        <v>0</v>
      </c>
    </row>
    <row r="6" spans="2:14" ht="18.75" customHeight="1">
      <c r="B6" s="487"/>
      <c r="C6" s="179" t="s">
        <v>195</v>
      </c>
      <c r="D6" s="259" t="str">
        <f t="shared" si="0"/>
        <v>－</v>
      </c>
      <c r="E6" s="260">
        <v>0</v>
      </c>
      <c r="F6" s="260">
        <v>0</v>
      </c>
      <c r="G6" s="260">
        <v>0</v>
      </c>
      <c r="H6" s="260">
        <v>0</v>
      </c>
      <c r="I6" s="260">
        <v>0</v>
      </c>
      <c r="J6" s="260">
        <v>0</v>
      </c>
      <c r="K6" s="260">
        <v>0</v>
      </c>
      <c r="L6" s="260">
        <v>0</v>
      </c>
      <c r="M6" s="260">
        <v>0</v>
      </c>
      <c r="N6" s="261">
        <v>0</v>
      </c>
    </row>
    <row r="7" spans="2:14" ht="18.75" customHeight="1">
      <c r="B7" s="487"/>
      <c r="C7" s="179" t="s">
        <v>196</v>
      </c>
      <c r="D7" s="259" t="str">
        <f t="shared" si="0"/>
        <v>－</v>
      </c>
      <c r="E7" s="260">
        <v>0</v>
      </c>
      <c r="F7" s="260">
        <v>0</v>
      </c>
      <c r="G7" s="260">
        <v>0</v>
      </c>
      <c r="H7" s="260">
        <v>0</v>
      </c>
      <c r="I7" s="260">
        <v>0</v>
      </c>
      <c r="J7" s="260">
        <v>0</v>
      </c>
      <c r="K7" s="260">
        <v>0</v>
      </c>
      <c r="L7" s="260">
        <v>0</v>
      </c>
      <c r="M7" s="260">
        <v>0</v>
      </c>
      <c r="N7" s="261">
        <v>0</v>
      </c>
    </row>
    <row r="8" spans="2:14" ht="18.75" customHeight="1">
      <c r="B8" s="487"/>
      <c r="C8" s="179" t="s">
        <v>197</v>
      </c>
      <c r="D8" s="259" t="str">
        <f t="shared" si="0"/>
        <v>－</v>
      </c>
      <c r="E8" s="260">
        <v>0</v>
      </c>
      <c r="F8" s="260">
        <v>0</v>
      </c>
      <c r="G8" s="260">
        <v>0</v>
      </c>
      <c r="H8" s="260">
        <v>0</v>
      </c>
      <c r="I8" s="260">
        <v>0</v>
      </c>
      <c r="J8" s="260">
        <v>0</v>
      </c>
      <c r="K8" s="260">
        <v>0</v>
      </c>
      <c r="L8" s="260">
        <v>0</v>
      </c>
      <c r="M8" s="260">
        <v>0</v>
      </c>
      <c r="N8" s="261">
        <v>0</v>
      </c>
    </row>
    <row r="9" spans="2:14" ht="18.75" customHeight="1">
      <c r="B9" s="487"/>
      <c r="C9" s="179" t="s">
        <v>198</v>
      </c>
      <c r="D9" s="259" t="str">
        <f t="shared" si="0"/>
        <v>－</v>
      </c>
      <c r="E9" s="260">
        <v>0</v>
      </c>
      <c r="F9" s="260">
        <v>0</v>
      </c>
      <c r="G9" s="260">
        <v>0</v>
      </c>
      <c r="H9" s="260">
        <v>0</v>
      </c>
      <c r="I9" s="260">
        <v>0</v>
      </c>
      <c r="J9" s="260">
        <v>0</v>
      </c>
      <c r="K9" s="260">
        <v>0</v>
      </c>
      <c r="L9" s="260">
        <v>0</v>
      </c>
      <c r="M9" s="260">
        <v>0</v>
      </c>
      <c r="N9" s="261">
        <v>0</v>
      </c>
    </row>
    <row r="10" spans="2:14" ht="18.75" customHeight="1">
      <c r="B10" s="488"/>
      <c r="C10" s="182" t="s">
        <v>199</v>
      </c>
      <c r="D10" s="262" t="str">
        <f t="shared" si="0"/>
        <v>－</v>
      </c>
      <c r="E10" s="262">
        <v>0</v>
      </c>
      <c r="F10" s="262">
        <v>0</v>
      </c>
      <c r="G10" s="262">
        <v>0</v>
      </c>
      <c r="H10" s="262">
        <v>0</v>
      </c>
      <c r="I10" s="262">
        <v>0</v>
      </c>
      <c r="J10" s="262">
        <v>0</v>
      </c>
      <c r="K10" s="262">
        <v>0</v>
      </c>
      <c r="L10" s="262">
        <v>0</v>
      </c>
      <c r="M10" s="262">
        <v>0</v>
      </c>
      <c r="N10" s="263">
        <v>0</v>
      </c>
    </row>
    <row r="11" spans="2:14" ht="18.75" customHeight="1">
      <c r="B11" s="486" t="s">
        <v>200</v>
      </c>
      <c r="C11" s="196" t="s">
        <v>201</v>
      </c>
      <c r="D11" s="259" t="str">
        <f t="shared" si="0"/>
        <v>－</v>
      </c>
      <c r="E11" s="260">
        <v>0</v>
      </c>
      <c r="F11" s="260">
        <v>0</v>
      </c>
      <c r="G11" s="260">
        <v>0</v>
      </c>
      <c r="H11" s="260">
        <v>0</v>
      </c>
      <c r="I11" s="260">
        <v>0</v>
      </c>
      <c r="J11" s="260">
        <v>0</v>
      </c>
      <c r="K11" s="260">
        <v>0</v>
      </c>
      <c r="L11" s="260">
        <v>0</v>
      </c>
      <c r="M11" s="260">
        <v>0</v>
      </c>
      <c r="N11" s="261">
        <v>0</v>
      </c>
    </row>
    <row r="12" spans="2:14" ht="18.75" customHeight="1">
      <c r="B12" s="487"/>
      <c r="C12" s="186" t="s">
        <v>202</v>
      </c>
      <c r="D12" s="259">
        <f t="shared" si="0"/>
        <v>252</v>
      </c>
      <c r="E12" s="260">
        <v>6</v>
      </c>
      <c r="F12" s="260">
        <v>2</v>
      </c>
      <c r="G12" s="260">
        <v>29</v>
      </c>
      <c r="H12" s="260">
        <v>16</v>
      </c>
      <c r="I12" s="260">
        <v>13</v>
      </c>
      <c r="J12" s="260">
        <v>17</v>
      </c>
      <c r="K12" s="260">
        <v>19</v>
      </c>
      <c r="L12" s="260">
        <v>48</v>
      </c>
      <c r="M12" s="260">
        <v>72</v>
      </c>
      <c r="N12" s="261">
        <v>30</v>
      </c>
    </row>
    <row r="13" spans="2:14" ht="18.75" customHeight="1">
      <c r="B13" s="487"/>
      <c r="C13" s="186" t="s">
        <v>345</v>
      </c>
      <c r="D13" s="259" t="str">
        <f t="shared" si="0"/>
        <v>－</v>
      </c>
      <c r="E13" s="260">
        <v>0</v>
      </c>
      <c r="F13" s="260">
        <v>0</v>
      </c>
      <c r="G13" s="260">
        <v>0</v>
      </c>
      <c r="H13" s="260">
        <v>0</v>
      </c>
      <c r="I13" s="260">
        <v>0</v>
      </c>
      <c r="J13" s="260">
        <v>0</v>
      </c>
      <c r="K13" s="260">
        <v>0</v>
      </c>
      <c r="L13" s="260">
        <v>0</v>
      </c>
      <c r="M13" s="260">
        <v>0</v>
      </c>
      <c r="N13" s="261">
        <v>0</v>
      </c>
    </row>
    <row r="14" spans="2:14" ht="18.75" customHeight="1">
      <c r="B14" s="487"/>
      <c r="C14" s="186" t="s">
        <v>204</v>
      </c>
      <c r="D14" s="259" t="str">
        <f t="shared" si="0"/>
        <v>－</v>
      </c>
      <c r="E14" s="260">
        <v>0</v>
      </c>
      <c r="F14" s="260">
        <v>0</v>
      </c>
      <c r="G14" s="260">
        <v>0</v>
      </c>
      <c r="H14" s="260">
        <v>0</v>
      </c>
      <c r="I14" s="260">
        <v>0</v>
      </c>
      <c r="J14" s="260">
        <v>0</v>
      </c>
      <c r="K14" s="260">
        <v>0</v>
      </c>
      <c r="L14" s="260">
        <v>0</v>
      </c>
      <c r="M14" s="260">
        <v>0</v>
      </c>
      <c r="N14" s="261">
        <v>0</v>
      </c>
    </row>
    <row r="15" spans="2:14" ht="18.75" customHeight="1">
      <c r="B15" s="487"/>
      <c r="C15" s="186" t="s">
        <v>205</v>
      </c>
      <c r="D15" s="259" t="str">
        <f t="shared" si="0"/>
        <v>－</v>
      </c>
      <c r="E15" s="260">
        <v>0</v>
      </c>
      <c r="F15" s="260">
        <v>0</v>
      </c>
      <c r="G15" s="260">
        <v>0</v>
      </c>
      <c r="H15" s="260">
        <v>0</v>
      </c>
      <c r="I15" s="260">
        <v>0</v>
      </c>
      <c r="J15" s="260">
        <v>0</v>
      </c>
      <c r="K15" s="260">
        <v>0</v>
      </c>
      <c r="L15" s="260">
        <v>0</v>
      </c>
      <c r="M15" s="260">
        <v>0</v>
      </c>
      <c r="N15" s="261">
        <v>0</v>
      </c>
    </row>
    <row r="16" spans="2:14" ht="18.75" customHeight="1">
      <c r="B16" s="487"/>
      <c r="C16" s="186" t="s">
        <v>206</v>
      </c>
      <c r="D16" s="259" t="str">
        <f t="shared" si="0"/>
        <v>－</v>
      </c>
      <c r="E16" s="260">
        <v>0</v>
      </c>
      <c r="F16" s="260">
        <v>0</v>
      </c>
      <c r="G16" s="260">
        <v>0</v>
      </c>
      <c r="H16" s="260">
        <v>0</v>
      </c>
      <c r="I16" s="260">
        <v>0</v>
      </c>
      <c r="J16" s="260">
        <v>0</v>
      </c>
      <c r="K16" s="260">
        <v>0</v>
      </c>
      <c r="L16" s="260">
        <v>0</v>
      </c>
      <c r="M16" s="260">
        <v>0</v>
      </c>
      <c r="N16" s="261">
        <v>0</v>
      </c>
    </row>
    <row r="17" spans="2:14" ht="18.75" customHeight="1">
      <c r="B17" s="488"/>
      <c r="C17" s="189" t="s">
        <v>207</v>
      </c>
      <c r="D17" s="264" t="str">
        <f t="shared" si="0"/>
        <v>－</v>
      </c>
      <c r="E17" s="262">
        <v>0</v>
      </c>
      <c r="F17" s="262">
        <v>0</v>
      </c>
      <c r="G17" s="262">
        <v>0</v>
      </c>
      <c r="H17" s="262">
        <v>0</v>
      </c>
      <c r="I17" s="262">
        <v>0</v>
      </c>
      <c r="J17" s="262">
        <v>0</v>
      </c>
      <c r="K17" s="262">
        <v>0</v>
      </c>
      <c r="L17" s="262">
        <v>0</v>
      </c>
      <c r="M17" s="262">
        <v>0</v>
      </c>
      <c r="N17" s="263">
        <v>0</v>
      </c>
    </row>
    <row r="18" spans="2:14" ht="18.75" customHeight="1">
      <c r="B18" s="497" t="s">
        <v>208</v>
      </c>
      <c r="C18" s="234" t="s">
        <v>346</v>
      </c>
      <c r="D18" s="259" t="str">
        <f t="shared" si="0"/>
        <v>－</v>
      </c>
      <c r="E18" s="260">
        <v>0</v>
      </c>
      <c r="F18" s="260">
        <v>0</v>
      </c>
      <c r="G18" s="260">
        <v>0</v>
      </c>
      <c r="H18" s="260">
        <v>0</v>
      </c>
      <c r="I18" s="260">
        <v>0</v>
      </c>
      <c r="J18" s="260">
        <v>0</v>
      </c>
      <c r="K18" s="260">
        <v>0</v>
      </c>
      <c r="L18" s="260">
        <v>0</v>
      </c>
      <c r="M18" s="260">
        <v>0</v>
      </c>
      <c r="N18" s="261">
        <v>0</v>
      </c>
    </row>
    <row r="19" spans="2:14" ht="18.75" customHeight="1">
      <c r="B19" s="498"/>
      <c r="C19" s="179" t="s">
        <v>210</v>
      </c>
      <c r="D19" s="259" t="str">
        <f t="shared" si="0"/>
        <v>－</v>
      </c>
      <c r="E19" s="260">
        <v>0</v>
      </c>
      <c r="F19" s="260">
        <v>0</v>
      </c>
      <c r="G19" s="260">
        <v>0</v>
      </c>
      <c r="H19" s="260">
        <v>0</v>
      </c>
      <c r="I19" s="260">
        <v>0</v>
      </c>
      <c r="J19" s="260">
        <v>0</v>
      </c>
      <c r="K19" s="260">
        <v>0</v>
      </c>
      <c r="L19" s="260">
        <v>0</v>
      </c>
      <c r="M19" s="260">
        <v>0</v>
      </c>
      <c r="N19" s="261">
        <v>0</v>
      </c>
    </row>
    <row r="20" spans="2:14" ht="18.75" customHeight="1">
      <c r="B20" s="498"/>
      <c r="C20" s="179" t="s">
        <v>211</v>
      </c>
      <c r="D20" s="259">
        <f t="shared" si="0"/>
        <v>102</v>
      </c>
      <c r="E20" s="260">
        <v>25</v>
      </c>
      <c r="F20" s="260">
        <v>11</v>
      </c>
      <c r="G20" s="260">
        <v>19</v>
      </c>
      <c r="H20" s="260">
        <v>16</v>
      </c>
      <c r="I20" s="260">
        <v>10</v>
      </c>
      <c r="J20" s="260">
        <v>5</v>
      </c>
      <c r="K20" s="260">
        <v>7</v>
      </c>
      <c r="L20" s="260">
        <v>6</v>
      </c>
      <c r="M20" s="260">
        <v>3</v>
      </c>
      <c r="N20" s="261">
        <v>0</v>
      </c>
    </row>
    <row r="21" spans="2:14" ht="18.75" customHeight="1">
      <c r="B21" s="498"/>
      <c r="C21" s="179" t="s">
        <v>212</v>
      </c>
      <c r="D21" s="259" t="str">
        <f t="shared" si="0"/>
        <v>－</v>
      </c>
      <c r="E21" s="260">
        <v>0</v>
      </c>
      <c r="F21" s="260">
        <v>0</v>
      </c>
      <c r="G21" s="260">
        <v>0</v>
      </c>
      <c r="H21" s="260">
        <v>0</v>
      </c>
      <c r="I21" s="260">
        <v>0</v>
      </c>
      <c r="J21" s="260">
        <v>0</v>
      </c>
      <c r="K21" s="260">
        <v>0</v>
      </c>
      <c r="L21" s="260">
        <v>0</v>
      </c>
      <c r="M21" s="260">
        <v>0</v>
      </c>
      <c r="N21" s="265">
        <v>0</v>
      </c>
    </row>
    <row r="22" spans="2:14" ht="18.75" customHeight="1">
      <c r="B22" s="499"/>
      <c r="C22" s="195" t="s">
        <v>213</v>
      </c>
      <c r="D22" s="262">
        <f t="shared" si="0"/>
        <v>1</v>
      </c>
      <c r="E22" s="260">
        <v>0</v>
      </c>
      <c r="F22" s="260">
        <v>0</v>
      </c>
      <c r="G22" s="260">
        <v>0</v>
      </c>
      <c r="H22" s="260">
        <v>0</v>
      </c>
      <c r="I22" s="260">
        <v>0</v>
      </c>
      <c r="J22" s="260">
        <v>1</v>
      </c>
      <c r="K22" s="260">
        <v>0</v>
      </c>
      <c r="L22" s="260">
        <v>0</v>
      </c>
      <c r="M22" s="260">
        <v>0</v>
      </c>
      <c r="N22" s="265">
        <v>0</v>
      </c>
    </row>
    <row r="23" spans="2:14" ht="18.75" customHeight="1">
      <c r="B23" s="486" t="s">
        <v>214</v>
      </c>
      <c r="C23" s="196" t="s">
        <v>215</v>
      </c>
      <c r="D23" s="260">
        <f t="shared" si="0"/>
        <v>4</v>
      </c>
      <c r="E23" s="266">
        <v>0</v>
      </c>
      <c r="F23" s="257">
        <v>0</v>
      </c>
      <c r="G23" s="257">
        <v>0</v>
      </c>
      <c r="H23" s="257">
        <v>2</v>
      </c>
      <c r="I23" s="257">
        <v>0</v>
      </c>
      <c r="J23" s="257">
        <v>0</v>
      </c>
      <c r="K23" s="257">
        <v>0</v>
      </c>
      <c r="L23" s="257">
        <v>2</v>
      </c>
      <c r="M23" s="257">
        <v>0</v>
      </c>
      <c r="N23" s="267">
        <v>0</v>
      </c>
    </row>
    <row r="24" spans="2:14" ht="18.75" customHeight="1">
      <c r="B24" s="487"/>
      <c r="C24" s="186" t="s">
        <v>216</v>
      </c>
      <c r="D24" s="260" t="str">
        <f t="shared" si="0"/>
        <v>－</v>
      </c>
      <c r="E24" s="268">
        <v>0</v>
      </c>
      <c r="F24" s="260">
        <v>0</v>
      </c>
      <c r="G24" s="260">
        <v>0</v>
      </c>
      <c r="H24" s="260">
        <v>0</v>
      </c>
      <c r="I24" s="260">
        <v>0</v>
      </c>
      <c r="J24" s="260">
        <v>0</v>
      </c>
      <c r="K24" s="260">
        <v>0</v>
      </c>
      <c r="L24" s="260">
        <v>0</v>
      </c>
      <c r="M24" s="260">
        <v>0</v>
      </c>
      <c r="N24" s="265">
        <v>0</v>
      </c>
    </row>
    <row r="25" spans="2:14" ht="18.75" customHeight="1">
      <c r="B25" s="487"/>
      <c r="C25" s="186" t="s">
        <v>217</v>
      </c>
      <c r="D25" s="260">
        <f t="shared" si="0"/>
        <v>1</v>
      </c>
      <c r="E25" s="268">
        <v>0</v>
      </c>
      <c r="F25" s="260">
        <v>0</v>
      </c>
      <c r="G25" s="260">
        <v>0</v>
      </c>
      <c r="H25" s="260">
        <v>0</v>
      </c>
      <c r="I25" s="260">
        <v>0</v>
      </c>
      <c r="J25" s="260">
        <v>0</v>
      </c>
      <c r="K25" s="260">
        <v>1</v>
      </c>
      <c r="L25" s="260">
        <v>0</v>
      </c>
      <c r="M25" s="260">
        <v>0</v>
      </c>
      <c r="N25" s="265">
        <v>0</v>
      </c>
    </row>
    <row r="26" spans="2:14" ht="18.75" customHeight="1">
      <c r="B26" s="487"/>
      <c r="C26" s="186" t="s">
        <v>218</v>
      </c>
      <c r="D26" s="260" t="str">
        <f t="shared" ref="D26:D89" si="1">IF(SUM(E26:N26)=0,"－",SUM(E26:N26))</f>
        <v>－</v>
      </c>
      <c r="E26" s="268">
        <v>0</v>
      </c>
      <c r="F26" s="260">
        <v>0</v>
      </c>
      <c r="G26" s="260">
        <v>0</v>
      </c>
      <c r="H26" s="260">
        <v>0</v>
      </c>
      <c r="I26" s="260">
        <v>0</v>
      </c>
      <c r="J26" s="260">
        <v>0</v>
      </c>
      <c r="K26" s="260">
        <v>0</v>
      </c>
      <c r="L26" s="260">
        <v>0</v>
      </c>
      <c r="M26" s="260">
        <v>0</v>
      </c>
      <c r="N26" s="265">
        <v>0</v>
      </c>
    </row>
    <row r="27" spans="2:14" ht="18.75" customHeight="1">
      <c r="B27" s="487"/>
      <c r="C27" s="186" t="s">
        <v>219</v>
      </c>
      <c r="D27" s="260" t="str">
        <f t="shared" si="1"/>
        <v>－</v>
      </c>
      <c r="E27" s="268">
        <v>0</v>
      </c>
      <c r="F27" s="260">
        <v>0</v>
      </c>
      <c r="G27" s="260">
        <v>0</v>
      </c>
      <c r="H27" s="260">
        <v>0</v>
      </c>
      <c r="I27" s="260">
        <v>0</v>
      </c>
      <c r="J27" s="260">
        <v>0</v>
      </c>
      <c r="K27" s="260">
        <v>0</v>
      </c>
      <c r="L27" s="260">
        <v>0</v>
      </c>
      <c r="M27" s="260">
        <v>0</v>
      </c>
      <c r="N27" s="265">
        <v>0</v>
      </c>
    </row>
    <row r="28" spans="2:14" ht="18.75" customHeight="1">
      <c r="B28" s="487"/>
      <c r="C28" s="186" t="s">
        <v>220</v>
      </c>
      <c r="D28" s="260" t="str">
        <f t="shared" si="1"/>
        <v>－</v>
      </c>
      <c r="E28" s="268">
        <v>0</v>
      </c>
      <c r="F28" s="260">
        <v>0</v>
      </c>
      <c r="G28" s="260">
        <v>0</v>
      </c>
      <c r="H28" s="260">
        <v>0</v>
      </c>
      <c r="I28" s="260">
        <v>0</v>
      </c>
      <c r="J28" s="260">
        <v>0</v>
      </c>
      <c r="K28" s="260">
        <v>0</v>
      </c>
      <c r="L28" s="260">
        <v>0</v>
      </c>
      <c r="M28" s="260">
        <v>0</v>
      </c>
      <c r="N28" s="265">
        <v>0</v>
      </c>
    </row>
    <row r="29" spans="2:14" ht="18.75" customHeight="1">
      <c r="B29" s="487"/>
      <c r="C29" s="186" t="s">
        <v>221</v>
      </c>
      <c r="D29" s="260" t="str">
        <f t="shared" si="1"/>
        <v>－</v>
      </c>
      <c r="E29" s="268">
        <v>0</v>
      </c>
      <c r="F29" s="260">
        <v>0</v>
      </c>
      <c r="G29" s="260">
        <v>0</v>
      </c>
      <c r="H29" s="260">
        <v>0</v>
      </c>
      <c r="I29" s="260">
        <v>0</v>
      </c>
      <c r="J29" s="260">
        <v>0</v>
      </c>
      <c r="K29" s="260">
        <v>0</v>
      </c>
      <c r="L29" s="260">
        <v>0</v>
      </c>
      <c r="M29" s="260">
        <v>0</v>
      </c>
      <c r="N29" s="265">
        <v>0</v>
      </c>
    </row>
    <row r="30" spans="2:14" ht="18.75" customHeight="1">
      <c r="B30" s="487"/>
      <c r="C30" s="186" t="s">
        <v>222</v>
      </c>
      <c r="D30" s="260" t="str">
        <f t="shared" si="1"/>
        <v>－</v>
      </c>
      <c r="E30" s="268">
        <v>0</v>
      </c>
      <c r="F30" s="260">
        <v>0</v>
      </c>
      <c r="G30" s="260">
        <v>0</v>
      </c>
      <c r="H30" s="260">
        <v>0</v>
      </c>
      <c r="I30" s="260">
        <v>0</v>
      </c>
      <c r="J30" s="260">
        <v>0</v>
      </c>
      <c r="K30" s="260">
        <v>0</v>
      </c>
      <c r="L30" s="260">
        <v>0</v>
      </c>
      <c r="M30" s="260">
        <v>0</v>
      </c>
      <c r="N30" s="265">
        <v>0</v>
      </c>
    </row>
    <row r="31" spans="2:14" ht="18.75" customHeight="1">
      <c r="B31" s="487"/>
      <c r="C31" s="186" t="s">
        <v>223</v>
      </c>
      <c r="D31" s="260" t="str">
        <f t="shared" si="1"/>
        <v>－</v>
      </c>
      <c r="E31" s="268">
        <v>0</v>
      </c>
      <c r="F31" s="260">
        <v>0</v>
      </c>
      <c r="G31" s="260">
        <v>0</v>
      </c>
      <c r="H31" s="260">
        <v>0</v>
      </c>
      <c r="I31" s="260">
        <v>0</v>
      </c>
      <c r="J31" s="260">
        <v>0</v>
      </c>
      <c r="K31" s="260">
        <v>0</v>
      </c>
      <c r="L31" s="260">
        <v>0</v>
      </c>
      <c r="M31" s="260">
        <v>0</v>
      </c>
      <c r="N31" s="265">
        <v>0</v>
      </c>
    </row>
    <row r="32" spans="2:14" ht="18.75" customHeight="1">
      <c r="B32" s="487"/>
      <c r="C32" s="186" t="s">
        <v>224</v>
      </c>
      <c r="D32" s="260" t="str">
        <f t="shared" si="1"/>
        <v>－</v>
      </c>
      <c r="E32" s="268">
        <v>0</v>
      </c>
      <c r="F32" s="260">
        <v>0</v>
      </c>
      <c r="G32" s="260">
        <v>0</v>
      </c>
      <c r="H32" s="260">
        <v>0</v>
      </c>
      <c r="I32" s="260">
        <v>0</v>
      </c>
      <c r="J32" s="260">
        <v>0</v>
      </c>
      <c r="K32" s="260">
        <v>0</v>
      </c>
      <c r="L32" s="260">
        <v>0</v>
      </c>
      <c r="M32" s="260">
        <v>0</v>
      </c>
      <c r="N32" s="265">
        <v>0</v>
      </c>
    </row>
    <row r="33" spans="2:14" ht="18.75" customHeight="1">
      <c r="B33" s="487"/>
      <c r="C33" s="235" t="s">
        <v>225</v>
      </c>
      <c r="D33" s="260" t="str">
        <f t="shared" si="1"/>
        <v>－</v>
      </c>
      <c r="E33" s="268">
        <v>0</v>
      </c>
      <c r="F33" s="260">
        <v>0</v>
      </c>
      <c r="G33" s="260">
        <v>0</v>
      </c>
      <c r="H33" s="260">
        <v>0</v>
      </c>
      <c r="I33" s="260">
        <v>0</v>
      </c>
      <c r="J33" s="260">
        <v>0</v>
      </c>
      <c r="K33" s="260">
        <v>0</v>
      </c>
      <c r="L33" s="260">
        <v>0</v>
      </c>
      <c r="M33" s="260">
        <v>0</v>
      </c>
      <c r="N33" s="265">
        <v>0</v>
      </c>
    </row>
    <row r="34" spans="2:14" ht="18.75" customHeight="1">
      <c r="B34" s="487"/>
      <c r="C34" s="186" t="s">
        <v>226</v>
      </c>
      <c r="D34" s="260" t="str">
        <f t="shared" si="1"/>
        <v>－</v>
      </c>
      <c r="E34" s="268">
        <v>0</v>
      </c>
      <c r="F34" s="260">
        <v>0</v>
      </c>
      <c r="G34" s="260">
        <v>0</v>
      </c>
      <c r="H34" s="260">
        <v>0</v>
      </c>
      <c r="I34" s="260">
        <v>0</v>
      </c>
      <c r="J34" s="260">
        <v>0</v>
      </c>
      <c r="K34" s="260">
        <v>0</v>
      </c>
      <c r="L34" s="260">
        <v>0</v>
      </c>
      <c r="M34" s="260">
        <v>0</v>
      </c>
      <c r="N34" s="265">
        <v>0</v>
      </c>
    </row>
    <row r="35" spans="2:14" ht="18.75" customHeight="1">
      <c r="B35" s="487"/>
      <c r="C35" s="186" t="s">
        <v>227</v>
      </c>
      <c r="D35" s="260" t="str">
        <f t="shared" si="1"/>
        <v>－</v>
      </c>
      <c r="E35" s="268">
        <v>0</v>
      </c>
      <c r="F35" s="260">
        <v>0</v>
      </c>
      <c r="G35" s="260">
        <v>0</v>
      </c>
      <c r="H35" s="260">
        <v>0</v>
      </c>
      <c r="I35" s="260">
        <v>0</v>
      </c>
      <c r="J35" s="260">
        <v>0</v>
      </c>
      <c r="K35" s="260">
        <v>0</v>
      </c>
      <c r="L35" s="260">
        <v>0</v>
      </c>
      <c r="M35" s="260">
        <v>0</v>
      </c>
      <c r="N35" s="265">
        <v>0</v>
      </c>
    </row>
    <row r="36" spans="2:14" ht="18.75" customHeight="1">
      <c r="B36" s="487"/>
      <c r="C36" s="186" t="s">
        <v>228</v>
      </c>
      <c r="D36" s="260" t="str">
        <f t="shared" si="1"/>
        <v>－</v>
      </c>
      <c r="E36" s="268">
        <v>0</v>
      </c>
      <c r="F36" s="260">
        <v>0</v>
      </c>
      <c r="G36" s="260">
        <v>0</v>
      </c>
      <c r="H36" s="260">
        <v>0</v>
      </c>
      <c r="I36" s="260">
        <v>0</v>
      </c>
      <c r="J36" s="260">
        <v>0</v>
      </c>
      <c r="K36" s="260">
        <v>0</v>
      </c>
      <c r="L36" s="260">
        <v>0</v>
      </c>
      <c r="M36" s="260">
        <v>0</v>
      </c>
      <c r="N36" s="265">
        <v>0</v>
      </c>
    </row>
    <row r="37" spans="2:14" ht="18.75" customHeight="1">
      <c r="B37" s="487"/>
      <c r="C37" s="186" t="s">
        <v>229</v>
      </c>
      <c r="D37" s="260">
        <f t="shared" si="1"/>
        <v>7</v>
      </c>
      <c r="E37" s="268">
        <v>0</v>
      </c>
      <c r="F37" s="260">
        <v>0</v>
      </c>
      <c r="G37" s="260">
        <v>0</v>
      </c>
      <c r="H37" s="260">
        <v>0</v>
      </c>
      <c r="I37" s="260">
        <v>0</v>
      </c>
      <c r="J37" s="260">
        <v>1</v>
      </c>
      <c r="K37" s="260">
        <v>1</v>
      </c>
      <c r="L37" s="260">
        <v>4</v>
      </c>
      <c r="M37" s="260">
        <v>0</v>
      </c>
      <c r="N37" s="265">
        <v>1</v>
      </c>
    </row>
    <row r="38" spans="2:14" ht="18.75" customHeight="1">
      <c r="B38" s="487"/>
      <c r="C38" s="186" t="s">
        <v>230</v>
      </c>
      <c r="D38" s="260" t="str">
        <f t="shared" si="1"/>
        <v>－</v>
      </c>
      <c r="E38" s="268">
        <v>0</v>
      </c>
      <c r="F38" s="260">
        <v>0</v>
      </c>
      <c r="G38" s="260">
        <v>0</v>
      </c>
      <c r="H38" s="260">
        <v>0</v>
      </c>
      <c r="I38" s="260">
        <v>0</v>
      </c>
      <c r="J38" s="260">
        <v>0</v>
      </c>
      <c r="K38" s="260">
        <v>0</v>
      </c>
      <c r="L38" s="260">
        <v>0</v>
      </c>
      <c r="M38" s="260">
        <v>0</v>
      </c>
      <c r="N38" s="265">
        <v>0</v>
      </c>
    </row>
    <row r="39" spans="2:14" ht="18.75" customHeight="1">
      <c r="B39" s="487"/>
      <c r="C39" s="186" t="s">
        <v>231</v>
      </c>
      <c r="D39" s="260" t="str">
        <f t="shared" si="1"/>
        <v>－</v>
      </c>
      <c r="E39" s="268">
        <v>0</v>
      </c>
      <c r="F39" s="260">
        <v>0</v>
      </c>
      <c r="G39" s="260">
        <v>0</v>
      </c>
      <c r="H39" s="260">
        <v>0</v>
      </c>
      <c r="I39" s="260">
        <v>0</v>
      </c>
      <c r="J39" s="260">
        <v>0</v>
      </c>
      <c r="K39" s="260">
        <v>0</v>
      </c>
      <c r="L39" s="260">
        <v>0</v>
      </c>
      <c r="M39" s="260">
        <v>0</v>
      </c>
      <c r="N39" s="265">
        <v>0</v>
      </c>
    </row>
    <row r="40" spans="2:14" ht="18.75" customHeight="1">
      <c r="B40" s="487"/>
      <c r="C40" s="186" t="s">
        <v>232</v>
      </c>
      <c r="D40" s="260" t="str">
        <f t="shared" si="1"/>
        <v>－</v>
      </c>
      <c r="E40" s="268">
        <v>0</v>
      </c>
      <c r="F40" s="260">
        <v>0</v>
      </c>
      <c r="G40" s="260">
        <v>0</v>
      </c>
      <c r="H40" s="260">
        <v>0</v>
      </c>
      <c r="I40" s="260">
        <v>0</v>
      </c>
      <c r="J40" s="260">
        <v>0</v>
      </c>
      <c r="K40" s="260">
        <v>0</v>
      </c>
      <c r="L40" s="260">
        <v>0</v>
      </c>
      <c r="M40" s="260">
        <v>0</v>
      </c>
      <c r="N40" s="265">
        <v>0</v>
      </c>
    </row>
    <row r="41" spans="2:14" ht="18.75" customHeight="1">
      <c r="B41" s="487"/>
      <c r="C41" s="186" t="s">
        <v>233</v>
      </c>
      <c r="D41" s="260" t="str">
        <f t="shared" si="1"/>
        <v>－</v>
      </c>
      <c r="E41" s="268">
        <v>0</v>
      </c>
      <c r="F41" s="260">
        <v>0</v>
      </c>
      <c r="G41" s="260">
        <v>0</v>
      </c>
      <c r="H41" s="260">
        <v>0</v>
      </c>
      <c r="I41" s="260">
        <v>0</v>
      </c>
      <c r="J41" s="260">
        <v>0</v>
      </c>
      <c r="K41" s="260">
        <v>0</v>
      </c>
      <c r="L41" s="260">
        <v>0</v>
      </c>
      <c r="M41" s="260">
        <v>0</v>
      </c>
      <c r="N41" s="265">
        <v>0</v>
      </c>
    </row>
    <row r="42" spans="2:14" ht="18.75" customHeight="1">
      <c r="B42" s="487"/>
      <c r="C42" s="186" t="s">
        <v>234</v>
      </c>
      <c r="D42" s="260" t="str">
        <f t="shared" si="1"/>
        <v>－</v>
      </c>
      <c r="E42" s="268">
        <v>0</v>
      </c>
      <c r="F42" s="260">
        <v>0</v>
      </c>
      <c r="G42" s="260">
        <v>0</v>
      </c>
      <c r="H42" s="260">
        <v>0</v>
      </c>
      <c r="I42" s="260">
        <v>0</v>
      </c>
      <c r="J42" s="260">
        <v>0</v>
      </c>
      <c r="K42" s="260">
        <v>0</v>
      </c>
      <c r="L42" s="260">
        <v>0</v>
      </c>
      <c r="M42" s="260">
        <v>0</v>
      </c>
      <c r="N42" s="265">
        <v>0</v>
      </c>
    </row>
    <row r="43" spans="2:14" ht="18.75" customHeight="1">
      <c r="B43" s="487"/>
      <c r="C43" s="186" t="s">
        <v>235</v>
      </c>
      <c r="D43" s="260">
        <f t="shared" si="1"/>
        <v>3</v>
      </c>
      <c r="E43" s="268">
        <v>0</v>
      </c>
      <c r="F43" s="260">
        <v>0</v>
      </c>
      <c r="G43" s="260">
        <v>0</v>
      </c>
      <c r="H43" s="260">
        <v>0</v>
      </c>
      <c r="I43" s="260">
        <v>0</v>
      </c>
      <c r="J43" s="260">
        <v>1</v>
      </c>
      <c r="K43" s="260">
        <v>1</v>
      </c>
      <c r="L43" s="260">
        <v>0</v>
      </c>
      <c r="M43" s="260">
        <v>1</v>
      </c>
      <c r="N43" s="265">
        <v>0</v>
      </c>
    </row>
    <row r="44" spans="2:14" ht="18.75" customHeight="1">
      <c r="B44" s="487"/>
      <c r="C44" s="186" t="s">
        <v>236</v>
      </c>
      <c r="D44" s="259" t="str">
        <f t="shared" si="1"/>
        <v>－</v>
      </c>
      <c r="E44" s="260">
        <v>0</v>
      </c>
      <c r="F44" s="260">
        <v>0</v>
      </c>
      <c r="G44" s="260">
        <v>0</v>
      </c>
      <c r="H44" s="260">
        <v>0</v>
      </c>
      <c r="I44" s="260">
        <v>0</v>
      </c>
      <c r="J44" s="260">
        <v>0</v>
      </c>
      <c r="K44" s="260">
        <v>0</v>
      </c>
      <c r="L44" s="260">
        <v>0</v>
      </c>
      <c r="M44" s="260">
        <v>0</v>
      </c>
      <c r="N44" s="261">
        <v>0</v>
      </c>
    </row>
    <row r="45" spans="2:14" ht="18.75" customHeight="1">
      <c r="B45" s="487"/>
      <c r="C45" s="235" t="s">
        <v>237</v>
      </c>
      <c r="D45" s="260" t="str">
        <f t="shared" si="1"/>
        <v>－</v>
      </c>
      <c r="E45" s="260">
        <v>0</v>
      </c>
      <c r="F45" s="260">
        <v>0</v>
      </c>
      <c r="G45" s="260">
        <v>0</v>
      </c>
      <c r="H45" s="260">
        <v>0</v>
      </c>
      <c r="I45" s="260">
        <v>0</v>
      </c>
      <c r="J45" s="260">
        <v>0</v>
      </c>
      <c r="K45" s="260">
        <v>0</v>
      </c>
      <c r="L45" s="260">
        <v>0</v>
      </c>
      <c r="M45" s="260">
        <v>0</v>
      </c>
      <c r="N45" s="261">
        <v>0</v>
      </c>
    </row>
    <row r="46" spans="2:14" ht="18.75" customHeight="1">
      <c r="B46" s="487"/>
      <c r="C46" s="269" t="s">
        <v>238</v>
      </c>
      <c r="D46" s="260" t="str">
        <f t="shared" si="1"/>
        <v>－</v>
      </c>
      <c r="E46" s="260">
        <v>0</v>
      </c>
      <c r="F46" s="260">
        <v>0</v>
      </c>
      <c r="G46" s="260">
        <v>0</v>
      </c>
      <c r="H46" s="260">
        <v>0</v>
      </c>
      <c r="I46" s="260">
        <v>0</v>
      </c>
      <c r="J46" s="260">
        <v>0</v>
      </c>
      <c r="K46" s="260">
        <v>0</v>
      </c>
      <c r="L46" s="260">
        <v>0</v>
      </c>
      <c r="M46" s="260">
        <v>0</v>
      </c>
      <c r="N46" s="261">
        <v>0</v>
      </c>
    </row>
    <row r="47" spans="2:14" ht="18.75" customHeight="1">
      <c r="B47" s="487"/>
      <c r="C47" s="186" t="s">
        <v>239</v>
      </c>
      <c r="D47" s="260" t="str">
        <f t="shared" si="1"/>
        <v>－</v>
      </c>
      <c r="E47" s="260">
        <v>0</v>
      </c>
      <c r="F47" s="260">
        <v>0</v>
      </c>
      <c r="G47" s="260">
        <v>0</v>
      </c>
      <c r="H47" s="260">
        <v>0</v>
      </c>
      <c r="I47" s="260">
        <v>0</v>
      </c>
      <c r="J47" s="260">
        <v>0</v>
      </c>
      <c r="K47" s="260">
        <v>0</v>
      </c>
      <c r="L47" s="260">
        <v>0</v>
      </c>
      <c r="M47" s="260">
        <v>0</v>
      </c>
      <c r="N47" s="261">
        <v>0</v>
      </c>
    </row>
    <row r="48" spans="2:14" ht="18.75" customHeight="1">
      <c r="B48" s="487"/>
      <c r="C48" s="186" t="s">
        <v>240</v>
      </c>
      <c r="D48" s="259">
        <f t="shared" si="1"/>
        <v>11</v>
      </c>
      <c r="E48" s="260">
        <v>0</v>
      </c>
      <c r="F48" s="260">
        <v>0</v>
      </c>
      <c r="G48" s="260">
        <v>0</v>
      </c>
      <c r="H48" s="260">
        <v>0</v>
      </c>
      <c r="I48" s="260">
        <v>0</v>
      </c>
      <c r="J48" s="260">
        <v>0</v>
      </c>
      <c r="K48" s="260">
        <v>4</v>
      </c>
      <c r="L48" s="260">
        <v>3</v>
      </c>
      <c r="M48" s="260">
        <v>4</v>
      </c>
      <c r="N48" s="261">
        <v>0</v>
      </c>
    </row>
    <row r="49" spans="2:18" ht="18.75" customHeight="1">
      <c r="B49" s="487"/>
      <c r="C49" s="186" t="s">
        <v>241</v>
      </c>
      <c r="D49" s="260">
        <f t="shared" si="1"/>
        <v>2</v>
      </c>
      <c r="E49" s="268">
        <v>0</v>
      </c>
      <c r="F49" s="260">
        <v>0</v>
      </c>
      <c r="G49" s="260">
        <v>0</v>
      </c>
      <c r="H49" s="260">
        <v>0</v>
      </c>
      <c r="I49" s="260">
        <v>0</v>
      </c>
      <c r="J49" s="260">
        <v>0</v>
      </c>
      <c r="K49" s="260">
        <v>1</v>
      </c>
      <c r="L49" s="260">
        <v>0</v>
      </c>
      <c r="M49" s="260">
        <v>1</v>
      </c>
      <c r="N49" s="265">
        <v>0</v>
      </c>
    </row>
    <row r="50" spans="2:18" ht="18.75" customHeight="1">
      <c r="B50" s="487"/>
      <c r="C50" s="186" t="s">
        <v>242</v>
      </c>
      <c r="D50" s="260" t="str">
        <f t="shared" si="1"/>
        <v>－</v>
      </c>
      <c r="E50" s="268">
        <v>0</v>
      </c>
      <c r="F50" s="260">
        <v>0</v>
      </c>
      <c r="G50" s="260">
        <v>0</v>
      </c>
      <c r="H50" s="260">
        <v>0</v>
      </c>
      <c r="I50" s="260">
        <v>0</v>
      </c>
      <c r="J50" s="260">
        <v>0</v>
      </c>
      <c r="K50" s="260">
        <v>0</v>
      </c>
      <c r="L50" s="260">
        <v>0</v>
      </c>
      <c r="M50" s="260">
        <v>0</v>
      </c>
      <c r="N50" s="265">
        <v>0</v>
      </c>
    </row>
    <row r="51" spans="2:18" ht="18.75" customHeight="1">
      <c r="B51" s="487"/>
      <c r="C51" s="186" t="s">
        <v>243</v>
      </c>
      <c r="D51" s="260" t="str">
        <f t="shared" si="1"/>
        <v>－</v>
      </c>
      <c r="E51" s="268">
        <v>0</v>
      </c>
      <c r="F51" s="260">
        <v>0</v>
      </c>
      <c r="G51" s="260">
        <v>0</v>
      </c>
      <c r="H51" s="260">
        <v>0</v>
      </c>
      <c r="I51" s="260">
        <v>0</v>
      </c>
      <c r="J51" s="260">
        <v>0</v>
      </c>
      <c r="K51" s="260">
        <v>0</v>
      </c>
      <c r="L51" s="260">
        <v>0</v>
      </c>
      <c r="M51" s="260">
        <v>0</v>
      </c>
      <c r="N51" s="265">
        <v>0</v>
      </c>
    </row>
    <row r="52" spans="2:18" ht="18.75" customHeight="1">
      <c r="B52" s="487"/>
      <c r="C52" s="186" t="s">
        <v>244</v>
      </c>
      <c r="D52" s="260" t="str">
        <f t="shared" si="1"/>
        <v>－</v>
      </c>
      <c r="E52" s="268">
        <v>0</v>
      </c>
      <c r="F52" s="260">
        <v>0</v>
      </c>
      <c r="G52" s="260">
        <v>0</v>
      </c>
      <c r="H52" s="260">
        <v>0</v>
      </c>
      <c r="I52" s="260">
        <v>0</v>
      </c>
      <c r="J52" s="260">
        <v>0</v>
      </c>
      <c r="K52" s="260">
        <v>0</v>
      </c>
      <c r="L52" s="260">
        <v>0</v>
      </c>
      <c r="M52" s="260">
        <v>0</v>
      </c>
      <c r="N52" s="265">
        <v>0</v>
      </c>
    </row>
    <row r="53" spans="2:18" ht="18.75" customHeight="1">
      <c r="B53" s="487"/>
      <c r="C53" s="186" t="s">
        <v>245</v>
      </c>
      <c r="D53" s="260" t="str">
        <f t="shared" si="1"/>
        <v>－</v>
      </c>
      <c r="E53" s="268">
        <v>0</v>
      </c>
      <c r="F53" s="260">
        <v>0</v>
      </c>
      <c r="G53" s="260">
        <v>0</v>
      </c>
      <c r="H53" s="260">
        <v>0</v>
      </c>
      <c r="I53" s="260">
        <v>0</v>
      </c>
      <c r="J53" s="260">
        <v>0</v>
      </c>
      <c r="K53" s="260">
        <v>0</v>
      </c>
      <c r="L53" s="260">
        <v>0</v>
      </c>
      <c r="M53" s="260">
        <v>0</v>
      </c>
      <c r="N53" s="265">
        <v>0</v>
      </c>
    </row>
    <row r="54" spans="2:18" ht="18.75" customHeight="1">
      <c r="B54" s="487"/>
      <c r="C54" s="186" t="s">
        <v>246</v>
      </c>
      <c r="D54" s="260" t="str">
        <f t="shared" si="1"/>
        <v>－</v>
      </c>
      <c r="E54" s="268">
        <v>0</v>
      </c>
      <c r="F54" s="260">
        <v>0</v>
      </c>
      <c r="G54" s="260">
        <v>0</v>
      </c>
      <c r="H54" s="260">
        <v>0</v>
      </c>
      <c r="I54" s="260">
        <v>0</v>
      </c>
      <c r="J54" s="260">
        <v>0</v>
      </c>
      <c r="K54" s="260">
        <v>0</v>
      </c>
      <c r="L54" s="260">
        <v>0</v>
      </c>
      <c r="M54" s="260">
        <v>0</v>
      </c>
      <c r="N54" s="265">
        <v>0</v>
      </c>
    </row>
    <row r="55" spans="2:18" ht="18.75" customHeight="1">
      <c r="B55" s="487"/>
      <c r="C55" s="235" t="s">
        <v>247</v>
      </c>
      <c r="D55" s="260" t="str">
        <f t="shared" si="1"/>
        <v>－</v>
      </c>
      <c r="E55" s="268">
        <v>0</v>
      </c>
      <c r="F55" s="260">
        <v>0</v>
      </c>
      <c r="G55" s="260">
        <v>0</v>
      </c>
      <c r="H55" s="260">
        <v>0</v>
      </c>
      <c r="I55" s="260">
        <v>0</v>
      </c>
      <c r="J55" s="260">
        <v>0</v>
      </c>
      <c r="K55" s="260">
        <v>0</v>
      </c>
      <c r="L55" s="260">
        <v>0</v>
      </c>
      <c r="M55" s="260">
        <v>0</v>
      </c>
      <c r="N55" s="265">
        <v>0</v>
      </c>
    </row>
    <row r="56" spans="2:18" ht="18.75" customHeight="1">
      <c r="B56" s="487"/>
      <c r="C56" s="186" t="s">
        <v>248</v>
      </c>
      <c r="D56" s="260" t="str">
        <f t="shared" si="1"/>
        <v>－</v>
      </c>
      <c r="E56" s="268">
        <v>0</v>
      </c>
      <c r="F56" s="260">
        <v>0</v>
      </c>
      <c r="G56" s="260">
        <v>0</v>
      </c>
      <c r="H56" s="260">
        <v>0</v>
      </c>
      <c r="I56" s="260">
        <v>0</v>
      </c>
      <c r="J56" s="260">
        <v>0</v>
      </c>
      <c r="K56" s="260">
        <v>0</v>
      </c>
      <c r="L56" s="260">
        <v>0</v>
      </c>
      <c r="M56" s="260">
        <v>0</v>
      </c>
      <c r="N56" s="265">
        <v>0</v>
      </c>
    </row>
    <row r="57" spans="2:18" ht="18.75" customHeight="1">
      <c r="B57" s="487"/>
      <c r="C57" s="235" t="s">
        <v>249</v>
      </c>
      <c r="D57" s="260" t="str">
        <f t="shared" si="1"/>
        <v>－</v>
      </c>
      <c r="E57" s="268">
        <v>0</v>
      </c>
      <c r="F57" s="260">
        <v>0</v>
      </c>
      <c r="G57" s="260">
        <v>0</v>
      </c>
      <c r="H57" s="260">
        <v>0</v>
      </c>
      <c r="I57" s="260">
        <v>0</v>
      </c>
      <c r="J57" s="260">
        <v>0</v>
      </c>
      <c r="K57" s="260">
        <v>0</v>
      </c>
      <c r="L57" s="260">
        <v>0</v>
      </c>
      <c r="M57" s="260">
        <v>0</v>
      </c>
      <c r="N57" s="265">
        <v>0</v>
      </c>
    </row>
    <row r="58" spans="2:18" ht="18.75" customHeight="1">
      <c r="B58" s="487"/>
      <c r="C58" s="186" t="s">
        <v>347</v>
      </c>
      <c r="D58" s="260" t="str">
        <f t="shared" si="1"/>
        <v>－</v>
      </c>
      <c r="E58" s="268">
        <v>0</v>
      </c>
      <c r="F58" s="260">
        <v>0</v>
      </c>
      <c r="G58" s="260">
        <v>0</v>
      </c>
      <c r="H58" s="260">
        <v>0</v>
      </c>
      <c r="I58" s="260">
        <v>0</v>
      </c>
      <c r="J58" s="260">
        <v>0</v>
      </c>
      <c r="K58" s="260">
        <v>0</v>
      </c>
      <c r="L58" s="260">
        <v>0</v>
      </c>
      <c r="M58" s="260">
        <v>0</v>
      </c>
      <c r="N58" s="265">
        <v>0</v>
      </c>
    </row>
    <row r="59" spans="2:18" ht="18.75" customHeight="1">
      <c r="B59" s="487"/>
      <c r="C59" s="186" t="s">
        <v>251</v>
      </c>
      <c r="D59" s="260" t="str">
        <f t="shared" si="1"/>
        <v>－</v>
      </c>
      <c r="E59" s="268">
        <v>0</v>
      </c>
      <c r="F59" s="260">
        <v>0</v>
      </c>
      <c r="G59" s="260">
        <v>0</v>
      </c>
      <c r="H59" s="260">
        <v>0</v>
      </c>
      <c r="I59" s="260">
        <v>0</v>
      </c>
      <c r="J59" s="260">
        <v>0</v>
      </c>
      <c r="K59" s="260">
        <v>0</v>
      </c>
      <c r="L59" s="260">
        <v>0</v>
      </c>
      <c r="M59" s="260">
        <v>0</v>
      </c>
      <c r="N59" s="265">
        <v>0</v>
      </c>
    </row>
    <row r="60" spans="2:18" ht="18.75" customHeight="1">
      <c r="B60" s="487"/>
      <c r="C60" s="186" t="s">
        <v>252</v>
      </c>
      <c r="D60" s="260" t="str">
        <f t="shared" si="1"/>
        <v>－</v>
      </c>
      <c r="E60" s="268">
        <v>0</v>
      </c>
      <c r="F60" s="260">
        <v>0</v>
      </c>
      <c r="G60" s="260">
        <v>0</v>
      </c>
      <c r="H60" s="260">
        <v>0</v>
      </c>
      <c r="I60" s="260">
        <v>0</v>
      </c>
      <c r="J60" s="260">
        <v>0</v>
      </c>
      <c r="K60" s="260">
        <v>0</v>
      </c>
      <c r="L60" s="260">
        <v>0</v>
      </c>
      <c r="M60" s="260">
        <v>0</v>
      </c>
      <c r="N60" s="265">
        <v>0</v>
      </c>
    </row>
    <row r="61" spans="2:18" ht="18.75" customHeight="1">
      <c r="B61" s="487"/>
      <c r="C61" s="186" t="s">
        <v>253</v>
      </c>
      <c r="D61" s="260" t="str">
        <f t="shared" si="1"/>
        <v>－</v>
      </c>
      <c r="E61" s="268">
        <v>0</v>
      </c>
      <c r="F61" s="260">
        <v>0</v>
      </c>
      <c r="G61" s="260">
        <v>0</v>
      </c>
      <c r="H61" s="260">
        <v>0</v>
      </c>
      <c r="I61" s="260">
        <v>0</v>
      </c>
      <c r="J61" s="260">
        <v>0</v>
      </c>
      <c r="K61" s="260">
        <v>0</v>
      </c>
      <c r="L61" s="260">
        <v>0</v>
      </c>
      <c r="M61" s="260">
        <v>0</v>
      </c>
      <c r="N61" s="265">
        <v>0</v>
      </c>
    </row>
    <row r="62" spans="2:18" ht="18.75" customHeight="1">
      <c r="B62" s="487"/>
      <c r="C62" s="186" t="s">
        <v>254</v>
      </c>
      <c r="D62" s="260" t="str">
        <f t="shared" si="1"/>
        <v>－</v>
      </c>
      <c r="E62" s="268">
        <v>0</v>
      </c>
      <c r="F62" s="260">
        <v>0</v>
      </c>
      <c r="G62" s="260">
        <v>0</v>
      </c>
      <c r="H62" s="260">
        <v>0</v>
      </c>
      <c r="I62" s="260">
        <v>0</v>
      </c>
      <c r="J62" s="260">
        <v>0</v>
      </c>
      <c r="K62" s="260">
        <v>0</v>
      </c>
      <c r="L62" s="260">
        <v>0</v>
      </c>
      <c r="M62" s="260">
        <v>0</v>
      </c>
      <c r="N62" s="265">
        <v>0</v>
      </c>
    </row>
    <row r="63" spans="2:18" ht="18.75" customHeight="1">
      <c r="B63" s="487"/>
      <c r="C63" s="235" t="s">
        <v>255</v>
      </c>
      <c r="D63" s="260" t="str">
        <f t="shared" si="1"/>
        <v>－</v>
      </c>
      <c r="E63" s="268">
        <v>0</v>
      </c>
      <c r="F63" s="260">
        <v>0</v>
      </c>
      <c r="G63" s="260">
        <v>0</v>
      </c>
      <c r="H63" s="260">
        <v>0</v>
      </c>
      <c r="I63" s="260">
        <v>0</v>
      </c>
      <c r="J63" s="260">
        <v>0</v>
      </c>
      <c r="K63" s="260">
        <v>0</v>
      </c>
      <c r="L63" s="260">
        <v>0</v>
      </c>
      <c r="M63" s="260">
        <v>0</v>
      </c>
      <c r="N63" s="265">
        <v>0</v>
      </c>
    </row>
    <row r="64" spans="2:18" ht="18.75" customHeight="1">
      <c r="B64" s="487"/>
      <c r="C64" s="186" t="s">
        <v>256</v>
      </c>
      <c r="D64" s="259">
        <f t="shared" si="1"/>
        <v>79</v>
      </c>
      <c r="E64" s="260">
        <v>0</v>
      </c>
      <c r="F64" s="260">
        <v>0</v>
      </c>
      <c r="G64" s="260">
        <v>1</v>
      </c>
      <c r="H64" s="260">
        <v>0</v>
      </c>
      <c r="I64" s="260">
        <v>6</v>
      </c>
      <c r="J64" s="260">
        <v>11</v>
      </c>
      <c r="K64" s="260">
        <v>28</v>
      </c>
      <c r="L64" s="260">
        <v>20</v>
      </c>
      <c r="M64" s="260">
        <v>12</v>
      </c>
      <c r="N64" s="261">
        <v>1</v>
      </c>
      <c r="R64" s="164"/>
    </row>
    <row r="65" spans="2:14" ht="18.75" customHeight="1">
      <c r="B65" s="487"/>
      <c r="C65" s="186" t="s">
        <v>257</v>
      </c>
      <c r="D65" s="260" t="str">
        <f t="shared" si="1"/>
        <v>－</v>
      </c>
      <c r="E65" s="268">
        <v>0</v>
      </c>
      <c r="F65" s="260">
        <v>0</v>
      </c>
      <c r="G65" s="260">
        <v>0</v>
      </c>
      <c r="H65" s="260">
        <v>0</v>
      </c>
      <c r="I65" s="260">
        <v>0</v>
      </c>
      <c r="J65" s="260">
        <v>0</v>
      </c>
      <c r="K65" s="260">
        <v>0</v>
      </c>
      <c r="L65" s="260">
        <v>0</v>
      </c>
      <c r="M65" s="260">
        <v>0</v>
      </c>
      <c r="N65" s="265">
        <v>0</v>
      </c>
    </row>
    <row r="66" spans="2:14" ht="18.75" customHeight="1">
      <c r="B66" s="488"/>
      <c r="C66" s="199" t="s">
        <v>258</v>
      </c>
      <c r="D66" s="262" t="str">
        <f t="shared" si="1"/>
        <v>－</v>
      </c>
      <c r="E66" s="270">
        <v>0</v>
      </c>
      <c r="F66" s="262">
        <v>0</v>
      </c>
      <c r="G66" s="262">
        <v>0</v>
      </c>
      <c r="H66" s="262">
        <v>0</v>
      </c>
      <c r="I66" s="262">
        <v>0</v>
      </c>
      <c r="J66" s="262">
        <v>0</v>
      </c>
      <c r="K66" s="262">
        <v>0</v>
      </c>
      <c r="L66" s="262">
        <v>0</v>
      </c>
      <c r="M66" s="262">
        <v>0</v>
      </c>
      <c r="N66" s="271">
        <v>0</v>
      </c>
    </row>
    <row r="67" spans="2:14" ht="18.75" customHeight="1">
      <c r="B67" s="486" t="s">
        <v>259</v>
      </c>
      <c r="C67" s="196" t="s">
        <v>260</v>
      </c>
      <c r="D67" s="257">
        <f t="shared" si="1"/>
        <v>17</v>
      </c>
      <c r="E67" s="260">
        <v>0</v>
      </c>
      <c r="F67" s="260">
        <v>0</v>
      </c>
      <c r="G67" s="260">
        <v>0</v>
      </c>
      <c r="H67" s="260">
        <v>0</v>
      </c>
      <c r="I67" s="260">
        <v>4</v>
      </c>
      <c r="J67" s="260">
        <v>8</v>
      </c>
      <c r="K67" s="260">
        <v>2</v>
      </c>
      <c r="L67" s="260">
        <v>3</v>
      </c>
      <c r="M67" s="260">
        <v>0</v>
      </c>
      <c r="N67" s="265">
        <v>0</v>
      </c>
    </row>
    <row r="68" spans="2:14" ht="18.75" customHeight="1">
      <c r="B68" s="487"/>
      <c r="C68" s="200" t="s">
        <v>261</v>
      </c>
      <c r="D68" s="259">
        <f t="shared" si="1"/>
        <v>10</v>
      </c>
      <c r="E68" s="260">
        <v>0</v>
      </c>
      <c r="F68" s="260">
        <v>0</v>
      </c>
      <c r="G68" s="260">
        <v>3</v>
      </c>
      <c r="H68" s="260">
        <v>1</v>
      </c>
      <c r="I68" s="260">
        <v>3</v>
      </c>
      <c r="J68" s="260">
        <v>2</v>
      </c>
      <c r="K68" s="260">
        <v>1</v>
      </c>
      <c r="L68" s="260">
        <v>0</v>
      </c>
      <c r="M68" s="260">
        <v>0</v>
      </c>
      <c r="N68" s="261">
        <v>0</v>
      </c>
    </row>
    <row r="69" spans="2:14" ht="18.75" customHeight="1">
      <c r="B69" s="487"/>
      <c r="C69" s="200" t="s">
        <v>262</v>
      </c>
      <c r="D69" s="259">
        <f t="shared" si="1"/>
        <v>32</v>
      </c>
      <c r="E69" s="260">
        <v>0</v>
      </c>
      <c r="F69" s="260">
        <v>0</v>
      </c>
      <c r="G69" s="260">
        <v>0</v>
      </c>
      <c r="H69" s="260">
        <v>0</v>
      </c>
      <c r="I69" s="260">
        <v>0</v>
      </c>
      <c r="J69" s="260">
        <v>4</v>
      </c>
      <c r="K69" s="260">
        <v>2</v>
      </c>
      <c r="L69" s="260">
        <v>12</v>
      </c>
      <c r="M69" s="260">
        <v>8</v>
      </c>
      <c r="N69" s="261">
        <v>6</v>
      </c>
    </row>
    <row r="70" spans="2:14" ht="18.75" customHeight="1">
      <c r="B70" s="487"/>
      <c r="C70" s="200" t="s">
        <v>348</v>
      </c>
      <c r="D70" s="259">
        <f t="shared" si="1"/>
        <v>1</v>
      </c>
      <c r="E70" s="260">
        <v>1</v>
      </c>
      <c r="F70" s="260">
        <v>0</v>
      </c>
      <c r="G70" s="260">
        <v>0</v>
      </c>
      <c r="H70" s="260">
        <v>0</v>
      </c>
      <c r="I70" s="260">
        <v>0</v>
      </c>
      <c r="J70" s="260">
        <v>0</v>
      </c>
      <c r="K70" s="260">
        <v>0</v>
      </c>
      <c r="L70" s="260">
        <v>0</v>
      </c>
      <c r="M70" s="260">
        <v>0</v>
      </c>
      <c r="N70" s="261">
        <v>0</v>
      </c>
    </row>
    <row r="71" spans="2:14" ht="18.75" customHeight="1">
      <c r="B71" s="487"/>
      <c r="C71" s="200" t="s">
        <v>264</v>
      </c>
      <c r="D71" s="259">
        <f t="shared" si="1"/>
        <v>6</v>
      </c>
      <c r="E71" s="260">
        <v>5</v>
      </c>
      <c r="F71" s="260">
        <v>1</v>
      </c>
      <c r="G71" s="260">
        <v>0</v>
      </c>
      <c r="H71" s="260">
        <v>0</v>
      </c>
      <c r="I71" s="260">
        <v>0</v>
      </c>
      <c r="J71" s="260">
        <v>0</v>
      </c>
      <c r="K71" s="260">
        <v>0</v>
      </c>
      <c r="L71" s="260">
        <v>0</v>
      </c>
      <c r="M71" s="260">
        <v>0</v>
      </c>
      <c r="N71" s="261">
        <v>0</v>
      </c>
    </row>
    <row r="72" spans="2:14" ht="18.75" customHeight="1">
      <c r="B72" s="487"/>
      <c r="C72" s="186" t="s">
        <v>265</v>
      </c>
      <c r="D72" s="259" t="str">
        <f t="shared" si="1"/>
        <v>－</v>
      </c>
      <c r="E72" s="260">
        <v>0</v>
      </c>
      <c r="F72" s="260">
        <v>0</v>
      </c>
      <c r="G72" s="260">
        <v>0</v>
      </c>
      <c r="H72" s="260">
        <v>0</v>
      </c>
      <c r="I72" s="260">
        <v>0</v>
      </c>
      <c r="J72" s="260">
        <v>0</v>
      </c>
      <c r="K72" s="260">
        <v>0</v>
      </c>
      <c r="L72" s="260">
        <v>0</v>
      </c>
      <c r="M72" s="260">
        <v>0</v>
      </c>
      <c r="N72" s="261">
        <v>0</v>
      </c>
    </row>
    <row r="73" spans="2:14" ht="18.75" customHeight="1">
      <c r="B73" s="487"/>
      <c r="C73" s="186" t="s">
        <v>266</v>
      </c>
      <c r="D73" s="259">
        <f t="shared" si="1"/>
        <v>1</v>
      </c>
      <c r="E73" s="260">
        <v>0</v>
      </c>
      <c r="F73" s="260">
        <v>0</v>
      </c>
      <c r="G73" s="260">
        <v>0</v>
      </c>
      <c r="H73" s="260">
        <v>0</v>
      </c>
      <c r="I73" s="260">
        <v>0</v>
      </c>
      <c r="J73" s="260">
        <v>0</v>
      </c>
      <c r="K73" s="260">
        <v>0</v>
      </c>
      <c r="L73" s="260">
        <v>1</v>
      </c>
      <c r="M73" s="260">
        <v>0</v>
      </c>
      <c r="N73" s="261">
        <v>0</v>
      </c>
    </row>
    <row r="74" spans="2:14" ht="18.75" customHeight="1">
      <c r="B74" s="487"/>
      <c r="C74" s="201" t="s">
        <v>267</v>
      </c>
      <c r="D74" s="259">
        <f t="shared" si="1"/>
        <v>6</v>
      </c>
      <c r="E74" s="260">
        <v>0</v>
      </c>
      <c r="F74" s="260">
        <v>0</v>
      </c>
      <c r="G74" s="260">
        <v>0</v>
      </c>
      <c r="H74" s="260">
        <v>0</v>
      </c>
      <c r="I74" s="260">
        <v>0</v>
      </c>
      <c r="J74" s="260">
        <v>0</v>
      </c>
      <c r="K74" s="260">
        <v>0</v>
      </c>
      <c r="L74" s="260">
        <v>2</v>
      </c>
      <c r="M74" s="260">
        <v>3</v>
      </c>
      <c r="N74" s="261">
        <v>1</v>
      </c>
    </row>
    <row r="75" spans="2:14" ht="18.75" customHeight="1">
      <c r="B75" s="487"/>
      <c r="C75" s="186" t="s">
        <v>268</v>
      </c>
      <c r="D75" s="259">
        <f t="shared" si="1"/>
        <v>15</v>
      </c>
      <c r="E75" s="260">
        <v>0</v>
      </c>
      <c r="F75" s="260">
        <v>0</v>
      </c>
      <c r="G75" s="260">
        <v>6</v>
      </c>
      <c r="H75" s="260">
        <v>1</v>
      </c>
      <c r="I75" s="260">
        <v>6</v>
      </c>
      <c r="J75" s="260">
        <v>1</v>
      </c>
      <c r="K75" s="260">
        <v>1</v>
      </c>
      <c r="L75" s="260">
        <v>0</v>
      </c>
      <c r="M75" s="260">
        <v>0</v>
      </c>
      <c r="N75" s="261">
        <v>0</v>
      </c>
    </row>
    <row r="76" spans="2:14" ht="18.75" customHeight="1">
      <c r="B76" s="487"/>
      <c r="C76" s="186" t="s">
        <v>269</v>
      </c>
      <c r="D76" s="259" t="str">
        <f t="shared" si="1"/>
        <v>－</v>
      </c>
      <c r="E76" s="260">
        <v>0</v>
      </c>
      <c r="F76" s="260">
        <v>0</v>
      </c>
      <c r="G76" s="260">
        <v>0</v>
      </c>
      <c r="H76" s="260">
        <v>0</v>
      </c>
      <c r="I76" s="260">
        <v>0</v>
      </c>
      <c r="J76" s="260">
        <v>0</v>
      </c>
      <c r="K76" s="260">
        <v>0</v>
      </c>
      <c r="L76" s="260">
        <v>0</v>
      </c>
      <c r="M76" s="260">
        <v>0</v>
      </c>
      <c r="N76" s="261">
        <v>0</v>
      </c>
    </row>
    <row r="77" spans="2:14" ht="18.75" customHeight="1">
      <c r="B77" s="487"/>
      <c r="C77" s="186" t="s">
        <v>270</v>
      </c>
      <c r="D77" s="259">
        <f t="shared" si="1"/>
        <v>1</v>
      </c>
      <c r="E77" s="260">
        <v>0</v>
      </c>
      <c r="F77" s="260">
        <v>0</v>
      </c>
      <c r="G77" s="260">
        <v>0</v>
      </c>
      <c r="H77" s="260">
        <v>0</v>
      </c>
      <c r="I77" s="260">
        <v>0</v>
      </c>
      <c r="J77" s="260">
        <v>1</v>
      </c>
      <c r="K77" s="260">
        <v>0</v>
      </c>
      <c r="L77" s="260">
        <v>0</v>
      </c>
      <c r="M77" s="260">
        <v>0</v>
      </c>
      <c r="N77" s="261">
        <v>0</v>
      </c>
    </row>
    <row r="78" spans="2:14" ht="18.75" customHeight="1">
      <c r="B78" s="487"/>
      <c r="C78" s="186" t="s">
        <v>271</v>
      </c>
      <c r="D78" s="259" t="str">
        <f t="shared" si="1"/>
        <v>－</v>
      </c>
      <c r="E78" s="260">
        <v>0</v>
      </c>
      <c r="F78" s="260">
        <v>0</v>
      </c>
      <c r="G78" s="260">
        <v>0</v>
      </c>
      <c r="H78" s="260">
        <v>0</v>
      </c>
      <c r="I78" s="260">
        <v>0</v>
      </c>
      <c r="J78" s="260">
        <v>0</v>
      </c>
      <c r="K78" s="260">
        <v>0</v>
      </c>
      <c r="L78" s="260">
        <v>0</v>
      </c>
      <c r="M78" s="260">
        <v>0</v>
      </c>
      <c r="N78" s="261">
        <v>0</v>
      </c>
    </row>
    <row r="79" spans="2:14" ht="18.75" customHeight="1">
      <c r="B79" s="487"/>
      <c r="C79" s="186" t="s">
        <v>272</v>
      </c>
      <c r="D79" s="259">
        <f t="shared" si="1"/>
        <v>11</v>
      </c>
      <c r="E79" s="260">
        <v>4</v>
      </c>
      <c r="F79" s="260">
        <v>0</v>
      </c>
      <c r="G79" s="260">
        <v>1</v>
      </c>
      <c r="H79" s="260">
        <v>0</v>
      </c>
      <c r="I79" s="260">
        <v>0</v>
      </c>
      <c r="J79" s="260">
        <v>2</v>
      </c>
      <c r="K79" s="260">
        <v>0</v>
      </c>
      <c r="L79" s="260">
        <v>2</v>
      </c>
      <c r="M79" s="260">
        <v>2</v>
      </c>
      <c r="N79" s="261">
        <v>0</v>
      </c>
    </row>
    <row r="80" spans="2:14" ht="18.75" customHeight="1">
      <c r="B80" s="487"/>
      <c r="C80" s="186" t="s">
        <v>273</v>
      </c>
      <c r="D80" s="259">
        <f t="shared" si="1"/>
        <v>5</v>
      </c>
      <c r="E80" s="260">
        <v>0</v>
      </c>
      <c r="F80" s="260">
        <v>1</v>
      </c>
      <c r="G80" s="260">
        <v>0</v>
      </c>
      <c r="H80" s="260">
        <v>0</v>
      </c>
      <c r="I80" s="260">
        <v>0</v>
      </c>
      <c r="J80" s="260">
        <v>0</v>
      </c>
      <c r="K80" s="260">
        <v>0</v>
      </c>
      <c r="L80" s="260">
        <v>0</v>
      </c>
      <c r="M80" s="260">
        <v>3</v>
      </c>
      <c r="N80" s="261">
        <v>1</v>
      </c>
    </row>
    <row r="81" spans="2:16" ht="18.75" customHeight="1">
      <c r="B81" s="487"/>
      <c r="C81" s="186" t="s">
        <v>274</v>
      </c>
      <c r="D81" s="259" t="str">
        <f t="shared" si="1"/>
        <v>－</v>
      </c>
      <c r="E81" s="260">
        <v>0</v>
      </c>
      <c r="F81" s="260">
        <v>0</v>
      </c>
      <c r="G81" s="260">
        <v>0</v>
      </c>
      <c r="H81" s="260">
        <v>0</v>
      </c>
      <c r="I81" s="260">
        <v>0</v>
      </c>
      <c r="J81" s="260">
        <v>0</v>
      </c>
      <c r="K81" s="260">
        <v>0</v>
      </c>
      <c r="L81" s="260">
        <v>0</v>
      </c>
      <c r="M81" s="260">
        <v>0</v>
      </c>
      <c r="N81" s="265">
        <v>0</v>
      </c>
    </row>
    <row r="82" spans="2:16" ht="18.75" customHeight="1">
      <c r="B82" s="487"/>
      <c r="C82" s="186" t="s">
        <v>275</v>
      </c>
      <c r="D82" s="259">
        <f t="shared" si="1"/>
        <v>162</v>
      </c>
      <c r="E82" s="260">
        <v>1</v>
      </c>
      <c r="F82" s="260">
        <v>16</v>
      </c>
      <c r="G82" s="260">
        <v>43</v>
      </c>
      <c r="H82" s="260">
        <v>40</v>
      </c>
      <c r="I82" s="260">
        <v>33</v>
      </c>
      <c r="J82" s="260">
        <v>21</v>
      </c>
      <c r="K82" s="260">
        <v>7</v>
      </c>
      <c r="L82" s="260">
        <v>1</v>
      </c>
      <c r="M82" s="260">
        <v>0</v>
      </c>
      <c r="N82" s="265">
        <v>0</v>
      </c>
    </row>
    <row r="83" spans="2:16" ht="18.75" customHeight="1">
      <c r="B83" s="487"/>
      <c r="C83" s="186" t="s">
        <v>276</v>
      </c>
      <c r="D83" s="259">
        <f t="shared" si="1"/>
        <v>2</v>
      </c>
      <c r="E83" s="260">
        <v>0</v>
      </c>
      <c r="F83" s="260">
        <v>0</v>
      </c>
      <c r="G83" s="260">
        <v>0</v>
      </c>
      <c r="H83" s="260">
        <v>0</v>
      </c>
      <c r="I83" s="260">
        <v>0</v>
      </c>
      <c r="J83" s="260">
        <v>0</v>
      </c>
      <c r="K83" s="260">
        <v>0</v>
      </c>
      <c r="L83" s="260">
        <v>2</v>
      </c>
      <c r="M83" s="260">
        <v>0</v>
      </c>
      <c r="N83" s="265">
        <v>0</v>
      </c>
    </row>
    <row r="84" spans="2:16" ht="18.75" customHeight="1">
      <c r="B84" s="487"/>
      <c r="C84" s="186" t="s">
        <v>277</v>
      </c>
      <c r="D84" s="272">
        <f t="shared" si="1"/>
        <v>3</v>
      </c>
      <c r="E84" s="260">
        <v>0</v>
      </c>
      <c r="F84" s="260">
        <v>0</v>
      </c>
      <c r="G84" s="260">
        <v>1</v>
      </c>
      <c r="H84" s="260">
        <v>1</v>
      </c>
      <c r="I84" s="260">
        <v>0</v>
      </c>
      <c r="J84" s="260">
        <v>0</v>
      </c>
      <c r="K84" s="260">
        <v>0</v>
      </c>
      <c r="L84" s="260">
        <v>1</v>
      </c>
      <c r="M84" s="260">
        <v>0</v>
      </c>
      <c r="N84" s="265">
        <v>0</v>
      </c>
    </row>
    <row r="85" spans="2:16" ht="18.75" customHeight="1">
      <c r="B85" s="487"/>
      <c r="C85" s="186" t="s">
        <v>278</v>
      </c>
      <c r="D85" s="259" t="str">
        <f t="shared" si="1"/>
        <v>－</v>
      </c>
      <c r="E85" s="260">
        <v>0</v>
      </c>
      <c r="F85" s="260">
        <v>0</v>
      </c>
      <c r="G85" s="260">
        <v>0</v>
      </c>
      <c r="H85" s="260">
        <v>0</v>
      </c>
      <c r="I85" s="260">
        <v>0</v>
      </c>
      <c r="J85" s="260">
        <v>0</v>
      </c>
      <c r="K85" s="260">
        <v>0</v>
      </c>
      <c r="L85" s="260">
        <v>0</v>
      </c>
      <c r="M85" s="260">
        <v>0</v>
      </c>
      <c r="N85" s="261">
        <v>0</v>
      </c>
    </row>
    <row r="86" spans="2:16" ht="18.75" customHeight="1">
      <c r="B86" s="487"/>
      <c r="C86" s="186" t="s">
        <v>279</v>
      </c>
      <c r="D86" s="272" t="str">
        <f t="shared" si="1"/>
        <v>－</v>
      </c>
      <c r="E86" s="260">
        <v>0</v>
      </c>
      <c r="F86" s="260">
        <v>0</v>
      </c>
      <c r="G86" s="260">
        <v>0</v>
      </c>
      <c r="H86" s="260">
        <v>0</v>
      </c>
      <c r="I86" s="260">
        <v>0</v>
      </c>
      <c r="J86" s="260">
        <v>0</v>
      </c>
      <c r="K86" s="260">
        <v>0</v>
      </c>
      <c r="L86" s="260">
        <v>0</v>
      </c>
      <c r="M86" s="260">
        <v>0</v>
      </c>
      <c r="N86" s="261">
        <v>0</v>
      </c>
    </row>
    <row r="87" spans="2:16" ht="18.75" customHeight="1">
      <c r="B87" s="487"/>
      <c r="C87" s="186" t="s">
        <v>280</v>
      </c>
      <c r="D87" s="272">
        <f t="shared" si="1"/>
        <v>92</v>
      </c>
      <c r="E87" s="260">
        <v>51</v>
      </c>
      <c r="F87" s="260">
        <v>14</v>
      </c>
      <c r="G87" s="260">
        <v>5</v>
      </c>
      <c r="H87" s="260">
        <v>6</v>
      </c>
      <c r="I87" s="260">
        <v>4</v>
      </c>
      <c r="J87" s="260">
        <v>2</v>
      </c>
      <c r="K87" s="260">
        <v>3</v>
      </c>
      <c r="L87" s="260">
        <v>5</v>
      </c>
      <c r="M87" s="260">
        <v>0</v>
      </c>
      <c r="N87" s="261">
        <v>2</v>
      </c>
    </row>
    <row r="88" spans="2:16" ht="18.75" customHeight="1">
      <c r="B88" s="487"/>
      <c r="C88" s="186" t="s">
        <v>281</v>
      </c>
      <c r="D88" s="272">
        <f t="shared" si="1"/>
        <v>1</v>
      </c>
      <c r="E88" s="260">
        <v>0</v>
      </c>
      <c r="F88" s="260">
        <v>0</v>
      </c>
      <c r="G88" s="260">
        <v>0</v>
      </c>
      <c r="H88" s="260">
        <v>0</v>
      </c>
      <c r="I88" s="260">
        <v>1</v>
      </c>
      <c r="J88" s="260">
        <v>0</v>
      </c>
      <c r="K88" s="260">
        <v>0</v>
      </c>
      <c r="L88" s="260">
        <v>0</v>
      </c>
      <c r="M88" s="260">
        <v>0</v>
      </c>
      <c r="N88" s="265">
        <v>0</v>
      </c>
    </row>
    <row r="89" spans="2:16" ht="18.75" customHeight="1">
      <c r="B89" s="487"/>
      <c r="C89" s="186" t="s">
        <v>282</v>
      </c>
      <c r="D89" s="272" t="str">
        <f t="shared" si="1"/>
        <v>－</v>
      </c>
      <c r="E89" s="260">
        <v>0</v>
      </c>
      <c r="F89" s="260">
        <v>0</v>
      </c>
      <c r="G89" s="260">
        <v>0</v>
      </c>
      <c r="H89" s="260">
        <v>0</v>
      </c>
      <c r="I89" s="260">
        <v>0</v>
      </c>
      <c r="J89" s="260">
        <v>0</v>
      </c>
      <c r="K89" s="260">
        <v>0</v>
      </c>
      <c r="L89" s="260">
        <v>0</v>
      </c>
      <c r="M89" s="260">
        <v>0</v>
      </c>
      <c r="N89" s="265">
        <v>0</v>
      </c>
    </row>
    <row r="90" spans="2:16" ht="18.75" customHeight="1" thickBot="1">
      <c r="B90" s="489"/>
      <c r="C90" s="202" t="s">
        <v>283</v>
      </c>
      <c r="D90" s="273" t="str">
        <f t="shared" ref="D90" si="2">IF(SUM(E90:N90)=0,"－",SUM(E90:N90))</f>
        <v>－</v>
      </c>
      <c r="E90" s="274">
        <v>0</v>
      </c>
      <c r="F90" s="274">
        <v>0</v>
      </c>
      <c r="G90" s="274">
        <v>0</v>
      </c>
      <c r="H90" s="274">
        <v>0</v>
      </c>
      <c r="I90" s="274">
        <v>0</v>
      </c>
      <c r="J90" s="274">
        <v>0</v>
      </c>
      <c r="K90" s="274">
        <v>0</v>
      </c>
      <c r="L90" s="274">
        <v>0</v>
      </c>
      <c r="M90" s="274">
        <v>0</v>
      </c>
      <c r="N90" s="275">
        <v>0</v>
      </c>
    </row>
    <row r="91" spans="2:16" ht="16.5" customHeight="1">
      <c r="B91" s="206" t="s">
        <v>381</v>
      </c>
      <c r="C91" s="276"/>
      <c r="D91" s="259"/>
      <c r="E91" s="259"/>
      <c r="F91" s="259"/>
      <c r="G91" s="259"/>
      <c r="H91" s="259"/>
      <c r="I91" s="259"/>
      <c r="J91" s="259"/>
      <c r="K91" s="259"/>
      <c r="L91" s="259"/>
      <c r="M91" s="259"/>
      <c r="N91" s="259"/>
    </row>
    <row r="92" spans="2:16" ht="16.5" customHeight="1">
      <c r="B92" s="206" t="s">
        <v>382</v>
      </c>
    </row>
    <row r="93" spans="2:16" ht="15" customHeight="1">
      <c r="B93" s="206" t="s">
        <v>383</v>
      </c>
      <c r="C93" s="193"/>
      <c r="D93" s="208"/>
      <c r="E93" s="208"/>
      <c r="F93" s="208"/>
      <c r="G93" s="208"/>
      <c r="H93" s="208"/>
      <c r="I93" s="208"/>
      <c r="J93" s="208"/>
      <c r="K93" s="208"/>
      <c r="L93" s="208"/>
      <c r="M93" s="208"/>
      <c r="N93" s="208"/>
      <c r="O93" s="208"/>
      <c r="P93" s="208"/>
    </row>
    <row r="94" spans="2:16" ht="16.5" customHeight="1">
      <c r="B94" s="206" t="s">
        <v>384</v>
      </c>
    </row>
    <row r="95" spans="2:16" ht="16.5" customHeight="1">
      <c r="B95" s="206" t="s">
        <v>385</v>
      </c>
    </row>
    <row r="96" spans="2:16" ht="15" customHeight="1">
      <c r="B96" s="206" t="s">
        <v>386</v>
      </c>
      <c r="C96" s="193"/>
      <c r="D96" s="208"/>
      <c r="E96" s="208"/>
      <c r="F96" s="208"/>
      <c r="G96" s="208"/>
      <c r="H96" s="208"/>
      <c r="I96" s="208"/>
      <c r="J96" s="208"/>
      <c r="K96" s="208"/>
      <c r="L96" s="208"/>
      <c r="M96" s="208"/>
      <c r="N96" s="208"/>
      <c r="O96" s="208"/>
      <c r="P96" s="208"/>
    </row>
    <row r="97" spans="2:16" ht="15" customHeight="1">
      <c r="B97" s="209" t="s">
        <v>387</v>
      </c>
      <c r="C97" s="193"/>
      <c r="D97" s="208"/>
      <c r="E97" s="208"/>
      <c r="F97" s="208"/>
      <c r="G97" s="208"/>
      <c r="H97" s="208"/>
      <c r="I97" s="208"/>
      <c r="J97" s="208"/>
      <c r="K97" s="208"/>
      <c r="L97" s="208"/>
      <c r="M97" s="208"/>
      <c r="N97" s="208"/>
      <c r="O97" s="208"/>
      <c r="P97" s="208"/>
    </row>
    <row r="98" spans="2:16" ht="15" customHeight="1">
      <c r="B98" s="209" t="s">
        <v>388</v>
      </c>
      <c r="C98" s="193"/>
      <c r="D98" s="208"/>
      <c r="E98" s="208"/>
      <c r="F98" s="208"/>
      <c r="G98" s="208"/>
      <c r="H98" s="208"/>
      <c r="I98" s="208"/>
      <c r="J98" s="208"/>
      <c r="K98" s="208"/>
      <c r="L98" s="208"/>
      <c r="M98" s="208"/>
      <c r="N98" s="208"/>
      <c r="O98" s="208"/>
      <c r="P98" s="208"/>
    </row>
    <row r="99" spans="2:16" ht="15" customHeight="1">
      <c r="B99" s="209" t="s">
        <v>389</v>
      </c>
      <c r="C99" s="193"/>
      <c r="D99" s="208"/>
      <c r="E99" s="208"/>
      <c r="F99" s="208"/>
      <c r="G99" s="208"/>
      <c r="H99" s="208"/>
      <c r="I99" s="208"/>
      <c r="J99" s="208"/>
      <c r="K99" s="208"/>
      <c r="L99" s="208"/>
      <c r="M99" s="208"/>
      <c r="N99" s="208"/>
      <c r="O99" s="208"/>
      <c r="P99" s="208"/>
    </row>
    <row r="100" spans="2:16" ht="27" customHeight="1">
      <c r="B100" s="490" t="s">
        <v>390</v>
      </c>
      <c r="C100" s="490"/>
      <c r="D100" s="490"/>
      <c r="E100" s="490"/>
      <c r="F100" s="490"/>
      <c r="G100" s="490"/>
      <c r="H100" s="490"/>
      <c r="I100" s="490"/>
      <c r="J100" s="490"/>
      <c r="K100" s="490"/>
      <c r="L100" s="490"/>
      <c r="M100" s="490"/>
      <c r="N100" s="490"/>
      <c r="O100" s="208"/>
      <c r="P100" s="208"/>
    </row>
    <row r="101" spans="2:16" ht="27" customHeight="1">
      <c r="B101" s="491" t="s">
        <v>391</v>
      </c>
      <c r="C101" s="491"/>
      <c r="D101" s="491"/>
      <c r="E101" s="491"/>
      <c r="F101" s="491"/>
      <c r="G101" s="491"/>
      <c r="H101" s="491"/>
      <c r="I101" s="491"/>
      <c r="J101" s="491"/>
      <c r="K101" s="491"/>
      <c r="L101" s="491"/>
      <c r="M101" s="491"/>
      <c r="N101" s="491"/>
      <c r="O101" s="208"/>
      <c r="P101" s="208"/>
    </row>
    <row r="102" spans="2:16" ht="15" customHeight="1">
      <c r="B102" s="491" t="s">
        <v>392</v>
      </c>
      <c r="C102" s="491"/>
      <c r="D102" s="491"/>
      <c r="E102" s="491"/>
      <c r="F102" s="491"/>
      <c r="G102" s="491"/>
      <c r="H102" s="491"/>
      <c r="I102" s="491"/>
      <c r="J102" s="491"/>
      <c r="K102" s="491"/>
      <c r="L102" s="491"/>
      <c r="M102" s="491"/>
      <c r="N102" s="491"/>
      <c r="O102" s="208"/>
      <c r="P102" s="208"/>
    </row>
    <row r="103" spans="2:16" ht="15" customHeight="1">
      <c r="B103" s="491" t="s">
        <v>393</v>
      </c>
      <c r="C103" s="491"/>
      <c r="D103" s="491"/>
      <c r="E103" s="491"/>
      <c r="F103" s="491"/>
      <c r="G103" s="491"/>
      <c r="H103" s="491"/>
      <c r="I103" s="491"/>
      <c r="J103" s="491"/>
      <c r="K103" s="491"/>
      <c r="L103" s="491"/>
      <c r="M103" s="491"/>
      <c r="N103" s="491"/>
      <c r="O103" s="491"/>
      <c r="P103" s="491"/>
    </row>
    <row r="104" spans="2:16" ht="16.5" customHeight="1">
      <c r="B104" s="209" t="s">
        <v>297</v>
      </c>
    </row>
    <row r="107" spans="2:16" ht="17.25" customHeight="1">
      <c r="B107" s="211"/>
    </row>
    <row r="108" spans="2:16" ht="18" customHeight="1">
      <c r="C108" s="211"/>
      <c r="D108" s="211"/>
      <c r="E108" s="211"/>
      <c r="F108" s="211"/>
      <c r="G108" s="211"/>
      <c r="H108" s="211"/>
      <c r="I108" s="211"/>
      <c r="J108" s="162"/>
      <c r="K108" s="162"/>
      <c r="L108" s="162"/>
      <c r="M108" s="162"/>
      <c r="N108" s="162"/>
    </row>
    <row r="109" spans="2:16" ht="18" customHeight="1">
      <c r="C109" s="211"/>
      <c r="D109" s="211"/>
      <c r="E109" s="211"/>
      <c r="F109" s="211"/>
      <c r="G109" s="211"/>
      <c r="H109" s="211"/>
      <c r="I109" s="211"/>
      <c r="J109" s="162"/>
      <c r="K109" s="162"/>
      <c r="L109" s="162"/>
      <c r="M109" s="162"/>
      <c r="N109" s="162"/>
    </row>
    <row r="110" spans="2:16" ht="19.5" customHeight="1">
      <c r="O110" s="163"/>
      <c r="P110" s="163"/>
    </row>
    <row r="111" spans="2:16" ht="18" customHeight="1">
      <c r="C111" s="211"/>
      <c r="D111" s="211"/>
      <c r="E111" s="211"/>
      <c r="F111" s="211"/>
      <c r="G111" s="211"/>
      <c r="H111" s="211"/>
      <c r="I111" s="211"/>
      <c r="J111" s="162"/>
      <c r="K111" s="162"/>
      <c r="L111" s="162"/>
      <c r="M111" s="162"/>
      <c r="N111" s="162"/>
    </row>
  </sheetData>
  <mergeCells count="11">
    <mergeCell ref="B23:B66"/>
    <mergeCell ref="M2:N2"/>
    <mergeCell ref="B3:C3"/>
    <mergeCell ref="B4:B10"/>
    <mergeCell ref="B11:B17"/>
    <mergeCell ref="B18:B22"/>
    <mergeCell ref="B67:B90"/>
    <mergeCell ref="B100:N100"/>
    <mergeCell ref="B101:N101"/>
    <mergeCell ref="B102:N102"/>
    <mergeCell ref="B103:P103"/>
  </mergeCells>
  <phoneticPr fontId="3"/>
  <printOptions horizontalCentered="1"/>
  <pageMargins left="0.51181102362204722" right="0.51181102362204722" top="0.39370078740157483" bottom="0.59055118110236227" header="0.51181102362204722" footer="0.39370078740157483"/>
  <pageSetup paperSize="9" scale="40" firstPageNumber="168"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11</vt:i4>
      </vt:variant>
    </vt:vector>
  </HeadingPairs>
  <TitlesOfParts>
    <vt:vector size="21" baseType="lpstr">
      <vt:lpstr>6-1,2</vt:lpstr>
      <vt:lpstr>6-3,4</vt:lpstr>
      <vt:lpstr>6-5,6</vt:lpstr>
      <vt:lpstr>6-7</vt:lpstr>
      <vt:lpstr>6-8</vt:lpstr>
      <vt:lpstr>6-9</vt:lpstr>
      <vt:lpstr>6-10</vt:lpstr>
      <vt:lpstr>6-11</vt:lpstr>
      <vt:lpstr>6-12</vt:lpstr>
      <vt:lpstr>6-13</vt:lpstr>
      <vt:lpstr>'6-1,2'!Print_Area</vt:lpstr>
      <vt:lpstr>'6-10'!Print_Area</vt:lpstr>
      <vt:lpstr>'6-11'!Print_Area</vt:lpstr>
      <vt:lpstr>'6-12'!Print_Area</vt:lpstr>
      <vt:lpstr>'6-13'!Print_Area</vt:lpstr>
      <vt:lpstr>'6-3,4'!Print_Area</vt:lpstr>
      <vt:lpstr>'6-5,6'!Print_Area</vt:lpstr>
      <vt:lpstr>'6-7'!Print_Area</vt:lpstr>
      <vt:lpstr>'6-8'!Print_Area</vt:lpstr>
      <vt:lpstr>'6-9'!Print_Area</vt:lpstr>
      <vt:lpstr>印刷範囲</vt:lpstr>
    </vt:vector>
  </TitlesOfParts>
  <Company>Dynabook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武久　磨菜</cp:lastModifiedBy>
  <dcterms:created xsi:type="dcterms:W3CDTF">2022-12-15T07:35:18Z</dcterms:created>
  <dcterms:modified xsi:type="dcterms:W3CDTF">2022-12-22T01:47:30Z</dcterms:modified>
</cp:coreProperties>
</file>