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86223\Desktop\04_HP掲載用（03からコピペ）\"/>
    </mc:Choice>
  </mc:AlternateContent>
  <bookViews>
    <workbookView xWindow="0" yWindow="0" windowWidth="28800" windowHeight="1201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O36" i="10"/>
  <c r="BE36" i="10"/>
  <c r="AM36" i="10"/>
  <c r="BE35" i="10"/>
  <c r="CO34" i="10"/>
  <c r="CO35" i="10" s="1"/>
  <c r="BW34" i="10"/>
  <c r="BW35" i="10" s="1"/>
  <c r="BW36" i="10" s="1"/>
  <c r="BW37" i="10" s="1"/>
  <c r="BW38" i="10" s="1"/>
  <c r="BW39" i="10" s="1"/>
  <c r="BW40" i="10" s="1"/>
  <c r="BW41" i="10" s="1"/>
  <c r="BW42" i="10" s="1"/>
  <c r="BW43" i="10" s="1"/>
  <c r="C34" i="10"/>
  <c r="C35" i="10" l="1"/>
  <c r="C36" i="10" s="1"/>
  <c r="C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U37" i="10" s="1"/>
  <c r="AM34" i="10" l="1"/>
  <c r="AM35" i="10" s="1"/>
  <c r="BE34" i="10" l="1"/>
</calcChain>
</file>

<file path=xl/sharedStrings.xml><?xml version="1.0" encoding="utf-8"?>
<sst xmlns="http://schemas.openxmlformats.org/spreadsheetml/2006/main" count="1120" uniqueCount="613">
  <si>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</si>
  <si>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</si>
  <si>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</si>
  <si>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</si>
  <si>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</si>
  <si>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</si>
  <si>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</si>
  <si>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</si>
  <si>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</si>
  <si>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</si>
  <si>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</si>
  <si>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</si>
  <si>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</si>
  <si>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</si>
  <si>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</si>
  <si>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</si>
  <si>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</si>
  <si>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</si>
  <si>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</si>
  <si>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</si>
  <si>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</si>
  <si>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</si>
  <si>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</si>
  <si>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</si>
  <si>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</si>
  <si>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</si>
  <si>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</si>
  <si>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</si>
  <si>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</si>
  <si>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</si>
  <si>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</si>
  <si>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</si>
  <si>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</si>
  <si>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</si>
  <si>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</si>
  <si>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</si>
  <si>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</si>
  <si>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</si>
  <si>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</si>
  <si>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</si>
  <si>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</si>
  <si>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</si>
  <si>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</si>
  <si>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</si>
  <si>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</si>
  <si>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</si>
  <si>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</si>
  <si>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</si>
  <si>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</si>
  <si>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</si>
  <si>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</si>
  <si>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</si>
  <si>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</si>
  <si>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</si>
  <si>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</si>
  <si>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</si>
  <si>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</si>
  <si>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</si>
  <si>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</si>
  <si>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</si>
  <si>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</si>
  <si>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</si>
  <si>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</si>
  <si>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</si>
  <si>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</si>
  <si>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</si>
  <si>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</si>
  <si>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</si>
  <si>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</si>
  <si>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</si>
  <si>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</si>
  <si>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</si>
  <si>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</si>
  <si>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</si>
  <si>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</si>
  <si>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</si>
  <si>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</si>
  <si>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</si>
  <si>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</si>
  <si>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</si>
  <si>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</si>
  <si>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</si>
  <si>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</si>
  <si>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岡山県</t>
    <phoneticPr fontId="5"/>
  </si>
  <si>
    <t>市町村類型</t>
    <phoneticPr fontId="5"/>
  </si>
  <si>
    <t>Ⅲ－０</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</si>
  <si>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</si>
  <si>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</si>
  <si>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</si>
  <si>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</si>
  <si>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</si>
  <si>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</si>
  <si>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</si>
  <si>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</si>
  <si>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</si>
  <si>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</si>
  <si>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</si>
  <si>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</si>
  <si>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吉備中央町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</si>
  <si>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</si>
  <si>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</si>
  <si>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</si>
  <si>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</si>
  <si>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</si>
  <si>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</si>
  <si>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</si>
  <si>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</si>
  <si>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</si>
  <si>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</si>
  <si>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</si>
  <si>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</si>
  <si>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</si>
  <si>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</si>
  <si>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</si>
  <si>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</si>
  <si>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</si>
  <si>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</si>
  <si>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</si>
  <si>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</si>
  <si>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</si>
  <si>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</si>
  <si>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</si>
  <si>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</si>
  <si>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</si>
  <si>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-8.9</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</si>
  <si>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</si>
  <si>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</si>
  <si>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</si>
  <si>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</si>
  <si>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</si>
  <si>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</si>
  <si>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</si>
  <si>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</si>
  <si>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</si>
  <si>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</si>
  <si>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</si>
  <si>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</si>
  <si>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</si>
  <si>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</si>
  <si>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</si>
  <si>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</si>
  <si>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</si>
  <si>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</si>
  <si>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</si>
  <si>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</si>
  <si>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</si>
  <si>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</si>
  <si>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</si>
  <si>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</si>
  <si>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</si>
  <si>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</si>
  <si>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</si>
  <si>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-2.4</t>
    <phoneticPr fontId="5"/>
  </si>
  <si>
    <t>基準財政需要額</t>
    <phoneticPr fontId="25"/>
  </si>
  <si>
    <t>うち日本人(％)</t>
    <phoneticPr fontId="5"/>
  </si>
  <si>
    <t>-2.6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</si>
  <si>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</si>
  <si>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</si>
  <si>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</si>
  <si>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</si>
  <si>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</si>
  <si>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</si>
  <si>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</si>
  <si>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</si>
  <si>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</si>
  <si>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</si>
  <si>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</si>
  <si>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</si>
  <si>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</si>
  <si>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</si>
  <si>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</si>
  <si>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</si>
  <si>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</si>
  <si>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</si>
  <si>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</si>
  <si>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</si>
  <si>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</si>
  <si>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</si>
  <si>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</si>
  <si>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</si>
  <si>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</si>
  <si>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</si>
  <si>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</si>
  <si>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</si>
  <si>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</si>
  <si>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</si>
  <si>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</si>
  <si>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</si>
  <si>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</si>
  <si>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</si>
  <si>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</si>
  <si>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</si>
  <si>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</si>
  <si>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</si>
  <si>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</si>
  <si>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</si>
  <si>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</si>
  <si>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</si>
  <si>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</si>
  <si>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</si>
  <si>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</si>
  <si>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</si>
  <si>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</si>
  <si>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</si>
  <si>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</si>
  <si>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</si>
  <si>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</si>
  <si>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</si>
  <si>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</si>
  <si>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</si>
  <si>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</si>
  <si>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</si>
  <si>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</si>
  <si>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</si>
  <si>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</si>
  <si>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岡山県吉備中央町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</si>
  <si>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</si>
  <si>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</si>
  <si>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</si>
  <si>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</si>
  <si>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</si>
  <si>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</si>
  <si>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</si>
  <si>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</si>
  <si>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</si>
  <si>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</si>
  <si>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</si>
  <si>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</si>
  <si>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</si>
  <si>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</si>
  <si>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</si>
  <si>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</si>
  <si>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</si>
  <si>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</si>
  <si>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</si>
  <si>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</si>
  <si>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</si>
  <si>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</si>
  <si>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</si>
  <si>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</si>
  <si>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</si>
  <si>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</si>
  <si>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</si>
  <si>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</si>
  <si>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</si>
  <si>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</si>
  <si>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</si>
  <si>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</si>
  <si>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</si>
  <si>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</si>
  <si>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</si>
  <si>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</si>
  <si>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</si>
  <si>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</si>
  <si>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</si>
  <si>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</si>
  <si>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</si>
  <si>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</si>
  <si>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</si>
  <si>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</si>
  <si>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</si>
  <si>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</si>
  <si>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</si>
  <si>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</si>
  <si>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</si>
  <si>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</si>
  <si>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</si>
  <si>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</si>
  <si>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</si>
  <si>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</si>
  <si>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</si>
  <si>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</si>
  <si>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</si>
  <si>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</si>
  <si>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</si>
  <si>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</si>
  <si>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</si>
  <si>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</si>
  <si>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</si>
  <si>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</si>
  <si>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</si>
  <si>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</si>
  <si>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</si>
  <si>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</si>
  <si>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</si>
  <si>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</si>
  <si>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</si>
  <si>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</si>
  <si>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</si>
  <si>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</si>
  <si>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</si>
  <si>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</si>
  <si>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</si>
  <si>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</si>
  <si>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</si>
  <si>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</si>
  <si>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</si>
  <si>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</si>
  <si>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</si>
  <si>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</si>
  <si>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</si>
  <si>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</si>
  <si>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</si>
  <si>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</si>
  <si>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</si>
  <si>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</si>
  <si>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</si>
  <si>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</si>
  <si>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</si>
  <si>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</si>
  <si>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</si>
  <si>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</si>
  <si>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</si>
  <si>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</si>
  <si>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</si>
  <si>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</si>
  <si>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</si>
  <si>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</si>
  <si>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</si>
  <si>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</si>
  <si>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</si>
  <si>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</si>
  <si>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</si>
  <si>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</si>
  <si>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</si>
  <si>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</si>
  <si>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</si>
  <si>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</si>
  <si>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</si>
  <si>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</si>
  <si>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</si>
  <si>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</si>
  <si>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</si>
  <si>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上水道</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</si>
  <si>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</si>
  <si>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</si>
  <si>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</si>
  <si>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</si>
  <si>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</si>
  <si>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</si>
  <si>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</si>
  <si>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</si>
  <si>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</si>
  <si>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</si>
  <si>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</si>
  <si>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</si>
  <si>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</si>
  <si>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</si>
  <si>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</si>
  <si>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</si>
  <si>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</si>
  <si>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</si>
  <si>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</si>
  <si>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</si>
  <si>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</si>
  <si>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</si>
  <si>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</si>
  <si>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</si>
  <si>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</si>
  <si>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</si>
  <si>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</si>
  <si>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</si>
  <si>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</si>
  <si>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</si>
  <si>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</si>
  <si>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</si>
  <si>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</si>
  <si>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</si>
  <si>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</si>
  <si>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</si>
  <si>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岡山県吉備中央町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</si>
  <si>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</si>
  <si>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</si>
  <si>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</si>
  <si>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</si>
  <si>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</si>
  <si>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</si>
  <si>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</si>
  <si>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</si>
  <si>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</si>
  <si>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</si>
  <si>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</si>
  <si>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</si>
  <si>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</si>
  <si>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</si>
  <si>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</si>
  <si>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</si>
  <si>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</si>
  <si>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</si>
  <si>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</si>
  <si>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</si>
  <si>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育英資金特別会計</t>
    <phoneticPr fontId="5"/>
  </si>
  <si>
    <t>診療所特別会計</t>
    <phoneticPr fontId="5"/>
  </si>
  <si>
    <t>住宅新築資金等貸付事業特別会計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</si>
  <si>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</si>
  <si>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</si>
  <si>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</si>
  <si>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</si>
  <si>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</si>
  <si>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</si>
  <si>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</si>
  <si>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</si>
  <si>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</si>
  <si>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</si>
  <si>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</si>
  <si>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</si>
  <si>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</si>
  <si>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</si>
  <si>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</si>
  <si>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介護保険特別会計（介護保険事業）</t>
    <phoneticPr fontId="5"/>
  </si>
  <si>
    <t>介護保険特別会計（介護サービス事業）</t>
    <phoneticPr fontId="5"/>
  </si>
  <si>
    <t>-</t>
    <phoneticPr fontId="5"/>
  </si>
  <si>
    <t>後期高齢者医療特別会計</t>
    <phoneticPr fontId="5"/>
  </si>
  <si>
    <t>上水道事業会計</t>
    <phoneticPr fontId="5"/>
  </si>
  <si>
    <t>法適用企業</t>
    <phoneticPr fontId="5"/>
  </si>
  <si>
    <t>下水道事業会計</t>
    <phoneticPr fontId="5"/>
  </si>
  <si>
    <t>再生可能エネルギー事業特別会計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</si>
  <si>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</si>
  <si>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</si>
  <si>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</si>
  <si>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</si>
  <si>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</si>
  <si>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</si>
  <si>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</si>
  <si>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</si>
  <si>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</si>
  <si>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</si>
  <si>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</si>
  <si>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</si>
  <si>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</si>
  <si>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</si>
  <si>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</si>
  <si>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</si>
  <si>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</si>
  <si>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</si>
  <si>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</si>
  <si>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</si>
  <si>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</si>
  <si>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</si>
  <si>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</si>
  <si>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</si>
  <si>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</si>
  <si>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</si>
  <si>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</si>
  <si>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</si>
  <si>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</si>
  <si>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</si>
  <si>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</si>
  <si>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</si>
  <si>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</si>
  <si>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</si>
  <si>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</si>
  <si>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</si>
  <si>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</si>
  <si>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</si>
  <si>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</si>
  <si>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</si>
  <si>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</si>
  <si>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</si>
  <si>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</si>
  <si>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</si>
  <si>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</si>
  <si>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</si>
  <si>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</si>
  <si>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</si>
  <si>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</si>
  <si>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</si>
  <si>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</si>
  <si>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</si>
  <si>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</si>
  <si>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</si>
  <si>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</si>
  <si>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</si>
  <si>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</si>
  <si>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</si>
  <si>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</si>
  <si>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</si>
  <si>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</si>
  <si>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</si>
  <si>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</si>
  <si>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</si>
  <si>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</si>
  <si>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</si>
  <si>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</si>
  <si>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</si>
  <si>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</si>
  <si>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</si>
  <si>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</si>
  <si>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</si>
  <si>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</si>
  <si>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</si>
  <si>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</si>
  <si>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</si>
  <si>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</si>
  <si>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</si>
  <si>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</si>
  <si>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</si>
  <si>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</si>
  <si>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</si>
  <si>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</si>
  <si>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</si>
  <si>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</si>
  <si>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</si>
  <si>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</si>
  <si>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</si>
  <si>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</si>
  <si>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</si>
  <si>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</si>
  <si>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</si>
  <si>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</si>
  <si>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</si>
  <si>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</si>
  <si>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</si>
  <si>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</si>
  <si>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</si>
  <si>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</si>
  <si>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</si>
  <si>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</si>
  <si>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</si>
  <si>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</si>
  <si>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</si>
  <si>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</si>
  <si>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</si>
  <si>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</si>
  <si>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</si>
  <si>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</si>
  <si>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</si>
  <si>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</si>
  <si>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</si>
  <si>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</si>
  <si>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</si>
  <si>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</si>
  <si>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</si>
  <si>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</si>
  <si>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</si>
  <si>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</si>
  <si>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</si>
  <si>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</si>
  <si>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</si>
  <si>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</si>
  <si>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</si>
  <si>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</si>
  <si>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</si>
  <si>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</si>
  <si>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</si>
  <si>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</si>
  <si>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</si>
  <si>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</si>
  <si>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</si>
  <si>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</si>
  <si>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</si>
  <si>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</si>
  <si>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</si>
  <si>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</si>
  <si>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</si>
  <si>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</si>
  <si>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</si>
  <si>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</si>
  <si>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</si>
  <si>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</si>
  <si>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</si>
  <si>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</si>
  <si>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2.07</t>
  </si>
  <si>
    <t>▲ 4.86</t>
  </si>
  <si>
    <t>上水道事業会計</t>
  </si>
  <si>
    <t>一般会計</t>
  </si>
  <si>
    <t>介護保険特別会計（介護保険事業）</t>
  </si>
  <si>
    <t>下水道事業会計</t>
  </si>
  <si>
    <t>国民健康保険特別会計</t>
  </si>
  <si>
    <t>住宅新築資金等貸付事業特別会計</t>
  </si>
  <si>
    <t>再生可能エネルギー事業特別会計</t>
  </si>
  <si>
    <t>育英資金特別会計</t>
  </si>
  <si>
    <t>▲ 0.00</t>
  </si>
  <si>
    <t>その他会計（赤字）</t>
  </si>
  <si>
    <t>その他会計（黒字）</t>
  </si>
  <si>
    <t>（百万円）</t>
    <phoneticPr fontId="5"/>
  </si>
  <si>
    <t>H27末</t>
    <phoneticPr fontId="5"/>
  </si>
  <si>
    <t>H28末</t>
    <phoneticPr fontId="5"/>
  </si>
  <si>
    <t>H29末</t>
    <phoneticPr fontId="5"/>
  </si>
  <si>
    <t>H30末</t>
    <phoneticPr fontId="5"/>
  </si>
  <si>
    <t>R01末</t>
    <phoneticPr fontId="5"/>
  </si>
  <si>
    <t>旭川中部衛生施設組合</t>
  </si>
  <si>
    <t>高梁地域事務組合　一般会計</t>
  </si>
  <si>
    <t>岡山県広域水道企業団</t>
  </si>
  <si>
    <t>岡山県市町村総合事務組合　一般会計</t>
  </si>
  <si>
    <t>岡山県市町村総合事務組合　貸付金特別会計</t>
  </si>
  <si>
    <t>岡山県市町村総合事務組合　拠出金特別会計</t>
  </si>
  <si>
    <t>岡山県市町村総合事務組合　交通災害共済特別会計</t>
  </si>
  <si>
    <t>岡山県市町村税整理組合</t>
  </si>
  <si>
    <t>岡山県後期高齢者医療広域連合一般会計</t>
  </si>
  <si>
    <t>岡山県後期高齢者医療広域連合特別会計</t>
  </si>
  <si>
    <t>吉備中央農業公社</t>
  </si>
  <si>
    <t>加茂川ふるさと交流プラザ</t>
  </si>
  <si>
    <t>-</t>
    <phoneticPr fontId="2"/>
  </si>
  <si>
    <t>協働のまちづくり基金</t>
  </si>
  <si>
    <t>義務教育施設整備基金</t>
  </si>
  <si>
    <t>ふるさとづくり基金</t>
  </si>
  <si>
    <t>災害対策基金</t>
  </si>
  <si>
    <t>公共施設等維持管理基金</t>
    <rPh sb="0" eb="5">
      <t>コウキョウシセツトウ</t>
    </rPh>
    <rPh sb="5" eb="7">
      <t>イジ</t>
    </rPh>
    <rPh sb="7" eb="9">
      <t>カンリ</t>
    </rPh>
    <rPh sb="9" eb="11">
      <t>キキン</t>
    </rPh>
    <phoneticPr fontId="5"/>
  </si>
  <si>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</si>
  <si>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</si>
  <si>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</si>
  <si>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</si>
  <si>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</si>
  <si>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</si>
  <si>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</si>
  <si>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</si>
  <si>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</si>
  <si>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</si>
  <si>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</si>
  <si>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</si>
  <si>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公共施設の新設、更新を行わず、維持管理をしながら長期に使用することにより財政支出を抑えてきた経緯から、類似団体に比して将来負担比率は低くなっており、有形固定資産減価償却率は高くなっている。
　町営定住促進住宅の整備等により、有形固定資産減価償却率は今後下がることが予想される。</t>
    <phoneticPr fontId="5"/>
  </si>
  <si>
    <t>実質公債費率、将来負担比率ともに類似団体の平均を下回っている。
合併前後に必要な事業の財源を起債によって確保したため比率が高くなっていたが、その当時の起債を概ね償還したことや充当可能基金の増加により、実質公債費率、将来負担比率ともに減少傾向にある。
今後も起債の発行の抑制に努めていくこととしている。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</si>
</sst>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107537</c:v>
                </c:pt>
                <c:pt idx="1">
                  <c:v>113913</c:v>
                </c:pt>
                <c:pt idx="2">
                  <c:v>115050</c:v>
                </c:pt>
                <c:pt idx="3">
                  <c:v>118252</c:v>
                </c:pt>
                <c:pt idx="4">
                  <c:v>120302</c:v>
                </c:pt>
              </c:numCache>
            </c:numRef>
          </c:val>
          <c:smooth val="0"/>
          <c:extLst>
            <c:ext xmlns:c16="http://schemas.microsoft.com/office/drawing/2014/chart" uri="{C3380CC4-5D6E-409C-BE32-E72D297353CC}">
              <c16:uniqueId val="{00000000-F712-4D15-8303-3FB131D9EAA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62285</c:v>
                </c:pt>
                <c:pt idx="1">
                  <c:v>63775</c:v>
                </c:pt>
                <c:pt idx="2">
                  <c:v>45916</c:v>
                </c:pt>
                <c:pt idx="3">
                  <c:v>103626</c:v>
                </c:pt>
                <c:pt idx="4">
                  <c:v>114574</c:v>
                </c:pt>
              </c:numCache>
            </c:numRef>
          </c:val>
          <c:smooth val="0"/>
          <c:extLst>
            <c:ext xmlns:c16="http://schemas.microsoft.com/office/drawing/2014/chart" uri="{C3380CC4-5D6E-409C-BE32-E72D297353CC}">
              <c16:uniqueId val="{00000001-F712-4D15-8303-3FB131D9EAA5}"/>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6.45</c:v>
                </c:pt>
                <c:pt idx="1">
                  <c:v>7.27</c:v>
                </c:pt>
                <c:pt idx="2">
                  <c:v>5.34</c:v>
                </c:pt>
                <c:pt idx="3">
                  <c:v>7.16</c:v>
                </c:pt>
                <c:pt idx="4">
                  <c:v>9.32</c:v>
                </c:pt>
              </c:numCache>
            </c:numRef>
          </c:val>
          <c:extLst>
            <c:ext xmlns:c16="http://schemas.microsoft.com/office/drawing/2014/chart" uri="{C3380CC4-5D6E-409C-BE32-E72D297353CC}">
              <c16:uniqueId val="{00000000-DD5D-469E-9BA7-DCD088C69F5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44.25</c:v>
                </c:pt>
                <c:pt idx="1">
                  <c:v>45.73</c:v>
                </c:pt>
                <c:pt idx="2">
                  <c:v>47.06</c:v>
                </c:pt>
                <c:pt idx="3">
                  <c:v>46.53</c:v>
                </c:pt>
                <c:pt idx="4">
                  <c:v>37.74</c:v>
                </c:pt>
              </c:numCache>
            </c:numRef>
          </c:val>
          <c:extLst>
            <c:ext xmlns:c16="http://schemas.microsoft.com/office/drawing/2014/chart" uri="{C3380CC4-5D6E-409C-BE32-E72D297353CC}">
              <c16:uniqueId val="{00000001-DD5D-469E-9BA7-DCD088C69F5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2.3199999999999998</c:v>
                </c:pt>
                <c:pt idx="1">
                  <c:v>0.56999999999999995</c:v>
                </c:pt>
                <c:pt idx="2">
                  <c:v>-2.0699999999999998</c:v>
                </c:pt>
                <c:pt idx="3">
                  <c:v>0.71</c:v>
                </c:pt>
                <c:pt idx="4">
                  <c:v>-4.8600000000000003</c:v>
                </c:pt>
              </c:numCache>
            </c:numRef>
          </c:val>
          <c:smooth val="0"/>
          <c:extLst>
            <c:ext xmlns:c16="http://schemas.microsoft.com/office/drawing/2014/chart" uri="{C3380CC4-5D6E-409C-BE32-E72D297353CC}">
              <c16:uniqueId val="{00000002-DD5D-469E-9BA7-DCD088C69F5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0.45</c:v>
                </c:pt>
                <c:pt idx="2">
                  <c:v>#N/A</c:v>
                </c:pt>
                <c:pt idx="3">
                  <c:v>0.25</c:v>
                </c:pt>
                <c:pt idx="4">
                  <c:v>#N/A</c:v>
                </c:pt>
                <c:pt idx="5">
                  <c:v>0.15</c:v>
                </c:pt>
                <c:pt idx="6">
                  <c:v>#N/A</c:v>
                </c:pt>
                <c:pt idx="7">
                  <c:v>0.15</c:v>
                </c:pt>
                <c:pt idx="8">
                  <c:v>#N/A</c:v>
                </c:pt>
                <c:pt idx="9">
                  <c:v>0</c:v>
                </c:pt>
              </c:numCache>
            </c:numRef>
          </c:val>
          <c:extLst>
            <c:ext xmlns:c16="http://schemas.microsoft.com/office/drawing/2014/chart" uri="{C3380CC4-5D6E-409C-BE32-E72D297353CC}">
              <c16:uniqueId val="{00000000-975B-4E26-9E02-08D9CBD84C9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75B-4E26-9E02-08D9CBD84C9B}"/>
            </c:ext>
          </c:extLst>
        </c:ser>
        <c:ser>
          <c:idx val="2"/>
          <c:order val="2"/>
          <c:tx>
            <c:strRef>
              <c:f>データシート!$A$29</c:f>
              <c:strCache>
                <c:ptCount val="1"/>
                <c:pt idx="0">
                  <c:v>育英資金特別会計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975B-4E26-9E02-08D9CBD84C9B}"/>
            </c:ext>
          </c:extLst>
        </c:ser>
        <c:ser>
          <c:idx val="3"/>
          <c:order val="3"/>
          <c:tx>
            <c:strRef>
              <c:f>データシート!$A$30</c:f>
              <c:strCache>
                <c:ptCount val="1"/>
                <c:pt idx="0">
                  <c:v>再生可能エネルギー事業特別会計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0.09</c:v>
                </c:pt>
                <c:pt idx="2">
                  <c:v>#N/A</c:v>
                </c:pt>
                <c:pt idx="3">
                  <c:v>0</c:v>
                </c:pt>
                <c:pt idx="4">
                  <c:v>#N/A</c:v>
                </c:pt>
                <c:pt idx="5">
                  <c:v>0</c:v>
                </c:pt>
                <c:pt idx="6">
                  <c:v>#N/A</c:v>
                </c:pt>
                <c:pt idx="7">
                  <c:v>0.06</c:v>
                </c:pt>
                <c:pt idx="8">
                  <c:v>#N/A</c:v>
                </c:pt>
                <c:pt idx="9">
                  <c:v>0</c:v>
                </c:pt>
              </c:numCache>
            </c:numRef>
          </c:val>
          <c:extLst>
            <c:ext xmlns:c16="http://schemas.microsoft.com/office/drawing/2014/chart" uri="{C3380CC4-5D6E-409C-BE32-E72D297353CC}">
              <c16:uniqueId val="{00000003-975B-4E26-9E02-08D9CBD84C9B}"/>
            </c:ext>
          </c:extLst>
        </c:ser>
        <c:ser>
          <c:idx val="4"/>
          <c:order val="4"/>
          <c:tx>
            <c:strRef>
              <c:f>データシート!$A$31</c:f>
              <c:strCache>
                <c:ptCount val="1"/>
                <c:pt idx="0">
                  <c:v>住宅新築資金等貸付事業特別会計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975B-4E26-9E02-08D9CBD84C9B}"/>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c:v>
                </c:pt>
                <c:pt idx="2">
                  <c:v>#N/A</c:v>
                </c:pt>
                <c:pt idx="3">
                  <c:v>0.35</c:v>
                </c:pt>
                <c:pt idx="4">
                  <c:v>#N/A</c:v>
                </c:pt>
                <c:pt idx="5">
                  <c:v>0.49</c:v>
                </c:pt>
                <c:pt idx="6">
                  <c:v>#N/A</c:v>
                </c:pt>
                <c:pt idx="7">
                  <c:v>0</c:v>
                </c:pt>
                <c:pt idx="8">
                  <c:v>#N/A</c:v>
                </c:pt>
                <c:pt idx="9">
                  <c:v>0</c:v>
                </c:pt>
              </c:numCache>
            </c:numRef>
          </c:val>
          <c:extLst>
            <c:ext xmlns:c16="http://schemas.microsoft.com/office/drawing/2014/chart" uri="{C3380CC4-5D6E-409C-BE32-E72D297353CC}">
              <c16:uniqueId val="{00000005-975B-4E26-9E02-08D9CBD84C9B}"/>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0</c:v>
                </c:pt>
                <c:pt idx="1">
                  <c:v>0</c:v>
                </c:pt>
                <c:pt idx="2">
                  <c:v>0</c:v>
                </c:pt>
                <c:pt idx="3">
                  <c:v>0</c:v>
                </c:pt>
                <c:pt idx="4">
                  <c:v>0</c:v>
                </c:pt>
                <c:pt idx="5">
                  <c:v>0</c:v>
                </c:pt>
                <c:pt idx="6">
                  <c:v>0</c:v>
                </c:pt>
                <c:pt idx="7">
                  <c:v>0</c:v>
                </c:pt>
                <c:pt idx="8">
                  <c:v>#N/A</c:v>
                </c:pt>
                <c:pt idx="9">
                  <c:v>0.28000000000000003</c:v>
                </c:pt>
              </c:numCache>
            </c:numRef>
          </c:val>
          <c:extLst>
            <c:ext xmlns:c16="http://schemas.microsoft.com/office/drawing/2014/chart" uri="{C3380CC4-5D6E-409C-BE32-E72D297353CC}">
              <c16:uniqueId val="{00000006-975B-4E26-9E02-08D9CBD84C9B}"/>
            </c:ext>
          </c:extLst>
        </c:ser>
        <c:ser>
          <c:idx val="7"/>
          <c:order val="7"/>
          <c:tx>
            <c:strRef>
              <c:f>データシート!$A$34</c:f>
              <c:strCache>
                <c:ptCount val="1"/>
                <c:pt idx="0">
                  <c:v>介護保険特別会計（介護保険事業）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0.81</c:v>
                </c:pt>
                <c:pt idx="2">
                  <c:v>#N/A</c:v>
                </c:pt>
                <c:pt idx="3">
                  <c:v>0.53</c:v>
                </c:pt>
                <c:pt idx="4">
                  <c:v>#N/A</c:v>
                </c:pt>
                <c:pt idx="5">
                  <c:v>0.48</c:v>
                </c:pt>
                <c:pt idx="6">
                  <c:v>#N/A</c:v>
                </c:pt>
                <c:pt idx="7">
                  <c:v>7.0000000000000007E-2</c:v>
                </c:pt>
                <c:pt idx="8">
                  <c:v>#N/A</c:v>
                </c:pt>
                <c:pt idx="9">
                  <c:v>1.05</c:v>
                </c:pt>
              </c:numCache>
            </c:numRef>
          </c:val>
          <c:extLst>
            <c:ext xmlns:c16="http://schemas.microsoft.com/office/drawing/2014/chart" uri="{C3380CC4-5D6E-409C-BE32-E72D297353CC}">
              <c16:uniqueId val="{00000007-975B-4E26-9E02-08D9CBD84C9B}"/>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6.28</c:v>
                </c:pt>
                <c:pt idx="2">
                  <c:v>#N/A</c:v>
                </c:pt>
                <c:pt idx="3">
                  <c:v>7.15</c:v>
                </c:pt>
                <c:pt idx="4">
                  <c:v>#N/A</c:v>
                </c:pt>
                <c:pt idx="5">
                  <c:v>5.26</c:v>
                </c:pt>
                <c:pt idx="6">
                  <c:v>#N/A</c:v>
                </c:pt>
                <c:pt idx="7">
                  <c:v>7.14</c:v>
                </c:pt>
                <c:pt idx="8">
                  <c:v>#N/A</c:v>
                </c:pt>
                <c:pt idx="9">
                  <c:v>9.31</c:v>
                </c:pt>
              </c:numCache>
            </c:numRef>
          </c:val>
          <c:extLst>
            <c:ext xmlns:c16="http://schemas.microsoft.com/office/drawing/2014/chart" uri="{C3380CC4-5D6E-409C-BE32-E72D297353CC}">
              <c16:uniqueId val="{00000008-975B-4E26-9E02-08D9CBD84C9B}"/>
            </c:ext>
          </c:extLst>
        </c:ser>
        <c:ser>
          <c:idx val="9"/>
          <c:order val="9"/>
          <c:tx>
            <c:strRef>
              <c:f>データシート!$A$36</c:f>
              <c:strCache>
                <c:ptCount val="1"/>
                <c:pt idx="0">
                  <c:v>上水道事業会計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10.4</c:v>
                </c:pt>
                <c:pt idx="2">
                  <c:v>#N/A</c:v>
                </c:pt>
                <c:pt idx="3">
                  <c:v>12.57</c:v>
                </c:pt>
                <c:pt idx="4">
                  <c:v>#N/A</c:v>
                </c:pt>
                <c:pt idx="5">
                  <c:v>14.42</c:v>
                </c:pt>
                <c:pt idx="6">
                  <c:v>#N/A</c:v>
                </c:pt>
                <c:pt idx="7">
                  <c:v>15.21</c:v>
                </c:pt>
                <c:pt idx="8">
                  <c:v>#N/A</c:v>
                </c:pt>
                <c:pt idx="9">
                  <c:v>15.7</c:v>
                </c:pt>
              </c:numCache>
            </c:numRef>
          </c:val>
          <c:extLst>
            <c:ext xmlns:c16="http://schemas.microsoft.com/office/drawing/2014/chart" uri="{C3380CC4-5D6E-409C-BE32-E72D297353CC}">
              <c16:uniqueId val="{00000009-975B-4E26-9E02-08D9CBD84C9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1091</c:v>
                </c:pt>
                <c:pt idx="5">
                  <c:v>1033</c:v>
                </c:pt>
                <c:pt idx="8">
                  <c:v>918</c:v>
                </c:pt>
                <c:pt idx="11">
                  <c:v>873</c:v>
                </c:pt>
                <c:pt idx="14">
                  <c:v>833</c:v>
                </c:pt>
              </c:numCache>
            </c:numRef>
          </c:val>
          <c:extLst>
            <c:ext xmlns:c16="http://schemas.microsoft.com/office/drawing/2014/chart" uri="{C3380CC4-5D6E-409C-BE32-E72D297353CC}">
              <c16:uniqueId val="{00000000-606F-4983-9F34-6E92250D73E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06F-4983-9F34-6E92250D73E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16</c:v>
                </c:pt>
                <c:pt idx="3">
                  <c:v>16</c:v>
                </c:pt>
                <c:pt idx="6">
                  <c:v>15</c:v>
                </c:pt>
                <c:pt idx="9">
                  <c:v>16</c:v>
                </c:pt>
                <c:pt idx="12">
                  <c:v>14</c:v>
                </c:pt>
              </c:numCache>
            </c:numRef>
          </c:val>
          <c:extLst>
            <c:ext xmlns:c16="http://schemas.microsoft.com/office/drawing/2014/chart" uri="{C3380CC4-5D6E-409C-BE32-E72D297353CC}">
              <c16:uniqueId val="{00000002-606F-4983-9F34-6E92250D73E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18</c:v>
                </c:pt>
                <c:pt idx="3">
                  <c:v>4</c:v>
                </c:pt>
                <c:pt idx="6">
                  <c:v>13</c:v>
                </c:pt>
                <c:pt idx="9">
                  <c:v>13</c:v>
                </c:pt>
                <c:pt idx="12">
                  <c:v>13</c:v>
                </c:pt>
              </c:numCache>
            </c:numRef>
          </c:val>
          <c:extLst>
            <c:ext xmlns:c16="http://schemas.microsoft.com/office/drawing/2014/chart" uri="{C3380CC4-5D6E-409C-BE32-E72D297353CC}">
              <c16:uniqueId val="{00000003-606F-4983-9F34-6E92250D73E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313</c:v>
                </c:pt>
                <c:pt idx="3">
                  <c:v>282</c:v>
                </c:pt>
                <c:pt idx="6">
                  <c:v>253</c:v>
                </c:pt>
                <c:pt idx="9">
                  <c:v>233</c:v>
                </c:pt>
                <c:pt idx="12">
                  <c:v>211</c:v>
                </c:pt>
              </c:numCache>
            </c:numRef>
          </c:val>
          <c:extLst>
            <c:ext xmlns:c16="http://schemas.microsoft.com/office/drawing/2014/chart" uri="{C3380CC4-5D6E-409C-BE32-E72D297353CC}">
              <c16:uniqueId val="{00000004-606F-4983-9F34-6E92250D73E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06F-4983-9F34-6E92250D73E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06F-4983-9F34-6E92250D73E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1260</c:v>
                </c:pt>
                <c:pt idx="3">
                  <c:v>1176</c:v>
                </c:pt>
                <c:pt idx="6">
                  <c:v>1023</c:v>
                </c:pt>
                <c:pt idx="9">
                  <c:v>982</c:v>
                </c:pt>
                <c:pt idx="12">
                  <c:v>977</c:v>
                </c:pt>
              </c:numCache>
            </c:numRef>
          </c:val>
          <c:extLst>
            <c:ext xmlns:c16="http://schemas.microsoft.com/office/drawing/2014/chart" uri="{C3380CC4-5D6E-409C-BE32-E72D297353CC}">
              <c16:uniqueId val="{00000007-606F-4983-9F34-6E92250D73E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516</c:v>
                </c:pt>
                <c:pt idx="2">
                  <c:v>#N/A</c:v>
                </c:pt>
                <c:pt idx="3">
                  <c:v>#N/A</c:v>
                </c:pt>
                <c:pt idx="4">
                  <c:v>445</c:v>
                </c:pt>
                <c:pt idx="5">
                  <c:v>#N/A</c:v>
                </c:pt>
                <c:pt idx="6">
                  <c:v>#N/A</c:v>
                </c:pt>
                <c:pt idx="7">
                  <c:v>386</c:v>
                </c:pt>
                <c:pt idx="8">
                  <c:v>#N/A</c:v>
                </c:pt>
                <c:pt idx="9">
                  <c:v>#N/A</c:v>
                </c:pt>
                <c:pt idx="10">
                  <c:v>371</c:v>
                </c:pt>
                <c:pt idx="11">
                  <c:v>#N/A</c:v>
                </c:pt>
                <c:pt idx="12">
                  <c:v>#N/A</c:v>
                </c:pt>
                <c:pt idx="13">
                  <c:v>382</c:v>
                </c:pt>
                <c:pt idx="14">
                  <c:v>#N/A</c:v>
                </c:pt>
              </c:numCache>
            </c:numRef>
          </c:val>
          <c:smooth val="0"/>
          <c:extLst>
            <c:ext xmlns:c16="http://schemas.microsoft.com/office/drawing/2014/chart" uri="{C3380CC4-5D6E-409C-BE32-E72D297353CC}">
              <c16:uniqueId val="{00000008-606F-4983-9F34-6E92250D73E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7820</c:v>
                </c:pt>
                <c:pt idx="5">
                  <c:v>7584</c:v>
                </c:pt>
                <c:pt idx="8">
                  <c:v>7363</c:v>
                </c:pt>
                <c:pt idx="11">
                  <c:v>7239</c:v>
                </c:pt>
                <c:pt idx="14">
                  <c:v>6923</c:v>
                </c:pt>
              </c:numCache>
            </c:numRef>
          </c:val>
          <c:extLst>
            <c:ext xmlns:c16="http://schemas.microsoft.com/office/drawing/2014/chart" uri="{C3380CC4-5D6E-409C-BE32-E72D297353CC}">
              <c16:uniqueId val="{00000000-1AD9-4EBB-B653-C392AB1BF7F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1067</c:v>
                </c:pt>
                <c:pt idx="5">
                  <c:v>402</c:v>
                </c:pt>
                <c:pt idx="8">
                  <c:v>854</c:v>
                </c:pt>
                <c:pt idx="11">
                  <c:v>796</c:v>
                </c:pt>
                <c:pt idx="14">
                  <c:v>713</c:v>
                </c:pt>
              </c:numCache>
            </c:numRef>
          </c:val>
          <c:extLst>
            <c:ext xmlns:c16="http://schemas.microsoft.com/office/drawing/2014/chart" uri="{C3380CC4-5D6E-409C-BE32-E72D297353CC}">
              <c16:uniqueId val="{00000001-1AD9-4EBB-B653-C392AB1BF7F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3485</c:v>
                </c:pt>
                <c:pt idx="5">
                  <c:v>3629</c:v>
                </c:pt>
                <c:pt idx="8">
                  <c:v>3683</c:v>
                </c:pt>
                <c:pt idx="11">
                  <c:v>3929</c:v>
                </c:pt>
                <c:pt idx="14">
                  <c:v>4138</c:v>
                </c:pt>
              </c:numCache>
            </c:numRef>
          </c:val>
          <c:extLst>
            <c:ext xmlns:c16="http://schemas.microsoft.com/office/drawing/2014/chart" uri="{C3380CC4-5D6E-409C-BE32-E72D297353CC}">
              <c16:uniqueId val="{00000002-1AD9-4EBB-B653-C392AB1BF7F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AD9-4EBB-B653-C392AB1BF7F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AD9-4EBB-B653-C392AB1BF7F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AD9-4EBB-B653-C392AB1BF7F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1530</c:v>
                </c:pt>
                <c:pt idx="3">
                  <c:v>1159</c:v>
                </c:pt>
                <c:pt idx="6">
                  <c:v>1102</c:v>
                </c:pt>
                <c:pt idx="9">
                  <c:v>1108</c:v>
                </c:pt>
                <c:pt idx="12">
                  <c:v>1122</c:v>
                </c:pt>
              </c:numCache>
            </c:numRef>
          </c:val>
          <c:extLst>
            <c:ext xmlns:c16="http://schemas.microsoft.com/office/drawing/2014/chart" uri="{C3380CC4-5D6E-409C-BE32-E72D297353CC}">
              <c16:uniqueId val="{00000006-1AD9-4EBB-B653-C392AB1BF7F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216</c:v>
                </c:pt>
                <c:pt idx="3">
                  <c:v>201</c:v>
                </c:pt>
                <c:pt idx="6">
                  <c:v>190</c:v>
                </c:pt>
                <c:pt idx="9">
                  <c:v>204</c:v>
                </c:pt>
                <c:pt idx="12">
                  <c:v>193</c:v>
                </c:pt>
              </c:numCache>
            </c:numRef>
          </c:val>
          <c:extLst>
            <c:ext xmlns:c16="http://schemas.microsoft.com/office/drawing/2014/chart" uri="{C3380CC4-5D6E-409C-BE32-E72D297353CC}">
              <c16:uniqueId val="{00000007-1AD9-4EBB-B653-C392AB1BF7F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2694</c:v>
                </c:pt>
                <c:pt idx="3">
                  <c:v>2277</c:v>
                </c:pt>
                <c:pt idx="6">
                  <c:v>2208</c:v>
                </c:pt>
                <c:pt idx="9">
                  <c:v>1889</c:v>
                </c:pt>
                <c:pt idx="12">
                  <c:v>1613</c:v>
                </c:pt>
              </c:numCache>
            </c:numRef>
          </c:val>
          <c:extLst>
            <c:ext xmlns:c16="http://schemas.microsoft.com/office/drawing/2014/chart" uri="{C3380CC4-5D6E-409C-BE32-E72D297353CC}">
              <c16:uniqueId val="{00000008-1AD9-4EBB-B653-C392AB1BF7F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249</c:v>
                </c:pt>
                <c:pt idx="3">
                  <c:v>216</c:v>
                </c:pt>
                <c:pt idx="6">
                  <c:v>187</c:v>
                </c:pt>
                <c:pt idx="9">
                  <c:v>450</c:v>
                </c:pt>
                <c:pt idx="12">
                  <c:v>415</c:v>
                </c:pt>
              </c:numCache>
            </c:numRef>
          </c:val>
          <c:extLst>
            <c:ext xmlns:c16="http://schemas.microsoft.com/office/drawing/2014/chart" uri="{C3380CC4-5D6E-409C-BE32-E72D297353CC}">
              <c16:uniqueId val="{00000009-1AD9-4EBB-B653-C392AB1BF7F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9990</c:v>
                </c:pt>
                <c:pt idx="3">
                  <c:v>9631</c:v>
                </c:pt>
                <c:pt idx="6">
                  <c:v>9186</c:v>
                </c:pt>
                <c:pt idx="9">
                  <c:v>9161</c:v>
                </c:pt>
                <c:pt idx="12">
                  <c:v>9054</c:v>
                </c:pt>
              </c:numCache>
            </c:numRef>
          </c:val>
          <c:extLst>
            <c:ext xmlns:c16="http://schemas.microsoft.com/office/drawing/2014/chart" uri="{C3380CC4-5D6E-409C-BE32-E72D297353CC}">
              <c16:uniqueId val="{0000000A-1AD9-4EBB-B653-C392AB1BF7F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2307</c:v>
                </c:pt>
                <c:pt idx="2">
                  <c:v>#N/A</c:v>
                </c:pt>
                <c:pt idx="3">
                  <c:v>#N/A</c:v>
                </c:pt>
                <c:pt idx="4">
                  <c:v>1869</c:v>
                </c:pt>
                <c:pt idx="5">
                  <c:v>#N/A</c:v>
                </c:pt>
                <c:pt idx="6">
                  <c:v>#N/A</c:v>
                </c:pt>
                <c:pt idx="7">
                  <c:v>974</c:v>
                </c:pt>
                <c:pt idx="8">
                  <c:v>#N/A</c:v>
                </c:pt>
                <c:pt idx="9">
                  <c:v>#N/A</c:v>
                </c:pt>
                <c:pt idx="10">
                  <c:v>847</c:v>
                </c:pt>
                <c:pt idx="11">
                  <c:v>#N/A</c:v>
                </c:pt>
                <c:pt idx="12">
                  <c:v>#N/A</c:v>
                </c:pt>
                <c:pt idx="13">
                  <c:v>622</c:v>
                </c:pt>
                <c:pt idx="14">
                  <c:v>#N/A</c:v>
                </c:pt>
              </c:numCache>
            </c:numRef>
          </c:val>
          <c:smooth val="0"/>
          <c:extLst>
            <c:ext xmlns:c16="http://schemas.microsoft.com/office/drawing/2014/chart" uri="{C3380CC4-5D6E-409C-BE32-E72D297353CC}">
              <c16:uniqueId val="{0000000B-1AD9-4EBB-B653-C392AB1BF7F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2549</c:v>
                </c:pt>
                <c:pt idx="1">
                  <c:v>2492</c:v>
                </c:pt>
                <c:pt idx="2">
                  <c:v>2091</c:v>
                </c:pt>
              </c:numCache>
            </c:numRef>
          </c:val>
          <c:extLst>
            <c:ext xmlns:c16="http://schemas.microsoft.com/office/drawing/2014/chart" uri="{C3380CC4-5D6E-409C-BE32-E72D297353CC}">
              <c16:uniqueId val="{00000000-5F7C-4752-8084-9685991F09D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3</c:v>
                </c:pt>
                <c:pt idx="1">
                  <c:v>3</c:v>
                </c:pt>
                <c:pt idx="2">
                  <c:v>3</c:v>
                </c:pt>
              </c:numCache>
            </c:numRef>
          </c:val>
          <c:extLst>
            <c:ext xmlns:c16="http://schemas.microsoft.com/office/drawing/2014/chart" uri="{C3380CC4-5D6E-409C-BE32-E72D297353CC}">
              <c16:uniqueId val="{00000001-5F7C-4752-8084-9685991F09D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1123</c:v>
                </c:pt>
                <c:pt idx="1">
                  <c:v>1352</c:v>
                </c:pt>
                <c:pt idx="2">
                  <c:v>1820</c:v>
                </c:pt>
              </c:numCache>
            </c:numRef>
          </c:val>
          <c:extLst>
            <c:ext xmlns:c16="http://schemas.microsoft.com/office/drawing/2014/chart" uri="{C3380CC4-5D6E-409C-BE32-E72D297353CC}">
              <c16:uniqueId val="{00000002-5F7C-4752-8084-9685991F09D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{255F216F-6FF4-4390-99D4-211A27CEDB6E}</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6FBB-4CD7-A2CF-28F91BC9AEF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{6773FB2E-7DE9-4994-B0BD-3FC838F222B4}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FBB-4CD7-A2CF-28F91BC9AEF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{A0CF2C58-E6DC-4533-9DCF-DF02BCD1F9F4}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FBB-4CD7-A2CF-28F91BC9AEF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{4C85F1CA-C204-4B5B-AE3C-4FF0CE5E91ED}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FBB-4CD7-A2CF-28F91BC9AEF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{76960A37-D437-47C5-A374-50E4B68D6594}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FBB-4CD7-A2CF-28F91BC9AEFF}"/>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{DF4DAC7A-2D78-4016-ADAE-6D5FA6262EB0}</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6FBB-4CD7-A2CF-28F91BC9AEFF}"/>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{33D317BC-6B6E-49F3-82AB-993A529A7F2A}</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6FBB-4CD7-A2CF-28F91BC9AEFF}"/>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{6D007B88-367C-41BC-B0C2-8B004791A0BB}</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6FBB-4CD7-A2CF-28F91BC9AEFF}"/>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{0459CD70-072F-4F4C-B374-4AC44063C1EE}</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6FBB-4CD7-A2CF-28F91BC9AEF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58.7</c:v>
                </c:pt>
                <c:pt idx="8">
                  <c:v>60.7</c:v>
                </c:pt>
                <c:pt idx="16">
                  <c:v>62.7</c:v>
                </c:pt>
                <c:pt idx="24">
                  <c:v>64.599999999999994</c:v>
                </c:pt>
                <c:pt idx="32">
                  <c:v>66.599999999999994</c:v>
                </c:pt>
              </c:numCache>
            </c:numRef>
          </c:xVal>
          <c:yVal>
            <c:numRef>
              <c:f>公会計指標分析・財政指標組合せ分析表!$BP$51:$DC$51</c:f>
              <c:numCache>
                <c:formatCode>#,##0.0;"▲ "#,##0.0</c:formatCode>
                <c:ptCount val="40"/>
                <c:pt idx="0">
                  <c:v>48.5</c:v>
                </c:pt>
                <c:pt idx="8">
                  <c:v>40.4</c:v>
                </c:pt>
                <c:pt idx="16">
                  <c:v>21.2</c:v>
                </c:pt>
                <c:pt idx="24">
                  <c:v>18.600000000000001</c:v>
                </c:pt>
                <c:pt idx="32">
                  <c:v>13</c:v>
                </c:pt>
              </c:numCache>
            </c:numRef>
          </c:yVal>
          <c:smooth val="0"/>
          <c:extLst>
            <c:ext xmlns:c16="http://schemas.microsoft.com/office/drawing/2014/chart" uri="{C3380CC4-5D6E-409C-BE32-E72D297353CC}">
              <c16:uniqueId val="{00000009-6FBB-4CD7-A2CF-28F91BC9AEF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{D8F92D29-2740-4549-ABF5-8122C2827CFC}</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6FBB-4CD7-A2CF-28F91BC9AEF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{030C4D87-FE59-4563-9963-9A2D2C35327C}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FBB-4CD7-A2CF-28F91BC9AEF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{97D35B9C-6ADF-468A-A800-1724811BDDB9}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FBB-4CD7-A2CF-28F91BC9AEF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{1C7DD325-8016-449D-A0C3-76F792FF291B}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FBB-4CD7-A2CF-28F91BC9AEF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{BAD19D8D-3097-4CAC-9040-A0AAC45B6EAD}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FBB-4CD7-A2CF-28F91BC9AEFF}"/>
                </c:ext>
              </c:extLst>
            </c:dLbl>
            <c:dLbl>
              <c:idx val="8"/>
              <c:layout>
                <c:manualLayout>
                  <c:x val="-2.2391760875750667E-2"/>
                  <c:y val="-6.4739042105865174E-2"/>
                </c:manualLayout>
              </c:layout>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{EDB67C6F-14CB-45B9-9604-0CC65952E0EC}</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6FBB-4CD7-A2CF-28F91BC9AEFF}"/>
                </c:ext>
              </c:extLst>
            </c:dLbl>
            <c:dLbl>
              <c:idx val="16"/>
              <c:layout>
                <c:manualLayout>
                  <c:x val="-4.1898640063394076E-2"/>
                  <c:y val="-6.4739042105865174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{307F1955-CCA4-47BB-9DF0-9743AEF046D7}</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6FBB-4CD7-A2CF-28F91BC9AEFF}"/>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{4B4B87E3-5A88-48B7-9D79-087399515EEB}</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6FBB-4CD7-A2CF-28F91BC9AEFF}"/>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{445A1DC0-A42E-45F9-AB99-23198E1E54C7}</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6FBB-4CD7-A2CF-28F91BC9AEF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59.8</c:v>
                </c:pt>
                <c:pt idx="8">
                  <c:v>61.7</c:v>
                </c:pt>
                <c:pt idx="16">
                  <c:v>61.8</c:v>
                </c:pt>
                <c:pt idx="24">
                  <c:v>62.8</c:v>
                </c:pt>
                <c:pt idx="32">
                  <c:v>64.2</c:v>
                </c:pt>
              </c:numCache>
            </c:numRef>
          </c:xVal>
          <c:yVal>
            <c:numRef>
              <c:f>公会計指標分析・財政指標組合せ分析表!$BP$55:$DC$55</c:f>
              <c:numCache>
                <c:formatCode>#,##0.0;"▲ "#,##0.0</c:formatCode>
                <c:ptCount val="40"/>
                <c:pt idx="0">
                  <c:v>51.4</c:v>
                </c:pt>
                <c:pt idx="8">
                  <c:v>46.8</c:v>
                </c:pt>
                <c:pt idx="16">
                  <c:v>48.4</c:v>
                </c:pt>
                <c:pt idx="24">
                  <c:v>43</c:v>
                </c:pt>
                <c:pt idx="32">
                  <c:v>32.4</c:v>
                </c:pt>
              </c:numCache>
            </c:numRef>
          </c:yVal>
          <c:smooth val="0"/>
          <c:extLst>
            <c:ext xmlns:c16="http://schemas.microsoft.com/office/drawing/2014/chart" uri="{C3380CC4-5D6E-409C-BE32-E72D297353CC}">
              <c16:uniqueId val="{00000013-6FBB-4CD7-A2CF-28F91BC9AEFF}"/>
            </c:ext>
          </c:extLst>
        </c:ser>
        <c:dLbls>
          <c:showLegendKey val="0"/>
          <c:showVal val="1"/>
          <c:showCatName val="0"/>
          <c:showSerName val="0"/>
          <c:showPercent val="0"/>
          <c:showBubbleSize val="0"/>
        </c:dLbls>
        <c:axId val="46179840"/>
        <c:axId val="46181760"/>
      </c:scatterChart>
      <c:valAx>
        <c:axId val="46179840"/>
        <c:scaling>
          <c:orientation val="maxMin"/>
          <c:max val="68"/>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6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{1024253E-4CB6-4732-A020-7397C279A198}</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7FDF-455C-8112-1F5D0DA11AC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{76B3F53A-734A-4548-B924-570679DE6D04}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FDF-455C-8112-1F5D0DA11AC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{CC63ACD3-C33F-4E2E-B9BC-C434EF3D7A11}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FDF-455C-8112-1F5D0DA11AC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{FC3C074A-8801-43C5-AA88-F02FAA72BA90}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FDF-455C-8112-1F5D0DA11AC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{EDF24E52-D283-4C1D-9721-4EA587665957}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FDF-455C-8112-1F5D0DA11AC1}"/>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{466367DF-84C5-4239-891D-022824EAD03A}</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7FDF-455C-8112-1F5D0DA11AC1}"/>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{123872FA-2546-4F85-BB97-9C8FBEE60F4B}</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7FDF-455C-8112-1F5D0DA11AC1}"/>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{8B635C7C-F15F-44BF-BF59-91088374BA3F}</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7FDF-455C-8112-1F5D0DA11AC1}"/>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{5A069854-9812-4A58-B8DF-47E00FD24985}</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7FDF-455C-8112-1F5D0DA11AC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12.5</c:v>
                </c:pt>
                <c:pt idx="8">
                  <c:v>10.8</c:v>
                </c:pt>
                <c:pt idx="16">
                  <c:v>9.6999999999999993</c:v>
                </c:pt>
                <c:pt idx="24">
                  <c:v>8.8000000000000007</c:v>
                </c:pt>
                <c:pt idx="32">
                  <c:v>8.1</c:v>
                </c:pt>
              </c:numCache>
            </c:numRef>
          </c:xVal>
          <c:yVal>
            <c:numRef>
              <c:f>公会計指標分析・財政指標組合せ分析表!$BP$73:$DC$73</c:f>
              <c:numCache>
                <c:formatCode>#,##0.0;"▲ "#,##0.0</c:formatCode>
                <c:ptCount val="40"/>
                <c:pt idx="0">
                  <c:v>48.5</c:v>
                </c:pt>
                <c:pt idx="8">
                  <c:v>40.4</c:v>
                </c:pt>
                <c:pt idx="16">
                  <c:v>21.2</c:v>
                </c:pt>
                <c:pt idx="24">
                  <c:v>18.600000000000001</c:v>
                </c:pt>
                <c:pt idx="32">
                  <c:v>13</c:v>
                </c:pt>
              </c:numCache>
            </c:numRef>
          </c:yVal>
          <c:smooth val="0"/>
          <c:extLst>
            <c:ext xmlns:c16="http://schemas.microsoft.com/office/drawing/2014/chart" uri="{C3380CC4-5D6E-409C-BE32-E72D297353CC}">
              <c16:uniqueId val="{00000009-7FDF-455C-8112-1F5D0DA11AC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{F56E87A3-CAEA-4D8E-95D4-B341AD189677}</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7FDF-455C-8112-1F5D0DA11AC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{44A31B5F-8E14-4E6C-AC02-7B8FED3EEC09}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FDF-455C-8112-1F5D0DA11AC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{13339E05-38C3-445B-A7C4-01F4BB78E6B6}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FDF-455C-8112-1F5D0DA11AC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{62D8ABCA-EEAF-438A-AE12-2A812B68D288}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FDF-455C-8112-1F5D0DA11AC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{4E95D6EF-3313-43D7-A2B0-0563A04838ED}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FDF-455C-8112-1F5D0DA11AC1}"/>
                </c:ext>
              </c:extLst>
            </c:dLbl>
            <c:dLbl>
              <c:idx val="8"/>
              <c:layout>
                <c:manualLayout>
                  <c:x val="0"/>
                  <c:y val="-8.5322215730180874E-3"/>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{409A9A37-5201-444A-AD1F-4E2773C0BC98}</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7FDF-455C-8112-1F5D0DA11AC1}"/>
                </c:ext>
              </c:extLst>
            </c:dLbl>
            <c:dLbl>
              <c:idx val="16"/>
              <c:layout>
                <c:manualLayout>
                  <c:x val="0"/>
                  <c:y val="8.5322215730180076E-3"/>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{AB44F2EE-341E-4D23-A7BB-6B14B2FADA02}</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7FDF-455C-8112-1F5D0DA11AC1}"/>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{6D0A0509-4EEB-493E-8782-1E6B99F27C9E}</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7FDF-455C-8112-1F5D0DA11AC1}"/>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{8B0923B5-0B5F-4131-97E0-7B84F01D170A}</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7FDF-455C-8112-1F5D0DA11AC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10.199999999999999</c:v>
                </c:pt>
                <c:pt idx="8">
                  <c:v>9.9</c:v>
                </c:pt>
                <c:pt idx="16">
                  <c:v>9.9</c:v>
                </c:pt>
                <c:pt idx="24">
                  <c:v>9.9</c:v>
                </c:pt>
                <c:pt idx="32">
                  <c:v>9.5</c:v>
                </c:pt>
              </c:numCache>
            </c:numRef>
          </c:xVal>
          <c:yVal>
            <c:numRef>
              <c:f>公会計指標分析・財政指標組合せ分析表!$BP$77:$DC$77</c:f>
              <c:numCache>
                <c:formatCode>#,##0.0;"▲ "#,##0.0</c:formatCode>
                <c:ptCount val="40"/>
                <c:pt idx="0">
                  <c:v>51.4</c:v>
                </c:pt>
                <c:pt idx="8">
                  <c:v>46.8</c:v>
                </c:pt>
                <c:pt idx="16">
                  <c:v>48.4</c:v>
                </c:pt>
                <c:pt idx="24">
                  <c:v>43</c:v>
                </c:pt>
                <c:pt idx="32">
                  <c:v>32.4</c:v>
                </c:pt>
              </c:numCache>
            </c:numRef>
          </c:yVal>
          <c:smooth val="0"/>
          <c:extLst>
            <c:ext xmlns:c16="http://schemas.microsoft.com/office/drawing/2014/chart" uri="{C3380CC4-5D6E-409C-BE32-E72D297353CC}">
              <c16:uniqueId val="{00000013-7FDF-455C-8112-1F5D0DA11AC1}"/>
            </c:ext>
          </c:extLst>
        </c:ser>
        <c:dLbls>
          <c:showLegendKey val="0"/>
          <c:showVal val="1"/>
          <c:showCatName val="0"/>
          <c:showSerName val="0"/>
          <c:showPercent val="0"/>
          <c:showBubbleSize val="0"/>
        </c:dLbls>
        <c:axId val="84219776"/>
        <c:axId val="84234240"/>
      </c:scatterChart>
      <c:valAx>
        <c:axId val="84219776"/>
        <c:scaling>
          <c:orientation val="maxMin"/>
          <c:max val="13"/>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6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岡山県吉備中央町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合併前後に大きな事業が集中していたことに起因する起債の償還が終了し、地方債の新規発行が少なく推移しているため、実質公債費比率は、少しづつ下がっている。また、公営企業の元利償還金に対する繰入金も、年々減少する見込みで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今後も公債費などの義務的経費の削減を中心とする財政の健全化に努める。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岡山県吉備中央町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地方債の現在高に基づく支出予定額や公営企業債等繰入見込額等も年々減少していることから、将来負担比率（分子）も減少しており、今後もこの傾向は続くものと考えられる。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将来負担比率については、類似団体と比較しても、ほぼ同じ水準まで下がってきており、引き続き新規の地方債発行の抑制を中心に財政の健全化に努める。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岡山県吉備中央町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基金全体では、前年から</a:t>
          </a:r>
          <a:r>
            <a:rPr kumimoji="1" lang="en-US" altLang="ja-JP" sz="1100">
              <a:solidFill>
                <a:schemeClr val="dk1"/>
              </a:solidFill>
              <a:effectLst/>
              <a:latin typeface="+mn-lt"/>
              <a:ea typeface="+mn-ea"/>
              <a:cs typeface="+mn-cs"/>
            </a:rPr>
            <a:t>66</a:t>
          </a:r>
          <a:r>
            <a:rPr kumimoji="1" lang="ja-JP" altLang="ja-JP" sz="1100">
              <a:solidFill>
                <a:schemeClr val="dk1"/>
              </a:solidFill>
              <a:effectLst/>
              <a:latin typeface="+mn-lt"/>
              <a:ea typeface="+mn-ea"/>
              <a:cs typeface="+mn-cs"/>
            </a:rPr>
            <a:t>百万円増加し、</a:t>
          </a:r>
          <a:r>
            <a:rPr kumimoji="1" lang="en-US" altLang="ja-JP" sz="1100">
              <a:solidFill>
                <a:schemeClr val="dk1"/>
              </a:solidFill>
              <a:effectLst/>
              <a:latin typeface="+mn-lt"/>
              <a:ea typeface="+mn-ea"/>
              <a:cs typeface="+mn-cs"/>
            </a:rPr>
            <a:t>3,914</a:t>
          </a:r>
          <a:r>
            <a:rPr kumimoji="1" lang="ja-JP" altLang="ja-JP" sz="1100">
              <a:solidFill>
                <a:schemeClr val="dk1"/>
              </a:solidFill>
              <a:effectLst/>
              <a:latin typeface="+mn-lt"/>
              <a:ea typeface="+mn-ea"/>
              <a:cs typeface="+mn-cs"/>
            </a:rPr>
            <a:t>百万円となっている。</a:t>
          </a:r>
          <a:endParaRPr lang="ja-JP" altLang="ja-JP" sz="1400">
            <a:effectLst/>
          </a:endParaRPr>
        </a:p>
        <a:p>
          <a:r>
            <a:rPr kumimoji="1" lang="ja-JP" altLang="ja-JP" sz="1100">
              <a:solidFill>
                <a:schemeClr val="dk1"/>
              </a:solidFill>
              <a:effectLst/>
              <a:latin typeface="+mn-lt"/>
              <a:ea typeface="+mn-ea"/>
              <a:cs typeface="+mn-cs"/>
            </a:rPr>
            <a:t>主な増要因としては、ふるさと納税寄附金による協働のまちづくり基金の積立金の増、</a:t>
          </a:r>
          <a:r>
            <a:rPr kumimoji="1" lang="ja-JP" altLang="en-US" sz="1100">
              <a:solidFill>
                <a:schemeClr val="dk1"/>
              </a:solidFill>
              <a:effectLst/>
              <a:latin typeface="+mn-lt"/>
              <a:ea typeface="+mn-ea"/>
              <a:cs typeface="+mn-cs"/>
            </a:rPr>
            <a:t>小学校の統合に備え義務教育施設整備</a:t>
          </a:r>
          <a:r>
            <a:rPr kumimoji="1" lang="ja-JP" altLang="ja-JP" sz="1100">
              <a:solidFill>
                <a:schemeClr val="dk1"/>
              </a:solidFill>
              <a:effectLst/>
              <a:latin typeface="+mn-lt"/>
              <a:ea typeface="+mn-ea"/>
              <a:cs typeface="+mn-cs"/>
            </a:rPr>
            <a:t>基金の積立てを行ったことが挙げられる。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今後、地方交付税の減少等に伴い、自主財源確保のため基金の取り崩しが増加していくことが想定される。</a:t>
          </a:r>
          <a:endParaRPr lang="ja-JP" altLang="ja-JP" sz="1400">
            <a:effectLst/>
          </a:endParaRPr>
        </a:p>
        <a:p>
          <a:r>
            <a:rPr kumimoji="1" lang="ja-JP" altLang="ja-JP" sz="1100">
              <a:solidFill>
                <a:schemeClr val="dk1"/>
              </a:solidFill>
              <a:effectLst/>
              <a:latin typeface="+mn-lt"/>
              <a:ea typeface="+mn-ea"/>
              <a:cs typeface="+mn-cs"/>
            </a:rPr>
            <a:t>健全な財政運営を行えるよう設置目的に応じた基金の積立や管理を計画的に行っていくよう努める。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a:solidFill>
                <a:schemeClr val="dk1"/>
              </a:solidFill>
              <a:effectLst/>
              <a:latin typeface="+mn-lt"/>
              <a:ea typeface="+mn-ea"/>
              <a:cs typeface="+mn-cs"/>
            </a:rPr>
            <a:t>協働のまちづくり基金：</a:t>
          </a:r>
          <a:r>
            <a:rPr lang="ja-JP" altLang="ja-JP" sz="1100">
              <a:solidFill>
                <a:schemeClr val="dk1"/>
              </a:solidFill>
              <a:effectLst/>
              <a:latin typeface="+mn-lt"/>
              <a:ea typeface="+mn-ea"/>
              <a:cs typeface="+mn-cs"/>
            </a:rPr>
            <a:t>寄附者から収受した寄附金を適正に管理し、米作り農家応援事業、</a:t>
          </a:r>
          <a:r>
            <a:rPr lang="en-US" altLang="ja-JP" sz="1100">
              <a:solidFill>
                <a:schemeClr val="dk1"/>
              </a:solidFill>
              <a:effectLst/>
              <a:latin typeface="+mn-lt"/>
              <a:ea typeface="+mn-ea"/>
              <a:cs typeface="+mn-cs"/>
            </a:rPr>
            <a:t>22</a:t>
          </a:r>
          <a:r>
            <a:rPr lang="ja-JP" altLang="ja-JP" sz="1100">
              <a:solidFill>
                <a:schemeClr val="dk1"/>
              </a:solidFill>
              <a:effectLst/>
              <a:latin typeface="+mn-lt"/>
              <a:ea typeface="+mn-ea"/>
              <a:cs typeface="+mn-cs"/>
            </a:rPr>
            <a:t>世紀の理想郷ふるさとづくり事業、町内に主たる事務所を置く特定非営利活動法人を支援する事業に充てるもの。</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義務教育施設整備基金：</a:t>
          </a:r>
          <a:r>
            <a:rPr lang="ja-JP" altLang="ja-JP" sz="1100">
              <a:solidFill>
                <a:schemeClr val="dk1"/>
              </a:solidFill>
              <a:effectLst/>
              <a:latin typeface="+mn-lt"/>
              <a:ea typeface="+mn-ea"/>
              <a:cs typeface="+mn-cs"/>
            </a:rPr>
            <a:t>小中学校の統合等適正配置事業の実施に必要な経費の財源とするもの。</a:t>
          </a:r>
          <a:endParaRPr lang="ja-JP" altLang="ja-JP" sz="1400">
            <a:effectLst/>
          </a:endParaRPr>
        </a:p>
        <a:p>
          <a:r>
            <a:rPr kumimoji="1" lang="ja-JP" altLang="ja-JP" sz="1100">
              <a:solidFill>
                <a:schemeClr val="dk1"/>
              </a:solidFill>
              <a:effectLst/>
              <a:latin typeface="+mn-lt"/>
              <a:ea typeface="+mn-ea"/>
              <a:cs typeface="+mn-cs"/>
            </a:rPr>
            <a:t>ふるさとづくり基金：町民の融和及び地域振興を図るため、新町の一体感の醸成に資するもの及び旧町単位の地域の振興に充てるもの。</a:t>
          </a:r>
          <a:endParaRPr lang="ja-JP" altLang="ja-JP" sz="1400">
            <a:effectLst/>
          </a:endParaRPr>
        </a:p>
        <a:p>
          <a:pPr eaLnBrk="1" fontAlgn="auto" latinLnBrk="0" hangingPunct="1"/>
          <a:r>
            <a:rPr kumimoji="1" lang="ja-JP" altLang="en-US" sz="1100">
              <a:solidFill>
                <a:schemeClr val="dk1"/>
              </a:solidFill>
              <a:effectLst/>
              <a:latin typeface="+mn-lt"/>
              <a:ea typeface="+mn-ea"/>
              <a:cs typeface="+mn-cs"/>
            </a:rPr>
            <a:t>公共施設等維持管理基金：公共施設等の適切な機能の維持管理等に必要な財源を確保するもの。</a:t>
          </a:r>
          <a:endParaRPr kumimoji="1" lang="en-US" altLang="ja-JP" sz="1100">
            <a:solidFill>
              <a:schemeClr val="dk1"/>
            </a:solidFill>
            <a:effectLst/>
            <a:latin typeface="+mn-lt"/>
            <a:ea typeface="+mn-ea"/>
            <a:cs typeface="+mn-cs"/>
          </a:endParaRPr>
        </a:p>
        <a:p>
          <a:pPr eaLnBrk="1" fontAlgn="auto" latinLnBrk="0" hangingPunct="1"/>
          <a:r>
            <a:rPr kumimoji="1" lang="ja-JP" altLang="ja-JP" sz="1100">
              <a:solidFill>
                <a:schemeClr val="dk1"/>
              </a:solidFill>
              <a:effectLst/>
              <a:latin typeface="+mn-lt"/>
              <a:ea typeface="+mn-ea"/>
              <a:cs typeface="+mn-cs"/>
            </a:rPr>
            <a:t>災害対策基金：</a:t>
          </a:r>
          <a:r>
            <a:rPr lang="ja-JP" altLang="ja-JP" sz="1100">
              <a:solidFill>
                <a:schemeClr val="dk1"/>
              </a:solidFill>
              <a:effectLst/>
              <a:latin typeface="+mn-lt"/>
              <a:ea typeface="+mn-ea"/>
              <a:cs typeface="+mn-cs"/>
            </a:rPr>
            <a:t>各種災害に伴う復旧事業等に係る経費に充てるもの。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a:solidFill>
                <a:schemeClr val="dk1"/>
              </a:solidFill>
              <a:effectLst/>
              <a:latin typeface="+mn-lt"/>
              <a:ea typeface="+mn-ea"/>
              <a:cs typeface="+mn-cs"/>
            </a:rPr>
            <a:t>協働のまちづくり基金：ふるさと納税の寄附金の増収等に伴い、</a:t>
          </a:r>
          <a:r>
            <a:rPr kumimoji="1" lang="en-US" altLang="ja-JP" sz="1100">
              <a:solidFill>
                <a:schemeClr val="dk1"/>
              </a:solidFill>
              <a:effectLst/>
              <a:latin typeface="+mn-lt"/>
              <a:ea typeface="+mn-ea"/>
              <a:cs typeface="+mn-cs"/>
            </a:rPr>
            <a:t>241</a:t>
          </a:r>
          <a:r>
            <a:rPr kumimoji="1" lang="ja-JP" altLang="ja-JP" sz="1100">
              <a:solidFill>
                <a:schemeClr val="dk1"/>
              </a:solidFill>
              <a:effectLst/>
              <a:latin typeface="+mn-lt"/>
              <a:ea typeface="+mn-ea"/>
              <a:cs typeface="+mn-cs"/>
            </a:rPr>
            <a:t>百万円増加し、</a:t>
          </a:r>
          <a:r>
            <a:rPr kumimoji="1" lang="en-US" altLang="ja-JP" sz="1100">
              <a:solidFill>
                <a:schemeClr val="dk1"/>
              </a:solidFill>
              <a:effectLst/>
              <a:latin typeface="+mn-lt"/>
              <a:ea typeface="+mn-ea"/>
              <a:cs typeface="+mn-cs"/>
            </a:rPr>
            <a:t>684</a:t>
          </a:r>
          <a:r>
            <a:rPr kumimoji="1" lang="ja-JP" altLang="ja-JP" sz="1100">
              <a:solidFill>
                <a:schemeClr val="dk1"/>
              </a:solidFill>
              <a:effectLst/>
              <a:latin typeface="+mn-lt"/>
              <a:ea typeface="+mn-ea"/>
              <a:cs typeface="+mn-cs"/>
            </a:rPr>
            <a:t>百万円となった。</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義務教育施設整備基金：</a:t>
          </a:r>
          <a:r>
            <a:rPr kumimoji="1" lang="ja-JP" altLang="en-US" sz="1100">
              <a:solidFill>
                <a:schemeClr val="dk1"/>
              </a:solidFill>
              <a:effectLst/>
              <a:latin typeface="+mn-lt"/>
              <a:ea typeface="+mn-ea"/>
              <a:cs typeface="+mn-cs"/>
            </a:rPr>
            <a:t>小学校の統合に向けて</a:t>
          </a:r>
          <a:r>
            <a:rPr kumimoji="1" lang="en-US" altLang="ja-JP" sz="1100">
              <a:solidFill>
                <a:schemeClr val="dk1"/>
              </a:solidFill>
              <a:effectLst/>
              <a:latin typeface="+mn-lt"/>
              <a:ea typeface="+mn-ea"/>
              <a:cs typeface="+mn-cs"/>
            </a:rPr>
            <a:t>250</a:t>
          </a:r>
          <a:r>
            <a:rPr kumimoji="1" lang="ja-JP" altLang="en-US" sz="1100">
              <a:solidFill>
                <a:schemeClr val="dk1"/>
              </a:solidFill>
              <a:effectLst/>
              <a:latin typeface="+mn-lt"/>
              <a:ea typeface="+mn-ea"/>
              <a:cs typeface="+mn-cs"/>
            </a:rPr>
            <a:t>百万円増加し、</a:t>
          </a:r>
          <a:r>
            <a:rPr kumimoji="1" lang="en-US" altLang="ja-JP" sz="1100">
              <a:solidFill>
                <a:schemeClr val="dk1"/>
              </a:solidFill>
              <a:effectLst/>
              <a:latin typeface="+mn-lt"/>
              <a:ea typeface="+mn-ea"/>
              <a:cs typeface="+mn-cs"/>
            </a:rPr>
            <a:t>485</a:t>
          </a:r>
          <a:r>
            <a:rPr kumimoji="1" lang="ja-JP" altLang="en-US" sz="1100">
              <a:solidFill>
                <a:schemeClr val="dk1"/>
              </a:solidFill>
              <a:effectLst/>
              <a:latin typeface="+mn-lt"/>
              <a:ea typeface="+mn-ea"/>
              <a:cs typeface="+mn-cs"/>
            </a:rPr>
            <a:t>百万円となった</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ふるさとづくり基金：岡山医療センターバス運行業務、協働のまちづくり事業、総合会館運営事業等の財源として、</a:t>
          </a:r>
          <a:r>
            <a:rPr kumimoji="1" lang="en-US" altLang="ja-JP" sz="1100">
              <a:solidFill>
                <a:schemeClr val="dk1"/>
              </a:solidFill>
              <a:effectLst/>
              <a:latin typeface="+mn-lt"/>
              <a:ea typeface="+mn-ea"/>
              <a:cs typeface="+mn-cs"/>
            </a:rPr>
            <a:t>65</a:t>
          </a:r>
          <a:r>
            <a:rPr kumimoji="1" lang="ja-JP" altLang="ja-JP" sz="1100">
              <a:solidFill>
                <a:schemeClr val="dk1"/>
              </a:solidFill>
              <a:effectLst/>
              <a:latin typeface="+mn-lt"/>
              <a:ea typeface="+mn-ea"/>
              <a:cs typeface="+mn-cs"/>
            </a:rPr>
            <a:t>百万円を取り崩し、</a:t>
          </a:r>
          <a:r>
            <a:rPr kumimoji="1" lang="en-US" altLang="ja-JP" sz="1100">
              <a:solidFill>
                <a:schemeClr val="dk1"/>
              </a:solidFill>
              <a:effectLst/>
              <a:latin typeface="+mn-lt"/>
              <a:ea typeface="+mn-ea"/>
              <a:cs typeface="+mn-cs"/>
            </a:rPr>
            <a:t>164</a:t>
          </a:r>
          <a:r>
            <a:rPr kumimoji="1" lang="ja-JP" altLang="ja-JP" sz="1100">
              <a:solidFill>
                <a:schemeClr val="dk1"/>
              </a:solidFill>
              <a:effectLst/>
              <a:latin typeface="+mn-lt"/>
              <a:ea typeface="+mn-ea"/>
              <a:cs typeface="+mn-cs"/>
            </a:rPr>
            <a:t>百万円となった。</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公共施設等維持管理基金：</a:t>
          </a:r>
          <a:r>
            <a:rPr kumimoji="1" lang="ja-JP" altLang="ja-JP" sz="1100">
              <a:solidFill>
                <a:schemeClr val="dk1"/>
              </a:solidFill>
              <a:effectLst/>
              <a:latin typeface="+mn-lt"/>
              <a:ea typeface="+mn-ea"/>
              <a:cs typeface="+mn-cs"/>
            </a:rPr>
            <a:t>公共施設等の適切な機能の維持管理等</a:t>
          </a:r>
          <a:r>
            <a:rPr kumimoji="1" lang="ja-JP" altLang="en-US" sz="1100">
              <a:solidFill>
                <a:schemeClr val="dk1"/>
              </a:solidFill>
              <a:effectLst/>
              <a:latin typeface="+mn-lt"/>
              <a:ea typeface="+mn-ea"/>
              <a:cs typeface="+mn-cs"/>
            </a:rPr>
            <a:t>に向けて</a:t>
          </a:r>
          <a:r>
            <a:rPr kumimoji="1" lang="en-US" altLang="ja-JP" sz="1100">
              <a:solidFill>
                <a:schemeClr val="dk1"/>
              </a:solidFill>
              <a:effectLst/>
              <a:latin typeface="+mn-lt"/>
              <a:ea typeface="+mn-ea"/>
              <a:cs typeface="+mn-cs"/>
            </a:rPr>
            <a:t>40</a:t>
          </a:r>
          <a:r>
            <a:rPr kumimoji="1" lang="ja-JP" altLang="en-US" sz="1100">
              <a:solidFill>
                <a:schemeClr val="dk1"/>
              </a:solidFill>
              <a:effectLst/>
              <a:latin typeface="+mn-lt"/>
              <a:ea typeface="+mn-ea"/>
              <a:cs typeface="+mn-cs"/>
            </a:rPr>
            <a:t>百万円増加し、</a:t>
          </a:r>
          <a:r>
            <a:rPr kumimoji="1" lang="en-US" altLang="ja-JP" sz="1100">
              <a:solidFill>
                <a:schemeClr val="dk1"/>
              </a:solidFill>
              <a:effectLst/>
              <a:latin typeface="+mn-lt"/>
              <a:ea typeface="+mn-ea"/>
              <a:cs typeface="+mn-cs"/>
            </a:rPr>
            <a:t>158</a:t>
          </a:r>
          <a:r>
            <a:rPr kumimoji="1" lang="ja-JP" altLang="en-US" sz="1100">
              <a:solidFill>
                <a:schemeClr val="dk1"/>
              </a:solidFill>
              <a:effectLst/>
              <a:latin typeface="+mn-lt"/>
              <a:ea typeface="+mn-ea"/>
              <a:cs typeface="+mn-cs"/>
            </a:rPr>
            <a:t>百万円となった。</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災害対策基金：令和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年度中に積立ても取り崩しも行っていないため増減なし。</a:t>
          </a:r>
          <a:endParaRPr lang="ja-JP" altLang="ja-JP" sz="1400">
            <a:effectLst/>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a:solidFill>
                <a:schemeClr val="dk1"/>
              </a:solidFill>
              <a:effectLst/>
              <a:latin typeface="+mn-lt"/>
              <a:ea typeface="+mn-ea"/>
              <a:cs typeface="+mn-cs"/>
            </a:rPr>
            <a:t>協働のまちづくり基金：米作り農家応援事業等の農業施策に活用を行っていく予定である。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義務教育施設整備基金：小学校の統合等に向けて、必要となる財源を引き続き確保していく予定である。</a:t>
          </a:r>
          <a:endParaRPr lang="ja-JP" altLang="ja-JP" sz="1400">
            <a:effectLst/>
          </a:endParaRPr>
        </a:p>
        <a:p>
          <a:r>
            <a:rPr kumimoji="1" lang="ja-JP" altLang="ja-JP" sz="1100">
              <a:solidFill>
                <a:schemeClr val="dk1"/>
              </a:solidFill>
              <a:effectLst/>
              <a:latin typeface="+mn-lt"/>
              <a:ea typeface="+mn-ea"/>
              <a:cs typeface="+mn-cs"/>
            </a:rPr>
            <a:t>ふるさとづくり基金：協働のまちづくり事業、総合会館管理運営事業等への充当を計画的に行っていく予定である。</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公共施設等維持管理基金：公共施設等の適切な機能の維持管理等</a:t>
          </a:r>
          <a:r>
            <a:rPr kumimoji="1" lang="ja-JP" altLang="en-US" sz="1100">
              <a:solidFill>
                <a:schemeClr val="dk1"/>
              </a:solidFill>
              <a:effectLst/>
              <a:latin typeface="+mn-lt"/>
              <a:ea typeface="+mn-ea"/>
              <a:cs typeface="+mn-cs"/>
            </a:rPr>
            <a:t>に向けて、</a:t>
          </a:r>
          <a:r>
            <a:rPr kumimoji="1" lang="ja-JP" altLang="ja-JP" sz="1100">
              <a:solidFill>
                <a:schemeClr val="dk1"/>
              </a:solidFill>
              <a:effectLst/>
              <a:latin typeface="+mn-lt"/>
              <a:ea typeface="+mn-ea"/>
              <a:cs typeface="+mn-cs"/>
            </a:rPr>
            <a:t>必要となる財源を引き続き確保していく予定である。</a:t>
          </a:r>
          <a:endParaRPr kumimoji="1" lang="en-US" altLang="ja-JP" sz="1100">
            <a:solidFill>
              <a:schemeClr val="dk1"/>
            </a:solidFill>
            <a:effectLst/>
            <a:latin typeface="+mn-lt"/>
            <a:ea typeface="+mn-ea"/>
            <a:cs typeface="+mn-cs"/>
          </a:endParaRPr>
        </a:p>
        <a:p>
          <a:pPr eaLnBrk="1" fontAlgn="auto" latinLnBrk="0" hangingPunct="1"/>
          <a:r>
            <a:rPr kumimoji="1" lang="ja-JP" altLang="ja-JP" sz="1100">
              <a:solidFill>
                <a:schemeClr val="dk1"/>
              </a:solidFill>
              <a:effectLst/>
              <a:latin typeface="+mn-lt"/>
              <a:ea typeface="+mn-ea"/>
              <a:cs typeface="+mn-cs"/>
            </a:rPr>
            <a:t>災害対策基金：災害時に備えるため、積立を計画的に行っていく予定である。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財政調整基金は、前年度から</a:t>
          </a:r>
          <a:r>
            <a:rPr kumimoji="1" lang="en-US" altLang="ja-JP" sz="1100">
              <a:solidFill>
                <a:schemeClr val="dk1"/>
              </a:solidFill>
              <a:effectLst/>
              <a:latin typeface="+mn-lt"/>
              <a:ea typeface="+mn-ea"/>
              <a:cs typeface="+mn-cs"/>
            </a:rPr>
            <a:t>401</a:t>
          </a:r>
          <a:r>
            <a:rPr kumimoji="1" lang="ja-JP" altLang="ja-JP" sz="1100">
              <a:solidFill>
                <a:schemeClr val="dk1"/>
              </a:solidFill>
              <a:effectLst/>
              <a:latin typeface="+mn-lt"/>
              <a:ea typeface="+mn-ea"/>
              <a:cs typeface="+mn-cs"/>
            </a:rPr>
            <a:t>百万円減少し、</a:t>
          </a:r>
          <a:r>
            <a:rPr kumimoji="1" lang="en-US" altLang="ja-JP" sz="1100">
              <a:solidFill>
                <a:schemeClr val="dk1"/>
              </a:solidFill>
              <a:effectLst/>
              <a:latin typeface="+mn-lt"/>
              <a:ea typeface="+mn-ea"/>
              <a:cs typeface="+mn-cs"/>
            </a:rPr>
            <a:t>2,091</a:t>
          </a:r>
          <a:r>
            <a:rPr kumimoji="1" lang="ja-JP" altLang="ja-JP" sz="1100">
              <a:solidFill>
                <a:schemeClr val="dk1"/>
              </a:solidFill>
              <a:effectLst/>
              <a:latin typeface="+mn-lt"/>
              <a:ea typeface="+mn-ea"/>
              <a:cs typeface="+mn-cs"/>
            </a:rPr>
            <a:t>百万円となっている。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2年度は</a:t>
          </a:r>
          <a:r>
            <a:rPr kumimoji="1" lang="ja-JP" altLang="ja-JP" sz="1100">
              <a:solidFill>
                <a:schemeClr val="dk1"/>
              </a:solidFill>
              <a:effectLst/>
              <a:latin typeface="+mn-lt"/>
              <a:ea typeface="+mn-ea"/>
              <a:cs typeface="+mn-cs"/>
            </a:rPr>
            <a:t>、積立</a:t>
          </a:r>
          <a:r>
            <a:rPr kumimoji="0" lang="en-US" altLang="ja-JP" sz="1100" b="0" i="0" baseline="0">
              <a:solidFill>
                <a:schemeClr val="dk1"/>
              </a:solidFill>
              <a:effectLst/>
              <a:latin typeface="+mn-lt"/>
              <a:ea typeface="+mn-ea"/>
              <a:cs typeface="+mn-cs"/>
            </a:rPr>
            <a:t>198</a:t>
          </a:r>
          <a:r>
            <a:rPr lang="en-US" altLang="ja-JP" sz="1100" b="0" i="0" baseline="0">
              <a:solidFill>
                <a:schemeClr val="dk1"/>
              </a:solidFill>
              <a:effectLst/>
              <a:latin typeface="+mn-lt"/>
              <a:ea typeface="+mn-ea"/>
              <a:cs typeface="+mn-cs"/>
            </a:rPr>
            <a:t>,315</a:t>
          </a:r>
          <a:r>
            <a:rPr kumimoji="1" lang="ja-JP" altLang="ja-JP" sz="1100">
              <a:solidFill>
                <a:schemeClr val="dk1"/>
              </a:solidFill>
              <a:effectLst/>
              <a:latin typeface="+mn-lt"/>
              <a:ea typeface="+mn-ea"/>
              <a:cs typeface="+mn-cs"/>
            </a:rPr>
            <a:t>千円に対し、取り崩し</a:t>
          </a:r>
          <a:r>
            <a:rPr kumimoji="1" lang="en-US" altLang="ja-JP" sz="1100">
              <a:solidFill>
                <a:schemeClr val="dk1"/>
              </a:solidFill>
              <a:effectLst/>
              <a:latin typeface="+mn-lt"/>
              <a:ea typeface="+mn-ea"/>
              <a:cs typeface="+mn-cs"/>
            </a:rPr>
            <a:t>600,000</a:t>
          </a:r>
          <a:r>
            <a:rPr kumimoji="1" lang="ja-JP" altLang="ja-JP" sz="1100">
              <a:solidFill>
                <a:schemeClr val="dk1"/>
              </a:solidFill>
              <a:effectLst/>
              <a:latin typeface="+mn-lt"/>
              <a:ea typeface="+mn-ea"/>
              <a:cs typeface="+mn-cs"/>
            </a:rPr>
            <a:t>千円となったことにより減少となった。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今後、地方交付税の縮減等に伴い、中長期的には基金残高が減少していくことが想定される。</a:t>
          </a:r>
          <a:endParaRPr lang="ja-JP" altLang="ja-JP" sz="1400">
            <a:effectLst/>
          </a:endParaRPr>
        </a:p>
        <a:p>
          <a:r>
            <a:rPr kumimoji="1" lang="ja-JP" altLang="ja-JP" sz="1100">
              <a:solidFill>
                <a:schemeClr val="dk1"/>
              </a:solidFill>
              <a:effectLst/>
              <a:latin typeface="+mn-lt"/>
              <a:ea typeface="+mn-ea"/>
              <a:cs typeface="+mn-cs"/>
            </a:rPr>
            <a:t>標準財政規模に応じた適切な基金残高が確保できるよう努める。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償還のための取り崩しや基金の積立もなかったため、基金残高は</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百万円から増減なし。</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地方債の現在高の減少、借入額の抑制等により、起債償還額は年々減少しており、当面は取り崩しや積立を行う予定はない。</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F8642E96-E893-47F9-AA75-D88338CD503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D174F7AB-D02B-4D57-BDEF-A496E39E7A9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7EE404D0-F2BC-4C0F-B19B-C2DC40CF1513}"/>
            </a:ext>
          </a:extLst>
        </xdr:cNvPr>
        <xdr:cNvSpPr/>
      </xdr:nvSpPr>
      <xdr:spPr>
        <a:xfrm>
          <a:off x="355600" y="63500"/>
          <a:ext cx="11401425" cy="631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BBDE5FF7-7CFA-4201-A61A-7099F290EB4B}"/>
            </a:ext>
          </a:extLst>
        </xdr:cNvPr>
        <xdr:cNvSpPr/>
      </xdr:nvSpPr>
      <xdr:spPr>
        <a:xfrm>
          <a:off x="15351125" y="190500"/>
          <a:ext cx="35496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4372F4C3-FCE1-4C39-87DF-3E9CA272FF71}"/>
            </a:ext>
          </a:extLst>
        </xdr:cNvPr>
        <xdr:cNvSpPr/>
      </xdr:nvSpPr>
      <xdr:spPr>
        <a:xfrm>
          <a:off x="15357475" y="215900"/>
          <a:ext cx="352425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57E8C4D7-30AC-4A29-AA1C-A6205E5332CF}"/>
            </a:ext>
          </a:extLst>
        </xdr:cNvPr>
        <xdr:cNvSpPr/>
      </xdr:nvSpPr>
      <xdr:spPr>
        <a:xfrm>
          <a:off x="15382875" y="241300"/>
          <a:ext cx="3467100" cy="4413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岡山県吉備中央町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6963F969-2A3F-4F7C-B1EA-ECB270668C4A}"/>
            </a:ext>
          </a:extLst>
        </xdr:cNvPr>
        <xdr:cNvSpPr/>
      </xdr:nvSpPr>
      <xdr:spPr>
        <a:xfrm>
          <a:off x="12823825" y="190500"/>
          <a:ext cx="23939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C1550845-C74B-42A5-B455-97E7419074E4}"/>
            </a:ext>
          </a:extLst>
        </xdr:cNvPr>
        <xdr:cNvSpPr/>
      </xdr:nvSpPr>
      <xdr:spPr>
        <a:xfrm>
          <a:off x="12849225" y="215900"/>
          <a:ext cx="234950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788FD66A-552E-43CD-93F1-DAADA8FCD5CA}"/>
            </a:ext>
          </a:extLst>
        </xdr:cNvPr>
        <xdr:cNvSpPr/>
      </xdr:nvSpPr>
      <xdr:spPr>
        <a:xfrm>
          <a:off x="12874625" y="241300"/>
          <a:ext cx="2311400" cy="4540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8530CC83-03B1-4D63-AF77-562CF6F3E934}"/>
            </a:ext>
          </a:extLst>
        </xdr:cNvPr>
        <xdr:cNvSpPr/>
      </xdr:nvSpPr>
      <xdr:spPr>
        <a:xfrm>
          <a:off x="444500" y="885825"/>
          <a:ext cx="9083675" cy="17272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3977B48E-9E08-4884-8972-BD3FFFF60101}"/>
            </a:ext>
          </a:extLst>
        </xdr:cNvPr>
        <xdr:cNvSpPr/>
      </xdr:nvSpPr>
      <xdr:spPr>
        <a:xfrm>
          <a:off x="568325" y="917575"/>
          <a:ext cx="1244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1AACBF8D-1521-40CC-83B5-3AE25496C6C4}"/>
            </a:ext>
          </a:extLst>
        </xdr:cNvPr>
        <xdr:cNvSpPr/>
      </xdr:nvSpPr>
      <xdr:spPr>
        <a:xfrm>
          <a:off x="1768475" y="917575"/>
          <a:ext cx="120015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10,926
10,692
268.78
12,914,086
12,156,495
516,261
5,539,769
9,053,572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E4514470-D1D3-4E62-BB41-02168A812A25}"/>
            </a:ext>
          </a:extLst>
        </xdr:cNvPr>
        <xdr:cNvSpPr/>
      </xdr:nvSpPr>
      <xdr:spPr>
        <a:xfrm>
          <a:off x="2968625" y="917575"/>
          <a:ext cx="1371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84441851-5CF4-412A-BBF6-AB0384BEA829}"/>
            </a:ext>
          </a:extLst>
        </xdr:cNvPr>
        <xdr:cNvSpPr/>
      </xdr:nvSpPr>
      <xdr:spPr>
        <a:xfrm>
          <a:off x="4340225" y="936625"/>
          <a:ext cx="18224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FF5D36CB-C38D-469C-BEF5-17F62752D049}"/>
            </a:ext>
          </a:extLst>
        </xdr:cNvPr>
        <xdr:cNvSpPr/>
      </xdr:nvSpPr>
      <xdr:spPr>
        <a:xfrm>
          <a:off x="6162675" y="936625"/>
          <a:ext cx="11366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13.0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61766202-F1F9-4D73-8F82-22D5EF273C86}"/>
            </a:ext>
          </a:extLst>
        </xdr:cNvPr>
        <xdr:cNvSpPr/>
      </xdr:nvSpPr>
      <xdr:spPr>
        <a:xfrm>
          <a:off x="7362825" y="949325"/>
          <a:ext cx="5778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BD723730-37D9-49E2-9817-6BC0A4DED8E1}"/>
            </a:ext>
          </a:extLst>
        </xdr:cNvPr>
        <xdr:cNvSpPr/>
      </xdr:nvSpPr>
      <xdr:spPr>
        <a:xfrm>
          <a:off x="4340225" y="1692275"/>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8B64D218-E9E8-4D19-82EA-DF92AD661DD2}"/>
            </a:ext>
          </a:extLst>
        </xdr:cNvPr>
        <xdr:cNvSpPr/>
      </xdr:nvSpPr>
      <xdr:spPr>
        <a:xfrm>
          <a:off x="6226175" y="1692275"/>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35A45564-460D-4057-A310-FBE6708113FB}"/>
            </a:ext>
          </a:extLst>
        </xdr:cNvPr>
        <xdr:cNvSpPr/>
      </xdr:nvSpPr>
      <xdr:spPr>
        <a:xfrm>
          <a:off x="9985375" y="885825"/>
          <a:ext cx="1371600" cy="12382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3D2CD60-94FA-4006-999F-791FF374AD18}"/>
            </a:ext>
          </a:extLst>
        </xdr:cNvPr>
        <xdr:cNvSpPr/>
      </xdr:nvSpPr>
      <xdr:spPr>
        <a:xfrm>
          <a:off x="10213975" y="949325"/>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2A4D40B7-9AB2-4AB6-AC7E-2CFBB8F07439}"/>
            </a:ext>
          </a:extLst>
        </xdr:cNvPr>
        <xdr:cNvSpPr/>
      </xdr:nvSpPr>
      <xdr:spPr>
        <a:xfrm>
          <a:off x="10213975" y="1216025"/>
          <a:ext cx="1200150" cy="501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CC3AA507-9F4A-412A-9CC3-1EA3AAD5993D}"/>
            </a:ext>
          </a:extLst>
        </xdr:cNvPr>
        <xdr:cNvSpPr/>
      </xdr:nvSpPr>
      <xdr:spPr>
        <a:xfrm>
          <a:off x="10213975" y="1546225"/>
          <a:ext cx="1320800" cy="628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77BFF55B-18C8-448F-B7A1-BACAF808553B}"/>
            </a:ext>
          </a:extLst>
        </xdr:cNvPr>
        <xdr:cNvCxnSpPr/>
      </xdr:nvCxnSpPr>
      <xdr:spPr>
        <a:xfrm flipH="1">
          <a:off x="10048875" y="103822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AD87AEAC-93E7-48C2-9545-91058B950218}"/>
            </a:ext>
          </a:extLst>
        </xdr:cNvPr>
        <xdr:cNvSpPr/>
      </xdr:nvSpPr>
      <xdr:spPr>
        <a:xfrm>
          <a:off x="10102850" y="100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51693F9A-1691-47EE-BEE6-7729BF7FDFEE}"/>
            </a:ext>
          </a:extLst>
        </xdr:cNvPr>
        <xdr:cNvSpPr/>
      </xdr:nvSpPr>
      <xdr:spPr>
        <a:xfrm>
          <a:off x="10102850" y="13049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8AA5151A-4C33-4562-8076-EEE8DA38EDEC}"/>
            </a:ext>
          </a:extLst>
        </xdr:cNvPr>
        <xdr:cNvCxnSpPr/>
      </xdr:nvCxnSpPr>
      <xdr:spPr>
        <a:xfrm>
          <a:off x="10147300" y="15462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883C6A54-67E7-45C2-ADBF-F0A378674E0A}"/>
            </a:ext>
          </a:extLst>
        </xdr:cNvPr>
        <xdr:cNvCxnSpPr/>
      </xdr:nvCxnSpPr>
      <xdr:spPr>
        <a:xfrm>
          <a:off x="10067925" y="15462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30DDAC49-476B-4D84-B0EB-0B9BFD162BF9}"/>
            </a:ext>
          </a:extLst>
        </xdr:cNvPr>
        <xdr:cNvCxnSpPr/>
      </xdr:nvCxnSpPr>
      <xdr:spPr>
        <a:xfrm flipV="1">
          <a:off x="10147300" y="17780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1511B8B4-D789-43EA-8F4B-A3457DCA5E20}"/>
            </a:ext>
          </a:extLst>
        </xdr:cNvPr>
        <xdr:cNvCxnSpPr/>
      </xdr:nvCxnSpPr>
      <xdr:spPr>
        <a:xfrm>
          <a:off x="10067925" y="19145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F7FFB344-361F-4DB7-A728-A3615BC18B3B}"/>
            </a:ext>
          </a:extLst>
        </xdr:cNvPr>
        <xdr:cNvSpPr txBox="1"/>
      </xdr:nvSpPr>
      <xdr:spPr>
        <a:xfrm>
          <a:off x="419100" y="270827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BABF4EFF-0586-410E-B850-0357822D063A}"/>
            </a:ext>
          </a:extLst>
        </xdr:cNvPr>
        <xdr:cNvSpPr txBox="1"/>
      </xdr:nvSpPr>
      <xdr:spPr>
        <a:xfrm>
          <a:off x="419100" y="29432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41C59D25-87F1-4774-B89C-A1916A8BA159}"/>
            </a:ext>
          </a:extLst>
        </xdr:cNvPr>
        <xdr:cNvSpPr txBox="1"/>
      </xdr:nvSpPr>
      <xdr:spPr>
        <a:xfrm>
          <a:off x="419100" y="31718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260FD179-AE75-43B7-A238-E3DD885F0779}"/>
            </a:ext>
          </a:extLst>
        </xdr:cNvPr>
        <xdr:cNvSpPr txBox="1"/>
      </xdr:nvSpPr>
      <xdr:spPr>
        <a:xfrm>
          <a:off x="419100" y="340677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9B15014B-7B29-4DE1-846F-3C04EB08FE9A}"/>
            </a:ext>
          </a:extLst>
        </xdr:cNvPr>
        <xdr:cNvSpPr txBox="1"/>
      </xdr:nvSpPr>
      <xdr:spPr>
        <a:xfrm>
          <a:off x="419100" y="36417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1C2A7482-3B37-43E3-975B-B5889D425B21}"/>
            </a:ext>
          </a:extLst>
        </xdr:cNvPr>
        <xdr:cNvSpPr/>
      </xdr:nvSpPr>
      <xdr:spPr>
        <a:xfrm>
          <a:off x="1152525" y="4143375"/>
          <a:ext cx="382270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B193CC77-3C58-453E-8442-09C287E1C7BA}"/>
            </a:ext>
          </a:extLst>
        </xdr:cNvPr>
        <xdr:cNvSpPr/>
      </xdr:nvSpPr>
      <xdr:spPr>
        <a:xfrm>
          <a:off x="1811514" y="4494467"/>
          <a:ext cx="1552221"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844AA206-F6FF-4511-9F19-438A2001CACE}"/>
            </a:ext>
          </a:extLst>
        </xdr:cNvPr>
        <xdr:cNvSpPr/>
      </xdr:nvSpPr>
      <xdr:spPr>
        <a:xfrm>
          <a:off x="3462014" y="4477796"/>
          <a:ext cx="759471"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[ 66.6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4684E6B6-7DFD-4B36-831D-07605B2E1A12}"/>
            </a:ext>
          </a:extLst>
        </xdr:cNvPr>
        <xdr:cNvSpPr/>
      </xdr:nvSpPr>
      <xdr:spPr>
        <a:xfrm>
          <a:off x="49244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459291F9-1827-4D9D-928E-C9471EB433E3}"/>
            </a:ext>
          </a:extLst>
        </xdr:cNvPr>
        <xdr:cNvSpPr/>
      </xdr:nvSpPr>
      <xdr:spPr>
        <a:xfrm>
          <a:off x="49244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DE9AEC59-EC57-44DF-9325-123BD2618277}"/>
            </a:ext>
          </a:extLst>
        </xdr:cNvPr>
        <xdr:cNvSpPr/>
      </xdr:nvSpPr>
      <xdr:spPr>
        <a:xfrm>
          <a:off x="62960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F2C8C438-3B83-4DF5-8A2B-92278B82EAF2}"/>
            </a:ext>
          </a:extLst>
        </xdr:cNvPr>
        <xdr:cNvSpPr/>
      </xdr:nvSpPr>
      <xdr:spPr>
        <a:xfrm>
          <a:off x="62960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F1BBE53D-E9DC-45F8-A2C5-7C167A8DFF7F}"/>
            </a:ext>
          </a:extLst>
        </xdr:cNvPr>
        <xdr:cNvSpPr/>
      </xdr:nvSpPr>
      <xdr:spPr>
        <a:xfrm>
          <a:off x="77946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FF0BF8C8-A537-47AE-BA41-26C5FBF0BE56}"/>
            </a:ext>
          </a:extLst>
        </xdr:cNvPr>
        <xdr:cNvSpPr/>
      </xdr:nvSpPr>
      <xdr:spPr>
        <a:xfrm>
          <a:off x="77946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D47DCD84-BA43-4F91-B61B-30159D91D2F5}"/>
            </a:ext>
          </a:extLst>
        </xdr:cNvPr>
        <xdr:cNvSpPr/>
      </xdr:nvSpPr>
      <xdr:spPr>
        <a:xfrm>
          <a:off x="1152525" y="4810125"/>
          <a:ext cx="382270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92A3CE19-42F0-42EE-913A-D98EE3A935FA}"/>
            </a:ext>
          </a:extLst>
        </xdr:cNvPr>
        <xdr:cNvSpPr/>
      </xdr:nvSpPr>
      <xdr:spPr>
        <a:xfrm>
          <a:off x="5222875" y="48101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81CCB8FD-7627-4BC9-B051-D1E522B53C37}"/>
            </a:ext>
          </a:extLst>
        </xdr:cNvPr>
        <xdr:cNvSpPr/>
      </xdr:nvSpPr>
      <xdr:spPr>
        <a:xfrm>
          <a:off x="5222875" y="48736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17394960-6190-424E-B966-29C2866F3CB0}"/>
            </a:ext>
          </a:extLst>
        </xdr:cNvPr>
        <xdr:cNvSpPr txBox="1"/>
      </xdr:nvSpPr>
      <xdr:spPr>
        <a:xfrm>
          <a:off x="5280025" y="50895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有形固定資産減価償却率は類似団体と同様緩やかに上昇しており、公共施設の老朽化が進んでいる。</a:t>
          </a:r>
          <a:endParaRPr lang="ja-JP" altLang="ja-JP">
            <a:effectLst/>
          </a:endParaRPr>
        </a:p>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年度に策定した公共施設等総合管理計画では、計画的に公共施設等の整備や維持管理を行い、長寿命化を図りながら公共施設等の利活用の促進や統廃合を進める方針としている。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381BA32E-987E-4672-8270-477F74B06CCE}"/>
            </a:ext>
          </a:extLst>
        </xdr:cNvPr>
        <xdr:cNvSpPr txBox="1"/>
      </xdr:nvSpPr>
      <xdr:spPr>
        <a:xfrm>
          <a:off x="1127125" y="4625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F44C1707-A734-4669-BABF-D0950F9C7C87}"/>
            </a:ext>
          </a:extLst>
        </xdr:cNvPr>
        <xdr:cNvCxnSpPr/>
      </xdr:nvCxnSpPr>
      <xdr:spPr>
        <a:xfrm>
          <a:off x="1152525" y="688657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2E0FB911-BD70-4756-90C1-F5DE21972679}"/>
            </a:ext>
          </a:extLst>
        </xdr:cNvPr>
        <xdr:cNvSpPr txBox="1"/>
      </xdr:nvSpPr>
      <xdr:spPr>
        <a:xfrm>
          <a:off x="786781" y="67991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5369BE31-E53F-476F-ADD8-A1AFEE61B3BA}"/>
            </a:ext>
          </a:extLst>
        </xdr:cNvPr>
        <xdr:cNvCxnSpPr/>
      </xdr:nvCxnSpPr>
      <xdr:spPr>
        <a:xfrm>
          <a:off x="1152525" y="6545792"/>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a:extLst>
            <a:ext uri="{FF2B5EF4-FFF2-40B4-BE49-F238E27FC236}">
              <a16:creationId xmlns:a16="http://schemas.microsoft.com/office/drawing/2014/main" id="{3346D44D-D472-472D-BCEE-730EF57B11C9}"/>
            </a:ext>
          </a:extLst>
        </xdr:cNvPr>
        <xdr:cNvSpPr txBox="1"/>
      </xdr:nvSpPr>
      <xdr:spPr>
        <a:xfrm>
          <a:off x="786781" y="645199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453E52E7-9975-4D37-8FF7-B611B9A051FE}"/>
            </a:ext>
          </a:extLst>
        </xdr:cNvPr>
        <xdr:cNvCxnSpPr/>
      </xdr:nvCxnSpPr>
      <xdr:spPr>
        <a:xfrm>
          <a:off x="1152525" y="6198658"/>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7F6F2529-ED34-4385-8EA8-524F14903325}"/>
            </a:ext>
          </a:extLst>
        </xdr:cNvPr>
        <xdr:cNvSpPr txBox="1"/>
      </xdr:nvSpPr>
      <xdr:spPr>
        <a:xfrm>
          <a:off x="786781" y="610485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D4200E00-481F-46DA-A59A-420CF3489E5C}"/>
            </a:ext>
          </a:extLst>
        </xdr:cNvPr>
        <xdr:cNvCxnSpPr/>
      </xdr:nvCxnSpPr>
      <xdr:spPr>
        <a:xfrm>
          <a:off x="1152525" y="58515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5BF0F41A-4FA5-4B8E-92E6-55B882AAB2C1}"/>
            </a:ext>
          </a:extLst>
        </xdr:cNvPr>
        <xdr:cNvSpPr txBox="1"/>
      </xdr:nvSpPr>
      <xdr:spPr>
        <a:xfrm>
          <a:off x="786781" y="57577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B0060C6E-4943-4C3B-B3D9-FA8270AC392A}"/>
            </a:ext>
          </a:extLst>
        </xdr:cNvPr>
        <xdr:cNvCxnSpPr/>
      </xdr:nvCxnSpPr>
      <xdr:spPr>
        <a:xfrm>
          <a:off x="1152525" y="5504392"/>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87383C25-9227-4301-93C3-65F6978E9CF5}"/>
            </a:ext>
          </a:extLst>
        </xdr:cNvPr>
        <xdr:cNvSpPr txBox="1"/>
      </xdr:nvSpPr>
      <xdr:spPr>
        <a:xfrm>
          <a:off x="786781" y="541059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036C4BE5-7BAB-4757-9F53-A44B7F96F657}"/>
            </a:ext>
          </a:extLst>
        </xdr:cNvPr>
        <xdr:cNvCxnSpPr/>
      </xdr:nvCxnSpPr>
      <xdr:spPr>
        <a:xfrm>
          <a:off x="1152525" y="5157258"/>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0C349A5E-0D83-4C3C-8DB8-A416D74F6F87}"/>
            </a:ext>
          </a:extLst>
        </xdr:cNvPr>
        <xdr:cNvSpPr txBox="1"/>
      </xdr:nvSpPr>
      <xdr:spPr>
        <a:xfrm>
          <a:off x="786781" y="50698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6AA2F848-44A5-4E3C-91EC-0FD9589BBDEA}"/>
            </a:ext>
          </a:extLst>
        </xdr:cNvPr>
        <xdr:cNvCxnSpPr/>
      </xdr:nvCxnSpPr>
      <xdr:spPr>
        <a:xfrm>
          <a:off x="1152525" y="48101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a:extLst>
            <a:ext uri="{FF2B5EF4-FFF2-40B4-BE49-F238E27FC236}">
              <a16:creationId xmlns:a16="http://schemas.microsoft.com/office/drawing/2014/main" id="{1C39EA47-A993-483B-9758-83A1EB95F278}"/>
            </a:ext>
          </a:extLst>
        </xdr:cNvPr>
        <xdr:cNvSpPr txBox="1"/>
      </xdr:nvSpPr>
      <xdr:spPr>
        <a:xfrm>
          <a:off x="786781" y="4722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4AF6A3FD-40C8-4E48-BA4E-503A7014CE32}"/>
            </a:ext>
          </a:extLst>
        </xdr:cNvPr>
        <xdr:cNvSpPr/>
      </xdr:nvSpPr>
      <xdr:spPr>
        <a:xfrm>
          <a:off x="1152525" y="4810125"/>
          <a:ext cx="382270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44027</xdr:rowOff>
    </xdr:from>
    <xdr:to>
      <xdr:col>23</xdr:col>
      <xdr:colOff>85090</xdr:colOff>
      <xdr:row>34</xdr:row>
      <xdr:rowOff>147744</xdr:rowOff>
    </xdr:to>
    <xdr:cxnSp macro="">
      <xdr:nvCxnSpPr>
        <xdr:cNvPr id="65" name="直線コネクタ 64">
          <a:extLst>
            <a:ext uri="{FF2B5EF4-FFF2-40B4-BE49-F238E27FC236}">
              <a16:creationId xmlns:a16="http://schemas.microsoft.com/office/drawing/2014/main" id="{3C864AF5-827D-4308-A7FA-C62BAAAE792D}"/>
            </a:ext>
          </a:extLst>
        </xdr:cNvPr>
        <xdr:cNvCxnSpPr/>
      </xdr:nvCxnSpPr>
      <xdr:spPr>
        <a:xfrm flipV="1">
          <a:off x="4300220" y="5117677"/>
          <a:ext cx="1270" cy="1424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151571</xdr:rowOff>
    </xdr:from>
    <xdr:ext cx="405111" cy="259045"/>
    <xdr:sp macro="" textlink="">
      <xdr:nvSpPr>
        <xdr:cNvPr id="66" name="有形固定資産減価償却率最小値テキスト">
          <a:extLst>
            <a:ext uri="{FF2B5EF4-FFF2-40B4-BE49-F238E27FC236}">
              <a16:creationId xmlns:a16="http://schemas.microsoft.com/office/drawing/2014/main" id="{3AC4C540-B196-4B8C-81C9-DC0E1BE283C3}"/>
            </a:ext>
          </a:extLst>
        </xdr:cNvPr>
        <xdr:cNvSpPr txBox="1"/>
      </xdr:nvSpPr>
      <xdr:spPr>
        <a:xfrm>
          <a:off x="4352925" y="6546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147744</xdr:rowOff>
    </xdr:from>
    <xdr:to>
      <xdr:col>23</xdr:col>
      <xdr:colOff>174625</xdr:colOff>
      <xdr:row>34</xdr:row>
      <xdr:rowOff>147744</xdr:rowOff>
    </xdr:to>
    <xdr:cxnSp macro="">
      <xdr:nvCxnSpPr>
        <xdr:cNvPr id="67" name="直線コネクタ 66">
          <a:extLst>
            <a:ext uri="{FF2B5EF4-FFF2-40B4-BE49-F238E27FC236}">
              <a16:creationId xmlns:a16="http://schemas.microsoft.com/office/drawing/2014/main" id="{978996DF-D84B-4498-9658-89B48B7EC9F8}"/>
            </a:ext>
          </a:extLst>
        </xdr:cNvPr>
        <xdr:cNvCxnSpPr/>
      </xdr:nvCxnSpPr>
      <xdr:spPr>
        <a:xfrm>
          <a:off x="4213225" y="6542194"/>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162154</xdr:rowOff>
    </xdr:from>
    <xdr:ext cx="405111" cy="259045"/>
    <xdr:sp macro="" textlink="">
      <xdr:nvSpPr>
        <xdr:cNvPr id="68" name="有形固定資産減価償却率最大値テキスト">
          <a:extLst>
            <a:ext uri="{FF2B5EF4-FFF2-40B4-BE49-F238E27FC236}">
              <a16:creationId xmlns:a16="http://schemas.microsoft.com/office/drawing/2014/main" id="{68B7C701-2F4E-4812-A044-0FC4B9C9CC49}"/>
            </a:ext>
          </a:extLst>
        </xdr:cNvPr>
        <xdr:cNvSpPr txBox="1"/>
      </xdr:nvSpPr>
      <xdr:spPr>
        <a:xfrm>
          <a:off x="4352925" y="4905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44027</xdr:rowOff>
    </xdr:from>
    <xdr:to>
      <xdr:col>23</xdr:col>
      <xdr:colOff>174625</xdr:colOff>
      <xdr:row>26</xdr:row>
      <xdr:rowOff>44027</xdr:rowOff>
    </xdr:to>
    <xdr:cxnSp macro="">
      <xdr:nvCxnSpPr>
        <xdr:cNvPr id="69" name="直線コネクタ 68">
          <a:extLst>
            <a:ext uri="{FF2B5EF4-FFF2-40B4-BE49-F238E27FC236}">
              <a16:creationId xmlns:a16="http://schemas.microsoft.com/office/drawing/2014/main" id="{F12239F8-3869-4703-A981-67C6CB30A9E1}"/>
            </a:ext>
          </a:extLst>
        </xdr:cNvPr>
        <xdr:cNvCxnSpPr/>
      </xdr:nvCxnSpPr>
      <xdr:spPr>
        <a:xfrm>
          <a:off x="4213225" y="5117677"/>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69232</xdr:rowOff>
    </xdr:from>
    <xdr:ext cx="405111" cy="259045"/>
    <xdr:sp macro="" textlink="">
      <xdr:nvSpPr>
        <xdr:cNvPr id="70" name="有形固定資産減価償却率平均値テキスト">
          <a:extLst>
            <a:ext uri="{FF2B5EF4-FFF2-40B4-BE49-F238E27FC236}">
              <a16:creationId xmlns:a16="http://schemas.microsoft.com/office/drawing/2014/main" id="{EB9B2042-1648-4945-AE3A-B6241775C598}"/>
            </a:ext>
          </a:extLst>
        </xdr:cNvPr>
        <xdr:cNvSpPr txBox="1"/>
      </xdr:nvSpPr>
      <xdr:spPr>
        <a:xfrm>
          <a:off x="4352925" y="58032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46355</xdr:rowOff>
    </xdr:from>
    <xdr:to>
      <xdr:col>23</xdr:col>
      <xdr:colOff>136525</xdr:colOff>
      <xdr:row>31</xdr:row>
      <xdr:rowOff>147955</xdr:rowOff>
    </xdr:to>
    <xdr:sp macro="" textlink="">
      <xdr:nvSpPr>
        <xdr:cNvPr id="71" name="フローチャート: 判断 70">
          <a:extLst>
            <a:ext uri="{FF2B5EF4-FFF2-40B4-BE49-F238E27FC236}">
              <a16:creationId xmlns:a16="http://schemas.microsoft.com/office/drawing/2014/main" id="{E9C5039B-535C-47B6-A0C7-6FE648708B18}"/>
            </a:ext>
          </a:extLst>
        </xdr:cNvPr>
        <xdr:cNvSpPr/>
      </xdr:nvSpPr>
      <xdr:spPr>
        <a:xfrm>
          <a:off x="4251325" y="594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167428</xdr:rowOff>
    </xdr:from>
    <xdr:to>
      <xdr:col>19</xdr:col>
      <xdr:colOff>187325</xdr:colOff>
      <xdr:row>31</xdr:row>
      <xdr:rowOff>97578</xdr:rowOff>
    </xdr:to>
    <xdr:sp macro="" textlink="">
      <xdr:nvSpPr>
        <xdr:cNvPr id="72" name="フローチャート: 判断 71">
          <a:extLst>
            <a:ext uri="{FF2B5EF4-FFF2-40B4-BE49-F238E27FC236}">
              <a16:creationId xmlns:a16="http://schemas.microsoft.com/office/drawing/2014/main" id="{87D63240-0687-4F2F-A9DB-876CF01E386C}"/>
            </a:ext>
          </a:extLst>
        </xdr:cNvPr>
        <xdr:cNvSpPr/>
      </xdr:nvSpPr>
      <xdr:spPr>
        <a:xfrm>
          <a:off x="3616325" y="590147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131445</xdr:rowOff>
    </xdr:from>
    <xdr:to>
      <xdr:col>15</xdr:col>
      <xdr:colOff>187325</xdr:colOff>
      <xdr:row>31</xdr:row>
      <xdr:rowOff>61595</xdr:rowOff>
    </xdr:to>
    <xdr:sp macro="" textlink="">
      <xdr:nvSpPr>
        <xdr:cNvPr id="73" name="フローチャート: 判断 72">
          <a:extLst>
            <a:ext uri="{FF2B5EF4-FFF2-40B4-BE49-F238E27FC236}">
              <a16:creationId xmlns:a16="http://schemas.microsoft.com/office/drawing/2014/main" id="{45726AC0-CD80-4B88-93EE-E51F3DE1FA5F}"/>
            </a:ext>
          </a:extLst>
        </xdr:cNvPr>
        <xdr:cNvSpPr/>
      </xdr:nvSpPr>
      <xdr:spPr>
        <a:xfrm>
          <a:off x="2930525" y="586549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127847</xdr:rowOff>
    </xdr:from>
    <xdr:to>
      <xdr:col>11</xdr:col>
      <xdr:colOff>187325</xdr:colOff>
      <xdr:row>31</xdr:row>
      <xdr:rowOff>57997</xdr:rowOff>
    </xdr:to>
    <xdr:sp macro="" textlink="">
      <xdr:nvSpPr>
        <xdr:cNvPr id="74" name="フローチャート: 判断 73">
          <a:extLst>
            <a:ext uri="{FF2B5EF4-FFF2-40B4-BE49-F238E27FC236}">
              <a16:creationId xmlns:a16="http://schemas.microsoft.com/office/drawing/2014/main" id="{C5595139-BDD5-4412-9FA6-73C3F7F05876}"/>
            </a:ext>
          </a:extLst>
        </xdr:cNvPr>
        <xdr:cNvSpPr/>
      </xdr:nvSpPr>
      <xdr:spPr>
        <a:xfrm>
          <a:off x="2244725" y="586189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59478</xdr:rowOff>
    </xdr:from>
    <xdr:to>
      <xdr:col>7</xdr:col>
      <xdr:colOff>187325</xdr:colOff>
      <xdr:row>30</xdr:row>
      <xdr:rowOff>161078</xdr:rowOff>
    </xdr:to>
    <xdr:sp macro="" textlink="">
      <xdr:nvSpPr>
        <xdr:cNvPr id="75" name="フローチャート: 判断 74">
          <a:extLst>
            <a:ext uri="{FF2B5EF4-FFF2-40B4-BE49-F238E27FC236}">
              <a16:creationId xmlns:a16="http://schemas.microsoft.com/office/drawing/2014/main" id="{5FD77553-6B83-4D11-85C5-6C74557645CD}"/>
            </a:ext>
          </a:extLst>
        </xdr:cNvPr>
        <xdr:cNvSpPr/>
      </xdr:nvSpPr>
      <xdr:spPr>
        <a:xfrm>
          <a:off x="1558925" y="579352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A13163A3-860D-4419-A242-0E2E08749340}"/>
            </a:ext>
          </a:extLst>
        </xdr:cNvPr>
        <xdr:cNvSpPr txBox="1"/>
      </xdr:nvSpPr>
      <xdr:spPr>
        <a:xfrm>
          <a:off x="41433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450E2342-5C85-4E79-B470-2756AEA413F8}"/>
            </a:ext>
          </a:extLst>
        </xdr:cNvPr>
        <xdr:cNvSpPr txBox="1"/>
      </xdr:nvSpPr>
      <xdr:spPr>
        <a:xfrm>
          <a:off x="35083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2576A9F7-CE47-44BA-A16B-139818AD6FED}"/>
            </a:ext>
          </a:extLst>
        </xdr:cNvPr>
        <xdr:cNvSpPr txBox="1"/>
      </xdr:nvSpPr>
      <xdr:spPr>
        <a:xfrm>
          <a:off x="28225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5E621CC7-47FF-4402-9D12-DF824948113C}"/>
            </a:ext>
          </a:extLst>
        </xdr:cNvPr>
        <xdr:cNvSpPr txBox="1"/>
      </xdr:nvSpPr>
      <xdr:spPr>
        <a:xfrm>
          <a:off x="21367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97BCCF89-A384-43B5-9F04-0C53DAAB212F}"/>
            </a:ext>
          </a:extLst>
        </xdr:cNvPr>
        <xdr:cNvSpPr txBox="1"/>
      </xdr:nvSpPr>
      <xdr:spPr>
        <a:xfrm>
          <a:off x="14509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132715</xdr:rowOff>
    </xdr:from>
    <xdr:to>
      <xdr:col>23</xdr:col>
      <xdr:colOff>136525</xdr:colOff>
      <xdr:row>32</xdr:row>
      <xdr:rowOff>62865</xdr:rowOff>
    </xdr:to>
    <xdr:sp macro="" textlink="">
      <xdr:nvSpPr>
        <xdr:cNvPr id="81" name="楕円 80">
          <a:extLst>
            <a:ext uri="{FF2B5EF4-FFF2-40B4-BE49-F238E27FC236}">
              <a16:creationId xmlns:a16="http://schemas.microsoft.com/office/drawing/2014/main" id="{A9BC00B1-F24E-4EC5-A50F-B7D912C5A976}"/>
            </a:ext>
          </a:extLst>
        </xdr:cNvPr>
        <xdr:cNvSpPr/>
      </xdr:nvSpPr>
      <xdr:spPr>
        <a:xfrm>
          <a:off x="4251325" y="603186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111142</xdr:rowOff>
    </xdr:from>
    <xdr:ext cx="405111" cy="259045"/>
    <xdr:sp macro="" textlink="">
      <xdr:nvSpPr>
        <xdr:cNvPr id="82" name="有形固定資産減価償却率該当値テキスト">
          <a:extLst>
            <a:ext uri="{FF2B5EF4-FFF2-40B4-BE49-F238E27FC236}">
              <a16:creationId xmlns:a16="http://schemas.microsoft.com/office/drawing/2014/main" id="{B6CD19E2-C587-42EF-ACC3-ED10216CC1D4}"/>
            </a:ext>
          </a:extLst>
        </xdr:cNvPr>
        <xdr:cNvSpPr txBox="1"/>
      </xdr:nvSpPr>
      <xdr:spPr>
        <a:xfrm>
          <a:off x="4352925" y="6010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60748</xdr:rowOff>
    </xdr:from>
    <xdr:to>
      <xdr:col>19</xdr:col>
      <xdr:colOff>187325</xdr:colOff>
      <xdr:row>31</xdr:row>
      <xdr:rowOff>162348</xdr:rowOff>
    </xdr:to>
    <xdr:sp macro="" textlink="">
      <xdr:nvSpPr>
        <xdr:cNvPr id="83" name="楕円 82">
          <a:extLst>
            <a:ext uri="{FF2B5EF4-FFF2-40B4-BE49-F238E27FC236}">
              <a16:creationId xmlns:a16="http://schemas.microsoft.com/office/drawing/2014/main" id="{EF963C17-D7B9-4350-B826-4289E872C042}"/>
            </a:ext>
          </a:extLst>
        </xdr:cNvPr>
        <xdr:cNvSpPr/>
      </xdr:nvSpPr>
      <xdr:spPr>
        <a:xfrm>
          <a:off x="3616325" y="595989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111548</xdr:rowOff>
    </xdr:from>
    <xdr:to>
      <xdr:col>23</xdr:col>
      <xdr:colOff>85725</xdr:colOff>
      <xdr:row>32</xdr:row>
      <xdr:rowOff>12065</xdr:rowOff>
    </xdr:to>
    <xdr:cxnSp macro="">
      <xdr:nvCxnSpPr>
        <xdr:cNvPr id="84" name="直線コネクタ 83">
          <a:extLst>
            <a:ext uri="{FF2B5EF4-FFF2-40B4-BE49-F238E27FC236}">
              <a16:creationId xmlns:a16="http://schemas.microsoft.com/office/drawing/2014/main" id="{033DCB1B-4A75-4B8E-90CA-D1BA6F282F5C}"/>
            </a:ext>
          </a:extLst>
        </xdr:cNvPr>
        <xdr:cNvCxnSpPr/>
      </xdr:nvCxnSpPr>
      <xdr:spPr>
        <a:xfrm>
          <a:off x="3667125" y="6010698"/>
          <a:ext cx="635000" cy="65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163830</xdr:rowOff>
    </xdr:from>
    <xdr:to>
      <xdr:col>15</xdr:col>
      <xdr:colOff>187325</xdr:colOff>
      <xdr:row>31</xdr:row>
      <xdr:rowOff>93980</xdr:rowOff>
    </xdr:to>
    <xdr:sp macro="" textlink="">
      <xdr:nvSpPr>
        <xdr:cNvPr id="85" name="楕円 84">
          <a:extLst>
            <a:ext uri="{FF2B5EF4-FFF2-40B4-BE49-F238E27FC236}">
              <a16:creationId xmlns:a16="http://schemas.microsoft.com/office/drawing/2014/main" id="{B02A9E63-E965-47F8-80D5-92CE59CDDAFB}"/>
            </a:ext>
          </a:extLst>
        </xdr:cNvPr>
        <xdr:cNvSpPr/>
      </xdr:nvSpPr>
      <xdr:spPr>
        <a:xfrm>
          <a:off x="2930525" y="589788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43180</xdr:rowOff>
    </xdr:from>
    <xdr:to>
      <xdr:col>19</xdr:col>
      <xdr:colOff>136525</xdr:colOff>
      <xdr:row>31</xdr:row>
      <xdr:rowOff>111548</xdr:rowOff>
    </xdr:to>
    <xdr:cxnSp macro="">
      <xdr:nvCxnSpPr>
        <xdr:cNvPr id="86" name="直線コネクタ 85">
          <a:extLst>
            <a:ext uri="{FF2B5EF4-FFF2-40B4-BE49-F238E27FC236}">
              <a16:creationId xmlns:a16="http://schemas.microsoft.com/office/drawing/2014/main" id="{DCF69885-641F-47F1-A04F-F26A8E7B85B3}"/>
            </a:ext>
          </a:extLst>
        </xdr:cNvPr>
        <xdr:cNvCxnSpPr/>
      </xdr:nvCxnSpPr>
      <xdr:spPr>
        <a:xfrm>
          <a:off x="2981325" y="5942330"/>
          <a:ext cx="685800" cy="6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91863</xdr:rowOff>
    </xdr:from>
    <xdr:to>
      <xdr:col>11</xdr:col>
      <xdr:colOff>187325</xdr:colOff>
      <xdr:row>31</xdr:row>
      <xdr:rowOff>22013</xdr:rowOff>
    </xdr:to>
    <xdr:sp macro="" textlink="">
      <xdr:nvSpPr>
        <xdr:cNvPr id="87" name="楕円 86">
          <a:extLst>
            <a:ext uri="{FF2B5EF4-FFF2-40B4-BE49-F238E27FC236}">
              <a16:creationId xmlns:a16="http://schemas.microsoft.com/office/drawing/2014/main" id="{7B13A1FF-76C6-4194-AA63-AE3C633D1B80}"/>
            </a:ext>
          </a:extLst>
        </xdr:cNvPr>
        <xdr:cNvSpPr/>
      </xdr:nvSpPr>
      <xdr:spPr>
        <a:xfrm>
          <a:off x="2244725" y="582591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142663</xdr:rowOff>
    </xdr:from>
    <xdr:to>
      <xdr:col>15</xdr:col>
      <xdr:colOff>136525</xdr:colOff>
      <xdr:row>31</xdr:row>
      <xdr:rowOff>43180</xdr:rowOff>
    </xdr:to>
    <xdr:cxnSp macro="">
      <xdr:nvCxnSpPr>
        <xdr:cNvPr id="88" name="直線コネクタ 87">
          <a:extLst>
            <a:ext uri="{FF2B5EF4-FFF2-40B4-BE49-F238E27FC236}">
              <a16:creationId xmlns:a16="http://schemas.microsoft.com/office/drawing/2014/main" id="{0AD63249-18C2-494F-B157-676696D98192}"/>
            </a:ext>
          </a:extLst>
        </xdr:cNvPr>
        <xdr:cNvCxnSpPr/>
      </xdr:nvCxnSpPr>
      <xdr:spPr>
        <a:xfrm>
          <a:off x="2295525" y="5876713"/>
          <a:ext cx="685800" cy="65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19897</xdr:rowOff>
    </xdr:from>
    <xdr:to>
      <xdr:col>7</xdr:col>
      <xdr:colOff>187325</xdr:colOff>
      <xdr:row>30</xdr:row>
      <xdr:rowOff>121497</xdr:rowOff>
    </xdr:to>
    <xdr:sp macro="" textlink="">
      <xdr:nvSpPr>
        <xdr:cNvPr id="89" name="楕円 88">
          <a:extLst>
            <a:ext uri="{FF2B5EF4-FFF2-40B4-BE49-F238E27FC236}">
              <a16:creationId xmlns:a16="http://schemas.microsoft.com/office/drawing/2014/main" id="{98FA7D25-5EE8-466D-B0FD-BF55CBC602FA}"/>
            </a:ext>
          </a:extLst>
        </xdr:cNvPr>
        <xdr:cNvSpPr/>
      </xdr:nvSpPr>
      <xdr:spPr>
        <a:xfrm>
          <a:off x="1558925" y="575394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70697</xdr:rowOff>
    </xdr:from>
    <xdr:to>
      <xdr:col>11</xdr:col>
      <xdr:colOff>136525</xdr:colOff>
      <xdr:row>30</xdr:row>
      <xdr:rowOff>142663</xdr:rowOff>
    </xdr:to>
    <xdr:cxnSp macro="">
      <xdr:nvCxnSpPr>
        <xdr:cNvPr id="90" name="直線コネクタ 89">
          <a:extLst>
            <a:ext uri="{FF2B5EF4-FFF2-40B4-BE49-F238E27FC236}">
              <a16:creationId xmlns:a16="http://schemas.microsoft.com/office/drawing/2014/main" id="{753A7390-17E0-458B-93D7-312A2146F43E}"/>
            </a:ext>
          </a:extLst>
        </xdr:cNvPr>
        <xdr:cNvCxnSpPr/>
      </xdr:nvCxnSpPr>
      <xdr:spPr>
        <a:xfrm>
          <a:off x="1609725" y="5804747"/>
          <a:ext cx="685800" cy="71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114105</xdr:rowOff>
    </xdr:from>
    <xdr:ext cx="405111" cy="259045"/>
    <xdr:sp macro="" textlink="">
      <xdr:nvSpPr>
        <xdr:cNvPr id="91" name="n_1aveValue有形固定資産減価償却率">
          <a:extLst>
            <a:ext uri="{FF2B5EF4-FFF2-40B4-BE49-F238E27FC236}">
              <a16:creationId xmlns:a16="http://schemas.microsoft.com/office/drawing/2014/main" id="{BF7A5913-09E4-4970-9FC0-BBF3F2492B50}"/>
            </a:ext>
          </a:extLst>
        </xdr:cNvPr>
        <xdr:cNvSpPr txBox="1"/>
      </xdr:nvSpPr>
      <xdr:spPr>
        <a:xfrm>
          <a:off x="3470919" y="5683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78122</xdr:rowOff>
    </xdr:from>
    <xdr:ext cx="405111" cy="259045"/>
    <xdr:sp macro="" textlink="">
      <xdr:nvSpPr>
        <xdr:cNvPr id="92" name="n_2aveValue有形固定資産減価償却率">
          <a:extLst>
            <a:ext uri="{FF2B5EF4-FFF2-40B4-BE49-F238E27FC236}">
              <a16:creationId xmlns:a16="http://schemas.microsoft.com/office/drawing/2014/main" id="{E23887B0-60DB-4671-A782-476E9E700D79}"/>
            </a:ext>
          </a:extLst>
        </xdr:cNvPr>
        <xdr:cNvSpPr txBox="1"/>
      </xdr:nvSpPr>
      <xdr:spPr>
        <a:xfrm>
          <a:off x="2797819" y="5647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49124</xdr:rowOff>
    </xdr:from>
    <xdr:ext cx="405111" cy="259045"/>
    <xdr:sp macro="" textlink="">
      <xdr:nvSpPr>
        <xdr:cNvPr id="93" name="n_3aveValue有形固定資産減価償却率">
          <a:extLst>
            <a:ext uri="{FF2B5EF4-FFF2-40B4-BE49-F238E27FC236}">
              <a16:creationId xmlns:a16="http://schemas.microsoft.com/office/drawing/2014/main" id="{48950A33-E698-47E4-A9AC-FCD88F6EDD92}"/>
            </a:ext>
          </a:extLst>
        </xdr:cNvPr>
        <xdr:cNvSpPr txBox="1"/>
      </xdr:nvSpPr>
      <xdr:spPr>
        <a:xfrm>
          <a:off x="2112019" y="5948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152205</xdr:rowOff>
    </xdr:from>
    <xdr:ext cx="405111" cy="259045"/>
    <xdr:sp macro="" textlink="">
      <xdr:nvSpPr>
        <xdr:cNvPr id="94" name="n_4aveValue有形固定資産減価償却率">
          <a:extLst>
            <a:ext uri="{FF2B5EF4-FFF2-40B4-BE49-F238E27FC236}">
              <a16:creationId xmlns:a16="http://schemas.microsoft.com/office/drawing/2014/main" id="{84857EA0-AB2E-4787-A24A-93A864279E68}"/>
            </a:ext>
          </a:extLst>
        </xdr:cNvPr>
        <xdr:cNvSpPr txBox="1"/>
      </xdr:nvSpPr>
      <xdr:spPr>
        <a:xfrm>
          <a:off x="1426219" y="5886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153475</xdr:rowOff>
    </xdr:from>
    <xdr:ext cx="405111" cy="259045"/>
    <xdr:sp macro="" textlink="">
      <xdr:nvSpPr>
        <xdr:cNvPr id="95" name="n_1mainValue有形固定資産減価償却率">
          <a:extLst>
            <a:ext uri="{FF2B5EF4-FFF2-40B4-BE49-F238E27FC236}">
              <a16:creationId xmlns:a16="http://schemas.microsoft.com/office/drawing/2014/main" id="{5E691E06-DFCD-451B-B521-76BFB3D27A3D}"/>
            </a:ext>
          </a:extLst>
        </xdr:cNvPr>
        <xdr:cNvSpPr txBox="1"/>
      </xdr:nvSpPr>
      <xdr:spPr>
        <a:xfrm>
          <a:off x="3470919" y="6052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85107</xdr:rowOff>
    </xdr:from>
    <xdr:ext cx="405111" cy="259045"/>
    <xdr:sp macro="" textlink="">
      <xdr:nvSpPr>
        <xdr:cNvPr id="96" name="n_2mainValue有形固定資産減価償却率">
          <a:extLst>
            <a:ext uri="{FF2B5EF4-FFF2-40B4-BE49-F238E27FC236}">
              <a16:creationId xmlns:a16="http://schemas.microsoft.com/office/drawing/2014/main" id="{FFB11253-0823-499D-B82A-29998E96712D}"/>
            </a:ext>
          </a:extLst>
        </xdr:cNvPr>
        <xdr:cNvSpPr txBox="1"/>
      </xdr:nvSpPr>
      <xdr:spPr>
        <a:xfrm>
          <a:off x="2797819" y="598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38540</xdr:rowOff>
    </xdr:from>
    <xdr:ext cx="405111" cy="259045"/>
    <xdr:sp macro="" textlink="">
      <xdr:nvSpPr>
        <xdr:cNvPr id="97" name="n_3mainValue有形固定資産減価償却率">
          <a:extLst>
            <a:ext uri="{FF2B5EF4-FFF2-40B4-BE49-F238E27FC236}">
              <a16:creationId xmlns:a16="http://schemas.microsoft.com/office/drawing/2014/main" id="{B10EA1E5-4606-41A8-BA8C-20D818F5E1A1}"/>
            </a:ext>
          </a:extLst>
        </xdr:cNvPr>
        <xdr:cNvSpPr txBox="1"/>
      </xdr:nvSpPr>
      <xdr:spPr>
        <a:xfrm>
          <a:off x="2112019" y="5607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138024</xdr:rowOff>
    </xdr:from>
    <xdr:ext cx="405111" cy="259045"/>
    <xdr:sp macro="" textlink="">
      <xdr:nvSpPr>
        <xdr:cNvPr id="98" name="n_4mainValue有形固定資産減価償却率">
          <a:extLst>
            <a:ext uri="{FF2B5EF4-FFF2-40B4-BE49-F238E27FC236}">
              <a16:creationId xmlns:a16="http://schemas.microsoft.com/office/drawing/2014/main" id="{999F1FAA-F8B9-4DB5-9B80-A29C6994B9FF}"/>
            </a:ext>
          </a:extLst>
        </xdr:cNvPr>
        <xdr:cNvSpPr txBox="1"/>
      </xdr:nvSpPr>
      <xdr:spPr>
        <a:xfrm>
          <a:off x="1426219" y="55418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E9E49BA7-06C7-409C-A247-1089F6D0871D}"/>
            </a:ext>
          </a:extLst>
        </xdr:cNvPr>
        <xdr:cNvSpPr/>
      </xdr:nvSpPr>
      <xdr:spPr>
        <a:xfrm>
          <a:off x="10194925" y="4143375"/>
          <a:ext cx="380365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64A12845-B96B-48D1-B1D8-4740ED1CD90C}"/>
            </a:ext>
          </a:extLst>
        </xdr:cNvPr>
        <xdr:cNvSpPr/>
      </xdr:nvSpPr>
      <xdr:spPr>
        <a:xfrm>
          <a:off x="11150868" y="4494467"/>
          <a:ext cx="939264"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a16="http://schemas.microsoft.com/office/drawing/2014/main" id="{42665422-7A5E-46C1-8524-3F43A3D091CB}"/>
            </a:ext>
          </a:extLst>
        </xdr:cNvPr>
        <xdr:cNvSpPr/>
      </xdr:nvSpPr>
      <xdr:spPr>
        <a:xfrm>
          <a:off x="12443365" y="4477796"/>
          <a:ext cx="862519"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[ 374.3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1133B429-05AC-4F5E-883A-4EC226FB7738}"/>
            </a:ext>
          </a:extLst>
        </xdr:cNvPr>
        <xdr:cNvSpPr/>
      </xdr:nvSpPr>
      <xdr:spPr>
        <a:xfrm>
          <a:off x="139668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BCB9FE36-44A2-41B0-B52B-6C019E224E0B}"/>
            </a:ext>
          </a:extLst>
        </xdr:cNvPr>
        <xdr:cNvSpPr/>
      </xdr:nvSpPr>
      <xdr:spPr>
        <a:xfrm>
          <a:off x="139668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C391E77C-AFD0-4C4C-BFE4-CCAE25C606AC}"/>
            </a:ext>
          </a:extLst>
        </xdr:cNvPr>
        <xdr:cNvSpPr/>
      </xdr:nvSpPr>
      <xdr:spPr>
        <a:xfrm>
          <a:off x="153384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4238CAAA-2A85-40C7-A304-58534A89FF8E}"/>
            </a:ext>
          </a:extLst>
        </xdr:cNvPr>
        <xdr:cNvSpPr/>
      </xdr:nvSpPr>
      <xdr:spPr>
        <a:xfrm>
          <a:off x="153384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AD89CD15-5B3C-4F7C-AC65-2A16C13D0C45}"/>
            </a:ext>
          </a:extLst>
        </xdr:cNvPr>
        <xdr:cNvSpPr/>
      </xdr:nvSpPr>
      <xdr:spPr>
        <a:xfrm>
          <a:off x="1681797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BB2E312D-7A46-430D-BC43-AEC0C5409D7B}"/>
            </a:ext>
          </a:extLst>
        </xdr:cNvPr>
        <xdr:cNvSpPr/>
      </xdr:nvSpPr>
      <xdr:spPr>
        <a:xfrm>
          <a:off x="1681797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C09791CC-7969-4D24-BA64-60EA6BDB017A}"/>
            </a:ext>
          </a:extLst>
        </xdr:cNvPr>
        <xdr:cNvSpPr/>
      </xdr:nvSpPr>
      <xdr:spPr>
        <a:xfrm>
          <a:off x="10194925" y="4810125"/>
          <a:ext cx="380365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6310FE00-88D2-4892-B675-69A2D33CA2AF}"/>
            </a:ext>
          </a:extLst>
        </xdr:cNvPr>
        <xdr:cNvSpPr/>
      </xdr:nvSpPr>
      <xdr:spPr>
        <a:xfrm>
          <a:off x="14246225" y="48101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CEDA0864-2631-4628-9661-BE4D71E23674}"/>
            </a:ext>
          </a:extLst>
        </xdr:cNvPr>
        <xdr:cNvSpPr/>
      </xdr:nvSpPr>
      <xdr:spPr>
        <a:xfrm>
          <a:off x="14246225" y="48736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F2195CF9-EBCF-4C5F-BF8F-FAA25A276B87}"/>
            </a:ext>
          </a:extLst>
        </xdr:cNvPr>
        <xdr:cNvSpPr txBox="1"/>
      </xdr:nvSpPr>
      <xdr:spPr>
        <a:xfrm>
          <a:off x="14322425" y="50895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債務償還比率は、全国平均、岡山県平均や類似団体と比較して、低くなっている。起債の発行抑制による将来負担額の減少及び充当可能基金の増加が影響している。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8A310B9A-DDB7-4B99-9028-4A325191664E}"/>
            </a:ext>
          </a:extLst>
        </xdr:cNvPr>
        <xdr:cNvSpPr txBox="1"/>
      </xdr:nvSpPr>
      <xdr:spPr>
        <a:xfrm>
          <a:off x="10156825" y="4625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4048B0B5-0CD0-45F9-BB4E-283E114AB30B}"/>
            </a:ext>
          </a:extLst>
        </xdr:cNvPr>
        <xdr:cNvCxnSpPr/>
      </xdr:nvCxnSpPr>
      <xdr:spPr>
        <a:xfrm>
          <a:off x="10194925" y="688657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C56B6000-1169-4796-9679-FFBA51E050B0}"/>
            </a:ext>
          </a:extLst>
        </xdr:cNvPr>
        <xdr:cNvSpPr txBox="1"/>
      </xdr:nvSpPr>
      <xdr:spPr>
        <a:xfrm>
          <a:off x="9705751" y="679912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a:extLst>
            <a:ext uri="{FF2B5EF4-FFF2-40B4-BE49-F238E27FC236}">
              <a16:creationId xmlns:a16="http://schemas.microsoft.com/office/drawing/2014/main" id="{A6346699-42E3-4250-9AC5-E85BBC1A127A}"/>
            </a:ext>
          </a:extLst>
        </xdr:cNvPr>
        <xdr:cNvCxnSpPr/>
      </xdr:nvCxnSpPr>
      <xdr:spPr>
        <a:xfrm>
          <a:off x="10194925" y="6590847"/>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6" name="テキスト ボックス 115">
          <a:extLst>
            <a:ext uri="{FF2B5EF4-FFF2-40B4-BE49-F238E27FC236}">
              <a16:creationId xmlns:a16="http://schemas.microsoft.com/office/drawing/2014/main" id="{75C67B36-9C49-4751-9C1E-ED95725FFBEC}"/>
            </a:ext>
          </a:extLst>
        </xdr:cNvPr>
        <xdr:cNvSpPr txBox="1"/>
      </xdr:nvSpPr>
      <xdr:spPr>
        <a:xfrm>
          <a:off x="9705751" y="650339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a:extLst>
            <a:ext uri="{FF2B5EF4-FFF2-40B4-BE49-F238E27FC236}">
              <a16:creationId xmlns:a16="http://schemas.microsoft.com/office/drawing/2014/main" id="{B6708026-959E-4CB8-A51C-409CDB7B0CC6}"/>
            </a:ext>
          </a:extLst>
        </xdr:cNvPr>
        <xdr:cNvCxnSpPr/>
      </xdr:nvCxnSpPr>
      <xdr:spPr>
        <a:xfrm>
          <a:off x="10194925" y="6295118"/>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8" name="テキスト ボックス 117">
          <a:extLst>
            <a:ext uri="{FF2B5EF4-FFF2-40B4-BE49-F238E27FC236}">
              <a16:creationId xmlns:a16="http://schemas.microsoft.com/office/drawing/2014/main" id="{F54BE942-4DE8-4338-8BBA-1C54F3E9D5D6}"/>
            </a:ext>
          </a:extLst>
        </xdr:cNvPr>
        <xdr:cNvSpPr txBox="1"/>
      </xdr:nvSpPr>
      <xdr:spPr>
        <a:xfrm>
          <a:off x="9758836" y="620766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a:extLst>
            <a:ext uri="{FF2B5EF4-FFF2-40B4-BE49-F238E27FC236}">
              <a16:creationId xmlns:a16="http://schemas.microsoft.com/office/drawing/2014/main" id="{6E044BED-5665-4C6E-83D6-9ED2C1D45F2B}"/>
            </a:ext>
          </a:extLst>
        </xdr:cNvPr>
        <xdr:cNvCxnSpPr/>
      </xdr:nvCxnSpPr>
      <xdr:spPr>
        <a:xfrm>
          <a:off x="10194925" y="5999389"/>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a:extLst>
            <a:ext uri="{FF2B5EF4-FFF2-40B4-BE49-F238E27FC236}">
              <a16:creationId xmlns:a16="http://schemas.microsoft.com/office/drawing/2014/main" id="{75E59D50-92F7-4F57-8A09-9A91806BCBDD}"/>
            </a:ext>
          </a:extLst>
        </xdr:cNvPr>
        <xdr:cNvSpPr txBox="1"/>
      </xdr:nvSpPr>
      <xdr:spPr>
        <a:xfrm>
          <a:off x="9758836" y="59055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a:extLst>
            <a:ext uri="{FF2B5EF4-FFF2-40B4-BE49-F238E27FC236}">
              <a16:creationId xmlns:a16="http://schemas.microsoft.com/office/drawing/2014/main" id="{63D63F3A-4391-4CC1-8BF8-8AC9312D2BFA}"/>
            </a:ext>
          </a:extLst>
        </xdr:cNvPr>
        <xdr:cNvCxnSpPr/>
      </xdr:nvCxnSpPr>
      <xdr:spPr>
        <a:xfrm>
          <a:off x="10194925" y="5703661"/>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a:extLst>
            <a:ext uri="{FF2B5EF4-FFF2-40B4-BE49-F238E27FC236}">
              <a16:creationId xmlns:a16="http://schemas.microsoft.com/office/drawing/2014/main" id="{4CC4AC52-6DEE-41E5-9AF8-A337E16ACB2B}"/>
            </a:ext>
          </a:extLst>
        </xdr:cNvPr>
        <xdr:cNvSpPr txBox="1"/>
      </xdr:nvSpPr>
      <xdr:spPr>
        <a:xfrm>
          <a:off x="9758836" y="56098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a:extLst>
            <a:ext uri="{FF2B5EF4-FFF2-40B4-BE49-F238E27FC236}">
              <a16:creationId xmlns:a16="http://schemas.microsoft.com/office/drawing/2014/main" id="{1D623F0D-D2BE-43FD-B46F-EC91BDE2EC3D}"/>
            </a:ext>
          </a:extLst>
        </xdr:cNvPr>
        <xdr:cNvCxnSpPr/>
      </xdr:nvCxnSpPr>
      <xdr:spPr>
        <a:xfrm>
          <a:off x="10194925" y="5401582"/>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a:extLst>
            <a:ext uri="{FF2B5EF4-FFF2-40B4-BE49-F238E27FC236}">
              <a16:creationId xmlns:a16="http://schemas.microsoft.com/office/drawing/2014/main" id="{03B562D2-4F08-4FA9-A242-4675901EDEBB}"/>
            </a:ext>
          </a:extLst>
        </xdr:cNvPr>
        <xdr:cNvSpPr txBox="1"/>
      </xdr:nvSpPr>
      <xdr:spPr>
        <a:xfrm>
          <a:off x="9758836" y="53141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a:extLst>
            <a:ext uri="{FF2B5EF4-FFF2-40B4-BE49-F238E27FC236}">
              <a16:creationId xmlns:a16="http://schemas.microsoft.com/office/drawing/2014/main" id="{834EB665-AA0A-4DB0-958B-D22CD24BA4CF}"/>
            </a:ext>
          </a:extLst>
        </xdr:cNvPr>
        <xdr:cNvCxnSpPr/>
      </xdr:nvCxnSpPr>
      <xdr:spPr>
        <a:xfrm>
          <a:off x="10194925" y="5105853"/>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6" name="テキスト ボックス 125">
          <a:extLst>
            <a:ext uri="{FF2B5EF4-FFF2-40B4-BE49-F238E27FC236}">
              <a16:creationId xmlns:a16="http://schemas.microsoft.com/office/drawing/2014/main" id="{62FF0160-3B40-4BD5-A6A0-5F5D5CBCB0F6}"/>
            </a:ext>
          </a:extLst>
        </xdr:cNvPr>
        <xdr:cNvSpPr txBox="1"/>
      </xdr:nvSpPr>
      <xdr:spPr>
        <a:xfrm>
          <a:off x="9861428" y="501840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1D99247E-0C97-4FF6-AA87-F87B74CBB906}"/>
            </a:ext>
          </a:extLst>
        </xdr:cNvPr>
        <xdr:cNvCxnSpPr/>
      </xdr:nvCxnSpPr>
      <xdr:spPr>
        <a:xfrm>
          <a:off x="10194925" y="48101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a:extLst>
            <a:ext uri="{FF2B5EF4-FFF2-40B4-BE49-F238E27FC236}">
              <a16:creationId xmlns:a16="http://schemas.microsoft.com/office/drawing/2014/main" id="{ADD3A412-D47C-464E-8A10-88631B6BBC20}"/>
            </a:ext>
          </a:extLst>
        </xdr:cNvPr>
        <xdr:cNvSpPr/>
      </xdr:nvSpPr>
      <xdr:spPr>
        <a:xfrm>
          <a:off x="10194925" y="4810125"/>
          <a:ext cx="380365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11730</xdr:rowOff>
    </xdr:from>
    <xdr:to>
      <xdr:col>76</xdr:col>
      <xdr:colOff>21589</xdr:colOff>
      <xdr:row>34</xdr:row>
      <xdr:rowOff>75982</xdr:rowOff>
    </xdr:to>
    <xdr:cxnSp macro="">
      <xdr:nvCxnSpPr>
        <xdr:cNvPr id="129" name="直線コネクタ 128">
          <a:extLst>
            <a:ext uri="{FF2B5EF4-FFF2-40B4-BE49-F238E27FC236}">
              <a16:creationId xmlns:a16="http://schemas.microsoft.com/office/drawing/2014/main" id="{4F278D49-5B36-4705-A495-E39FC003B5D6}"/>
            </a:ext>
          </a:extLst>
        </xdr:cNvPr>
        <xdr:cNvCxnSpPr/>
      </xdr:nvCxnSpPr>
      <xdr:spPr>
        <a:xfrm flipV="1">
          <a:off x="13323570" y="5250480"/>
          <a:ext cx="1269" cy="1219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79809</xdr:rowOff>
    </xdr:from>
    <xdr:ext cx="469744" cy="259045"/>
    <xdr:sp macro="" textlink="">
      <xdr:nvSpPr>
        <xdr:cNvPr id="130" name="債務償還比率最小値テキスト">
          <a:extLst>
            <a:ext uri="{FF2B5EF4-FFF2-40B4-BE49-F238E27FC236}">
              <a16:creationId xmlns:a16="http://schemas.microsoft.com/office/drawing/2014/main" id="{D828594C-F8CC-45F7-95C1-18FBD78E8A40}"/>
            </a:ext>
          </a:extLst>
        </xdr:cNvPr>
        <xdr:cNvSpPr txBox="1"/>
      </xdr:nvSpPr>
      <xdr:spPr>
        <a:xfrm>
          <a:off x="13376275" y="6474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75982</xdr:rowOff>
    </xdr:from>
    <xdr:to>
      <xdr:col>76</xdr:col>
      <xdr:colOff>111125</xdr:colOff>
      <xdr:row>34</xdr:row>
      <xdr:rowOff>75982</xdr:rowOff>
    </xdr:to>
    <xdr:cxnSp macro="">
      <xdr:nvCxnSpPr>
        <xdr:cNvPr id="131" name="直線コネクタ 130">
          <a:extLst>
            <a:ext uri="{FF2B5EF4-FFF2-40B4-BE49-F238E27FC236}">
              <a16:creationId xmlns:a16="http://schemas.microsoft.com/office/drawing/2014/main" id="{896550D0-6D9B-4D33-90D1-4A2D582F4C12}"/>
            </a:ext>
          </a:extLst>
        </xdr:cNvPr>
        <xdr:cNvCxnSpPr/>
      </xdr:nvCxnSpPr>
      <xdr:spPr>
        <a:xfrm>
          <a:off x="13255625" y="647043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129857</xdr:rowOff>
    </xdr:from>
    <xdr:ext cx="405111" cy="259045"/>
    <xdr:sp macro="" textlink="">
      <xdr:nvSpPr>
        <xdr:cNvPr id="132" name="債務償還比率最大値テキスト">
          <a:extLst>
            <a:ext uri="{FF2B5EF4-FFF2-40B4-BE49-F238E27FC236}">
              <a16:creationId xmlns:a16="http://schemas.microsoft.com/office/drawing/2014/main" id="{E8439D03-05F6-486E-93F3-5118E0CC238A}"/>
            </a:ext>
          </a:extLst>
        </xdr:cNvPr>
        <xdr:cNvSpPr txBox="1"/>
      </xdr:nvSpPr>
      <xdr:spPr>
        <a:xfrm>
          <a:off x="13376275" y="5038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11730</xdr:rowOff>
    </xdr:from>
    <xdr:to>
      <xdr:col>76</xdr:col>
      <xdr:colOff>111125</xdr:colOff>
      <xdr:row>27</xdr:row>
      <xdr:rowOff>11730</xdr:rowOff>
    </xdr:to>
    <xdr:cxnSp macro="">
      <xdr:nvCxnSpPr>
        <xdr:cNvPr id="133" name="直線コネクタ 132">
          <a:extLst>
            <a:ext uri="{FF2B5EF4-FFF2-40B4-BE49-F238E27FC236}">
              <a16:creationId xmlns:a16="http://schemas.microsoft.com/office/drawing/2014/main" id="{6DB23AA5-3D10-491F-AA96-38373C872641}"/>
            </a:ext>
          </a:extLst>
        </xdr:cNvPr>
        <xdr:cNvCxnSpPr/>
      </xdr:nvCxnSpPr>
      <xdr:spPr>
        <a:xfrm>
          <a:off x="13255625" y="52504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104937</xdr:rowOff>
    </xdr:from>
    <xdr:ext cx="469744" cy="259045"/>
    <xdr:sp macro="" textlink="">
      <xdr:nvSpPr>
        <xdr:cNvPr id="134" name="債務償還比率平均値テキスト">
          <a:extLst>
            <a:ext uri="{FF2B5EF4-FFF2-40B4-BE49-F238E27FC236}">
              <a16:creationId xmlns:a16="http://schemas.microsoft.com/office/drawing/2014/main" id="{E45C1937-3D64-4548-A068-49E762F61615}"/>
            </a:ext>
          </a:extLst>
        </xdr:cNvPr>
        <xdr:cNvSpPr txBox="1"/>
      </xdr:nvSpPr>
      <xdr:spPr>
        <a:xfrm>
          <a:off x="13376275" y="58389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126510</xdr:rowOff>
    </xdr:from>
    <xdr:to>
      <xdr:col>76</xdr:col>
      <xdr:colOff>73025</xdr:colOff>
      <xdr:row>31</xdr:row>
      <xdr:rowOff>56660</xdr:rowOff>
    </xdr:to>
    <xdr:sp macro="" textlink="">
      <xdr:nvSpPr>
        <xdr:cNvPr id="135" name="フローチャート: 判断 134">
          <a:extLst>
            <a:ext uri="{FF2B5EF4-FFF2-40B4-BE49-F238E27FC236}">
              <a16:creationId xmlns:a16="http://schemas.microsoft.com/office/drawing/2014/main" id="{BD88FAD3-F1F5-494A-BD85-4B069C88A35F}"/>
            </a:ext>
          </a:extLst>
        </xdr:cNvPr>
        <xdr:cNvSpPr/>
      </xdr:nvSpPr>
      <xdr:spPr>
        <a:xfrm>
          <a:off x="13293725" y="586056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76118</xdr:rowOff>
    </xdr:from>
    <xdr:to>
      <xdr:col>72</xdr:col>
      <xdr:colOff>123825</xdr:colOff>
      <xdr:row>32</xdr:row>
      <xdr:rowOff>6268</xdr:rowOff>
    </xdr:to>
    <xdr:sp macro="" textlink="">
      <xdr:nvSpPr>
        <xdr:cNvPr id="136" name="フローチャート: 判断 135">
          <a:extLst>
            <a:ext uri="{FF2B5EF4-FFF2-40B4-BE49-F238E27FC236}">
              <a16:creationId xmlns:a16="http://schemas.microsoft.com/office/drawing/2014/main" id="{72A259E0-D263-4A11-9CE8-3B695459741F}"/>
            </a:ext>
          </a:extLst>
        </xdr:cNvPr>
        <xdr:cNvSpPr/>
      </xdr:nvSpPr>
      <xdr:spPr>
        <a:xfrm>
          <a:off x="12639675" y="597526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74422</xdr:rowOff>
    </xdr:from>
    <xdr:to>
      <xdr:col>68</xdr:col>
      <xdr:colOff>123825</xdr:colOff>
      <xdr:row>32</xdr:row>
      <xdr:rowOff>4572</xdr:rowOff>
    </xdr:to>
    <xdr:sp macro="" textlink="">
      <xdr:nvSpPr>
        <xdr:cNvPr id="137" name="フローチャート: 判断 136">
          <a:extLst>
            <a:ext uri="{FF2B5EF4-FFF2-40B4-BE49-F238E27FC236}">
              <a16:creationId xmlns:a16="http://schemas.microsoft.com/office/drawing/2014/main" id="{B1BAFA7F-6278-43AA-9137-94BAD8B242B8}"/>
            </a:ext>
          </a:extLst>
        </xdr:cNvPr>
        <xdr:cNvSpPr/>
      </xdr:nvSpPr>
      <xdr:spPr>
        <a:xfrm>
          <a:off x="11953875" y="597357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62085</xdr:rowOff>
    </xdr:from>
    <xdr:to>
      <xdr:col>64</xdr:col>
      <xdr:colOff>123825</xdr:colOff>
      <xdr:row>31</xdr:row>
      <xdr:rowOff>163685</xdr:rowOff>
    </xdr:to>
    <xdr:sp macro="" textlink="">
      <xdr:nvSpPr>
        <xdr:cNvPr id="138" name="フローチャート: 判断 137">
          <a:extLst>
            <a:ext uri="{FF2B5EF4-FFF2-40B4-BE49-F238E27FC236}">
              <a16:creationId xmlns:a16="http://schemas.microsoft.com/office/drawing/2014/main" id="{37C45A5F-E627-4437-8C9B-D0A134900A2E}"/>
            </a:ext>
          </a:extLst>
        </xdr:cNvPr>
        <xdr:cNvSpPr/>
      </xdr:nvSpPr>
      <xdr:spPr>
        <a:xfrm>
          <a:off x="11268075" y="5961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65015</xdr:rowOff>
    </xdr:from>
    <xdr:to>
      <xdr:col>60</xdr:col>
      <xdr:colOff>123825</xdr:colOff>
      <xdr:row>31</xdr:row>
      <xdr:rowOff>166615</xdr:rowOff>
    </xdr:to>
    <xdr:sp macro="" textlink="">
      <xdr:nvSpPr>
        <xdr:cNvPr id="139" name="フローチャート: 判断 138">
          <a:extLst>
            <a:ext uri="{FF2B5EF4-FFF2-40B4-BE49-F238E27FC236}">
              <a16:creationId xmlns:a16="http://schemas.microsoft.com/office/drawing/2014/main" id="{3CB154ED-30A4-4C39-B3FD-5E04BB5942A7}"/>
            </a:ext>
          </a:extLst>
        </xdr:cNvPr>
        <xdr:cNvSpPr/>
      </xdr:nvSpPr>
      <xdr:spPr>
        <a:xfrm>
          <a:off x="10582275" y="5964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12C48E4B-114C-4278-8BD6-6E0F76E354E4}"/>
            </a:ext>
          </a:extLst>
        </xdr:cNvPr>
        <xdr:cNvSpPr txBox="1"/>
      </xdr:nvSpPr>
      <xdr:spPr>
        <a:xfrm>
          <a:off x="131667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A016F2F6-AAEC-412E-B59D-A3806925EA38}"/>
            </a:ext>
          </a:extLst>
        </xdr:cNvPr>
        <xdr:cNvSpPr txBox="1"/>
      </xdr:nvSpPr>
      <xdr:spPr>
        <a:xfrm>
          <a:off x="125317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71F43E80-122D-44B1-BED7-10A761A59557}"/>
            </a:ext>
          </a:extLst>
        </xdr:cNvPr>
        <xdr:cNvSpPr txBox="1"/>
      </xdr:nvSpPr>
      <xdr:spPr>
        <a:xfrm>
          <a:off x="118459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5455A9F8-2AE7-4A63-8F6A-8D19B7CB0337}"/>
            </a:ext>
          </a:extLst>
        </xdr:cNvPr>
        <xdr:cNvSpPr txBox="1"/>
      </xdr:nvSpPr>
      <xdr:spPr>
        <a:xfrm>
          <a:off x="111601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D085C157-F008-4680-9438-8B482F3973E3}"/>
            </a:ext>
          </a:extLst>
        </xdr:cNvPr>
        <xdr:cNvSpPr txBox="1"/>
      </xdr:nvSpPr>
      <xdr:spPr>
        <a:xfrm>
          <a:off x="104743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44278</xdr:rowOff>
    </xdr:from>
    <xdr:to>
      <xdr:col>76</xdr:col>
      <xdr:colOff>73025</xdr:colOff>
      <xdr:row>29</xdr:row>
      <xdr:rowOff>145878</xdr:rowOff>
    </xdr:to>
    <xdr:sp macro="" textlink="">
      <xdr:nvSpPr>
        <xdr:cNvPr id="145" name="楕円 144">
          <a:extLst>
            <a:ext uri="{FF2B5EF4-FFF2-40B4-BE49-F238E27FC236}">
              <a16:creationId xmlns:a16="http://schemas.microsoft.com/office/drawing/2014/main" id="{3FCC4036-462A-4418-A332-93EE86588A30}"/>
            </a:ext>
          </a:extLst>
        </xdr:cNvPr>
        <xdr:cNvSpPr/>
      </xdr:nvSpPr>
      <xdr:spPr>
        <a:xfrm>
          <a:off x="13293725" y="561322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67155</xdr:rowOff>
    </xdr:from>
    <xdr:ext cx="469744" cy="259045"/>
    <xdr:sp macro="" textlink="">
      <xdr:nvSpPr>
        <xdr:cNvPr id="146" name="債務償還比率該当値テキスト">
          <a:extLst>
            <a:ext uri="{FF2B5EF4-FFF2-40B4-BE49-F238E27FC236}">
              <a16:creationId xmlns:a16="http://schemas.microsoft.com/office/drawing/2014/main" id="{803D3E59-D031-4FDA-89BB-C2E34ACAF841}"/>
            </a:ext>
          </a:extLst>
        </xdr:cNvPr>
        <xdr:cNvSpPr txBox="1"/>
      </xdr:nvSpPr>
      <xdr:spPr>
        <a:xfrm>
          <a:off x="13376275" y="5471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111207</xdr:rowOff>
    </xdr:from>
    <xdr:to>
      <xdr:col>72</xdr:col>
      <xdr:colOff>123825</xdr:colOff>
      <xdr:row>30</xdr:row>
      <xdr:rowOff>41357</xdr:rowOff>
    </xdr:to>
    <xdr:sp macro="" textlink="">
      <xdr:nvSpPr>
        <xdr:cNvPr id="147" name="楕円 146">
          <a:extLst>
            <a:ext uri="{FF2B5EF4-FFF2-40B4-BE49-F238E27FC236}">
              <a16:creationId xmlns:a16="http://schemas.microsoft.com/office/drawing/2014/main" id="{98C76AAE-389B-4868-8C9C-811C0CA01CC6}"/>
            </a:ext>
          </a:extLst>
        </xdr:cNvPr>
        <xdr:cNvSpPr/>
      </xdr:nvSpPr>
      <xdr:spPr>
        <a:xfrm>
          <a:off x="12639675" y="568015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95078</xdr:rowOff>
    </xdr:from>
    <xdr:to>
      <xdr:col>76</xdr:col>
      <xdr:colOff>22225</xdr:colOff>
      <xdr:row>29</xdr:row>
      <xdr:rowOff>162007</xdr:rowOff>
    </xdr:to>
    <xdr:cxnSp macro="">
      <xdr:nvCxnSpPr>
        <xdr:cNvPr id="148" name="直線コネクタ 147">
          <a:extLst>
            <a:ext uri="{FF2B5EF4-FFF2-40B4-BE49-F238E27FC236}">
              <a16:creationId xmlns:a16="http://schemas.microsoft.com/office/drawing/2014/main" id="{B9D24D26-B1D4-4C93-BDBA-77BDB2C00B43}"/>
            </a:ext>
          </a:extLst>
        </xdr:cNvPr>
        <xdr:cNvCxnSpPr/>
      </xdr:nvCxnSpPr>
      <xdr:spPr>
        <a:xfrm flipV="1">
          <a:off x="12690475" y="5664028"/>
          <a:ext cx="635000" cy="66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149452</xdr:rowOff>
    </xdr:from>
    <xdr:to>
      <xdr:col>68</xdr:col>
      <xdr:colOff>123825</xdr:colOff>
      <xdr:row>30</xdr:row>
      <xdr:rowOff>79602</xdr:rowOff>
    </xdr:to>
    <xdr:sp macro="" textlink="">
      <xdr:nvSpPr>
        <xdr:cNvPr id="149" name="楕円 148">
          <a:extLst>
            <a:ext uri="{FF2B5EF4-FFF2-40B4-BE49-F238E27FC236}">
              <a16:creationId xmlns:a16="http://schemas.microsoft.com/office/drawing/2014/main" id="{E51DAE14-7A4C-4E2F-B1CF-A8F11B1D9E51}"/>
            </a:ext>
          </a:extLst>
        </xdr:cNvPr>
        <xdr:cNvSpPr/>
      </xdr:nvSpPr>
      <xdr:spPr>
        <a:xfrm>
          <a:off x="11953875" y="571840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162007</xdr:rowOff>
    </xdr:from>
    <xdr:to>
      <xdr:col>72</xdr:col>
      <xdr:colOff>73025</xdr:colOff>
      <xdr:row>30</xdr:row>
      <xdr:rowOff>28802</xdr:rowOff>
    </xdr:to>
    <xdr:cxnSp macro="">
      <xdr:nvCxnSpPr>
        <xdr:cNvPr id="150" name="直線コネクタ 149">
          <a:extLst>
            <a:ext uri="{FF2B5EF4-FFF2-40B4-BE49-F238E27FC236}">
              <a16:creationId xmlns:a16="http://schemas.microsoft.com/office/drawing/2014/main" id="{E0ED5EB8-C79A-40F1-B318-932686B41BD2}"/>
            </a:ext>
          </a:extLst>
        </xdr:cNvPr>
        <xdr:cNvCxnSpPr/>
      </xdr:nvCxnSpPr>
      <xdr:spPr>
        <a:xfrm flipV="1">
          <a:off x="12004675" y="5730957"/>
          <a:ext cx="685800" cy="31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147293</xdr:rowOff>
    </xdr:from>
    <xdr:to>
      <xdr:col>64</xdr:col>
      <xdr:colOff>123825</xdr:colOff>
      <xdr:row>30</xdr:row>
      <xdr:rowOff>77443</xdr:rowOff>
    </xdr:to>
    <xdr:sp macro="" textlink="">
      <xdr:nvSpPr>
        <xdr:cNvPr id="151" name="楕円 150">
          <a:extLst>
            <a:ext uri="{FF2B5EF4-FFF2-40B4-BE49-F238E27FC236}">
              <a16:creationId xmlns:a16="http://schemas.microsoft.com/office/drawing/2014/main" id="{EB7069BF-2459-413E-A293-B721C748B25B}"/>
            </a:ext>
          </a:extLst>
        </xdr:cNvPr>
        <xdr:cNvSpPr/>
      </xdr:nvSpPr>
      <xdr:spPr>
        <a:xfrm>
          <a:off x="11268075" y="571624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26643</xdr:rowOff>
    </xdr:from>
    <xdr:to>
      <xdr:col>68</xdr:col>
      <xdr:colOff>73025</xdr:colOff>
      <xdr:row>30</xdr:row>
      <xdr:rowOff>28802</xdr:rowOff>
    </xdr:to>
    <xdr:cxnSp macro="">
      <xdr:nvCxnSpPr>
        <xdr:cNvPr id="152" name="直線コネクタ 151">
          <a:extLst>
            <a:ext uri="{FF2B5EF4-FFF2-40B4-BE49-F238E27FC236}">
              <a16:creationId xmlns:a16="http://schemas.microsoft.com/office/drawing/2014/main" id="{E3B8C4A8-7C8D-42FD-B1F5-A2AD04296718}"/>
            </a:ext>
          </a:extLst>
        </xdr:cNvPr>
        <xdr:cNvCxnSpPr/>
      </xdr:nvCxnSpPr>
      <xdr:spPr>
        <a:xfrm>
          <a:off x="11318875" y="5760693"/>
          <a:ext cx="685800" cy="2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160247</xdr:rowOff>
    </xdr:from>
    <xdr:to>
      <xdr:col>60</xdr:col>
      <xdr:colOff>123825</xdr:colOff>
      <xdr:row>30</xdr:row>
      <xdr:rowOff>90397</xdr:rowOff>
    </xdr:to>
    <xdr:sp macro="" textlink="">
      <xdr:nvSpPr>
        <xdr:cNvPr id="153" name="楕円 152">
          <a:extLst>
            <a:ext uri="{FF2B5EF4-FFF2-40B4-BE49-F238E27FC236}">
              <a16:creationId xmlns:a16="http://schemas.microsoft.com/office/drawing/2014/main" id="{47369296-80FC-45CC-8E30-670349EEB9CC}"/>
            </a:ext>
          </a:extLst>
        </xdr:cNvPr>
        <xdr:cNvSpPr/>
      </xdr:nvSpPr>
      <xdr:spPr>
        <a:xfrm>
          <a:off x="10582275" y="572919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26643</xdr:rowOff>
    </xdr:from>
    <xdr:to>
      <xdr:col>64</xdr:col>
      <xdr:colOff>73025</xdr:colOff>
      <xdr:row>30</xdr:row>
      <xdr:rowOff>39597</xdr:rowOff>
    </xdr:to>
    <xdr:cxnSp macro="">
      <xdr:nvCxnSpPr>
        <xdr:cNvPr id="154" name="直線コネクタ 153">
          <a:extLst>
            <a:ext uri="{FF2B5EF4-FFF2-40B4-BE49-F238E27FC236}">
              <a16:creationId xmlns:a16="http://schemas.microsoft.com/office/drawing/2014/main" id="{3D55D354-386E-4715-BF0A-86DDEA32F323}"/>
            </a:ext>
          </a:extLst>
        </xdr:cNvPr>
        <xdr:cNvCxnSpPr/>
      </xdr:nvCxnSpPr>
      <xdr:spPr>
        <a:xfrm flipV="1">
          <a:off x="10633075" y="5760693"/>
          <a:ext cx="6858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168845</xdr:rowOff>
    </xdr:from>
    <xdr:ext cx="469744" cy="259045"/>
    <xdr:sp macro="" textlink="">
      <xdr:nvSpPr>
        <xdr:cNvPr id="155" name="n_1aveValue債務償還比率">
          <a:extLst>
            <a:ext uri="{FF2B5EF4-FFF2-40B4-BE49-F238E27FC236}">
              <a16:creationId xmlns:a16="http://schemas.microsoft.com/office/drawing/2014/main" id="{FE91DF00-115A-4933-B441-8046A723BA70}"/>
            </a:ext>
          </a:extLst>
        </xdr:cNvPr>
        <xdr:cNvSpPr txBox="1"/>
      </xdr:nvSpPr>
      <xdr:spPr>
        <a:xfrm>
          <a:off x="12461952" y="6061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167149</xdr:rowOff>
    </xdr:from>
    <xdr:ext cx="469744" cy="259045"/>
    <xdr:sp macro="" textlink="">
      <xdr:nvSpPr>
        <xdr:cNvPr id="156" name="n_2aveValue債務償還比率">
          <a:extLst>
            <a:ext uri="{FF2B5EF4-FFF2-40B4-BE49-F238E27FC236}">
              <a16:creationId xmlns:a16="http://schemas.microsoft.com/office/drawing/2014/main" id="{DFAE1D53-EF55-46F0-9E5E-D707E3F92AA2}"/>
            </a:ext>
          </a:extLst>
        </xdr:cNvPr>
        <xdr:cNvSpPr txBox="1"/>
      </xdr:nvSpPr>
      <xdr:spPr>
        <a:xfrm>
          <a:off x="11788852" y="6066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154812</xdr:rowOff>
    </xdr:from>
    <xdr:ext cx="469744" cy="259045"/>
    <xdr:sp macro="" textlink="">
      <xdr:nvSpPr>
        <xdr:cNvPr id="157" name="n_3aveValue債務償還比率">
          <a:extLst>
            <a:ext uri="{FF2B5EF4-FFF2-40B4-BE49-F238E27FC236}">
              <a16:creationId xmlns:a16="http://schemas.microsoft.com/office/drawing/2014/main" id="{D26344AC-9BBF-4193-81BF-9ABD88892609}"/>
            </a:ext>
          </a:extLst>
        </xdr:cNvPr>
        <xdr:cNvSpPr txBox="1"/>
      </xdr:nvSpPr>
      <xdr:spPr>
        <a:xfrm>
          <a:off x="11103052" y="6053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157742</xdr:rowOff>
    </xdr:from>
    <xdr:ext cx="469744" cy="259045"/>
    <xdr:sp macro="" textlink="">
      <xdr:nvSpPr>
        <xdr:cNvPr id="158" name="n_4aveValue債務償還比率">
          <a:extLst>
            <a:ext uri="{FF2B5EF4-FFF2-40B4-BE49-F238E27FC236}">
              <a16:creationId xmlns:a16="http://schemas.microsoft.com/office/drawing/2014/main" id="{DC0A3203-9FCA-4F88-9A99-B49712AC2865}"/>
            </a:ext>
          </a:extLst>
        </xdr:cNvPr>
        <xdr:cNvSpPr txBox="1"/>
      </xdr:nvSpPr>
      <xdr:spPr>
        <a:xfrm>
          <a:off x="10417252" y="6056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57884</xdr:rowOff>
    </xdr:from>
    <xdr:ext cx="469744" cy="259045"/>
    <xdr:sp macro="" textlink="">
      <xdr:nvSpPr>
        <xdr:cNvPr id="159" name="n_1mainValue債務償還比率">
          <a:extLst>
            <a:ext uri="{FF2B5EF4-FFF2-40B4-BE49-F238E27FC236}">
              <a16:creationId xmlns:a16="http://schemas.microsoft.com/office/drawing/2014/main" id="{0DC232C0-1729-4623-ADC6-EB5622DDAA7E}"/>
            </a:ext>
          </a:extLst>
        </xdr:cNvPr>
        <xdr:cNvSpPr txBox="1"/>
      </xdr:nvSpPr>
      <xdr:spPr>
        <a:xfrm>
          <a:off x="12461952" y="5461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96129</xdr:rowOff>
    </xdr:from>
    <xdr:ext cx="469744" cy="259045"/>
    <xdr:sp macro="" textlink="">
      <xdr:nvSpPr>
        <xdr:cNvPr id="160" name="n_2mainValue債務償還比率">
          <a:extLst>
            <a:ext uri="{FF2B5EF4-FFF2-40B4-BE49-F238E27FC236}">
              <a16:creationId xmlns:a16="http://schemas.microsoft.com/office/drawing/2014/main" id="{F67AB21D-BB5B-423B-BE5B-69CFB0B5F248}"/>
            </a:ext>
          </a:extLst>
        </xdr:cNvPr>
        <xdr:cNvSpPr txBox="1"/>
      </xdr:nvSpPr>
      <xdr:spPr>
        <a:xfrm>
          <a:off x="11788852" y="5499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93970</xdr:rowOff>
    </xdr:from>
    <xdr:ext cx="469744" cy="259045"/>
    <xdr:sp macro="" textlink="">
      <xdr:nvSpPr>
        <xdr:cNvPr id="161" name="n_3mainValue債務償還比率">
          <a:extLst>
            <a:ext uri="{FF2B5EF4-FFF2-40B4-BE49-F238E27FC236}">
              <a16:creationId xmlns:a16="http://schemas.microsoft.com/office/drawing/2014/main" id="{401DFC1F-05A7-483B-AAC1-B049D4EB8053}"/>
            </a:ext>
          </a:extLst>
        </xdr:cNvPr>
        <xdr:cNvSpPr txBox="1"/>
      </xdr:nvSpPr>
      <xdr:spPr>
        <a:xfrm>
          <a:off x="11103052" y="5497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106924</xdr:rowOff>
    </xdr:from>
    <xdr:ext cx="469744" cy="259045"/>
    <xdr:sp macro="" textlink="">
      <xdr:nvSpPr>
        <xdr:cNvPr id="162" name="n_4mainValue債務償還比率">
          <a:extLst>
            <a:ext uri="{FF2B5EF4-FFF2-40B4-BE49-F238E27FC236}">
              <a16:creationId xmlns:a16="http://schemas.microsoft.com/office/drawing/2014/main" id="{83B1860E-F553-4C5D-9EF2-77C597E93D18}"/>
            </a:ext>
          </a:extLst>
        </xdr:cNvPr>
        <xdr:cNvSpPr txBox="1"/>
      </xdr:nvSpPr>
      <xdr:spPr>
        <a:xfrm>
          <a:off x="10417252" y="5510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a:extLst>
            <a:ext uri="{FF2B5EF4-FFF2-40B4-BE49-F238E27FC236}">
              <a16:creationId xmlns:a16="http://schemas.microsoft.com/office/drawing/2014/main" id="{3109E190-1C77-4627-8A72-B89A5781CC4E}"/>
            </a:ext>
          </a:extLst>
        </xdr:cNvPr>
        <xdr:cNvSpPr/>
      </xdr:nvSpPr>
      <xdr:spPr>
        <a:xfrm>
          <a:off x="1152525" y="7747000"/>
          <a:ext cx="5314950" cy="3365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a:extLst>
            <a:ext uri="{FF2B5EF4-FFF2-40B4-BE49-F238E27FC236}">
              <a16:creationId xmlns:a16="http://schemas.microsoft.com/office/drawing/2014/main" id="{32648C63-C06D-42B6-94BC-1FC6D9023130}"/>
            </a:ext>
          </a:extLst>
        </xdr:cNvPr>
        <xdr:cNvSpPr/>
      </xdr:nvSpPr>
      <xdr:spPr>
        <a:xfrm>
          <a:off x="1152525" y="11426825"/>
          <a:ext cx="5314950" cy="330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a:extLst>
            <a:ext uri="{FF2B5EF4-FFF2-40B4-BE49-F238E27FC236}">
              <a16:creationId xmlns:a16="http://schemas.microsoft.com/office/drawing/2014/main" id="{BCFE5CF7-9F37-4F1A-9EDF-700366EF350C}"/>
            </a:ext>
          </a:extLst>
        </xdr:cNvPr>
        <xdr:cNvSpPr txBox="1"/>
      </xdr:nvSpPr>
      <xdr:spPr>
        <a:xfrm>
          <a:off x="835025" y="79946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a:extLst>
            <a:ext uri="{FF2B5EF4-FFF2-40B4-BE49-F238E27FC236}">
              <a16:creationId xmlns:a16="http://schemas.microsoft.com/office/drawing/2014/main" id="{A8D65F23-7A78-4C6A-B892-58BB4F19B348}"/>
            </a:ext>
          </a:extLst>
        </xdr:cNvPr>
        <xdr:cNvSpPr txBox="1"/>
      </xdr:nvSpPr>
      <xdr:spPr>
        <a:xfrm>
          <a:off x="6296025" y="105727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a:extLst>
            <a:ext uri="{FF2B5EF4-FFF2-40B4-BE49-F238E27FC236}">
              <a16:creationId xmlns:a16="http://schemas.microsoft.com/office/drawing/2014/main" id="{F20A990A-B777-4FD3-965C-3ACA8CF3FECC}"/>
            </a:ext>
          </a:extLst>
        </xdr:cNvPr>
        <xdr:cNvSpPr txBox="1"/>
      </xdr:nvSpPr>
      <xdr:spPr>
        <a:xfrm>
          <a:off x="835025" y="11642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a:extLst>
            <a:ext uri="{FF2B5EF4-FFF2-40B4-BE49-F238E27FC236}">
              <a16:creationId xmlns:a16="http://schemas.microsoft.com/office/drawing/2014/main" id="{BCFA6564-C989-4B62-A9AB-7EE434C4E013}"/>
            </a:ext>
          </a:extLst>
        </xdr:cNvPr>
        <xdr:cNvSpPr txBox="1"/>
      </xdr:nvSpPr>
      <xdr:spPr>
        <a:xfrm>
          <a:off x="6296025" y="142970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118371BF-2FC6-4855-B40A-1E54A811C294}"/>
            </a:ext>
          </a:extLst>
        </xdr:cNvPr>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E2575C8F-2AB2-4F53-A000-DCBE4233D0E6}"/>
            </a:ext>
          </a:extLst>
        </xdr:cNvPr>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7DD49B56-EA73-4FC1-8CDC-58AA1DC3DCCE}"/>
            </a:ext>
          </a:extLst>
        </xdr:cNvPr>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7206966D-8264-4DE4-A0EC-5C0960691051}"/>
            </a:ext>
          </a:extLst>
        </xdr:cNvPr>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岡山県吉備中央町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F02FE19D-F230-4E6E-9CEC-351BDF6EF9A0}"/>
            </a:ext>
          </a:extLst>
        </xdr:cNvPr>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2E58CB70-37D0-45F9-8F93-86DA1D2B7604}"/>
            </a:ext>
          </a:extLst>
        </xdr:cNvPr>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5D711C13-FCA2-425F-9B42-903F38ECE556}"/>
            </a:ext>
          </a:extLst>
        </xdr:cNvPr>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C79AFAF7-7147-4842-A96E-7806FDB4A7DF}"/>
            </a:ext>
          </a:extLst>
        </xdr:cNvPr>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A93F5720-7233-4B07-A815-1AAC0CFD106E}"/>
            </a:ext>
          </a:extLst>
        </xdr:cNvPr>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8E76BF08-4CD7-4634-89CD-4FED81FBBDE5}"/>
            </a:ext>
          </a:extLst>
        </xdr:cNvPr>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10,926
10,692
268.78
12,914,086
12,156,495
516,261
5,539,769
9,053,572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F48C1533-B335-4C7A-830E-7CA5BF4F574A}"/>
            </a:ext>
          </a:extLst>
        </xdr:cNvPr>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CEB0B6B6-8720-4F94-8683-6FF4B37CC885}"/>
            </a:ext>
          </a:extLst>
        </xdr:cNvPr>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1420175C-DEFE-4BF0-BC35-86FF18DC0152}"/>
            </a:ext>
          </a:extLst>
        </xdr:cNvPr>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13.0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2DD31182-EE2F-4916-BB7B-129C5007EE15}"/>
            </a:ext>
          </a:extLst>
        </xdr:cNvPr>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9133F916-49F4-4886-9CF7-9586F651AD77}"/>
            </a:ext>
          </a:extLst>
        </xdr:cNvPr>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7B10B476-0089-4ED4-85DC-9798422F7E20}"/>
            </a:ext>
          </a:extLst>
        </xdr:cNvPr>
        <xdr:cNvSpPr/>
      </xdr:nvSpPr>
      <xdr:spPr>
        <a:xfrm>
          <a:off x="6470650" y="1657350"/>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8D2AEFEB-4A9A-4C97-B53C-058F38CB2BA5}"/>
            </a:ext>
          </a:extLst>
        </xdr:cNvPr>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A654DF5F-E532-4DC2-82FB-990060392BB9}"/>
            </a:ext>
          </a:extLst>
        </xdr:cNvPr>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9B729FF3-DCB6-49B7-99AA-22748AB41324}"/>
            </a:ext>
          </a:extLst>
        </xdr:cNvPr>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7BD50684-CF7C-408E-BBE5-825A27DC3837}"/>
            </a:ext>
          </a:extLst>
        </xdr:cNvPr>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B3511956-9008-430A-986B-BFDFF8CF27B4}"/>
            </a:ext>
          </a:extLst>
        </xdr:cNvPr>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5E5D34E8-1070-4888-8331-BFB9CA57FD62}"/>
            </a:ext>
          </a:extLst>
        </xdr:cNvPr>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4ADBB41D-89B0-4CAC-98EA-A76FFF0804AB}"/>
            </a:ext>
          </a:extLst>
        </xdr:cNvPr>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2DC1C4D0-8876-4DD8-8CCF-DCFDCA4B52EC}"/>
            </a:ext>
          </a:extLst>
        </xdr:cNvPr>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701DE466-CA5C-4BBA-95C7-581C8A202E71}"/>
            </a:ext>
          </a:extLst>
        </xdr:cNvPr>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63D88297-BA64-4CBB-B40B-C6D363295C97}"/>
            </a:ext>
          </a:extLst>
        </xdr:cNvPr>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5849F410-1897-4C01-AD61-6B2051D20BEE}"/>
            </a:ext>
          </a:extLst>
        </xdr:cNvPr>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C0E4B24B-C9D2-4082-81D3-1878DF5D05C9}"/>
            </a:ext>
          </a:extLst>
        </xdr:cNvPr>
        <xdr:cNvSpPr txBox="1"/>
      </xdr:nvSpPr>
      <xdr:spPr>
        <a:xfrm>
          <a:off x="641350" y="26987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9289BB9C-C84A-49B4-835D-A20C8EBF0871}"/>
            </a:ext>
          </a:extLst>
        </xdr:cNvPr>
        <xdr:cNvSpPr txBox="1"/>
      </xdr:nvSpPr>
      <xdr:spPr>
        <a:xfrm>
          <a:off x="641350" y="30035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39B5CEFB-2D76-47B3-8979-D33488744EC6}"/>
            </a:ext>
          </a:extLst>
        </xdr:cNvPr>
        <xdr:cNvSpPr txBox="1"/>
      </xdr:nvSpPr>
      <xdr:spPr>
        <a:xfrm>
          <a:off x="641350" y="330835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8C439EBA-F540-42C6-BC71-9D24270060D6}"/>
            </a:ext>
          </a:extLst>
        </xdr:cNvPr>
        <xdr:cNvSpPr txBox="1"/>
      </xdr:nvSpPr>
      <xdr:spPr>
        <a:xfrm>
          <a:off x="641350" y="3619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41A6A468-128D-45D9-B573-AF9D678D9B66}"/>
            </a:ext>
          </a:extLst>
        </xdr:cNvPr>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EC480A0-2288-4A1F-8DCD-A17A7F4531CF}"/>
            </a:ext>
          </a:extLst>
        </xdr:cNvPr>
        <xdr:cNvSpPr/>
      </xdr:nvSpPr>
      <xdr:spPr>
        <a:xfrm>
          <a:off x="8128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D47F90C3-3630-4AAF-8300-AC3E524B2FCE}"/>
            </a:ext>
          </a:extLst>
        </xdr:cNvPr>
        <xdr:cNvSpPr/>
      </xdr:nvSpPr>
      <xdr:spPr>
        <a:xfrm>
          <a:off x="8128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C679F175-7619-4E6A-96EF-3E7EBC86F994}"/>
            </a:ext>
          </a:extLst>
        </xdr:cNvPr>
        <xdr:cNvSpPr/>
      </xdr:nvSpPr>
      <xdr:spPr>
        <a:xfrm>
          <a:off x="17145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6A322C3A-ADA4-435B-8F2B-DD13583EAF84}"/>
            </a:ext>
          </a:extLst>
        </xdr:cNvPr>
        <xdr:cNvSpPr/>
      </xdr:nvSpPr>
      <xdr:spPr>
        <a:xfrm>
          <a:off x="17145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452D6875-EDC4-4865-AC74-6698E9C788F7}"/>
            </a:ext>
          </a:extLst>
        </xdr:cNvPr>
        <xdr:cNvSpPr/>
      </xdr:nvSpPr>
      <xdr:spPr>
        <a:xfrm>
          <a:off x="2743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A429B0C4-1BAD-4143-9A89-7FFBD2729A92}"/>
            </a:ext>
          </a:extLst>
        </xdr:cNvPr>
        <xdr:cNvSpPr/>
      </xdr:nvSpPr>
      <xdr:spPr>
        <a:xfrm>
          <a:off x="2743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D7E0E7E3-3539-4A29-BA06-E6DCA6F62589}"/>
            </a:ext>
          </a:extLst>
        </xdr:cNvPr>
        <xdr:cNvSpPr/>
      </xdr:nvSpPr>
      <xdr:spPr>
        <a:xfrm>
          <a:off x="6858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A6F50148-43EB-44CC-9ECA-D99974EA50EC}"/>
            </a:ext>
          </a:extLst>
        </xdr:cNvPr>
        <xdr:cNvSpPr txBox="1"/>
      </xdr:nvSpPr>
      <xdr:spPr>
        <a:xfrm>
          <a:off x="6667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222692D2-769D-48C9-A688-F8F4BCEA929B}"/>
            </a:ext>
          </a:extLst>
        </xdr:cNvPr>
        <xdr:cNvCxnSpPr/>
      </xdr:nvCxnSpPr>
      <xdr:spPr>
        <a:xfrm>
          <a:off x="6858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86417FF9-D6E0-460B-8F03-4AFFE0628D87}"/>
            </a:ext>
          </a:extLst>
        </xdr:cNvPr>
        <xdr:cNvSpPr txBox="1"/>
      </xdr:nvSpPr>
      <xdr:spPr>
        <a:xfrm>
          <a:off x="27577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E94E82B6-376A-42CD-BB8E-B2491F41B9EE}"/>
            </a:ext>
          </a:extLst>
        </xdr:cNvPr>
        <xdr:cNvCxnSpPr/>
      </xdr:nvCxnSpPr>
      <xdr:spPr>
        <a:xfrm>
          <a:off x="685800" y="6908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a:extLst>
            <a:ext uri="{FF2B5EF4-FFF2-40B4-BE49-F238E27FC236}">
              <a16:creationId xmlns:a16="http://schemas.microsoft.com/office/drawing/2014/main" id="{BB3BA9AB-18BC-48DC-91CA-606ABAAD41D8}"/>
            </a:ext>
          </a:extLst>
        </xdr:cNvPr>
        <xdr:cNvSpPr txBox="1"/>
      </xdr:nvSpPr>
      <xdr:spPr>
        <a:xfrm>
          <a:off x="275771" y="677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3C0B115E-F1DF-454E-BE80-FAB724DB85E1}"/>
            </a:ext>
          </a:extLst>
        </xdr:cNvPr>
        <xdr:cNvCxnSpPr/>
      </xdr:nvCxnSpPr>
      <xdr:spPr>
        <a:xfrm>
          <a:off x="685800" y="6464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9C1B9088-592C-4264-8D31-1CB4B2D11003}"/>
            </a:ext>
          </a:extLst>
        </xdr:cNvPr>
        <xdr:cNvSpPr txBox="1"/>
      </xdr:nvSpPr>
      <xdr:spPr>
        <a:xfrm>
          <a:off x="339891" y="6328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B8530D5B-2E89-4942-A70E-D78880CDC4E3}"/>
            </a:ext>
          </a:extLst>
        </xdr:cNvPr>
        <xdr:cNvCxnSpPr/>
      </xdr:nvCxnSpPr>
      <xdr:spPr>
        <a:xfrm>
          <a:off x="685800" y="6026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170CF82F-A686-4F9E-A86A-21F2AE0DDC50}"/>
            </a:ext>
          </a:extLst>
        </xdr:cNvPr>
        <xdr:cNvSpPr txBox="1"/>
      </xdr:nvSpPr>
      <xdr:spPr>
        <a:xfrm>
          <a:off x="339891" y="5890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749BC784-6A98-47FC-B982-C8B177A629AF}"/>
            </a:ext>
          </a:extLst>
        </xdr:cNvPr>
        <xdr:cNvCxnSpPr/>
      </xdr:nvCxnSpPr>
      <xdr:spPr>
        <a:xfrm>
          <a:off x="685800" y="558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4F0A45B0-FF7C-4B4E-A7EB-DAAB1C2453FA}"/>
            </a:ext>
          </a:extLst>
        </xdr:cNvPr>
        <xdr:cNvSpPr txBox="1"/>
      </xdr:nvSpPr>
      <xdr:spPr>
        <a:xfrm>
          <a:off x="339891" y="5452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9ACFE616-3705-462F-A3C7-C6A04DAD5E25}"/>
            </a:ext>
          </a:extLst>
        </xdr:cNvPr>
        <xdr:cNvCxnSpPr/>
      </xdr:nvCxnSpPr>
      <xdr:spPr>
        <a:xfrm>
          <a:off x="6858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a:extLst>
            <a:ext uri="{FF2B5EF4-FFF2-40B4-BE49-F238E27FC236}">
              <a16:creationId xmlns:a16="http://schemas.microsoft.com/office/drawing/2014/main" id="{7D019BAC-44E8-436E-86A2-C48483FFF6D6}"/>
            </a:ext>
          </a:extLst>
        </xdr:cNvPr>
        <xdr:cNvSpPr txBox="1"/>
      </xdr:nvSpPr>
      <xdr:spPr>
        <a:xfrm>
          <a:off x="339891" y="5007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14727EB3-20FE-4339-BF2A-FF5A3C43470C}"/>
            </a:ext>
          </a:extLst>
        </xdr:cNvPr>
        <xdr:cNvSpPr/>
      </xdr:nvSpPr>
      <xdr:spPr>
        <a:xfrm>
          <a:off x="6858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156210</xdr:rowOff>
    </xdr:from>
    <xdr:to>
      <xdr:col>24</xdr:col>
      <xdr:colOff>62865</xdr:colOff>
      <xdr:row>41</xdr:row>
      <xdr:rowOff>96774</xdr:rowOff>
    </xdr:to>
    <xdr:cxnSp macro="">
      <xdr:nvCxnSpPr>
        <xdr:cNvPr id="55" name="直線コネクタ 54">
          <a:extLst>
            <a:ext uri="{FF2B5EF4-FFF2-40B4-BE49-F238E27FC236}">
              <a16:creationId xmlns:a16="http://schemas.microsoft.com/office/drawing/2014/main" id="{FC725A22-D0EA-4242-8870-E8F59C13DA06}"/>
            </a:ext>
          </a:extLst>
        </xdr:cNvPr>
        <xdr:cNvCxnSpPr/>
      </xdr:nvCxnSpPr>
      <xdr:spPr>
        <a:xfrm flipV="1">
          <a:off x="4177665" y="5610860"/>
          <a:ext cx="0" cy="1261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100601</xdr:rowOff>
    </xdr:from>
    <xdr:ext cx="405111" cy="259045"/>
    <xdr:sp macro="" textlink="">
      <xdr:nvSpPr>
        <xdr:cNvPr id="56" name="【道路】&#10;有形固定資産減価償却率最小値テキスト">
          <a:extLst>
            <a:ext uri="{FF2B5EF4-FFF2-40B4-BE49-F238E27FC236}">
              <a16:creationId xmlns:a16="http://schemas.microsoft.com/office/drawing/2014/main" id="{819C4BF8-0095-443D-B655-082518AB6C2A}"/>
            </a:ext>
          </a:extLst>
        </xdr:cNvPr>
        <xdr:cNvSpPr txBox="1"/>
      </xdr:nvSpPr>
      <xdr:spPr>
        <a:xfrm>
          <a:off x="4216400" y="6876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96774</xdr:rowOff>
    </xdr:from>
    <xdr:to>
      <xdr:col>24</xdr:col>
      <xdr:colOff>152400</xdr:colOff>
      <xdr:row>41</xdr:row>
      <xdr:rowOff>96774</xdr:rowOff>
    </xdr:to>
    <xdr:cxnSp macro="">
      <xdr:nvCxnSpPr>
        <xdr:cNvPr id="57" name="直線コネクタ 56">
          <a:extLst>
            <a:ext uri="{FF2B5EF4-FFF2-40B4-BE49-F238E27FC236}">
              <a16:creationId xmlns:a16="http://schemas.microsoft.com/office/drawing/2014/main" id="{68655D50-E93E-43BA-99F6-93E17365D1E6}"/>
            </a:ext>
          </a:extLst>
        </xdr:cNvPr>
        <xdr:cNvCxnSpPr/>
      </xdr:nvCxnSpPr>
      <xdr:spPr>
        <a:xfrm>
          <a:off x="4108450" y="687222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102887</xdr:rowOff>
    </xdr:from>
    <xdr:ext cx="405111" cy="259045"/>
    <xdr:sp macro="" textlink="">
      <xdr:nvSpPr>
        <xdr:cNvPr id="58" name="【道路】&#10;有形固定資産減価償却率最大値テキスト">
          <a:extLst>
            <a:ext uri="{FF2B5EF4-FFF2-40B4-BE49-F238E27FC236}">
              <a16:creationId xmlns:a16="http://schemas.microsoft.com/office/drawing/2014/main" id="{307959C4-B887-4697-8708-16B9C721F457}"/>
            </a:ext>
          </a:extLst>
        </xdr:cNvPr>
        <xdr:cNvSpPr txBox="1"/>
      </xdr:nvSpPr>
      <xdr:spPr>
        <a:xfrm>
          <a:off x="4216400" y="5392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156210</xdr:rowOff>
    </xdr:from>
    <xdr:to>
      <xdr:col>24</xdr:col>
      <xdr:colOff>152400</xdr:colOff>
      <xdr:row>33</xdr:row>
      <xdr:rowOff>156210</xdr:rowOff>
    </xdr:to>
    <xdr:cxnSp macro="">
      <xdr:nvCxnSpPr>
        <xdr:cNvPr id="59" name="直線コネクタ 58">
          <a:extLst>
            <a:ext uri="{FF2B5EF4-FFF2-40B4-BE49-F238E27FC236}">
              <a16:creationId xmlns:a16="http://schemas.microsoft.com/office/drawing/2014/main" id="{358DFDB1-221A-4CF8-9D4F-94E1FA62E405}"/>
            </a:ext>
          </a:extLst>
        </xdr:cNvPr>
        <xdr:cNvCxnSpPr/>
      </xdr:nvCxnSpPr>
      <xdr:spPr>
        <a:xfrm>
          <a:off x="4108450" y="56108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164863</xdr:rowOff>
    </xdr:from>
    <xdr:ext cx="405111" cy="259045"/>
    <xdr:sp macro="" textlink="">
      <xdr:nvSpPr>
        <xdr:cNvPr id="60" name="【道路】&#10;有形固定資産減価償却率平均値テキスト">
          <a:extLst>
            <a:ext uri="{FF2B5EF4-FFF2-40B4-BE49-F238E27FC236}">
              <a16:creationId xmlns:a16="http://schemas.microsoft.com/office/drawing/2014/main" id="{A21EDF38-B442-4F73-9303-627206B53C46}"/>
            </a:ext>
          </a:extLst>
        </xdr:cNvPr>
        <xdr:cNvSpPr txBox="1"/>
      </xdr:nvSpPr>
      <xdr:spPr>
        <a:xfrm>
          <a:off x="4216400" y="59497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141986</xdr:rowOff>
    </xdr:from>
    <xdr:to>
      <xdr:col>24</xdr:col>
      <xdr:colOff>114300</xdr:colOff>
      <xdr:row>37</xdr:row>
      <xdr:rowOff>72136</xdr:rowOff>
    </xdr:to>
    <xdr:sp macro="" textlink="">
      <xdr:nvSpPr>
        <xdr:cNvPr id="61" name="フローチャート: 判断 60">
          <a:extLst>
            <a:ext uri="{FF2B5EF4-FFF2-40B4-BE49-F238E27FC236}">
              <a16:creationId xmlns:a16="http://schemas.microsoft.com/office/drawing/2014/main" id="{CA14B15F-C32F-4EC1-AC49-5FB305435EDA}"/>
            </a:ext>
          </a:extLst>
        </xdr:cNvPr>
        <xdr:cNvSpPr/>
      </xdr:nvSpPr>
      <xdr:spPr>
        <a:xfrm>
          <a:off x="4127500" y="609193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112268</xdr:rowOff>
    </xdr:from>
    <xdr:to>
      <xdr:col>20</xdr:col>
      <xdr:colOff>38100</xdr:colOff>
      <xdr:row>37</xdr:row>
      <xdr:rowOff>42418</xdr:rowOff>
    </xdr:to>
    <xdr:sp macro="" textlink="">
      <xdr:nvSpPr>
        <xdr:cNvPr id="62" name="フローチャート: 判断 61">
          <a:extLst>
            <a:ext uri="{FF2B5EF4-FFF2-40B4-BE49-F238E27FC236}">
              <a16:creationId xmlns:a16="http://schemas.microsoft.com/office/drawing/2014/main" id="{F4A6FA06-4C90-458D-96BF-19C20446B366}"/>
            </a:ext>
          </a:extLst>
        </xdr:cNvPr>
        <xdr:cNvSpPr/>
      </xdr:nvSpPr>
      <xdr:spPr>
        <a:xfrm>
          <a:off x="3384550" y="606221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77978</xdr:rowOff>
    </xdr:from>
    <xdr:to>
      <xdr:col>15</xdr:col>
      <xdr:colOff>101600</xdr:colOff>
      <xdr:row>37</xdr:row>
      <xdr:rowOff>8128</xdr:rowOff>
    </xdr:to>
    <xdr:sp macro="" textlink="">
      <xdr:nvSpPr>
        <xdr:cNvPr id="63" name="フローチャート: 判断 62">
          <a:extLst>
            <a:ext uri="{FF2B5EF4-FFF2-40B4-BE49-F238E27FC236}">
              <a16:creationId xmlns:a16="http://schemas.microsoft.com/office/drawing/2014/main" id="{2EE0F6FF-083E-4711-A3AA-12A5B6569547}"/>
            </a:ext>
          </a:extLst>
        </xdr:cNvPr>
        <xdr:cNvSpPr/>
      </xdr:nvSpPr>
      <xdr:spPr>
        <a:xfrm>
          <a:off x="2571750" y="602792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77978</xdr:rowOff>
    </xdr:from>
    <xdr:to>
      <xdr:col>10</xdr:col>
      <xdr:colOff>165100</xdr:colOff>
      <xdr:row>37</xdr:row>
      <xdr:rowOff>8128</xdr:rowOff>
    </xdr:to>
    <xdr:sp macro="" textlink="">
      <xdr:nvSpPr>
        <xdr:cNvPr id="64" name="フローチャート: 判断 63">
          <a:extLst>
            <a:ext uri="{FF2B5EF4-FFF2-40B4-BE49-F238E27FC236}">
              <a16:creationId xmlns:a16="http://schemas.microsoft.com/office/drawing/2014/main" id="{1B164C07-5209-46C4-A7F7-8119C9894EE7}"/>
            </a:ext>
          </a:extLst>
        </xdr:cNvPr>
        <xdr:cNvSpPr/>
      </xdr:nvSpPr>
      <xdr:spPr>
        <a:xfrm>
          <a:off x="1778000" y="602792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34544</xdr:rowOff>
    </xdr:from>
    <xdr:to>
      <xdr:col>6</xdr:col>
      <xdr:colOff>38100</xdr:colOff>
      <xdr:row>36</xdr:row>
      <xdr:rowOff>136144</xdr:rowOff>
    </xdr:to>
    <xdr:sp macro="" textlink="">
      <xdr:nvSpPr>
        <xdr:cNvPr id="65" name="フローチャート: 判断 64">
          <a:extLst>
            <a:ext uri="{FF2B5EF4-FFF2-40B4-BE49-F238E27FC236}">
              <a16:creationId xmlns:a16="http://schemas.microsoft.com/office/drawing/2014/main" id="{4B5CF68E-A4B4-4862-9485-82079E6D6E5E}"/>
            </a:ext>
          </a:extLst>
        </xdr:cNvPr>
        <xdr:cNvSpPr/>
      </xdr:nvSpPr>
      <xdr:spPr>
        <a:xfrm>
          <a:off x="984250" y="598449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138EEE74-0509-436C-8FBE-D02A80136791}"/>
            </a:ext>
          </a:extLst>
        </xdr:cNvPr>
        <xdr:cNvSpPr txBox="1"/>
      </xdr:nvSpPr>
      <xdr:spPr>
        <a:xfrm>
          <a:off x="40068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D0CFAF81-4B27-485F-A24B-6B16ABC98FDA}"/>
            </a:ext>
          </a:extLst>
        </xdr:cNvPr>
        <xdr:cNvSpPr txBox="1"/>
      </xdr:nvSpPr>
      <xdr:spPr>
        <a:xfrm>
          <a:off x="3257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BDE63A1C-DCD7-4222-BF17-ACEA7B76CD58}"/>
            </a:ext>
          </a:extLst>
        </xdr:cNvPr>
        <xdr:cNvSpPr txBox="1"/>
      </xdr:nvSpPr>
      <xdr:spPr>
        <a:xfrm>
          <a:off x="24511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5C04388C-1DC9-4F81-B30E-D7DE86C400AD}"/>
            </a:ext>
          </a:extLst>
        </xdr:cNvPr>
        <xdr:cNvSpPr txBox="1"/>
      </xdr:nvSpPr>
      <xdr:spPr>
        <a:xfrm>
          <a:off x="1657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1DD60CE6-D0E8-4609-87CA-27D8BE06697C}"/>
            </a:ext>
          </a:extLst>
        </xdr:cNvPr>
        <xdr:cNvSpPr txBox="1"/>
      </xdr:nvSpPr>
      <xdr:spPr>
        <a:xfrm>
          <a:off x="857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157988</xdr:rowOff>
    </xdr:from>
    <xdr:to>
      <xdr:col>24</xdr:col>
      <xdr:colOff>114300</xdr:colOff>
      <xdr:row>37</xdr:row>
      <xdr:rowOff>88138</xdr:rowOff>
    </xdr:to>
    <xdr:sp macro="" textlink="">
      <xdr:nvSpPr>
        <xdr:cNvPr id="71" name="楕円 70">
          <a:extLst>
            <a:ext uri="{FF2B5EF4-FFF2-40B4-BE49-F238E27FC236}">
              <a16:creationId xmlns:a16="http://schemas.microsoft.com/office/drawing/2014/main" id="{A8CB43AE-85EE-4405-AF6D-5B3E3D3CFDAD}"/>
            </a:ext>
          </a:extLst>
        </xdr:cNvPr>
        <xdr:cNvSpPr/>
      </xdr:nvSpPr>
      <xdr:spPr>
        <a:xfrm>
          <a:off x="4127500" y="610793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136415</xdr:rowOff>
    </xdr:from>
    <xdr:ext cx="405111" cy="259045"/>
    <xdr:sp macro="" textlink="">
      <xdr:nvSpPr>
        <xdr:cNvPr id="72" name="【道路】&#10;有形固定資産減価償却率該当値テキスト">
          <a:extLst>
            <a:ext uri="{FF2B5EF4-FFF2-40B4-BE49-F238E27FC236}">
              <a16:creationId xmlns:a16="http://schemas.microsoft.com/office/drawing/2014/main" id="{16A493B3-5FF5-48A3-8998-8A0718F10D08}"/>
            </a:ext>
          </a:extLst>
        </xdr:cNvPr>
        <xdr:cNvSpPr txBox="1"/>
      </xdr:nvSpPr>
      <xdr:spPr>
        <a:xfrm>
          <a:off x="4216400" y="60863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114554</xdr:rowOff>
    </xdr:from>
    <xdr:to>
      <xdr:col>20</xdr:col>
      <xdr:colOff>38100</xdr:colOff>
      <xdr:row>37</xdr:row>
      <xdr:rowOff>44704</xdr:rowOff>
    </xdr:to>
    <xdr:sp macro="" textlink="">
      <xdr:nvSpPr>
        <xdr:cNvPr id="73" name="楕円 72">
          <a:extLst>
            <a:ext uri="{FF2B5EF4-FFF2-40B4-BE49-F238E27FC236}">
              <a16:creationId xmlns:a16="http://schemas.microsoft.com/office/drawing/2014/main" id="{5DE613C1-2B96-4B77-B85F-B64EE5091628}"/>
            </a:ext>
          </a:extLst>
        </xdr:cNvPr>
        <xdr:cNvSpPr/>
      </xdr:nvSpPr>
      <xdr:spPr>
        <a:xfrm>
          <a:off x="3384550" y="606450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165354</xdr:rowOff>
    </xdr:from>
    <xdr:to>
      <xdr:col>24</xdr:col>
      <xdr:colOff>63500</xdr:colOff>
      <xdr:row>37</xdr:row>
      <xdr:rowOff>37338</xdr:rowOff>
    </xdr:to>
    <xdr:cxnSp macro="">
      <xdr:nvCxnSpPr>
        <xdr:cNvPr id="74" name="直線コネクタ 73">
          <a:extLst>
            <a:ext uri="{FF2B5EF4-FFF2-40B4-BE49-F238E27FC236}">
              <a16:creationId xmlns:a16="http://schemas.microsoft.com/office/drawing/2014/main" id="{64F4B0B4-45EC-472B-A2EE-C20D4AB69443}"/>
            </a:ext>
          </a:extLst>
        </xdr:cNvPr>
        <xdr:cNvCxnSpPr/>
      </xdr:nvCxnSpPr>
      <xdr:spPr>
        <a:xfrm>
          <a:off x="3429000" y="6115304"/>
          <a:ext cx="749300" cy="37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68834</xdr:rowOff>
    </xdr:from>
    <xdr:to>
      <xdr:col>15</xdr:col>
      <xdr:colOff>101600</xdr:colOff>
      <xdr:row>36</xdr:row>
      <xdr:rowOff>170434</xdr:rowOff>
    </xdr:to>
    <xdr:sp macro="" textlink="">
      <xdr:nvSpPr>
        <xdr:cNvPr id="75" name="楕円 74">
          <a:extLst>
            <a:ext uri="{FF2B5EF4-FFF2-40B4-BE49-F238E27FC236}">
              <a16:creationId xmlns:a16="http://schemas.microsoft.com/office/drawing/2014/main" id="{2E6B7373-01CE-420A-86F3-A33681267AD6}"/>
            </a:ext>
          </a:extLst>
        </xdr:cNvPr>
        <xdr:cNvSpPr/>
      </xdr:nvSpPr>
      <xdr:spPr>
        <a:xfrm>
          <a:off x="2571750" y="601878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119634</xdr:rowOff>
    </xdr:from>
    <xdr:to>
      <xdr:col>19</xdr:col>
      <xdr:colOff>177800</xdr:colOff>
      <xdr:row>36</xdr:row>
      <xdr:rowOff>165354</xdr:rowOff>
    </xdr:to>
    <xdr:cxnSp macro="">
      <xdr:nvCxnSpPr>
        <xdr:cNvPr id="76" name="直線コネクタ 75">
          <a:extLst>
            <a:ext uri="{FF2B5EF4-FFF2-40B4-BE49-F238E27FC236}">
              <a16:creationId xmlns:a16="http://schemas.microsoft.com/office/drawing/2014/main" id="{5468A571-627A-4C52-92F5-97A5A3066E1C}"/>
            </a:ext>
          </a:extLst>
        </xdr:cNvPr>
        <xdr:cNvCxnSpPr/>
      </xdr:nvCxnSpPr>
      <xdr:spPr>
        <a:xfrm>
          <a:off x="2622550" y="6069584"/>
          <a:ext cx="80645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20828</xdr:rowOff>
    </xdr:from>
    <xdr:to>
      <xdr:col>10</xdr:col>
      <xdr:colOff>165100</xdr:colOff>
      <xdr:row>36</xdr:row>
      <xdr:rowOff>122428</xdr:rowOff>
    </xdr:to>
    <xdr:sp macro="" textlink="">
      <xdr:nvSpPr>
        <xdr:cNvPr id="77" name="楕円 76">
          <a:extLst>
            <a:ext uri="{FF2B5EF4-FFF2-40B4-BE49-F238E27FC236}">
              <a16:creationId xmlns:a16="http://schemas.microsoft.com/office/drawing/2014/main" id="{76B1EEA7-946D-472A-98AB-F318940E41C6}"/>
            </a:ext>
          </a:extLst>
        </xdr:cNvPr>
        <xdr:cNvSpPr/>
      </xdr:nvSpPr>
      <xdr:spPr>
        <a:xfrm>
          <a:off x="1778000" y="5970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71628</xdr:rowOff>
    </xdr:from>
    <xdr:to>
      <xdr:col>15</xdr:col>
      <xdr:colOff>50800</xdr:colOff>
      <xdr:row>36</xdr:row>
      <xdr:rowOff>119634</xdr:rowOff>
    </xdr:to>
    <xdr:cxnSp macro="">
      <xdr:nvCxnSpPr>
        <xdr:cNvPr id="78" name="直線コネクタ 77">
          <a:extLst>
            <a:ext uri="{FF2B5EF4-FFF2-40B4-BE49-F238E27FC236}">
              <a16:creationId xmlns:a16="http://schemas.microsoft.com/office/drawing/2014/main" id="{80A2929D-6B6C-4D8B-B058-E00AE8459845}"/>
            </a:ext>
          </a:extLst>
        </xdr:cNvPr>
        <xdr:cNvCxnSpPr/>
      </xdr:nvCxnSpPr>
      <xdr:spPr>
        <a:xfrm>
          <a:off x="1828800" y="6021578"/>
          <a:ext cx="79375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61976</xdr:rowOff>
    </xdr:from>
    <xdr:to>
      <xdr:col>6</xdr:col>
      <xdr:colOff>38100</xdr:colOff>
      <xdr:row>37</xdr:row>
      <xdr:rowOff>163576</xdr:rowOff>
    </xdr:to>
    <xdr:sp macro="" textlink="">
      <xdr:nvSpPr>
        <xdr:cNvPr id="79" name="楕円 78">
          <a:extLst>
            <a:ext uri="{FF2B5EF4-FFF2-40B4-BE49-F238E27FC236}">
              <a16:creationId xmlns:a16="http://schemas.microsoft.com/office/drawing/2014/main" id="{DAC84549-CAAB-4F26-9CDE-0A38A1D04FA1}"/>
            </a:ext>
          </a:extLst>
        </xdr:cNvPr>
        <xdr:cNvSpPr/>
      </xdr:nvSpPr>
      <xdr:spPr>
        <a:xfrm>
          <a:off x="984250" y="617702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71628</xdr:rowOff>
    </xdr:from>
    <xdr:to>
      <xdr:col>10</xdr:col>
      <xdr:colOff>114300</xdr:colOff>
      <xdr:row>37</xdr:row>
      <xdr:rowOff>112776</xdr:rowOff>
    </xdr:to>
    <xdr:cxnSp macro="">
      <xdr:nvCxnSpPr>
        <xdr:cNvPr id="80" name="直線コネクタ 79">
          <a:extLst>
            <a:ext uri="{FF2B5EF4-FFF2-40B4-BE49-F238E27FC236}">
              <a16:creationId xmlns:a16="http://schemas.microsoft.com/office/drawing/2014/main" id="{4305D8CA-E943-4491-96A5-91D63EDA2120}"/>
            </a:ext>
          </a:extLst>
        </xdr:cNvPr>
        <xdr:cNvCxnSpPr/>
      </xdr:nvCxnSpPr>
      <xdr:spPr>
        <a:xfrm flipV="1">
          <a:off x="1028700" y="6021578"/>
          <a:ext cx="800100" cy="206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58945</xdr:rowOff>
    </xdr:from>
    <xdr:ext cx="405111" cy="259045"/>
    <xdr:sp macro="" textlink="">
      <xdr:nvSpPr>
        <xdr:cNvPr id="81" name="n_1aveValue【道路】&#10;有形固定資産減価償却率">
          <a:extLst>
            <a:ext uri="{FF2B5EF4-FFF2-40B4-BE49-F238E27FC236}">
              <a16:creationId xmlns:a16="http://schemas.microsoft.com/office/drawing/2014/main" id="{A53361E1-03FE-4A48-B5CB-AAC7649DDCFC}"/>
            </a:ext>
          </a:extLst>
        </xdr:cNvPr>
        <xdr:cNvSpPr txBox="1"/>
      </xdr:nvSpPr>
      <xdr:spPr>
        <a:xfrm>
          <a:off x="3239144" y="5843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170705</xdr:rowOff>
    </xdr:from>
    <xdr:ext cx="405111" cy="259045"/>
    <xdr:sp macro="" textlink="">
      <xdr:nvSpPr>
        <xdr:cNvPr id="82" name="n_2aveValue【道路】&#10;有形固定資産減価償却率">
          <a:extLst>
            <a:ext uri="{FF2B5EF4-FFF2-40B4-BE49-F238E27FC236}">
              <a16:creationId xmlns:a16="http://schemas.microsoft.com/office/drawing/2014/main" id="{B9931F0F-113C-4ED6-8252-101DCB2EB7EC}"/>
            </a:ext>
          </a:extLst>
        </xdr:cNvPr>
        <xdr:cNvSpPr txBox="1"/>
      </xdr:nvSpPr>
      <xdr:spPr>
        <a:xfrm>
          <a:off x="2439044" y="6114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170705</xdr:rowOff>
    </xdr:from>
    <xdr:ext cx="405111" cy="259045"/>
    <xdr:sp macro="" textlink="">
      <xdr:nvSpPr>
        <xdr:cNvPr id="83" name="n_3aveValue【道路】&#10;有形固定資産減価償却率">
          <a:extLst>
            <a:ext uri="{FF2B5EF4-FFF2-40B4-BE49-F238E27FC236}">
              <a16:creationId xmlns:a16="http://schemas.microsoft.com/office/drawing/2014/main" id="{005A0BD3-9548-4E6E-907A-2EABB36A652D}"/>
            </a:ext>
          </a:extLst>
        </xdr:cNvPr>
        <xdr:cNvSpPr txBox="1"/>
      </xdr:nvSpPr>
      <xdr:spPr>
        <a:xfrm>
          <a:off x="1645294" y="6114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152671</xdr:rowOff>
    </xdr:from>
    <xdr:ext cx="405111" cy="259045"/>
    <xdr:sp macro="" textlink="">
      <xdr:nvSpPr>
        <xdr:cNvPr id="84" name="n_4aveValue【道路】&#10;有形固定資産減価償却率">
          <a:extLst>
            <a:ext uri="{FF2B5EF4-FFF2-40B4-BE49-F238E27FC236}">
              <a16:creationId xmlns:a16="http://schemas.microsoft.com/office/drawing/2014/main" id="{73980EA3-C9F8-4341-945D-A988163C5A69}"/>
            </a:ext>
          </a:extLst>
        </xdr:cNvPr>
        <xdr:cNvSpPr txBox="1"/>
      </xdr:nvSpPr>
      <xdr:spPr>
        <a:xfrm>
          <a:off x="851544" y="5772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35831</xdr:rowOff>
    </xdr:from>
    <xdr:ext cx="405111" cy="259045"/>
    <xdr:sp macro="" textlink="">
      <xdr:nvSpPr>
        <xdr:cNvPr id="85" name="n_1mainValue【道路】&#10;有形固定資産減価償却率">
          <a:extLst>
            <a:ext uri="{FF2B5EF4-FFF2-40B4-BE49-F238E27FC236}">
              <a16:creationId xmlns:a16="http://schemas.microsoft.com/office/drawing/2014/main" id="{B3E562B4-2180-4E8C-9F83-8BEC23D62058}"/>
            </a:ext>
          </a:extLst>
        </xdr:cNvPr>
        <xdr:cNvSpPr txBox="1"/>
      </xdr:nvSpPr>
      <xdr:spPr>
        <a:xfrm>
          <a:off x="3239144" y="6150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15511</xdr:rowOff>
    </xdr:from>
    <xdr:ext cx="405111" cy="259045"/>
    <xdr:sp macro="" textlink="">
      <xdr:nvSpPr>
        <xdr:cNvPr id="86" name="n_2mainValue【道路】&#10;有形固定資産減価償却率">
          <a:extLst>
            <a:ext uri="{FF2B5EF4-FFF2-40B4-BE49-F238E27FC236}">
              <a16:creationId xmlns:a16="http://schemas.microsoft.com/office/drawing/2014/main" id="{E764E1E3-6854-4CA9-ABD2-2F1AA9BABE07}"/>
            </a:ext>
          </a:extLst>
        </xdr:cNvPr>
        <xdr:cNvSpPr txBox="1"/>
      </xdr:nvSpPr>
      <xdr:spPr>
        <a:xfrm>
          <a:off x="2439044" y="5800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138955</xdr:rowOff>
    </xdr:from>
    <xdr:ext cx="405111" cy="259045"/>
    <xdr:sp macro="" textlink="">
      <xdr:nvSpPr>
        <xdr:cNvPr id="87" name="n_3mainValue【道路】&#10;有形固定資産減価償却率">
          <a:extLst>
            <a:ext uri="{FF2B5EF4-FFF2-40B4-BE49-F238E27FC236}">
              <a16:creationId xmlns:a16="http://schemas.microsoft.com/office/drawing/2014/main" id="{51A3305A-7742-40D5-B255-BA5DF5608E94}"/>
            </a:ext>
          </a:extLst>
        </xdr:cNvPr>
        <xdr:cNvSpPr txBox="1"/>
      </xdr:nvSpPr>
      <xdr:spPr>
        <a:xfrm>
          <a:off x="1645294" y="5758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154703</xdr:rowOff>
    </xdr:from>
    <xdr:ext cx="405111" cy="259045"/>
    <xdr:sp macro="" textlink="">
      <xdr:nvSpPr>
        <xdr:cNvPr id="88" name="n_4mainValue【道路】&#10;有形固定資産減価償却率">
          <a:extLst>
            <a:ext uri="{FF2B5EF4-FFF2-40B4-BE49-F238E27FC236}">
              <a16:creationId xmlns:a16="http://schemas.microsoft.com/office/drawing/2014/main" id="{0BB5A608-3930-41B8-9354-55A2BEC31D97}"/>
            </a:ext>
          </a:extLst>
        </xdr:cNvPr>
        <xdr:cNvSpPr txBox="1"/>
      </xdr:nvSpPr>
      <xdr:spPr>
        <a:xfrm>
          <a:off x="851544" y="6269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ED8D324D-8198-445C-B2C4-D25971755B03}"/>
            </a:ext>
          </a:extLst>
        </xdr:cNvPr>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F584C85E-DE68-4BDC-A602-5B933E83CFA9}"/>
            </a:ext>
          </a:extLst>
        </xdr:cNvPr>
        <xdr:cNvSpPr/>
      </xdr:nvSpPr>
      <xdr:spPr>
        <a:xfrm>
          <a:off x="6064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742CC85A-3B75-4834-A022-44E29E837FAA}"/>
            </a:ext>
          </a:extLst>
        </xdr:cNvPr>
        <xdr:cNvSpPr/>
      </xdr:nvSpPr>
      <xdr:spPr>
        <a:xfrm>
          <a:off x="6064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DCB4BE71-4B02-432F-8F7A-697EC639B614}"/>
            </a:ext>
          </a:extLst>
        </xdr:cNvPr>
        <xdr:cNvSpPr/>
      </xdr:nvSpPr>
      <xdr:spPr>
        <a:xfrm>
          <a:off x="69850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CACF09B4-B855-429C-B926-098F25942C96}"/>
            </a:ext>
          </a:extLst>
        </xdr:cNvPr>
        <xdr:cNvSpPr/>
      </xdr:nvSpPr>
      <xdr:spPr>
        <a:xfrm>
          <a:off x="69850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7E94FB79-C66C-4E43-8426-0A98D35726C0}"/>
            </a:ext>
          </a:extLst>
        </xdr:cNvPr>
        <xdr:cNvSpPr/>
      </xdr:nvSpPr>
      <xdr:spPr>
        <a:xfrm>
          <a:off x="8013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2FABB120-161E-48AA-9EE8-C046F42C9E95}"/>
            </a:ext>
          </a:extLst>
        </xdr:cNvPr>
        <xdr:cNvSpPr/>
      </xdr:nvSpPr>
      <xdr:spPr>
        <a:xfrm>
          <a:off x="8013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3F4D58BD-A72C-4270-8A1F-4F850816F8DA}"/>
            </a:ext>
          </a:extLst>
        </xdr:cNvPr>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F141D7F3-79EE-4C23-B448-CFAA7F046A1A}"/>
            </a:ext>
          </a:extLst>
        </xdr:cNvPr>
        <xdr:cNvSpPr txBox="1"/>
      </xdr:nvSpPr>
      <xdr:spPr>
        <a:xfrm>
          <a:off x="5918200" y="495935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76A9BFFD-B8D7-4B14-889B-1CEBA928B236}"/>
            </a:ext>
          </a:extLst>
        </xdr:cNvPr>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9" name="直線コネクタ 98">
          <a:extLst>
            <a:ext uri="{FF2B5EF4-FFF2-40B4-BE49-F238E27FC236}">
              <a16:creationId xmlns:a16="http://schemas.microsoft.com/office/drawing/2014/main" id="{82DE1D46-DD3C-4BFF-B6CD-C8D8B1B83A45}"/>
            </a:ext>
          </a:extLst>
        </xdr:cNvPr>
        <xdr:cNvCxnSpPr/>
      </xdr:nvCxnSpPr>
      <xdr:spPr>
        <a:xfrm>
          <a:off x="5956300" y="703307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0" name="テキスト ボックス 99">
          <a:extLst>
            <a:ext uri="{FF2B5EF4-FFF2-40B4-BE49-F238E27FC236}">
              <a16:creationId xmlns:a16="http://schemas.microsoft.com/office/drawing/2014/main" id="{44209705-FAD2-4E97-A5ED-CF8EE0DF57DC}"/>
            </a:ext>
          </a:extLst>
        </xdr:cNvPr>
        <xdr:cNvSpPr txBox="1"/>
      </xdr:nvSpPr>
      <xdr:spPr>
        <a:xfrm>
          <a:off x="5527221" y="6897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1" name="直線コネクタ 100">
          <a:extLst>
            <a:ext uri="{FF2B5EF4-FFF2-40B4-BE49-F238E27FC236}">
              <a16:creationId xmlns:a16="http://schemas.microsoft.com/office/drawing/2014/main" id="{F2BBF3CB-409F-46D6-BD95-AE2CCA9F332D}"/>
            </a:ext>
          </a:extLst>
        </xdr:cNvPr>
        <xdr:cNvCxnSpPr/>
      </xdr:nvCxnSpPr>
      <xdr:spPr>
        <a:xfrm>
          <a:off x="5956300" y="671920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2" name="テキスト ボックス 101">
          <a:extLst>
            <a:ext uri="{FF2B5EF4-FFF2-40B4-BE49-F238E27FC236}">
              <a16:creationId xmlns:a16="http://schemas.microsoft.com/office/drawing/2014/main" id="{4ED29C78-7945-4994-99D3-DAA32D4AE283}"/>
            </a:ext>
          </a:extLst>
        </xdr:cNvPr>
        <xdr:cNvSpPr txBox="1"/>
      </xdr:nvSpPr>
      <xdr:spPr>
        <a:xfrm>
          <a:off x="5482151" y="65833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3" name="直線コネクタ 102">
          <a:extLst>
            <a:ext uri="{FF2B5EF4-FFF2-40B4-BE49-F238E27FC236}">
              <a16:creationId xmlns:a16="http://schemas.microsoft.com/office/drawing/2014/main" id="{4AD63D8D-AF26-4C86-B4E0-B997827F9901}"/>
            </a:ext>
          </a:extLst>
        </xdr:cNvPr>
        <xdr:cNvCxnSpPr/>
      </xdr:nvCxnSpPr>
      <xdr:spPr>
        <a:xfrm>
          <a:off x="5956300" y="640533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4" name="テキスト ボックス 103">
          <a:extLst>
            <a:ext uri="{FF2B5EF4-FFF2-40B4-BE49-F238E27FC236}">
              <a16:creationId xmlns:a16="http://schemas.microsoft.com/office/drawing/2014/main" id="{3AC6D9EB-CF44-423F-9B05-B3D932AC8DA1}"/>
            </a:ext>
          </a:extLst>
        </xdr:cNvPr>
        <xdr:cNvSpPr txBox="1"/>
      </xdr:nvSpPr>
      <xdr:spPr>
        <a:xfrm>
          <a:off x="5482151" y="62694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5" name="直線コネクタ 104">
          <a:extLst>
            <a:ext uri="{FF2B5EF4-FFF2-40B4-BE49-F238E27FC236}">
              <a16:creationId xmlns:a16="http://schemas.microsoft.com/office/drawing/2014/main" id="{CF0BE8D3-AA49-4947-AD4E-E19114FD2136}"/>
            </a:ext>
          </a:extLst>
        </xdr:cNvPr>
        <xdr:cNvCxnSpPr/>
      </xdr:nvCxnSpPr>
      <xdr:spPr>
        <a:xfrm>
          <a:off x="5956300" y="609146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6" name="テキスト ボックス 105">
          <a:extLst>
            <a:ext uri="{FF2B5EF4-FFF2-40B4-BE49-F238E27FC236}">
              <a16:creationId xmlns:a16="http://schemas.microsoft.com/office/drawing/2014/main" id="{9B1EE705-8556-4DCB-8A6A-2BD460954BBE}"/>
            </a:ext>
          </a:extLst>
        </xdr:cNvPr>
        <xdr:cNvSpPr txBox="1"/>
      </xdr:nvSpPr>
      <xdr:spPr>
        <a:xfrm>
          <a:off x="5482151" y="594924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7" name="直線コネクタ 106">
          <a:extLst>
            <a:ext uri="{FF2B5EF4-FFF2-40B4-BE49-F238E27FC236}">
              <a16:creationId xmlns:a16="http://schemas.microsoft.com/office/drawing/2014/main" id="{B9CE8B15-BF63-4D69-B869-52F88BBC04C6}"/>
            </a:ext>
          </a:extLst>
        </xdr:cNvPr>
        <xdr:cNvCxnSpPr/>
      </xdr:nvCxnSpPr>
      <xdr:spPr>
        <a:xfrm>
          <a:off x="5956300" y="577759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08" name="テキスト ボックス 107">
          <a:extLst>
            <a:ext uri="{FF2B5EF4-FFF2-40B4-BE49-F238E27FC236}">
              <a16:creationId xmlns:a16="http://schemas.microsoft.com/office/drawing/2014/main" id="{4F2CD17E-2BFA-4A71-9C1D-BDD9929DF47A}"/>
            </a:ext>
          </a:extLst>
        </xdr:cNvPr>
        <xdr:cNvSpPr txBox="1"/>
      </xdr:nvSpPr>
      <xdr:spPr>
        <a:xfrm>
          <a:off x="5482151" y="563537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9" name="直線コネクタ 108">
          <a:extLst>
            <a:ext uri="{FF2B5EF4-FFF2-40B4-BE49-F238E27FC236}">
              <a16:creationId xmlns:a16="http://schemas.microsoft.com/office/drawing/2014/main" id="{1B216AF9-4F64-427E-AA74-F640A2078F5E}"/>
            </a:ext>
          </a:extLst>
        </xdr:cNvPr>
        <xdr:cNvCxnSpPr/>
      </xdr:nvCxnSpPr>
      <xdr:spPr>
        <a:xfrm>
          <a:off x="5956300" y="545737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10" name="テキスト ボックス 109">
          <a:extLst>
            <a:ext uri="{FF2B5EF4-FFF2-40B4-BE49-F238E27FC236}">
              <a16:creationId xmlns:a16="http://schemas.microsoft.com/office/drawing/2014/main" id="{2449092F-5EF1-41A9-808A-41C8E2992A81}"/>
            </a:ext>
          </a:extLst>
        </xdr:cNvPr>
        <xdr:cNvSpPr txBox="1"/>
      </xdr:nvSpPr>
      <xdr:spPr>
        <a:xfrm>
          <a:off x="5418031" y="532149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C09F56A7-B9E5-4B1E-A7F2-B653BF311C38}"/>
            </a:ext>
          </a:extLst>
        </xdr:cNvPr>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a:extLst>
            <a:ext uri="{FF2B5EF4-FFF2-40B4-BE49-F238E27FC236}">
              <a16:creationId xmlns:a16="http://schemas.microsoft.com/office/drawing/2014/main" id="{90802D48-B797-43E8-9481-7300D436778D}"/>
            </a:ext>
          </a:extLst>
        </xdr:cNvPr>
        <xdr:cNvSpPr txBox="1"/>
      </xdr:nvSpPr>
      <xdr:spPr>
        <a:xfrm>
          <a:off x="5418031" y="50076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7D224A41-B08B-42CB-84C2-1860D98492F0}"/>
            </a:ext>
          </a:extLst>
        </xdr:cNvPr>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59659</xdr:rowOff>
    </xdr:from>
    <xdr:to>
      <xdr:col>54</xdr:col>
      <xdr:colOff>189865</xdr:colOff>
      <xdr:row>41</xdr:row>
      <xdr:rowOff>26708</xdr:rowOff>
    </xdr:to>
    <xdr:cxnSp macro="">
      <xdr:nvCxnSpPr>
        <xdr:cNvPr id="114" name="直線コネクタ 113">
          <a:extLst>
            <a:ext uri="{FF2B5EF4-FFF2-40B4-BE49-F238E27FC236}">
              <a16:creationId xmlns:a16="http://schemas.microsoft.com/office/drawing/2014/main" id="{633584D0-86C6-48C2-AD97-44777F20D740}"/>
            </a:ext>
          </a:extLst>
        </xdr:cNvPr>
        <xdr:cNvCxnSpPr/>
      </xdr:nvCxnSpPr>
      <xdr:spPr>
        <a:xfrm flipV="1">
          <a:off x="9429115" y="5679409"/>
          <a:ext cx="0" cy="11227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30535</xdr:rowOff>
    </xdr:from>
    <xdr:ext cx="534377" cy="259045"/>
    <xdr:sp macro="" textlink="">
      <xdr:nvSpPr>
        <xdr:cNvPr id="115" name="【道路】&#10;一人当たり延長最小値テキスト">
          <a:extLst>
            <a:ext uri="{FF2B5EF4-FFF2-40B4-BE49-F238E27FC236}">
              <a16:creationId xmlns:a16="http://schemas.microsoft.com/office/drawing/2014/main" id="{7AC2BA06-E2F3-4420-8A6C-4E7A6E47EA46}"/>
            </a:ext>
          </a:extLst>
        </xdr:cNvPr>
        <xdr:cNvSpPr txBox="1"/>
      </xdr:nvSpPr>
      <xdr:spPr>
        <a:xfrm>
          <a:off x="9467850" y="6805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26708</xdr:rowOff>
    </xdr:from>
    <xdr:to>
      <xdr:col>55</xdr:col>
      <xdr:colOff>88900</xdr:colOff>
      <xdr:row>41</xdr:row>
      <xdr:rowOff>26708</xdr:rowOff>
    </xdr:to>
    <xdr:cxnSp macro="">
      <xdr:nvCxnSpPr>
        <xdr:cNvPr id="116" name="直線コネクタ 115">
          <a:extLst>
            <a:ext uri="{FF2B5EF4-FFF2-40B4-BE49-F238E27FC236}">
              <a16:creationId xmlns:a16="http://schemas.microsoft.com/office/drawing/2014/main" id="{D64B8908-251F-4911-9368-469C08AD9848}"/>
            </a:ext>
          </a:extLst>
        </xdr:cNvPr>
        <xdr:cNvCxnSpPr/>
      </xdr:nvCxnSpPr>
      <xdr:spPr>
        <a:xfrm>
          <a:off x="9359900" y="680215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6336</xdr:rowOff>
    </xdr:from>
    <xdr:ext cx="534377" cy="259045"/>
    <xdr:sp macro="" textlink="">
      <xdr:nvSpPr>
        <xdr:cNvPr id="117" name="【道路】&#10;一人当たり延長最大値テキスト">
          <a:extLst>
            <a:ext uri="{FF2B5EF4-FFF2-40B4-BE49-F238E27FC236}">
              <a16:creationId xmlns:a16="http://schemas.microsoft.com/office/drawing/2014/main" id="{DE25AB57-6964-4A27-ACA7-B19A177FCC86}"/>
            </a:ext>
          </a:extLst>
        </xdr:cNvPr>
        <xdr:cNvSpPr txBox="1"/>
      </xdr:nvSpPr>
      <xdr:spPr>
        <a:xfrm>
          <a:off x="9467850" y="5460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59659</xdr:rowOff>
    </xdr:from>
    <xdr:to>
      <xdr:col>55</xdr:col>
      <xdr:colOff>88900</xdr:colOff>
      <xdr:row>34</xdr:row>
      <xdr:rowOff>59659</xdr:rowOff>
    </xdr:to>
    <xdr:cxnSp macro="">
      <xdr:nvCxnSpPr>
        <xdr:cNvPr id="118" name="直線コネクタ 117">
          <a:extLst>
            <a:ext uri="{FF2B5EF4-FFF2-40B4-BE49-F238E27FC236}">
              <a16:creationId xmlns:a16="http://schemas.microsoft.com/office/drawing/2014/main" id="{B59A4F83-90BE-4048-8EC7-84ACC1B84605}"/>
            </a:ext>
          </a:extLst>
        </xdr:cNvPr>
        <xdr:cNvCxnSpPr/>
      </xdr:nvCxnSpPr>
      <xdr:spPr>
        <a:xfrm>
          <a:off x="9359900" y="567940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101619</xdr:rowOff>
    </xdr:from>
    <xdr:ext cx="534377" cy="259045"/>
    <xdr:sp macro="" textlink="">
      <xdr:nvSpPr>
        <xdr:cNvPr id="119" name="【道路】&#10;一人当たり延長平均値テキスト">
          <a:extLst>
            <a:ext uri="{FF2B5EF4-FFF2-40B4-BE49-F238E27FC236}">
              <a16:creationId xmlns:a16="http://schemas.microsoft.com/office/drawing/2014/main" id="{D7867C65-1FC4-458F-B852-5ED5C638E500}"/>
            </a:ext>
          </a:extLst>
        </xdr:cNvPr>
        <xdr:cNvSpPr txBox="1"/>
      </xdr:nvSpPr>
      <xdr:spPr>
        <a:xfrm>
          <a:off x="9467850" y="63817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123192</xdr:rowOff>
    </xdr:from>
    <xdr:to>
      <xdr:col>55</xdr:col>
      <xdr:colOff>50800</xdr:colOff>
      <xdr:row>39</xdr:row>
      <xdr:rowOff>53342</xdr:rowOff>
    </xdr:to>
    <xdr:sp macro="" textlink="">
      <xdr:nvSpPr>
        <xdr:cNvPr id="120" name="フローチャート: 判断 119">
          <a:extLst>
            <a:ext uri="{FF2B5EF4-FFF2-40B4-BE49-F238E27FC236}">
              <a16:creationId xmlns:a16="http://schemas.microsoft.com/office/drawing/2014/main" id="{4F2CE4F1-170C-4BDE-B9E1-3BCDB3E7B041}"/>
            </a:ext>
          </a:extLst>
        </xdr:cNvPr>
        <xdr:cNvSpPr/>
      </xdr:nvSpPr>
      <xdr:spPr>
        <a:xfrm>
          <a:off x="9398000" y="640334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127519</xdr:rowOff>
    </xdr:from>
    <xdr:to>
      <xdr:col>50</xdr:col>
      <xdr:colOff>165100</xdr:colOff>
      <xdr:row>39</xdr:row>
      <xdr:rowOff>57669</xdr:rowOff>
    </xdr:to>
    <xdr:sp macro="" textlink="">
      <xdr:nvSpPr>
        <xdr:cNvPr id="121" name="フローチャート: 判断 120">
          <a:extLst>
            <a:ext uri="{FF2B5EF4-FFF2-40B4-BE49-F238E27FC236}">
              <a16:creationId xmlns:a16="http://schemas.microsoft.com/office/drawing/2014/main" id="{3E1858B0-49AB-46A9-8D5F-65DF23AA6E7B}"/>
            </a:ext>
          </a:extLst>
        </xdr:cNvPr>
        <xdr:cNvSpPr/>
      </xdr:nvSpPr>
      <xdr:spPr>
        <a:xfrm>
          <a:off x="8636000" y="640766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135193</xdr:rowOff>
    </xdr:from>
    <xdr:to>
      <xdr:col>46</xdr:col>
      <xdr:colOff>38100</xdr:colOff>
      <xdr:row>39</xdr:row>
      <xdr:rowOff>65343</xdr:rowOff>
    </xdr:to>
    <xdr:sp macro="" textlink="">
      <xdr:nvSpPr>
        <xdr:cNvPr id="122" name="フローチャート: 判断 121">
          <a:extLst>
            <a:ext uri="{FF2B5EF4-FFF2-40B4-BE49-F238E27FC236}">
              <a16:creationId xmlns:a16="http://schemas.microsoft.com/office/drawing/2014/main" id="{3C662D3C-8837-44B0-A0A5-832D7980B873}"/>
            </a:ext>
          </a:extLst>
        </xdr:cNvPr>
        <xdr:cNvSpPr/>
      </xdr:nvSpPr>
      <xdr:spPr>
        <a:xfrm>
          <a:off x="7842250" y="641534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146019</xdr:rowOff>
    </xdr:from>
    <xdr:to>
      <xdr:col>41</xdr:col>
      <xdr:colOff>101600</xdr:colOff>
      <xdr:row>39</xdr:row>
      <xdr:rowOff>76169</xdr:rowOff>
    </xdr:to>
    <xdr:sp macro="" textlink="">
      <xdr:nvSpPr>
        <xdr:cNvPr id="123" name="フローチャート: 判断 122">
          <a:extLst>
            <a:ext uri="{FF2B5EF4-FFF2-40B4-BE49-F238E27FC236}">
              <a16:creationId xmlns:a16="http://schemas.microsoft.com/office/drawing/2014/main" id="{2F8C384F-D365-443E-85AE-A35470BD8800}"/>
            </a:ext>
          </a:extLst>
        </xdr:cNvPr>
        <xdr:cNvSpPr/>
      </xdr:nvSpPr>
      <xdr:spPr>
        <a:xfrm>
          <a:off x="7029450" y="642616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155032</xdr:rowOff>
    </xdr:from>
    <xdr:to>
      <xdr:col>36</xdr:col>
      <xdr:colOff>165100</xdr:colOff>
      <xdr:row>39</xdr:row>
      <xdr:rowOff>85182</xdr:rowOff>
    </xdr:to>
    <xdr:sp macro="" textlink="">
      <xdr:nvSpPr>
        <xdr:cNvPr id="124" name="フローチャート: 判断 123">
          <a:extLst>
            <a:ext uri="{FF2B5EF4-FFF2-40B4-BE49-F238E27FC236}">
              <a16:creationId xmlns:a16="http://schemas.microsoft.com/office/drawing/2014/main" id="{B34B4E1B-E0F8-46D0-9720-ABDA5029165A}"/>
            </a:ext>
          </a:extLst>
        </xdr:cNvPr>
        <xdr:cNvSpPr/>
      </xdr:nvSpPr>
      <xdr:spPr>
        <a:xfrm>
          <a:off x="6235700" y="643518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3E2A5143-4731-43F7-8B5A-4490A2C9D4AB}"/>
            </a:ext>
          </a:extLst>
        </xdr:cNvPr>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714DD49D-D425-4E95-92D2-711437807FFF}"/>
            </a:ext>
          </a:extLst>
        </xdr:cNvPr>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7DCE8FDC-0F23-4CC2-9BD5-5983DE04D785}"/>
            </a:ext>
          </a:extLst>
        </xdr:cNvPr>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871C95DA-DECE-42D2-A112-E075C8179136}"/>
            </a:ext>
          </a:extLst>
        </xdr:cNvPr>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6AAECA0C-D3D4-404E-B84E-78687408E1FF}"/>
            </a:ext>
          </a:extLst>
        </xdr:cNvPr>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34723</xdr:rowOff>
    </xdr:from>
    <xdr:to>
      <xdr:col>55</xdr:col>
      <xdr:colOff>50800</xdr:colOff>
      <xdr:row>37</xdr:row>
      <xdr:rowOff>136323</xdr:rowOff>
    </xdr:to>
    <xdr:sp macro="" textlink="">
      <xdr:nvSpPr>
        <xdr:cNvPr id="130" name="楕円 129">
          <a:extLst>
            <a:ext uri="{FF2B5EF4-FFF2-40B4-BE49-F238E27FC236}">
              <a16:creationId xmlns:a16="http://schemas.microsoft.com/office/drawing/2014/main" id="{2107810E-430E-453E-AF01-F9A309398DEC}"/>
            </a:ext>
          </a:extLst>
        </xdr:cNvPr>
        <xdr:cNvSpPr/>
      </xdr:nvSpPr>
      <xdr:spPr>
        <a:xfrm>
          <a:off x="9398000" y="614977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57600</xdr:rowOff>
    </xdr:from>
    <xdr:ext cx="534377" cy="259045"/>
    <xdr:sp macro="" textlink="">
      <xdr:nvSpPr>
        <xdr:cNvPr id="131" name="【道路】&#10;一人当たり延長該当値テキスト">
          <a:extLst>
            <a:ext uri="{FF2B5EF4-FFF2-40B4-BE49-F238E27FC236}">
              <a16:creationId xmlns:a16="http://schemas.microsoft.com/office/drawing/2014/main" id="{27197E6A-C0AE-4415-98A1-091BB36E0D32}"/>
            </a:ext>
          </a:extLst>
        </xdr:cNvPr>
        <xdr:cNvSpPr txBox="1"/>
      </xdr:nvSpPr>
      <xdr:spPr>
        <a:xfrm>
          <a:off x="9467850" y="6007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55494</xdr:rowOff>
    </xdr:from>
    <xdr:to>
      <xdr:col>50</xdr:col>
      <xdr:colOff>165100</xdr:colOff>
      <xdr:row>37</xdr:row>
      <xdr:rowOff>157094</xdr:rowOff>
    </xdr:to>
    <xdr:sp macro="" textlink="">
      <xdr:nvSpPr>
        <xdr:cNvPr id="132" name="楕円 131">
          <a:extLst>
            <a:ext uri="{FF2B5EF4-FFF2-40B4-BE49-F238E27FC236}">
              <a16:creationId xmlns:a16="http://schemas.microsoft.com/office/drawing/2014/main" id="{BEE3C62D-1FCD-4E31-9305-C6169ECE1BF7}"/>
            </a:ext>
          </a:extLst>
        </xdr:cNvPr>
        <xdr:cNvSpPr/>
      </xdr:nvSpPr>
      <xdr:spPr>
        <a:xfrm>
          <a:off x="8636000" y="6170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85523</xdr:rowOff>
    </xdr:from>
    <xdr:to>
      <xdr:col>55</xdr:col>
      <xdr:colOff>0</xdr:colOff>
      <xdr:row>37</xdr:row>
      <xdr:rowOff>106294</xdr:rowOff>
    </xdr:to>
    <xdr:cxnSp macro="">
      <xdr:nvCxnSpPr>
        <xdr:cNvPr id="133" name="直線コネクタ 132">
          <a:extLst>
            <a:ext uri="{FF2B5EF4-FFF2-40B4-BE49-F238E27FC236}">
              <a16:creationId xmlns:a16="http://schemas.microsoft.com/office/drawing/2014/main" id="{E523DDD5-16DD-418A-802A-9311CC959A58}"/>
            </a:ext>
          </a:extLst>
        </xdr:cNvPr>
        <xdr:cNvCxnSpPr/>
      </xdr:nvCxnSpPr>
      <xdr:spPr>
        <a:xfrm flipV="1">
          <a:off x="8686800" y="6200573"/>
          <a:ext cx="742950" cy="20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13839</xdr:rowOff>
    </xdr:from>
    <xdr:to>
      <xdr:col>46</xdr:col>
      <xdr:colOff>38100</xdr:colOff>
      <xdr:row>35</xdr:row>
      <xdr:rowOff>115439</xdr:rowOff>
    </xdr:to>
    <xdr:sp macro="" textlink="">
      <xdr:nvSpPr>
        <xdr:cNvPr id="134" name="楕円 133">
          <a:extLst>
            <a:ext uri="{FF2B5EF4-FFF2-40B4-BE49-F238E27FC236}">
              <a16:creationId xmlns:a16="http://schemas.microsoft.com/office/drawing/2014/main" id="{ACDB5568-3B6D-47CC-AE54-9DCED5A54D0A}"/>
            </a:ext>
          </a:extLst>
        </xdr:cNvPr>
        <xdr:cNvSpPr/>
      </xdr:nvSpPr>
      <xdr:spPr>
        <a:xfrm>
          <a:off x="7842250" y="579868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64639</xdr:rowOff>
    </xdr:from>
    <xdr:to>
      <xdr:col>50</xdr:col>
      <xdr:colOff>114300</xdr:colOff>
      <xdr:row>37</xdr:row>
      <xdr:rowOff>106294</xdr:rowOff>
    </xdr:to>
    <xdr:cxnSp macro="">
      <xdr:nvCxnSpPr>
        <xdr:cNvPr id="135" name="直線コネクタ 134">
          <a:extLst>
            <a:ext uri="{FF2B5EF4-FFF2-40B4-BE49-F238E27FC236}">
              <a16:creationId xmlns:a16="http://schemas.microsoft.com/office/drawing/2014/main" id="{5FD85C39-0BBD-4D4F-9BB0-BA2F887080DA}"/>
            </a:ext>
          </a:extLst>
        </xdr:cNvPr>
        <xdr:cNvCxnSpPr/>
      </xdr:nvCxnSpPr>
      <xdr:spPr>
        <a:xfrm>
          <a:off x="7886700" y="5849489"/>
          <a:ext cx="800100" cy="371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47297</xdr:rowOff>
    </xdr:from>
    <xdr:to>
      <xdr:col>41</xdr:col>
      <xdr:colOff>101600</xdr:colOff>
      <xdr:row>35</xdr:row>
      <xdr:rowOff>148897</xdr:rowOff>
    </xdr:to>
    <xdr:sp macro="" textlink="">
      <xdr:nvSpPr>
        <xdr:cNvPr id="136" name="楕円 135">
          <a:extLst>
            <a:ext uri="{FF2B5EF4-FFF2-40B4-BE49-F238E27FC236}">
              <a16:creationId xmlns:a16="http://schemas.microsoft.com/office/drawing/2014/main" id="{997162DD-2426-498D-A20E-9FBC4B979B83}"/>
            </a:ext>
          </a:extLst>
        </xdr:cNvPr>
        <xdr:cNvSpPr/>
      </xdr:nvSpPr>
      <xdr:spPr>
        <a:xfrm>
          <a:off x="7029450" y="5832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35</xdr:row>
      <xdr:rowOff>64639</xdr:rowOff>
    </xdr:from>
    <xdr:to>
      <xdr:col>45</xdr:col>
      <xdr:colOff>177800</xdr:colOff>
      <xdr:row>35</xdr:row>
      <xdr:rowOff>98097</xdr:rowOff>
    </xdr:to>
    <xdr:cxnSp macro="">
      <xdr:nvCxnSpPr>
        <xdr:cNvPr id="137" name="直線コネクタ 136">
          <a:extLst>
            <a:ext uri="{FF2B5EF4-FFF2-40B4-BE49-F238E27FC236}">
              <a16:creationId xmlns:a16="http://schemas.microsoft.com/office/drawing/2014/main" id="{F5C3361A-3180-437C-8601-DE24BA72211C}"/>
            </a:ext>
          </a:extLst>
        </xdr:cNvPr>
        <xdr:cNvCxnSpPr/>
      </xdr:nvCxnSpPr>
      <xdr:spPr>
        <a:xfrm flipV="1">
          <a:off x="7080250" y="5849489"/>
          <a:ext cx="806450" cy="33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35</xdr:row>
      <xdr:rowOff>77635</xdr:rowOff>
    </xdr:from>
    <xdr:to>
      <xdr:col>36</xdr:col>
      <xdr:colOff>165100</xdr:colOff>
      <xdr:row>36</xdr:row>
      <xdr:rowOff>7785</xdr:rowOff>
    </xdr:to>
    <xdr:sp macro="" textlink="">
      <xdr:nvSpPr>
        <xdr:cNvPr id="138" name="楕円 137">
          <a:extLst>
            <a:ext uri="{FF2B5EF4-FFF2-40B4-BE49-F238E27FC236}">
              <a16:creationId xmlns:a16="http://schemas.microsoft.com/office/drawing/2014/main" id="{0BABADB7-82DF-4F44-A77F-232A5277229D}"/>
            </a:ext>
          </a:extLst>
        </xdr:cNvPr>
        <xdr:cNvSpPr/>
      </xdr:nvSpPr>
      <xdr:spPr>
        <a:xfrm>
          <a:off x="6235700" y="586248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35</xdr:row>
      <xdr:rowOff>98097</xdr:rowOff>
    </xdr:from>
    <xdr:to>
      <xdr:col>41</xdr:col>
      <xdr:colOff>50800</xdr:colOff>
      <xdr:row>35</xdr:row>
      <xdr:rowOff>128435</xdr:rowOff>
    </xdr:to>
    <xdr:cxnSp macro="">
      <xdr:nvCxnSpPr>
        <xdr:cNvPr id="139" name="直線コネクタ 138">
          <a:extLst>
            <a:ext uri="{FF2B5EF4-FFF2-40B4-BE49-F238E27FC236}">
              <a16:creationId xmlns:a16="http://schemas.microsoft.com/office/drawing/2014/main" id="{A00D0CB1-755F-4E75-AE74-F3425C17B59F}"/>
            </a:ext>
          </a:extLst>
        </xdr:cNvPr>
        <xdr:cNvCxnSpPr/>
      </xdr:nvCxnSpPr>
      <xdr:spPr>
        <a:xfrm flipV="1">
          <a:off x="6286500" y="5882947"/>
          <a:ext cx="793750" cy="30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48796</xdr:rowOff>
    </xdr:from>
    <xdr:ext cx="534377" cy="259045"/>
    <xdr:sp macro="" textlink="">
      <xdr:nvSpPr>
        <xdr:cNvPr id="140" name="n_1aveValue【道路】&#10;一人当たり延長">
          <a:extLst>
            <a:ext uri="{FF2B5EF4-FFF2-40B4-BE49-F238E27FC236}">
              <a16:creationId xmlns:a16="http://schemas.microsoft.com/office/drawing/2014/main" id="{60B6EC43-94CF-412F-971B-230F2C176FF5}"/>
            </a:ext>
          </a:extLst>
        </xdr:cNvPr>
        <xdr:cNvSpPr txBox="1"/>
      </xdr:nvSpPr>
      <xdr:spPr>
        <a:xfrm>
          <a:off x="8425961" y="6494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56470</xdr:rowOff>
    </xdr:from>
    <xdr:ext cx="534377" cy="259045"/>
    <xdr:sp macro="" textlink="">
      <xdr:nvSpPr>
        <xdr:cNvPr id="141" name="n_2aveValue【道路】&#10;一人当たり延長">
          <a:extLst>
            <a:ext uri="{FF2B5EF4-FFF2-40B4-BE49-F238E27FC236}">
              <a16:creationId xmlns:a16="http://schemas.microsoft.com/office/drawing/2014/main" id="{A9C656B2-8C43-448C-B318-D8638B1A06A0}"/>
            </a:ext>
          </a:extLst>
        </xdr:cNvPr>
        <xdr:cNvSpPr txBox="1"/>
      </xdr:nvSpPr>
      <xdr:spPr>
        <a:xfrm>
          <a:off x="7644911" y="6501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67296</xdr:rowOff>
    </xdr:from>
    <xdr:ext cx="534377" cy="259045"/>
    <xdr:sp macro="" textlink="">
      <xdr:nvSpPr>
        <xdr:cNvPr id="142" name="n_3aveValue【道路】&#10;一人当たり延長">
          <a:extLst>
            <a:ext uri="{FF2B5EF4-FFF2-40B4-BE49-F238E27FC236}">
              <a16:creationId xmlns:a16="http://schemas.microsoft.com/office/drawing/2014/main" id="{AEE734B6-89EB-41CE-BF09-ED8239BF046E}"/>
            </a:ext>
          </a:extLst>
        </xdr:cNvPr>
        <xdr:cNvSpPr txBox="1"/>
      </xdr:nvSpPr>
      <xdr:spPr>
        <a:xfrm>
          <a:off x="6851161" y="6512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76309</xdr:rowOff>
    </xdr:from>
    <xdr:ext cx="534377" cy="259045"/>
    <xdr:sp macro="" textlink="">
      <xdr:nvSpPr>
        <xdr:cNvPr id="143" name="n_4aveValue【道路】&#10;一人当たり延長">
          <a:extLst>
            <a:ext uri="{FF2B5EF4-FFF2-40B4-BE49-F238E27FC236}">
              <a16:creationId xmlns:a16="http://schemas.microsoft.com/office/drawing/2014/main" id="{4679743B-BA4C-4C42-BB36-CA12BBCA455D}"/>
            </a:ext>
          </a:extLst>
        </xdr:cNvPr>
        <xdr:cNvSpPr txBox="1"/>
      </xdr:nvSpPr>
      <xdr:spPr>
        <a:xfrm>
          <a:off x="6038361" y="6521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2171</xdr:rowOff>
    </xdr:from>
    <xdr:ext cx="534377" cy="259045"/>
    <xdr:sp macro="" textlink="">
      <xdr:nvSpPr>
        <xdr:cNvPr id="144" name="n_1mainValue【道路】&#10;一人当たり延長">
          <a:extLst>
            <a:ext uri="{FF2B5EF4-FFF2-40B4-BE49-F238E27FC236}">
              <a16:creationId xmlns:a16="http://schemas.microsoft.com/office/drawing/2014/main" id="{26C15CAB-B90A-49A6-ABAA-BD0EE9139D1C}"/>
            </a:ext>
          </a:extLst>
        </xdr:cNvPr>
        <xdr:cNvSpPr txBox="1"/>
      </xdr:nvSpPr>
      <xdr:spPr>
        <a:xfrm>
          <a:off x="8425961" y="5952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33</xdr:row>
      <xdr:rowOff>131966</xdr:rowOff>
    </xdr:from>
    <xdr:ext cx="534377" cy="259045"/>
    <xdr:sp macro="" textlink="">
      <xdr:nvSpPr>
        <xdr:cNvPr id="145" name="n_2mainValue【道路】&#10;一人当たり延長">
          <a:extLst>
            <a:ext uri="{FF2B5EF4-FFF2-40B4-BE49-F238E27FC236}">
              <a16:creationId xmlns:a16="http://schemas.microsoft.com/office/drawing/2014/main" id="{AEBF8F68-E3AD-4B3E-BDD4-BBB09D179321}"/>
            </a:ext>
          </a:extLst>
        </xdr:cNvPr>
        <xdr:cNvSpPr txBox="1"/>
      </xdr:nvSpPr>
      <xdr:spPr>
        <a:xfrm>
          <a:off x="7644911" y="5586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33</xdr:row>
      <xdr:rowOff>165424</xdr:rowOff>
    </xdr:from>
    <xdr:ext cx="534377" cy="259045"/>
    <xdr:sp macro="" textlink="">
      <xdr:nvSpPr>
        <xdr:cNvPr id="146" name="n_3mainValue【道路】&#10;一人当たり延長">
          <a:extLst>
            <a:ext uri="{FF2B5EF4-FFF2-40B4-BE49-F238E27FC236}">
              <a16:creationId xmlns:a16="http://schemas.microsoft.com/office/drawing/2014/main" id="{3417E854-8100-4740-A348-2B3A76B795A5}"/>
            </a:ext>
          </a:extLst>
        </xdr:cNvPr>
        <xdr:cNvSpPr txBox="1"/>
      </xdr:nvSpPr>
      <xdr:spPr>
        <a:xfrm>
          <a:off x="6851161" y="5620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34</xdr:row>
      <xdr:rowOff>24312</xdr:rowOff>
    </xdr:from>
    <xdr:ext cx="534377" cy="259045"/>
    <xdr:sp macro="" textlink="">
      <xdr:nvSpPr>
        <xdr:cNvPr id="147" name="n_4mainValue【道路】&#10;一人当たり延長">
          <a:extLst>
            <a:ext uri="{FF2B5EF4-FFF2-40B4-BE49-F238E27FC236}">
              <a16:creationId xmlns:a16="http://schemas.microsoft.com/office/drawing/2014/main" id="{698657CA-2107-450F-A848-069A2BD42F51}"/>
            </a:ext>
          </a:extLst>
        </xdr:cNvPr>
        <xdr:cNvSpPr txBox="1"/>
      </xdr:nvSpPr>
      <xdr:spPr>
        <a:xfrm>
          <a:off x="6038361" y="5644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F764E055-0A14-4E85-8315-0F151DEE2637}"/>
            </a:ext>
          </a:extLst>
        </xdr:cNvPr>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019AC61F-DBD7-4AB7-90BD-254031712B65}"/>
            </a:ext>
          </a:extLst>
        </xdr:cNvPr>
        <xdr:cNvSpPr/>
      </xdr:nvSpPr>
      <xdr:spPr>
        <a:xfrm>
          <a:off x="8128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66C3E232-B5D4-4081-AB4F-EE24EFA27690}"/>
            </a:ext>
          </a:extLst>
        </xdr:cNvPr>
        <xdr:cNvSpPr/>
      </xdr:nvSpPr>
      <xdr:spPr>
        <a:xfrm>
          <a:off x="8128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A944A0A2-85E9-4650-80D1-B3C5275F785F}"/>
            </a:ext>
          </a:extLst>
        </xdr:cNvPr>
        <xdr:cNvSpPr/>
      </xdr:nvSpPr>
      <xdr:spPr>
        <a:xfrm>
          <a:off x="17145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D879A186-42D2-496B-95AB-DF8482BDF171}"/>
            </a:ext>
          </a:extLst>
        </xdr:cNvPr>
        <xdr:cNvSpPr/>
      </xdr:nvSpPr>
      <xdr:spPr>
        <a:xfrm>
          <a:off x="17145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B354FFC0-77CD-439A-9CDE-2EA4AE8BA8B4}"/>
            </a:ext>
          </a:extLst>
        </xdr:cNvPr>
        <xdr:cNvSpPr/>
      </xdr:nvSpPr>
      <xdr:spPr>
        <a:xfrm>
          <a:off x="2743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420654DA-4B62-4995-8E5B-811943A3DC01}"/>
            </a:ext>
          </a:extLst>
        </xdr:cNvPr>
        <xdr:cNvSpPr/>
      </xdr:nvSpPr>
      <xdr:spPr>
        <a:xfrm>
          <a:off x="2743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652F5D95-33D4-48F8-82E1-3B920ACA860D}"/>
            </a:ext>
          </a:extLst>
        </xdr:cNvPr>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2F16CC3A-4F82-4F8D-9411-DADA2D5881EA}"/>
            </a:ext>
          </a:extLst>
        </xdr:cNvPr>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C1F67018-F704-498D-8F83-CD6E513DA9BD}"/>
            </a:ext>
          </a:extLst>
        </xdr:cNvPr>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EA0CACBB-BD64-4256-9947-54EB3B139A58}"/>
            </a:ext>
          </a:extLst>
        </xdr:cNvPr>
        <xdr:cNvSpPr txBox="1"/>
      </xdr:nvSpPr>
      <xdr:spPr>
        <a:xfrm>
          <a:off x="27577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a:extLst>
            <a:ext uri="{FF2B5EF4-FFF2-40B4-BE49-F238E27FC236}">
              <a16:creationId xmlns:a16="http://schemas.microsoft.com/office/drawing/2014/main" id="{D0E27315-FE73-44A0-897C-009AB5466A2B}"/>
            </a:ext>
          </a:extLst>
        </xdr:cNvPr>
        <xdr:cNvCxnSpPr/>
      </xdr:nvCxnSpPr>
      <xdr:spPr>
        <a:xfrm>
          <a:off x="685800" y="1064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0" name="テキスト ボックス 159">
          <a:extLst>
            <a:ext uri="{FF2B5EF4-FFF2-40B4-BE49-F238E27FC236}">
              <a16:creationId xmlns:a16="http://schemas.microsoft.com/office/drawing/2014/main" id="{0B1B1B67-629D-44AD-81D5-183449AAB94C}"/>
            </a:ext>
          </a:extLst>
        </xdr:cNvPr>
        <xdr:cNvSpPr txBox="1"/>
      </xdr:nvSpPr>
      <xdr:spPr>
        <a:xfrm>
          <a:off x="27577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a:extLst>
            <a:ext uri="{FF2B5EF4-FFF2-40B4-BE49-F238E27FC236}">
              <a16:creationId xmlns:a16="http://schemas.microsoft.com/office/drawing/2014/main" id="{6D33F311-AFF9-45C6-AF00-0FB2DF3ADB7A}"/>
            </a:ext>
          </a:extLst>
        </xdr:cNvPr>
        <xdr:cNvCxnSpPr/>
      </xdr:nvCxnSpPr>
      <xdr:spPr>
        <a:xfrm>
          <a:off x="685800" y="1028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a:extLst>
            <a:ext uri="{FF2B5EF4-FFF2-40B4-BE49-F238E27FC236}">
              <a16:creationId xmlns:a16="http://schemas.microsoft.com/office/drawing/2014/main" id="{8F1F48DE-7A97-40DD-982F-C59FA0B00D72}"/>
            </a:ext>
          </a:extLst>
        </xdr:cNvPr>
        <xdr:cNvSpPr txBox="1"/>
      </xdr:nvSpPr>
      <xdr:spPr>
        <a:xfrm>
          <a:off x="33989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a:extLst>
            <a:ext uri="{FF2B5EF4-FFF2-40B4-BE49-F238E27FC236}">
              <a16:creationId xmlns:a16="http://schemas.microsoft.com/office/drawing/2014/main" id="{6653816D-E807-43ED-A537-F488F4546540}"/>
            </a:ext>
          </a:extLst>
        </xdr:cNvPr>
        <xdr:cNvCxnSpPr/>
      </xdr:nvCxnSpPr>
      <xdr:spPr>
        <a:xfrm>
          <a:off x="685800" y="9912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a:extLst>
            <a:ext uri="{FF2B5EF4-FFF2-40B4-BE49-F238E27FC236}">
              <a16:creationId xmlns:a16="http://schemas.microsoft.com/office/drawing/2014/main" id="{90CDCBE5-6686-4EB6-A48F-969347538C3A}"/>
            </a:ext>
          </a:extLst>
        </xdr:cNvPr>
        <xdr:cNvSpPr txBox="1"/>
      </xdr:nvSpPr>
      <xdr:spPr>
        <a:xfrm>
          <a:off x="339891" y="9776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a:extLst>
            <a:ext uri="{FF2B5EF4-FFF2-40B4-BE49-F238E27FC236}">
              <a16:creationId xmlns:a16="http://schemas.microsoft.com/office/drawing/2014/main" id="{4B0F6F06-E4B3-4919-99B0-A924E79F7183}"/>
            </a:ext>
          </a:extLst>
        </xdr:cNvPr>
        <xdr:cNvCxnSpPr/>
      </xdr:nvCxnSpPr>
      <xdr:spPr>
        <a:xfrm>
          <a:off x="685800" y="9550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a:extLst>
            <a:ext uri="{FF2B5EF4-FFF2-40B4-BE49-F238E27FC236}">
              <a16:creationId xmlns:a16="http://schemas.microsoft.com/office/drawing/2014/main" id="{D43C7731-44A5-4BF0-9416-6A5AF147613D}"/>
            </a:ext>
          </a:extLst>
        </xdr:cNvPr>
        <xdr:cNvSpPr txBox="1"/>
      </xdr:nvSpPr>
      <xdr:spPr>
        <a:xfrm>
          <a:off x="339891" y="941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a:extLst>
            <a:ext uri="{FF2B5EF4-FFF2-40B4-BE49-F238E27FC236}">
              <a16:creationId xmlns:a16="http://schemas.microsoft.com/office/drawing/2014/main" id="{4E87789A-803C-4BE0-8D39-35D326886405}"/>
            </a:ext>
          </a:extLst>
        </xdr:cNvPr>
        <xdr:cNvCxnSpPr/>
      </xdr:nvCxnSpPr>
      <xdr:spPr>
        <a:xfrm>
          <a:off x="685800" y="9182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8" name="テキスト ボックス 167">
          <a:extLst>
            <a:ext uri="{FF2B5EF4-FFF2-40B4-BE49-F238E27FC236}">
              <a16:creationId xmlns:a16="http://schemas.microsoft.com/office/drawing/2014/main" id="{D33DAE80-5C9E-407C-9B5B-CCF1A4DF7B96}"/>
            </a:ext>
          </a:extLst>
        </xdr:cNvPr>
        <xdr:cNvSpPr txBox="1"/>
      </xdr:nvSpPr>
      <xdr:spPr>
        <a:xfrm>
          <a:off x="339891" y="9046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C277761A-F0FE-4C0A-9206-8B6115F9CE10}"/>
            </a:ext>
          </a:extLst>
        </xdr:cNvPr>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0" name="テキスト ボックス 169">
          <a:extLst>
            <a:ext uri="{FF2B5EF4-FFF2-40B4-BE49-F238E27FC236}">
              <a16:creationId xmlns:a16="http://schemas.microsoft.com/office/drawing/2014/main" id="{12AC2BB3-EBE9-4404-B80E-68DC01C8C72A}"/>
            </a:ext>
          </a:extLst>
        </xdr:cNvPr>
        <xdr:cNvSpPr txBox="1"/>
      </xdr:nvSpPr>
      <xdr:spPr>
        <a:xfrm>
          <a:off x="384961" y="86779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a:extLst>
            <a:ext uri="{FF2B5EF4-FFF2-40B4-BE49-F238E27FC236}">
              <a16:creationId xmlns:a16="http://schemas.microsoft.com/office/drawing/2014/main" id="{69C54336-3B89-4DDF-8A61-1EF6B60211F8}"/>
            </a:ext>
          </a:extLst>
        </xdr:cNvPr>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125730</xdr:rowOff>
    </xdr:from>
    <xdr:to>
      <xdr:col>24</xdr:col>
      <xdr:colOff>62865</xdr:colOff>
      <xdr:row>64</xdr:row>
      <xdr:rowOff>15240</xdr:rowOff>
    </xdr:to>
    <xdr:cxnSp macro="">
      <xdr:nvCxnSpPr>
        <xdr:cNvPr id="172" name="直線コネクタ 171">
          <a:extLst>
            <a:ext uri="{FF2B5EF4-FFF2-40B4-BE49-F238E27FC236}">
              <a16:creationId xmlns:a16="http://schemas.microsoft.com/office/drawing/2014/main" id="{C487FA63-200D-481F-96D4-ABC22BA2DB4E}"/>
            </a:ext>
          </a:extLst>
        </xdr:cNvPr>
        <xdr:cNvCxnSpPr/>
      </xdr:nvCxnSpPr>
      <xdr:spPr>
        <a:xfrm flipV="1">
          <a:off x="4177665" y="9377680"/>
          <a:ext cx="0" cy="1210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19067</xdr:rowOff>
    </xdr:from>
    <xdr:ext cx="405111" cy="259045"/>
    <xdr:sp macro="" textlink="">
      <xdr:nvSpPr>
        <xdr:cNvPr id="173" name="【橋りょう・トンネル】&#10;有形固定資産減価償却率最小値テキスト">
          <a:extLst>
            <a:ext uri="{FF2B5EF4-FFF2-40B4-BE49-F238E27FC236}">
              <a16:creationId xmlns:a16="http://schemas.microsoft.com/office/drawing/2014/main" id="{B97FBB9F-F1DA-4BDF-AFB7-533AD9BDD5AA}"/>
            </a:ext>
          </a:extLst>
        </xdr:cNvPr>
        <xdr:cNvSpPr txBox="1"/>
      </xdr:nvSpPr>
      <xdr:spPr>
        <a:xfrm>
          <a:off x="4216400" y="10591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15240</xdr:rowOff>
    </xdr:from>
    <xdr:to>
      <xdr:col>24</xdr:col>
      <xdr:colOff>152400</xdr:colOff>
      <xdr:row>64</xdr:row>
      <xdr:rowOff>15240</xdr:rowOff>
    </xdr:to>
    <xdr:cxnSp macro="">
      <xdr:nvCxnSpPr>
        <xdr:cNvPr id="174" name="直線コネクタ 173">
          <a:extLst>
            <a:ext uri="{FF2B5EF4-FFF2-40B4-BE49-F238E27FC236}">
              <a16:creationId xmlns:a16="http://schemas.microsoft.com/office/drawing/2014/main" id="{760826A2-28A4-4545-8910-D9E01792F2A8}"/>
            </a:ext>
          </a:extLst>
        </xdr:cNvPr>
        <xdr:cNvCxnSpPr/>
      </xdr:nvCxnSpPr>
      <xdr:spPr>
        <a:xfrm>
          <a:off x="4108450" y="1058799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72407</xdr:rowOff>
    </xdr:from>
    <xdr:ext cx="405111" cy="259045"/>
    <xdr:sp macro="" textlink="">
      <xdr:nvSpPr>
        <xdr:cNvPr id="175" name="【橋りょう・トンネル】&#10;有形固定資産減価償却率最大値テキスト">
          <a:extLst>
            <a:ext uri="{FF2B5EF4-FFF2-40B4-BE49-F238E27FC236}">
              <a16:creationId xmlns:a16="http://schemas.microsoft.com/office/drawing/2014/main" id="{E7D41494-5DA2-49C6-B449-193E7FEA5D46}"/>
            </a:ext>
          </a:extLst>
        </xdr:cNvPr>
        <xdr:cNvSpPr txBox="1"/>
      </xdr:nvSpPr>
      <xdr:spPr>
        <a:xfrm>
          <a:off x="4216400" y="9159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125730</xdr:rowOff>
    </xdr:from>
    <xdr:to>
      <xdr:col>24</xdr:col>
      <xdr:colOff>152400</xdr:colOff>
      <xdr:row>56</xdr:row>
      <xdr:rowOff>125730</xdr:rowOff>
    </xdr:to>
    <xdr:cxnSp macro="">
      <xdr:nvCxnSpPr>
        <xdr:cNvPr id="176" name="直線コネクタ 175">
          <a:extLst>
            <a:ext uri="{FF2B5EF4-FFF2-40B4-BE49-F238E27FC236}">
              <a16:creationId xmlns:a16="http://schemas.microsoft.com/office/drawing/2014/main" id="{6518B232-E9CE-4AD5-9DCB-B83C8111EA91}"/>
            </a:ext>
          </a:extLst>
        </xdr:cNvPr>
        <xdr:cNvCxnSpPr/>
      </xdr:nvCxnSpPr>
      <xdr:spPr>
        <a:xfrm>
          <a:off x="4108450" y="93776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89552</xdr:rowOff>
    </xdr:from>
    <xdr:ext cx="405111" cy="259045"/>
    <xdr:sp macro="" textlink="">
      <xdr:nvSpPr>
        <xdr:cNvPr id="177" name="【橋りょう・トンネル】&#10;有形固定資産減価償却率平均値テキスト">
          <a:extLst>
            <a:ext uri="{FF2B5EF4-FFF2-40B4-BE49-F238E27FC236}">
              <a16:creationId xmlns:a16="http://schemas.microsoft.com/office/drawing/2014/main" id="{2C24B5D9-EA41-4204-B85B-3E1F84AC103A}"/>
            </a:ext>
          </a:extLst>
        </xdr:cNvPr>
        <xdr:cNvSpPr txBox="1"/>
      </xdr:nvSpPr>
      <xdr:spPr>
        <a:xfrm>
          <a:off x="4216400" y="98368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111125</xdr:rowOff>
    </xdr:from>
    <xdr:to>
      <xdr:col>24</xdr:col>
      <xdr:colOff>114300</xdr:colOff>
      <xdr:row>60</xdr:row>
      <xdr:rowOff>41275</xdr:rowOff>
    </xdr:to>
    <xdr:sp macro="" textlink="">
      <xdr:nvSpPr>
        <xdr:cNvPr id="178" name="フローチャート: 判断 177">
          <a:extLst>
            <a:ext uri="{FF2B5EF4-FFF2-40B4-BE49-F238E27FC236}">
              <a16:creationId xmlns:a16="http://schemas.microsoft.com/office/drawing/2014/main" id="{945A1684-B3A0-4EB3-A4FC-5AF508979743}"/>
            </a:ext>
          </a:extLst>
        </xdr:cNvPr>
        <xdr:cNvSpPr/>
      </xdr:nvSpPr>
      <xdr:spPr>
        <a:xfrm>
          <a:off x="4127500" y="985837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52070</xdr:rowOff>
    </xdr:from>
    <xdr:to>
      <xdr:col>20</xdr:col>
      <xdr:colOff>38100</xdr:colOff>
      <xdr:row>59</xdr:row>
      <xdr:rowOff>153670</xdr:rowOff>
    </xdr:to>
    <xdr:sp macro="" textlink="">
      <xdr:nvSpPr>
        <xdr:cNvPr id="179" name="フローチャート: 判断 178">
          <a:extLst>
            <a:ext uri="{FF2B5EF4-FFF2-40B4-BE49-F238E27FC236}">
              <a16:creationId xmlns:a16="http://schemas.microsoft.com/office/drawing/2014/main" id="{179C17BE-E17E-460D-A76C-54A9B0AD2E7E}"/>
            </a:ext>
          </a:extLst>
        </xdr:cNvPr>
        <xdr:cNvSpPr/>
      </xdr:nvSpPr>
      <xdr:spPr>
        <a:xfrm>
          <a:off x="3384550" y="979932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25400</xdr:rowOff>
    </xdr:from>
    <xdr:to>
      <xdr:col>15</xdr:col>
      <xdr:colOff>101600</xdr:colOff>
      <xdr:row>59</xdr:row>
      <xdr:rowOff>127000</xdr:rowOff>
    </xdr:to>
    <xdr:sp macro="" textlink="">
      <xdr:nvSpPr>
        <xdr:cNvPr id="180" name="フローチャート: 判断 179">
          <a:extLst>
            <a:ext uri="{FF2B5EF4-FFF2-40B4-BE49-F238E27FC236}">
              <a16:creationId xmlns:a16="http://schemas.microsoft.com/office/drawing/2014/main" id="{12CBE616-EBC5-485A-8571-3FF9BF47AF50}"/>
            </a:ext>
          </a:extLst>
        </xdr:cNvPr>
        <xdr:cNvSpPr/>
      </xdr:nvSpPr>
      <xdr:spPr>
        <a:xfrm>
          <a:off x="257175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4445</xdr:rowOff>
    </xdr:from>
    <xdr:to>
      <xdr:col>10</xdr:col>
      <xdr:colOff>165100</xdr:colOff>
      <xdr:row>59</xdr:row>
      <xdr:rowOff>106045</xdr:rowOff>
    </xdr:to>
    <xdr:sp macro="" textlink="">
      <xdr:nvSpPr>
        <xdr:cNvPr id="181" name="フローチャート: 判断 180">
          <a:extLst>
            <a:ext uri="{FF2B5EF4-FFF2-40B4-BE49-F238E27FC236}">
              <a16:creationId xmlns:a16="http://schemas.microsoft.com/office/drawing/2014/main" id="{9F9F3519-3966-4E68-AE4E-EDFDAE59673D}"/>
            </a:ext>
          </a:extLst>
        </xdr:cNvPr>
        <xdr:cNvSpPr/>
      </xdr:nvSpPr>
      <xdr:spPr>
        <a:xfrm>
          <a:off x="1778000" y="975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21590</xdr:rowOff>
    </xdr:from>
    <xdr:to>
      <xdr:col>6</xdr:col>
      <xdr:colOff>38100</xdr:colOff>
      <xdr:row>59</xdr:row>
      <xdr:rowOff>123190</xdr:rowOff>
    </xdr:to>
    <xdr:sp macro="" textlink="">
      <xdr:nvSpPr>
        <xdr:cNvPr id="182" name="フローチャート: 判断 181">
          <a:extLst>
            <a:ext uri="{FF2B5EF4-FFF2-40B4-BE49-F238E27FC236}">
              <a16:creationId xmlns:a16="http://schemas.microsoft.com/office/drawing/2014/main" id="{AA11BECF-108C-478D-8809-78CF419BC281}"/>
            </a:ext>
          </a:extLst>
        </xdr:cNvPr>
        <xdr:cNvSpPr/>
      </xdr:nvSpPr>
      <xdr:spPr>
        <a:xfrm>
          <a:off x="984250" y="976884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661FF80F-6712-4743-B2F3-6B11FCA21688}"/>
            </a:ext>
          </a:extLst>
        </xdr:cNvPr>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1EBFBE81-2CF9-40C0-8CD6-223EA0CEC3C4}"/>
            </a:ext>
          </a:extLst>
        </xdr:cNvPr>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AA2F06A1-F6F4-4E4A-801F-1D7637D5BC5F}"/>
            </a:ext>
          </a:extLst>
        </xdr:cNvPr>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3E40B2AB-E97D-4735-A9D9-F827E54BDE1D}"/>
            </a:ext>
          </a:extLst>
        </xdr:cNvPr>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66E06AC0-0C7B-49DE-8303-F240DBE87CB9}"/>
            </a:ext>
          </a:extLst>
        </xdr:cNvPr>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61595</xdr:rowOff>
    </xdr:from>
    <xdr:to>
      <xdr:col>24</xdr:col>
      <xdr:colOff>114300</xdr:colOff>
      <xdr:row>59</xdr:row>
      <xdr:rowOff>163195</xdr:rowOff>
    </xdr:to>
    <xdr:sp macro="" textlink="">
      <xdr:nvSpPr>
        <xdr:cNvPr id="188" name="楕円 187">
          <a:extLst>
            <a:ext uri="{FF2B5EF4-FFF2-40B4-BE49-F238E27FC236}">
              <a16:creationId xmlns:a16="http://schemas.microsoft.com/office/drawing/2014/main" id="{ECA0EBC2-C2A8-4023-9F29-4FA750913466}"/>
            </a:ext>
          </a:extLst>
        </xdr:cNvPr>
        <xdr:cNvSpPr/>
      </xdr:nvSpPr>
      <xdr:spPr>
        <a:xfrm>
          <a:off x="4127500" y="980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84472</xdr:rowOff>
    </xdr:from>
    <xdr:ext cx="405111" cy="259045"/>
    <xdr:sp macro="" textlink="">
      <xdr:nvSpPr>
        <xdr:cNvPr id="189" name="【橋りょう・トンネル】&#10;有形固定資産減価償却率該当値テキスト">
          <a:extLst>
            <a:ext uri="{FF2B5EF4-FFF2-40B4-BE49-F238E27FC236}">
              <a16:creationId xmlns:a16="http://schemas.microsoft.com/office/drawing/2014/main" id="{2F34BE0F-AE47-4756-AD83-18714F96F72F}"/>
            </a:ext>
          </a:extLst>
        </xdr:cNvPr>
        <xdr:cNvSpPr txBox="1"/>
      </xdr:nvSpPr>
      <xdr:spPr>
        <a:xfrm>
          <a:off x="4216400" y="966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29210</xdr:rowOff>
    </xdr:from>
    <xdr:to>
      <xdr:col>20</xdr:col>
      <xdr:colOff>38100</xdr:colOff>
      <xdr:row>59</xdr:row>
      <xdr:rowOff>130810</xdr:rowOff>
    </xdr:to>
    <xdr:sp macro="" textlink="">
      <xdr:nvSpPr>
        <xdr:cNvPr id="190" name="楕円 189">
          <a:extLst>
            <a:ext uri="{FF2B5EF4-FFF2-40B4-BE49-F238E27FC236}">
              <a16:creationId xmlns:a16="http://schemas.microsoft.com/office/drawing/2014/main" id="{073B9592-5723-4050-AFDE-8A776EE10F4D}"/>
            </a:ext>
          </a:extLst>
        </xdr:cNvPr>
        <xdr:cNvSpPr/>
      </xdr:nvSpPr>
      <xdr:spPr>
        <a:xfrm>
          <a:off x="3384550" y="977646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80010</xdr:rowOff>
    </xdr:from>
    <xdr:to>
      <xdr:col>24</xdr:col>
      <xdr:colOff>63500</xdr:colOff>
      <xdr:row>59</xdr:row>
      <xdr:rowOff>112395</xdr:rowOff>
    </xdr:to>
    <xdr:cxnSp macro="">
      <xdr:nvCxnSpPr>
        <xdr:cNvPr id="191" name="直線コネクタ 190">
          <a:extLst>
            <a:ext uri="{FF2B5EF4-FFF2-40B4-BE49-F238E27FC236}">
              <a16:creationId xmlns:a16="http://schemas.microsoft.com/office/drawing/2014/main" id="{20E46CA3-072B-4965-B983-6123A20BA946}"/>
            </a:ext>
          </a:extLst>
        </xdr:cNvPr>
        <xdr:cNvCxnSpPr/>
      </xdr:nvCxnSpPr>
      <xdr:spPr>
        <a:xfrm>
          <a:off x="3429000" y="9827260"/>
          <a:ext cx="7493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170180</xdr:rowOff>
    </xdr:from>
    <xdr:to>
      <xdr:col>15</xdr:col>
      <xdr:colOff>101600</xdr:colOff>
      <xdr:row>59</xdr:row>
      <xdr:rowOff>100330</xdr:rowOff>
    </xdr:to>
    <xdr:sp macro="" textlink="">
      <xdr:nvSpPr>
        <xdr:cNvPr id="192" name="楕円 191">
          <a:extLst>
            <a:ext uri="{FF2B5EF4-FFF2-40B4-BE49-F238E27FC236}">
              <a16:creationId xmlns:a16="http://schemas.microsoft.com/office/drawing/2014/main" id="{86F7809D-B512-411A-B28C-B1D254B01127}"/>
            </a:ext>
          </a:extLst>
        </xdr:cNvPr>
        <xdr:cNvSpPr/>
      </xdr:nvSpPr>
      <xdr:spPr>
        <a:xfrm>
          <a:off x="257175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49530</xdr:rowOff>
    </xdr:from>
    <xdr:to>
      <xdr:col>19</xdr:col>
      <xdr:colOff>177800</xdr:colOff>
      <xdr:row>59</xdr:row>
      <xdr:rowOff>80010</xdr:rowOff>
    </xdr:to>
    <xdr:cxnSp macro="">
      <xdr:nvCxnSpPr>
        <xdr:cNvPr id="193" name="直線コネクタ 192">
          <a:extLst>
            <a:ext uri="{FF2B5EF4-FFF2-40B4-BE49-F238E27FC236}">
              <a16:creationId xmlns:a16="http://schemas.microsoft.com/office/drawing/2014/main" id="{92A78C98-34C1-4210-AB73-FD09A51A1AEC}"/>
            </a:ext>
          </a:extLst>
        </xdr:cNvPr>
        <xdr:cNvCxnSpPr/>
      </xdr:nvCxnSpPr>
      <xdr:spPr>
        <a:xfrm>
          <a:off x="2622550" y="9796780"/>
          <a:ext cx="80645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137795</xdr:rowOff>
    </xdr:from>
    <xdr:to>
      <xdr:col>10</xdr:col>
      <xdr:colOff>165100</xdr:colOff>
      <xdr:row>59</xdr:row>
      <xdr:rowOff>67945</xdr:rowOff>
    </xdr:to>
    <xdr:sp macro="" textlink="">
      <xdr:nvSpPr>
        <xdr:cNvPr id="194" name="楕円 193">
          <a:extLst>
            <a:ext uri="{FF2B5EF4-FFF2-40B4-BE49-F238E27FC236}">
              <a16:creationId xmlns:a16="http://schemas.microsoft.com/office/drawing/2014/main" id="{4C69603F-681A-4BAD-BDCF-A86B8AB7CDF8}"/>
            </a:ext>
          </a:extLst>
        </xdr:cNvPr>
        <xdr:cNvSpPr/>
      </xdr:nvSpPr>
      <xdr:spPr>
        <a:xfrm>
          <a:off x="1778000" y="971994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17145</xdr:rowOff>
    </xdr:from>
    <xdr:to>
      <xdr:col>15</xdr:col>
      <xdr:colOff>50800</xdr:colOff>
      <xdr:row>59</xdr:row>
      <xdr:rowOff>49530</xdr:rowOff>
    </xdr:to>
    <xdr:cxnSp macro="">
      <xdr:nvCxnSpPr>
        <xdr:cNvPr id="195" name="直線コネクタ 194">
          <a:extLst>
            <a:ext uri="{FF2B5EF4-FFF2-40B4-BE49-F238E27FC236}">
              <a16:creationId xmlns:a16="http://schemas.microsoft.com/office/drawing/2014/main" id="{87DC4484-6E4A-4216-8B6B-CA2D247E2419}"/>
            </a:ext>
          </a:extLst>
        </xdr:cNvPr>
        <xdr:cNvCxnSpPr/>
      </xdr:nvCxnSpPr>
      <xdr:spPr>
        <a:xfrm>
          <a:off x="1828800" y="9764395"/>
          <a:ext cx="79375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137795</xdr:rowOff>
    </xdr:from>
    <xdr:to>
      <xdr:col>6</xdr:col>
      <xdr:colOff>38100</xdr:colOff>
      <xdr:row>59</xdr:row>
      <xdr:rowOff>67945</xdr:rowOff>
    </xdr:to>
    <xdr:sp macro="" textlink="">
      <xdr:nvSpPr>
        <xdr:cNvPr id="196" name="楕円 195">
          <a:extLst>
            <a:ext uri="{FF2B5EF4-FFF2-40B4-BE49-F238E27FC236}">
              <a16:creationId xmlns:a16="http://schemas.microsoft.com/office/drawing/2014/main" id="{49F5C28B-41D4-4BC0-B92D-1E8466C0D64D}"/>
            </a:ext>
          </a:extLst>
        </xdr:cNvPr>
        <xdr:cNvSpPr/>
      </xdr:nvSpPr>
      <xdr:spPr>
        <a:xfrm>
          <a:off x="984250" y="971994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17145</xdr:rowOff>
    </xdr:from>
    <xdr:to>
      <xdr:col>10</xdr:col>
      <xdr:colOff>114300</xdr:colOff>
      <xdr:row>59</xdr:row>
      <xdr:rowOff>17145</xdr:rowOff>
    </xdr:to>
    <xdr:cxnSp macro="">
      <xdr:nvCxnSpPr>
        <xdr:cNvPr id="197" name="直線コネクタ 196">
          <a:extLst>
            <a:ext uri="{FF2B5EF4-FFF2-40B4-BE49-F238E27FC236}">
              <a16:creationId xmlns:a16="http://schemas.microsoft.com/office/drawing/2014/main" id="{6A22CFA1-E678-4431-8A48-4CF44DC63FCC}"/>
            </a:ext>
          </a:extLst>
        </xdr:cNvPr>
        <xdr:cNvCxnSpPr/>
      </xdr:nvCxnSpPr>
      <xdr:spPr>
        <a:xfrm>
          <a:off x="1028700" y="9764395"/>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144797</xdr:rowOff>
    </xdr:from>
    <xdr:ext cx="405111" cy="259045"/>
    <xdr:sp macro="" textlink="">
      <xdr:nvSpPr>
        <xdr:cNvPr id="198" name="n_1aveValue【橋りょう・トンネル】&#10;有形固定資産減価償却率">
          <a:extLst>
            <a:ext uri="{FF2B5EF4-FFF2-40B4-BE49-F238E27FC236}">
              <a16:creationId xmlns:a16="http://schemas.microsoft.com/office/drawing/2014/main" id="{B148EB38-0C25-4395-BBE4-20CCA09A0378}"/>
            </a:ext>
          </a:extLst>
        </xdr:cNvPr>
        <xdr:cNvSpPr txBox="1"/>
      </xdr:nvSpPr>
      <xdr:spPr>
        <a:xfrm>
          <a:off x="3239144" y="9892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118127</xdr:rowOff>
    </xdr:from>
    <xdr:ext cx="405111" cy="259045"/>
    <xdr:sp macro="" textlink="">
      <xdr:nvSpPr>
        <xdr:cNvPr id="199" name="n_2aveValue【橋りょう・トンネル】&#10;有形固定資産減価償却率">
          <a:extLst>
            <a:ext uri="{FF2B5EF4-FFF2-40B4-BE49-F238E27FC236}">
              <a16:creationId xmlns:a16="http://schemas.microsoft.com/office/drawing/2014/main" id="{7C01ED5F-1DA1-4B65-90D4-948CC5103FB7}"/>
            </a:ext>
          </a:extLst>
        </xdr:cNvPr>
        <xdr:cNvSpPr txBox="1"/>
      </xdr:nvSpPr>
      <xdr:spPr>
        <a:xfrm>
          <a:off x="2439044" y="9865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97172</xdr:rowOff>
    </xdr:from>
    <xdr:ext cx="405111" cy="259045"/>
    <xdr:sp macro="" textlink="">
      <xdr:nvSpPr>
        <xdr:cNvPr id="200" name="n_3aveValue【橋りょう・トンネル】&#10;有形固定資産減価償却率">
          <a:extLst>
            <a:ext uri="{FF2B5EF4-FFF2-40B4-BE49-F238E27FC236}">
              <a16:creationId xmlns:a16="http://schemas.microsoft.com/office/drawing/2014/main" id="{AB083129-31A1-4217-A52C-632C6AD98352}"/>
            </a:ext>
          </a:extLst>
        </xdr:cNvPr>
        <xdr:cNvSpPr txBox="1"/>
      </xdr:nvSpPr>
      <xdr:spPr>
        <a:xfrm>
          <a:off x="1645294" y="9844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114317</xdr:rowOff>
    </xdr:from>
    <xdr:ext cx="405111" cy="259045"/>
    <xdr:sp macro="" textlink="">
      <xdr:nvSpPr>
        <xdr:cNvPr id="201" name="n_4aveValue【橋りょう・トンネル】&#10;有形固定資産減価償却率">
          <a:extLst>
            <a:ext uri="{FF2B5EF4-FFF2-40B4-BE49-F238E27FC236}">
              <a16:creationId xmlns:a16="http://schemas.microsoft.com/office/drawing/2014/main" id="{18E08BD1-8CBD-4D89-A3E7-5417FE312FE8}"/>
            </a:ext>
          </a:extLst>
        </xdr:cNvPr>
        <xdr:cNvSpPr txBox="1"/>
      </xdr:nvSpPr>
      <xdr:spPr>
        <a:xfrm>
          <a:off x="851544" y="9861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147337</xdr:rowOff>
    </xdr:from>
    <xdr:ext cx="405111" cy="259045"/>
    <xdr:sp macro="" textlink="">
      <xdr:nvSpPr>
        <xdr:cNvPr id="202" name="n_1mainValue【橋りょう・トンネル】&#10;有形固定資産減価償却率">
          <a:extLst>
            <a:ext uri="{FF2B5EF4-FFF2-40B4-BE49-F238E27FC236}">
              <a16:creationId xmlns:a16="http://schemas.microsoft.com/office/drawing/2014/main" id="{F1CADFB1-6B9B-4C0D-8902-B964990733E3}"/>
            </a:ext>
          </a:extLst>
        </xdr:cNvPr>
        <xdr:cNvSpPr txBox="1"/>
      </xdr:nvSpPr>
      <xdr:spPr>
        <a:xfrm>
          <a:off x="3239144" y="9564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116857</xdr:rowOff>
    </xdr:from>
    <xdr:ext cx="405111" cy="259045"/>
    <xdr:sp macro="" textlink="">
      <xdr:nvSpPr>
        <xdr:cNvPr id="203" name="n_2mainValue【橋りょう・トンネル】&#10;有形固定資産減価償却率">
          <a:extLst>
            <a:ext uri="{FF2B5EF4-FFF2-40B4-BE49-F238E27FC236}">
              <a16:creationId xmlns:a16="http://schemas.microsoft.com/office/drawing/2014/main" id="{ED19EA5E-6210-4FF8-A29D-7C17E706B69B}"/>
            </a:ext>
          </a:extLst>
        </xdr:cNvPr>
        <xdr:cNvSpPr txBox="1"/>
      </xdr:nvSpPr>
      <xdr:spPr>
        <a:xfrm>
          <a:off x="2439044" y="9533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84472</xdr:rowOff>
    </xdr:from>
    <xdr:ext cx="405111" cy="259045"/>
    <xdr:sp macro="" textlink="">
      <xdr:nvSpPr>
        <xdr:cNvPr id="204" name="n_3mainValue【橋りょう・トンネル】&#10;有形固定資産減価償却率">
          <a:extLst>
            <a:ext uri="{FF2B5EF4-FFF2-40B4-BE49-F238E27FC236}">
              <a16:creationId xmlns:a16="http://schemas.microsoft.com/office/drawing/2014/main" id="{1AF7F01C-7DE1-4CF8-9148-30B8F666525F}"/>
            </a:ext>
          </a:extLst>
        </xdr:cNvPr>
        <xdr:cNvSpPr txBox="1"/>
      </xdr:nvSpPr>
      <xdr:spPr>
        <a:xfrm>
          <a:off x="1645294" y="9501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84472</xdr:rowOff>
    </xdr:from>
    <xdr:ext cx="405111" cy="259045"/>
    <xdr:sp macro="" textlink="">
      <xdr:nvSpPr>
        <xdr:cNvPr id="205" name="n_4mainValue【橋りょう・トンネル】&#10;有形固定資産減価償却率">
          <a:extLst>
            <a:ext uri="{FF2B5EF4-FFF2-40B4-BE49-F238E27FC236}">
              <a16:creationId xmlns:a16="http://schemas.microsoft.com/office/drawing/2014/main" id="{17697955-76FB-4003-A5E6-DEC1E8325C44}"/>
            </a:ext>
          </a:extLst>
        </xdr:cNvPr>
        <xdr:cNvSpPr txBox="1"/>
      </xdr:nvSpPr>
      <xdr:spPr>
        <a:xfrm>
          <a:off x="851544" y="9501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id="{06323FCA-7B1C-466B-BF89-7EE3F9E75786}"/>
            </a:ext>
          </a:extLst>
        </xdr:cNvPr>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id="{0856F35D-69BE-499A-9490-95BE1CDF2800}"/>
            </a:ext>
          </a:extLst>
        </xdr:cNvPr>
        <xdr:cNvSpPr/>
      </xdr:nvSpPr>
      <xdr:spPr>
        <a:xfrm>
          <a:off x="6064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id="{519F4775-5AD9-41BA-9B6B-671A7C9D9B9D}"/>
            </a:ext>
          </a:extLst>
        </xdr:cNvPr>
        <xdr:cNvSpPr/>
      </xdr:nvSpPr>
      <xdr:spPr>
        <a:xfrm>
          <a:off x="6064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id="{3C11F4F2-FA36-45CA-B630-29BEA3B7D92A}"/>
            </a:ext>
          </a:extLst>
        </xdr:cNvPr>
        <xdr:cNvSpPr/>
      </xdr:nvSpPr>
      <xdr:spPr>
        <a:xfrm>
          <a:off x="69850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id="{0E6B1D02-3C51-4471-9F54-111C937F8EBC}"/>
            </a:ext>
          </a:extLst>
        </xdr:cNvPr>
        <xdr:cNvSpPr/>
      </xdr:nvSpPr>
      <xdr:spPr>
        <a:xfrm>
          <a:off x="69850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id="{9D69A45F-3093-4C26-B63B-2B67EE8B5CAC}"/>
            </a:ext>
          </a:extLst>
        </xdr:cNvPr>
        <xdr:cNvSpPr/>
      </xdr:nvSpPr>
      <xdr:spPr>
        <a:xfrm>
          <a:off x="8013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id="{27C67774-B179-45F9-A945-8E0251727603}"/>
            </a:ext>
          </a:extLst>
        </xdr:cNvPr>
        <xdr:cNvSpPr/>
      </xdr:nvSpPr>
      <xdr:spPr>
        <a:xfrm>
          <a:off x="8013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id="{3C50786D-7A19-4C85-A59D-801733BAF43F}"/>
            </a:ext>
          </a:extLst>
        </xdr:cNvPr>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a16="http://schemas.microsoft.com/office/drawing/2014/main" id="{8B56796E-2585-43FC-95D6-B9B043E911F7}"/>
            </a:ext>
          </a:extLst>
        </xdr:cNvPr>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id="{EEF9098E-208C-494F-8370-217C89C9026E}"/>
            </a:ext>
          </a:extLst>
        </xdr:cNvPr>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6" name="直線コネクタ 215">
          <a:extLst>
            <a:ext uri="{FF2B5EF4-FFF2-40B4-BE49-F238E27FC236}">
              <a16:creationId xmlns:a16="http://schemas.microsoft.com/office/drawing/2014/main" id="{90FAE7DF-1AEA-4469-8B19-5ED6C6F00085}"/>
            </a:ext>
          </a:extLst>
        </xdr:cNvPr>
        <xdr:cNvCxnSpPr/>
      </xdr:nvCxnSpPr>
      <xdr:spPr>
        <a:xfrm>
          <a:off x="5956300" y="1070337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7" name="テキスト ボックス 216">
          <a:extLst>
            <a:ext uri="{FF2B5EF4-FFF2-40B4-BE49-F238E27FC236}">
              <a16:creationId xmlns:a16="http://schemas.microsoft.com/office/drawing/2014/main" id="{EA941493-3F2E-4D3D-A2B5-29CB09B26472}"/>
            </a:ext>
          </a:extLst>
        </xdr:cNvPr>
        <xdr:cNvSpPr txBox="1"/>
      </xdr:nvSpPr>
      <xdr:spPr>
        <a:xfrm>
          <a:off x="5726564" y="105675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8" name="直線コネクタ 217">
          <a:extLst>
            <a:ext uri="{FF2B5EF4-FFF2-40B4-BE49-F238E27FC236}">
              <a16:creationId xmlns:a16="http://schemas.microsoft.com/office/drawing/2014/main" id="{015F539E-9FED-4F76-B89A-674BD8BB94CA}"/>
            </a:ext>
          </a:extLst>
        </xdr:cNvPr>
        <xdr:cNvCxnSpPr/>
      </xdr:nvCxnSpPr>
      <xdr:spPr>
        <a:xfrm>
          <a:off x="5956300" y="1038950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19" name="テキスト ボックス 218">
          <a:extLst>
            <a:ext uri="{FF2B5EF4-FFF2-40B4-BE49-F238E27FC236}">
              <a16:creationId xmlns:a16="http://schemas.microsoft.com/office/drawing/2014/main" id="{0D4F391F-CE67-4498-A75A-208C64B89429}"/>
            </a:ext>
          </a:extLst>
        </xdr:cNvPr>
        <xdr:cNvSpPr txBox="1"/>
      </xdr:nvSpPr>
      <xdr:spPr>
        <a:xfrm>
          <a:off x="5418031" y="1024728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0" name="直線コネクタ 219">
          <a:extLst>
            <a:ext uri="{FF2B5EF4-FFF2-40B4-BE49-F238E27FC236}">
              <a16:creationId xmlns:a16="http://schemas.microsoft.com/office/drawing/2014/main" id="{AF5ED28F-A557-4849-8673-1296BA49C547}"/>
            </a:ext>
          </a:extLst>
        </xdr:cNvPr>
        <xdr:cNvCxnSpPr/>
      </xdr:nvCxnSpPr>
      <xdr:spPr>
        <a:xfrm>
          <a:off x="5956300" y="1007563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1" name="テキスト ボックス 220">
          <a:extLst>
            <a:ext uri="{FF2B5EF4-FFF2-40B4-BE49-F238E27FC236}">
              <a16:creationId xmlns:a16="http://schemas.microsoft.com/office/drawing/2014/main" id="{971A9C26-3179-4D23-A67C-F27C506E3C28}"/>
            </a:ext>
          </a:extLst>
        </xdr:cNvPr>
        <xdr:cNvSpPr txBox="1"/>
      </xdr:nvSpPr>
      <xdr:spPr>
        <a:xfrm>
          <a:off x="5418031" y="993341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2" name="直線コネクタ 221">
          <a:extLst>
            <a:ext uri="{FF2B5EF4-FFF2-40B4-BE49-F238E27FC236}">
              <a16:creationId xmlns:a16="http://schemas.microsoft.com/office/drawing/2014/main" id="{39507FF1-AECA-42D6-849A-227CA92C44A8}"/>
            </a:ext>
          </a:extLst>
        </xdr:cNvPr>
        <xdr:cNvCxnSpPr/>
      </xdr:nvCxnSpPr>
      <xdr:spPr>
        <a:xfrm>
          <a:off x="5956300" y="975541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3" name="テキスト ボックス 222">
          <a:extLst>
            <a:ext uri="{FF2B5EF4-FFF2-40B4-BE49-F238E27FC236}">
              <a16:creationId xmlns:a16="http://schemas.microsoft.com/office/drawing/2014/main" id="{CC65CCC8-92D0-4030-A6FC-FA48EFAABA65}"/>
            </a:ext>
          </a:extLst>
        </xdr:cNvPr>
        <xdr:cNvSpPr txBox="1"/>
      </xdr:nvSpPr>
      <xdr:spPr>
        <a:xfrm>
          <a:off x="5418031" y="961954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4" name="直線コネクタ 223">
          <a:extLst>
            <a:ext uri="{FF2B5EF4-FFF2-40B4-BE49-F238E27FC236}">
              <a16:creationId xmlns:a16="http://schemas.microsoft.com/office/drawing/2014/main" id="{61F01C3C-55BF-48F5-9753-05A9965D277F}"/>
            </a:ext>
          </a:extLst>
        </xdr:cNvPr>
        <xdr:cNvCxnSpPr/>
      </xdr:nvCxnSpPr>
      <xdr:spPr>
        <a:xfrm>
          <a:off x="5956300" y="94415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25" name="テキスト ボックス 224">
          <a:extLst>
            <a:ext uri="{FF2B5EF4-FFF2-40B4-BE49-F238E27FC236}">
              <a16:creationId xmlns:a16="http://schemas.microsoft.com/office/drawing/2014/main" id="{ECC41A3F-A21E-4753-9A48-BC40F1DBF891}"/>
            </a:ext>
          </a:extLst>
        </xdr:cNvPr>
        <xdr:cNvSpPr txBox="1"/>
      </xdr:nvSpPr>
      <xdr:spPr>
        <a:xfrm>
          <a:off x="5327878" y="930567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6" name="直線コネクタ 225">
          <a:extLst>
            <a:ext uri="{FF2B5EF4-FFF2-40B4-BE49-F238E27FC236}">
              <a16:creationId xmlns:a16="http://schemas.microsoft.com/office/drawing/2014/main" id="{2AC7848B-73E8-4892-A684-F10425162CF4}"/>
            </a:ext>
          </a:extLst>
        </xdr:cNvPr>
        <xdr:cNvCxnSpPr/>
      </xdr:nvCxnSpPr>
      <xdr:spPr>
        <a:xfrm>
          <a:off x="5956300" y="912767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7" name="テキスト ボックス 226">
          <a:extLst>
            <a:ext uri="{FF2B5EF4-FFF2-40B4-BE49-F238E27FC236}">
              <a16:creationId xmlns:a16="http://schemas.microsoft.com/office/drawing/2014/main" id="{5424C671-9266-496D-A585-6DA44D5B79C8}"/>
            </a:ext>
          </a:extLst>
        </xdr:cNvPr>
        <xdr:cNvSpPr txBox="1"/>
      </xdr:nvSpPr>
      <xdr:spPr>
        <a:xfrm>
          <a:off x="5327878" y="899179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416AEBCA-CADF-4A0E-ADC2-2114501196EF}"/>
            </a:ext>
          </a:extLst>
        </xdr:cNvPr>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9" name="テキスト ボックス 228">
          <a:extLst>
            <a:ext uri="{FF2B5EF4-FFF2-40B4-BE49-F238E27FC236}">
              <a16:creationId xmlns:a16="http://schemas.microsoft.com/office/drawing/2014/main" id="{D2567487-4EE6-4882-A6F1-B49299E5044D}"/>
            </a:ext>
          </a:extLst>
        </xdr:cNvPr>
        <xdr:cNvSpPr txBox="1"/>
      </xdr:nvSpPr>
      <xdr:spPr>
        <a:xfrm>
          <a:off x="5327878" y="86779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a:extLst>
            <a:ext uri="{FF2B5EF4-FFF2-40B4-BE49-F238E27FC236}">
              <a16:creationId xmlns:a16="http://schemas.microsoft.com/office/drawing/2014/main" id="{91BC2FB1-6D53-4FD8-9A0C-15EA89DE977F}"/>
            </a:ext>
          </a:extLst>
        </xdr:cNvPr>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138871</xdr:rowOff>
    </xdr:from>
    <xdr:to>
      <xdr:col>54</xdr:col>
      <xdr:colOff>189865</xdr:colOff>
      <xdr:row>64</xdr:row>
      <xdr:rowOff>111823</xdr:rowOff>
    </xdr:to>
    <xdr:cxnSp macro="">
      <xdr:nvCxnSpPr>
        <xdr:cNvPr id="231" name="直線コネクタ 230">
          <a:extLst>
            <a:ext uri="{FF2B5EF4-FFF2-40B4-BE49-F238E27FC236}">
              <a16:creationId xmlns:a16="http://schemas.microsoft.com/office/drawing/2014/main" id="{2207A88B-964B-4AA3-91D2-FCC327206827}"/>
            </a:ext>
          </a:extLst>
        </xdr:cNvPr>
        <xdr:cNvCxnSpPr/>
      </xdr:nvCxnSpPr>
      <xdr:spPr>
        <a:xfrm flipV="1">
          <a:off x="9429115" y="9225721"/>
          <a:ext cx="0" cy="1458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115650</xdr:rowOff>
    </xdr:from>
    <xdr:ext cx="534377" cy="259045"/>
    <xdr:sp macro="" textlink="">
      <xdr:nvSpPr>
        <xdr:cNvPr id="232" name="【橋りょう・トンネル】&#10;一人当たり有形固定資産（償却資産）額最小値テキスト">
          <a:extLst>
            <a:ext uri="{FF2B5EF4-FFF2-40B4-BE49-F238E27FC236}">
              <a16:creationId xmlns:a16="http://schemas.microsoft.com/office/drawing/2014/main" id="{26A14905-8167-431C-83A7-7BEFBA3FFB41}"/>
            </a:ext>
          </a:extLst>
        </xdr:cNvPr>
        <xdr:cNvSpPr txBox="1"/>
      </xdr:nvSpPr>
      <xdr:spPr>
        <a:xfrm>
          <a:off x="9467850" y="10688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111823</xdr:rowOff>
    </xdr:from>
    <xdr:to>
      <xdr:col>55</xdr:col>
      <xdr:colOff>88900</xdr:colOff>
      <xdr:row>64</xdr:row>
      <xdr:rowOff>111823</xdr:rowOff>
    </xdr:to>
    <xdr:cxnSp macro="">
      <xdr:nvCxnSpPr>
        <xdr:cNvPr id="233" name="直線コネクタ 232">
          <a:extLst>
            <a:ext uri="{FF2B5EF4-FFF2-40B4-BE49-F238E27FC236}">
              <a16:creationId xmlns:a16="http://schemas.microsoft.com/office/drawing/2014/main" id="{6C738D51-3506-4C4E-8C1E-534FE06AAC4C}"/>
            </a:ext>
          </a:extLst>
        </xdr:cNvPr>
        <xdr:cNvCxnSpPr/>
      </xdr:nvCxnSpPr>
      <xdr:spPr>
        <a:xfrm>
          <a:off x="9359900" y="1068457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85548</xdr:rowOff>
    </xdr:from>
    <xdr:ext cx="690189" cy="259045"/>
    <xdr:sp macro="" textlink="">
      <xdr:nvSpPr>
        <xdr:cNvPr id="234" name="【橋りょう・トンネル】&#10;一人当たり有形固定資産（償却資産）額最大値テキスト">
          <a:extLst>
            <a:ext uri="{FF2B5EF4-FFF2-40B4-BE49-F238E27FC236}">
              <a16:creationId xmlns:a16="http://schemas.microsoft.com/office/drawing/2014/main" id="{48FDFCE2-1167-49EC-8285-79ECE9F9A6BC}"/>
            </a:ext>
          </a:extLst>
        </xdr:cNvPr>
        <xdr:cNvSpPr txBox="1"/>
      </xdr:nvSpPr>
      <xdr:spPr>
        <a:xfrm>
          <a:off x="9467850" y="90072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1,409,928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138871</xdr:rowOff>
    </xdr:from>
    <xdr:to>
      <xdr:col>55</xdr:col>
      <xdr:colOff>88900</xdr:colOff>
      <xdr:row>55</xdr:row>
      <xdr:rowOff>138871</xdr:rowOff>
    </xdr:to>
    <xdr:cxnSp macro="">
      <xdr:nvCxnSpPr>
        <xdr:cNvPr id="235" name="直線コネクタ 234">
          <a:extLst>
            <a:ext uri="{FF2B5EF4-FFF2-40B4-BE49-F238E27FC236}">
              <a16:creationId xmlns:a16="http://schemas.microsoft.com/office/drawing/2014/main" id="{9E13060E-EF73-4EA3-AF82-66D618308FEC}"/>
            </a:ext>
          </a:extLst>
        </xdr:cNvPr>
        <xdr:cNvCxnSpPr/>
      </xdr:nvCxnSpPr>
      <xdr:spPr>
        <a:xfrm>
          <a:off x="9359900" y="922572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45483</xdr:rowOff>
    </xdr:from>
    <xdr:ext cx="599010" cy="259045"/>
    <xdr:sp macro="" textlink="">
      <xdr:nvSpPr>
        <xdr:cNvPr id="236" name="【橋りょう・トンネル】&#10;一人当たり有形固定資産（償却資産）額平均値テキスト">
          <a:extLst>
            <a:ext uri="{FF2B5EF4-FFF2-40B4-BE49-F238E27FC236}">
              <a16:creationId xmlns:a16="http://schemas.microsoft.com/office/drawing/2014/main" id="{24181608-FD11-4B02-B35F-2805C4921ECF}"/>
            </a:ext>
          </a:extLst>
        </xdr:cNvPr>
        <xdr:cNvSpPr txBox="1"/>
      </xdr:nvSpPr>
      <xdr:spPr>
        <a:xfrm>
          <a:off x="9467850" y="101229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67056</xdr:rowOff>
    </xdr:from>
    <xdr:to>
      <xdr:col>55</xdr:col>
      <xdr:colOff>50800</xdr:colOff>
      <xdr:row>61</xdr:row>
      <xdr:rowOff>168656</xdr:rowOff>
    </xdr:to>
    <xdr:sp macro="" textlink="">
      <xdr:nvSpPr>
        <xdr:cNvPr id="237" name="フローチャート: 判断 236">
          <a:extLst>
            <a:ext uri="{FF2B5EF4-FFF2-40B4-BE49-F238E27FC236}">
              <a16:creationId xmlns:a16="http://schemas.microsoft.com/office/drawing/2014/main" id="{E2A7E5FD-E31B-4959-8C13-761563B072C8}"/>
            </a:ext>
          </a:extLst>
        </xdr:cNvPr>
        <xdr:cNvSpPr/>
      </xdr:nvSpPr>
      <xdr:spPr>
        <a:xfrm>
          <a:off x="9398000" y="1014450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98984</xdr:rowOff>
    </xdr:from>
    <xdr:to>
      <xdr:col>50</xdr:col>
      <xdr:colOff>165100</xdr:colOff>
      <xdr:row>62</xdr:row>
      <xdr:rowOff>29134</xdr:rowOff>
    </xdr:to>
    <xdr:sp macro="" textlink="">
      <xdr:nvSpPr>
        <xdr:cNvPr id="238" name="フローチャート: 判断 237">
          <a:extLst>
            <a:ext uri="{FF2B5EF4-FFF2-40B4-BE49-F238E27FC236}">
              <a16:creationId xmlns:a16="http://schemas.microsoft.com/office/drawing/2014/main" id="{30DCC317-1DDC-4D75-926F-690463A82B96}"/>
            </a:ext>
          </a:extLst>
        </xdr:cNvPr>
        <xdr:cNvSpPr/>
      </xdr:nvSpPr>
      <xdr:spPr>
        <a:xfrm>
          <a:off x="8636000" y="1017643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123943</xdr:rowOff>
    </xdr:from>
    <xdr:to>
      <xdr:col>46</xdr:col>
      <xdr:colOff>38100</xdr:colOff>
      <xdr:row>62</xdr:row>
      <xdr:rowOff>54093</xdr:rowOff>
    </xdr:to>
    <xdr:sp macro="" textlink="">
      <xdr:nvSpPr>
        <xdr:cNvPr id="239" name="フローチャート: 判断 238">
          <a:extLst>
            <a:ext uri="{FF2B5EF4-FFF2-40B4-BE49-F238E27FC236}">
              <a16:creationId xmlns:a16="http://schemas.microsoft.com/office/drawing/2014/main" id="{CED11F78-967F-4DA8-B6C7-35A509696F12}"/>
            </a:ext>
          </a:extLst>
        </xdr:cNvPr>
        <xdr:cNvSpPr/>
      </xdr:nvSpPr>
      <xdr:spPr>
        <a:xfrm>
          <a:off x="7842250" y="1020139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2446</xdr:rowOff>
    </xdr:from>
    <xdr:to>
      <xdr:col>41</xdr:col>
      <xdr:colOff>101600</xdr:colOff>
      <xdr:row>62</xdr:row>
      <xdr:rowOff>104046</xdr:rowOff>
    </xdr:to>
    <xdr:sp macro="" textlink="">
      <xdr:nvSpPr>
        <xdr:cNvPr id="240" name="フローチャート: 判断 239">
          <a:extLst>
            <a:ext uri="{FF2B5EF4-FFF2-40B4-BE49-F238E27FC236}">
              <a16:creationId xmlns:a16="http://schemas.microsoft.com/office/drawing/2014/main" id="{427B088E-27B3-4FAD-8F41-CB6D585777F8}"/>
            </a:ext>
          </a:extLst>
        </xdr:cNvPr>
        <xdr:cNvSpPr/>
      </xdr:nvSpPr>
      <xdr:spPr>
        <a:xfrm>
          <a:off x="7029450" y="10244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168054</xdr:rowOff>
    </xdr:from>
    <xdr:to>
      <xdr:col>36</xdr:col>
      <xdr:colOff>165100</xdr:colOff>
      <xdr:row>62</xdr:row>
      <xdr:rowOff>98204</xdr:rowOff>
    </xdr:to>
    <xdr:sp macro="" textlink="">
      <xdr:nvSpPr>
        <xdr:cNvPr id="241" name="フローチャート: 判断 240">
          <a:extLst>
            <a:ext uri="{FF2B5EF4-FFF2-40B4-BE49-F238E27FC236}">
              <a16:creationId xmlns:a16="http://schemas.microsoft.com/office/drawing/2014/main" id="{91AD4219-D2B2-45AB-8AF4-ED0A463FC85C}"/>
            </a:ext>
          </a:extLst>
        </xdr:cNvPr>
        <xdr:cNvSpPr/>
      </xdr:nvSpPr>
      <xdr:spPr>
        <a:xfrm>
          <a:off x="6235700" y="1024550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3E55D2E0-E583-4869-8D04-3D5071FDB78D}"/>
            </a:ext>
          </a:extLst>
        </xdr:cNvPr>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FE51E607-19B4-4A18-966C-60587F306433}"/>
            </a:ext>
          </a:extLst>
        </xdr:cNvPr>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4C2D0DA4-F5EF-4AD4-A05D-A06FDCB10B5D}"/>
            </a:ext>
          </a:extLst>
        </xdr:cNvPr>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FF9F71-3F5B-4399-BFA2-41F4E581C3AF}"/>
            </a:ext>
          </a:extLst>
        </xdr:cNvPr>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20E49781-349B-4CAD-9935-6C63A3B07FFC}"/>
            </a:ext>
          </a:extLst>
        </xdr:cNvPr>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79981</xdr:rowOff>
    </xdr:from>
    <xdr:to>
      <xdr:col>55</xdr:col>
      <xdr:colOff>50800</xdr:colOff>
      <xdr:row>61</xdr:row>
      <xdr:rowOff>10131</xdr:rowOff>
    </xdr:to>
    <xdr:sp macro="" textlink="">
      <xdr:nvSpPr>
        <xdr:cNvPr id="247" name="楕円 246">
          <a:extLst>
            <a:ext uri="{FF2B5EF4-FFF2-40B4-BE49-F238E27FC236}">
              <a16:creationId xmlns:a16="http://schemas.microsoft.com/office/drawing/2014/main" id="{95BF1E53-23EE-4476-8B3F-C46C9A944F03}"/>
            </a:ext>
          </a:extLst>
        </xdr:cNvPr>
        <xdr:cNvSpPr/>
      </xdr:nvSpPr>
      <xdr:spPr>
        <a:xfrm>
          <a:off x="9398000" y="999233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102858</xdr:rowOff>
    </xdr:from>
    <xdr:ext cx="599010" cy="259045"/>
    <xdr:sp macro="" textlink="">
      <xdr:nvSpPr>
        <xdr:cNvPr id="248" name="【橋りょう・トンネル】&#10;一人当たり有形固定資産（償却資産）額該当値テキスト">
          <a:extLst>
            <a:ext uri="{FF2B5EF4-FFF2-40B4-BE49-F238E27FC236}">
              <a16:creationId xmlns:a16="http://schemas.microsoft.com/office/drawing/2014/main" id="{73270D09-2BFF-4391-8134-FC83848C89D8}"/>
            </a:ext>
          </a:extLst>
        </xdr:cNvPr>
        <xdr:cNvSpPr txBox="1"/>
      </xdr:nvSpPr>
      <xdr:spPr>
        <a:xfrm>
          <a:off x="9467850" y="9850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96456</xdr:rowOff>
    </xdr:from>
    <xdr:to>
      <xdr:col>50</xdr:col>
      <xdr:colOff>165100</xdr:colOff>
      <xdr:row>61</xdr:row>
      <xdr:rowOff>26606</xdr:rowOff>
    </xdr:to>
    <xdr:sp macro="" textlink="">
      <xdr:nvSpPr>
        <xdr:cNvPr id="249" name="楕円 248">
          <a:extLst>
            <a:ext uri="{FF2B5EF4-FFF2-40B4-BE49-F238E27FC236}">
              <a16:creationId xmlns:a16="http://schemas.microsoft.com/office/drawing/2014/main" id="{494D9DD7-7254-4795-A9D7-17FBD9E11DB4}"/>
            </a:ext>
          </a:extLst>
        </xdr:cNvPr>
        <xdr:cNvSpPr/>
      </xdr:nvSpPr>
      <xdr:spPr>
        <a:xfrm>
          <a:off x="8636000" y="1000880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130781</xdr:rowOff>
    </xdr:from>
    <xdr:to>
      <xdr:col>55</xdr:col>
      <xdr:colOff>0</xdr:colOff>
      <xdr:row>60</xdr:row>
      <xdr:rowOff>147256</xdr:rowOff>
    </xdr:to>
    <xdr:cxnSp macro="">
      <xdr:nvCxnSpPr>
        <xdr:cNvPr id="250" name="直線コネクタ 249">
          <a:extLst>
            <a:ext uri="{FF2B5EF4-FFF2-40B4-BE49-F238E27FC236}">
              <a16:creationId xmlns:a16="http://schemas.microsoft.com/office/drawing/2014/main" id="{AEF0BDE8-1505-458B-9221-91240CA0F14B}"/>
            </a:ext>
          </a:extLst>
        </xdr:cNvPr>
        <xdr:cNvCxnSpPr/>
      </xdr:nvCxnSpPr>
      <xdr:spPr>
        <a:xfrm flipV="1">
          <a:off x="8686800" y="10043131"/>
          <a:ext cx="742950" cy="16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115955</xdr:rowOff>
    </xdr:from>
    <xdr:to>
      <xdr:col>46</xdr:col>
      <xdr:colOff>38100</xdr:colOff>
      <xdr:row>61</xdr:row>
      <xdr:rowOff>46105</xdr:rowOff>
    </xdr:to>
    <xdr:sp macro="" textlink="">
      <xdr:nvSpPr>
        <xdr:cNvPr id="251" name="楕円 250">
          <a:extLst>
            <a:ext uri="{FF2B5EF4-FFF2-40B4-BE49-F238E27FC236}">
              <a16:creationId xmlns:a16="http://schemas.microsoft.com/office/drawing/2014/main" id="{4D441D22-431E-4285-B1C0-3CA20A0C5AAB}"/>
            </a:ext>
          </a:extLst>
        </xdr:cNvPr>
        <xdr:cNvSpPr/>
      </xdr:nvSpPr>
      <xdr:spPr>
        <a:xfrm>
          <a:off x="7842250" y="1002830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147256</xdr:rowOff>
    </xdr:from>
    <xdr:to>
      <xdr:col>50</xdr:col>
      <xdr:colOff>114300</xdr:colOff>
      <xdr:row>60</xdr:row>
      <xdr:rowOff>166755</xdr:rowOff>
    </xdr:to>
    <xdr:cxnSp macro="">
      <xdr:nvCxnSpPr>
        <xdr:cNvPr id="252" name="直線コネクタ 251">
          <a:extLst>
            <a:ext uri="{FF2B5EF4-FFF2-40B4-BE49-F238E27FC236}">
              <a16:creationId xmlns:a16="http://schemas.microsoft.com/office/drawing/2014/main" id="{00D474F5-000E-4669-9CE8-9EA0FE07E015}"/>
            </a:ext>
          </a:extLst>
        </xdr:cNvPr>
        <xdr:cNvCxnSpPr/>
      </xdr:nvCxnSpPr>
      <xdr:spPr>
        <a:xfrm flipV="1">
          <a:off x="7886700" y="10059606"/>
          <a:ext cx="800100" cy="19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132751</xdr:rowOff>
    </xdr:from>
    <xdr:to>
      <xdr:col>41</xdr:col>
      <xdr:colOff>101600</xdr:colOff>
      <xdr:row>61</xdr:row>
      <xdr:rowOff>62901</xdr:rowOff>
    </xdr:to>
    <xdr:sp macro="" textlink="">
      <xdr:nvSpPr>
        <xdr:cNvPr id="253" name="楕円 252">
          <a:extLst>
            <a:ext uri="{FF2B5EF4-FFF2-40B4-BE49-F238E27FC236}">
              <a16:creationId xmlns:a16="http://schemas.microsoft.com/office/drawing/2014/main" id="{5EE4EC18-989F-4763-8D49-0ED72B11E6A7}"/>
            </a:ext>
          </a:extLst>
        </xdr:cNvPr>
        <xdr:cNvSpPr/>
      </xdr:nvSpPr>
      <xdr:spPr>
        <a:xfrm>
          <a:off x="7029450" y="1004510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166755</xdr:rowOff>
    </xdr:from>
    <xdr:to>
      <xdr:col>45</xdr:col>
      <xdr:colOff>177800</xdr:colOff>
      <xdr:row>61</xdr:row>
      <xdr:rowOff>12101</xdr:rowOff>
    </xdr:to>
    <xdr:cxnSp macro="">
      <xdr:nvCxnSpPr>
        <xdr:cNvPr id="254" name="直線コネクタ 253">
          <a:extLst>
            <a:ext uri="{FF2B5EF4-FFF2-40B4-BE49-F238E27FC236}">
              <a16:creationId xmlns:a16="http://schemas.microsoft.com/office/drawing/2014/main" id="{9DCE0CCC-D0BA-4447-8568-63799F2D0754}"/>
            </a:ext>
          </a:extLst>
        </xdr:cNvPr>
        <xdr:cNvCxnSpPr/>
      </xdr:nvCxnSpPr>
      <xdr:spPr>
        <a:xfrm flipV="1">
          <a:off x="7080250" y="10079105"/>
          <a:ext cx="806450" cy="10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148189</xdr:rowOff>
    </xdr:from>
    <xdr:to>
      <xdr:col>36</xdr:col>
      <xdr:colOff>165100</xdr:colOff>
      <xdr:row>61</xdr:row>
      <xdr:rowOff>78339</xdr:rowOff>
    </xdr:to>
    <xdr:sp macro="" textlink="">
      <xdr:nvSpPr>
        <xdr:cNvPr id="255" name="楕円 254">
          <a:extLst>
            <a:ext uri="{FF2B5EF4-FFF2-40B4-BE49-F238E27FC236}">
              <a16:creationId xmlns:a16="http://schemas.microsoft.com/office/drawing/2014/main" id="{E7A98294-F633-4DA7-992A-257D96782DC6}"/>
            </a:ext>
          </a:extLst>
        </xdr:cNvPr>
        <xdr:cNvSpPr/>
      </xdr:nvSpPr>
      <xdr:spPr>
        <a:xfrm>
          <a:off x="6235700" y="1006053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12101</xdr:rowOff>
    </xdr:from>
    <xdr:to>
      <xdr:col>41</xdr:col>
      <xdr:colOff>50800</xdr:colOff>
      <xdr:row>61</xdr:row>
      <xdr:rowOff>27539</xdr:rowOff>
    </xdr:to>
    <xdr:cxnSp macro="">
      <xdr:nvCxnSpPr>
        <xdr:cNvPr id="256" name="直線コネクタ 255">
          <a:extLst>
            <a:ext uri="{FF2B5EF4-FFF2-40B4-BE49-F238E27FC236}">
              <a16:creationId xmlns:a16="http://schemas.microsoft.com/office/drawing/2014/main" id="{A7E3F824-73EA-452A-BCBB-3C926F8A0A70}"/>
            </a:ext>
          </a:extLst>
        </xdr:cNvPr>
        <xdr:cNvCxnSpPr/>
      </xdr:nvCxnSpPr>
      <xdr:spPr>
        <a:xfrm flipV="1">
          <a:off x="6286500" y="10089551"/>
          <a:ext cx="793750" cy="15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20261</xdr:rowOff>
    </xdr:from>
    <xdr:ext cx="599010" cy="259045"/>
    <xdr:sp macro="" textlink="">
      <xdr:nvSpPr>
        <xdr:cNvPr id="257" name="n_1aveValue【橋りょう・トンネル】&#10;一人当たり有形固定資産（償却資産）額">
          <a:extLst>
            <a:ext uri="{FF2B5EF4-FFF2-40B4-BE49-F238E27FC236}">
              <a16:creationId xmlns:a16="http://schemas.microsoft.com/office/drawing/2014/main" id="{642E1058-C64C-4C65-85DA-2F1D9F4DAC9A}"/>
            </a:ext>
          </a:extLst>
        </xdr:cNvPr>
        <xdr:cNvSpPr txBox="1"/>
      </xdr:nvSpPr>
      <xdr:spPr>
        <a:xfrm>
          <a:off x="8399995" y="10262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45220</xdr:rowOff>
    </xdr:from>
    <xdr:ext cx="599010" cy="259045"/>
    <xdr:sp macro="" textlink="">
      <xdr:nvSpPr>
        <xdr:cNvPr id="258" name="n_2aveValue【橋りょう・トンネル】&#10;一人当たり有形固定資産（償却資産）額">
          <a:extLst>
            <a:ext uri="{FF2B5EF4-FFF2-40B4-BE49-F238E27FC236}">
              <a16:creationId xmlns:a16="http://schemas.microsoft.com/office/drawing/2014/main" id="{FA3BA378-C5B7-49E8-9471-4742D1FC5757}"/>
            </a:ext>
          </a:extLst>
        </xdr:cNvPr>
        <xdr:cNvSpPr txBox="1"/>
      </xdr:nvSpPr>
      <xdr:spPr>
        <a:xfrm>
          <a:off x="7612595" y="10287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95173</xdr:rowOff>
    </xdr:from>
    <xdr:ext cx="599010" cy="259045"/>
    <xdr:sp macro="" textlink="">
      <xdr:nvSpPr>
        <xdr:cNvPr id="259" name="n_3aveValue【橋りょう・トンネル】&#10;一人当たり有形固定資産（償却資産）額">
          <a:extLst>
            <a:ext uri="{FF2B5EF4-FFF2-40B4-BE49-F238E27FC236}">
              <a16:creationId xmlns:a16="http://schemas.microsoft.com/office/drawing/2014/main" id="{91A8E9AB-F9C6-45A4-B6D7-9269995C1B08}"/>
            </a:ext>
          </a:extLst>
        </xdr:cNvPr>
        <xdr:cNvSpPr txBox="1"/>
      </xdr:nvSpPr>
      <xdr:spPr>
        <a:xfrm>
          <a:off x="6818845" y="10337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89331</xdr:rowOff>
    </xdr:from>
    <xdr:ext cx="599010" cy="259045"/>
    <xdr:sp macro="" textlink="">
      <xdr:nvSpPr>
        <xdr:cNvPr id="260" name="n_4aveValue【橋りょう・トンネル】&#10;一人当たり有形固定資産（償却資産）額">
          <a:extLst>
            <a:ext uri="{FF2B5EF4-FFF2-40B4-BE49-F238E27FC236}">
              <a16:creationId xmlns:a16="http://schemas.microsoft.com/office/drawing/2014/main" id="{A09C7257-C7BF-4FEF-9F62-40A9A771E844}"/>
            </a:ext>
          </a:extLst>
        </xdr:cNvPr>
        <xdr:cNvSpPr txBox="1"/>
      </xdr:nvSpPr>
      <xdr:spPr>
        <a:xfrm>
          <a:off x="6006045" y="10331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43133</xdr:rowOff>
    </xdr:from>
    <xdr:ext cx="599010" cy="259045"/>
    <xdr:sp macro="" textlink="">
      <xdr:nvSpPr>
        <xdr:cNvPr id="261" name="n_1mainValue【橋りょう・トンネル】&#10;一人当たり有形固定資産（償却資産）額">
          <a:extLst>
            <a:ext uri="{FF2B5EF4-FFF2-40B4-BE49-F238E27FC236}">
              <a16:creationId xmlns:a16="http://schemas.microsoft.com/office/drawing/2014/main" id="{4720FA8C-8ADB-4890-B713-33C431A50831}"/>
            </a:ext>
          </a:extLst>
        </xdr:cNvPr>
        <xdr:cNvSpPr txBox="1"/>
      </xdr:nvSpPr>
      <xdr:spPr>
        <a:xfrm>
          <a:off x="8399995" y="9790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62632</xdr:rowOff>
    </xdr:from>
    <xdr:ext cx="599010" cy="259045"/>
    <xdr:sp macro="" textlink="">
      <xdr:nvSpPr>
        <xdr:cNvPr id="262" name="n_2mainValue【橋りょう・トンネル】&#10;一人当たり有形固定資産（償却資産）額">
          <a:extLst>
            <a:ext uri="{FF2B5EF4-FFF2-40B4-BE49-F238E27FC236}">
              <a16:creationId xmlns:a16="http://schemas.microsoft.com/office/drawing/2014/main" id="{D30893FE-8721-4456-94E1-6299ACB9F787}"/>
            </a:ext>
          </a:extLst>
        </xdr:cNvPr>
        <xdr:cNvSpPr txBox="1"/>
      </xdr:nvSpPr>
      <xdr:spPr>
        <a:xfrm>
          <a:off x="7612595" y="9809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79428</xdr:rowOff>
    </xdr:from>
    <xdr:ext cx="599010" cy="259045"/>
    <xdr:sp macro="" textlink="">
      <xdr:nvSpPr>
        <xdr:cNvPr id="263" name="n_3mainValue【橋りょう・トンネル】&#10;一人当たり有形固定資産（償却資産）額">
          <a:extLst>
            <a:ext uri="{FF2B5EF4-FFF2-40B4-BE49-F238E27FC236}">
              <a16:creationId xmlns:a16="http://schemas.microsoft.com/office/drawing/2014/main" id="{7729508B-26C6-40EC-9016-58E3FB0C837F}"/>
            </a:ext>
          </a:extLst>
        </xdr:cNvPr>
        <xdr:cNvSpPr txBox="1"/>
      </xdr:nvSpPr>
      <xdr:spPr>
        <a:xfrm>
          <a:off x="6818845" y="9826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94866</xdr:rowOff>
    </xdr:from>
    <xdr:ext cx="599010" cy="259045"/>
    <xdr:sp macro="" textlink="">
      <xdr:nvSpPr>
        <xdr:cNvPr id="264" name="n_4mainValue【橋りょう・トンネル】&#10;一人当たり有形固定資産（償却資産）額">
          <a:extLst>
            <a:ext uri="{FF2B5EF4-FFF2-40B4-BE49-F238E27FC236}">
              <a16:creationId xmlns:a16="http://schemas.microsoft.com/office/drawing/2014/main" id="{82077501-2745-427D-817C-3C548CE31B5F}"/>
            </a:ext>
          </a:extLst>
        </xdr:cNvPr>
        <xdr:cNvSpPr txBox="1"/>
      </xdr:nvSpPr>
      <xdr:spPr>
        <a:xfrm>
          <a:off x="6006045" y="9842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569701AB-5E00-4A0B-8C07-C72784CCF220}"/>
            </a:ext>
          </a:extLst>
        </xdr:cNvPr>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EB49FC61-3929-412F-880A-1BD30CDA53A3}"/>
            </a:ext>
          </a:extLst>
        </xdr:cNvPr>
        <xdr:cNvSpPr/>
      </xdr:nvSpPr>
      <xdr:spPr>
        <a:xfrm>
          <a:off x="8128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EA1D42D0-89D3-449C-A0C6-804F86AA192C}"/>
            </a:ext>
          </a:extLst>
        </xdr:cNvPr>
        <xdr:cNvSpPr/>
      </xdr:nvSpPr>
      <xdr:spPr>
        <a:xfrm>
          <a:off x="8128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7EF1A740-0386-436D-9FE8-021AC8BBD41A}"/>
            </a:ext>
          </a:extLst>
        </xdr:cNvPr>
        <xdr:cNvSpPr/>
      </xdr:nvSpPr>
      <xdr:spPr>
        <a:xfrm>
          <a:off x="17145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D5DA7AD4-5E84-45D0-80F6-3CAA016D2B91}"/>
            </a:ext>
          </a:extLst>
        </xdr:cNvPr>
        <xdr:cNvSpPr/>
      </xdr:nvSpPr>
      <xdr:spPr>
        <a:xfrm>
          <a:off x="17145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2048C1A5-12E5-4E10-89D4-2836F1AE4A66}"/>
            </a:ext>
          </a:extLst>
        </xdr:cNvPr>
        <xdr:cNvSpPr/>
      </xdr:nvSpPr>
      <xdr:spPr>
        <a:xfrm>
          <a:off x="2743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FEDB6DD8-CA73-4D05-9994-CD70D4275352}"/>
            </a:ext>
          </a:extLst>
        </xdr:cNvPr>
        <xdr:cNvSpPr/>
      </xdr:nvSpPr>
      <xdr:spPr>
        <a:xfrm>
          <a:off x="2743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7D217B12-CDF7-4E26-B378-83145F73866B}"/>
            </a:ext>
          </a:extLst>
        </xdr:cNvPr>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E9C0CA51-C729-461A-A4F1-AEE679E7E60A}"/>
            </a:ext>
          </a:extLst>
        </xdr:cNvPr>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9D1744D0-AA54-46FA-9CF4-1A498CA91991}"/>
            </a:ext>
          </a:extLst>
        </xdr:cNvPr>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8869C691-B503-4F35-BF92-3D52476C9808}"/>
            </a:ext>
          </a:extLst>
        </xdr:cNvPr>
        <xdr:cNvSpPr txBox="1"/>
      </xdr:nvSpPr>
      <xdr:spPr>
        <a:xfrm>
          <a:off x="27577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a:extLst>
            <a:ext uri="{FF2B5EF4-FFF2-40B4-BE49-F238E27FC236}">
              <a16:creationId xmlns:a16="http://schemas.microsoft.com/office/drawing/2014/main" id="{34E6C453-8650-4467-8A95-25351E0F757D}"/>
            </a:ext>
          </a:extLst>
        </xdr:cNvPr>
        <xdr:cNvCxnSpPr/>
      </xdr:nvCxnSpPr>
      <xdr:spPr>
        <a:xfrm>
          <a:off x="685800" y="14319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a:extLst>
            <a:ext uri="{FF2B5EF4-FFF2-40B4-BE49-F238E27FC236}">
              <a16:creationId xmlns:a16="http://schemas.microsoft.com/office/drawing/2014/main" id="{A8FD9406-8213-4A34-BA37-CB82D8CC2CEA}"/>
            </a:ext>
          </a:extLst>
        </xdr:cNvPr>
        <xdr:cNvSpPr txBox="1"/>
      </xdr:nvSpPr>
      <xdr:spPr>
        <a:xfrm>
          <a:off x="27577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a:extLst>
            <a:ext uri="{FF2B5EF4-FFF2-40B4-BE49-F238E27FC236}">
              <a16:creationId xmlns:a16="http://schemas.microsoft.com/office/drawing/2014/main" id="{9541A669-0E0E-4D29-8A36-F49F15CD27EC}"/>
            </a:ext>
          </a:extLst>
        </xdr:cNvPr>
        <xdr:cNvCxnSpPr/>
      </xdr:nvCxnSpPr>
      <xdr:spPr>
        <a:xfrm>
          <a:off x="685800" y="13950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a:extLst>
            <a:ext uri="{FF2B5EF4-FFF2-40B4-BE49-F238E27FC236}">
              <a16:creationId xmlns:a16="http://schemas.microsoft.com/office/drawing/2014/main" id="{D6DA25FC-B9DD-4F03-8720-CC1681B301BA}"/>
            </a:ext>
          </a:extLst>
        </xdr:cNvPr>
        <xdr:cNvSpPr txBox="1"/>
      </xdr:nvSpPr>
      <xdr:spPr>
        <a:xfrm>
          <a:off x="339891" y="13815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a:extLst>
            <a:ext uri="{FF2B5EF4-FFF2-40B4-BE49-F238E27FC236}">
              <a16:creationId xmlns:a16="http://schemas.microsoft.com/office/drawing/2014/main" id="{D3DE54B7-FED3-4E6F-8978-48979906E903}"/>
            </a:ext>
          </a:extLst>
        </xdr:cNvPr>
        <xdr:cNvCxnSpPr/>
      </xdr:nvCxnSpPr>
      <xdr:spPr>
        <a:xfrm>
          <a:off x="685800" y="13582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a:extLst>
            <a:ext uri="{FF2B5EF4-FFF2-40B4-BE49-F238E27FC236}">
              <a16:creationId xmlns:a16="http://schemas.microsoft.com/office/drawing/2014/main" id="{17108AD8-D6CB-4771-8F68-2E099525FD90}"/>
            </a:ext>
          </a:extLst>
        </xdr:cNvPr>
        <xdr:cNvSpPr txBox="1"/>
      </xdr:nvSpPr>
      <xdr:spPr>
        <a:xfrm>
          <a:off x="339891" y="1344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a:extLst>
            <a:ext uri="{FF2B5EF4-FFF2-40B4-BE49-F238E27FC236}">
              <a16:creationId xmlns:a16="http://schemas.microsoft.com/office/drawing/2014/main" id="{BE08EE18-AF6D-444D-BFBA-7D6CF05ED5E0}"/>
            </a:ext>
          </a:extLst>
        </xdr:cNvPr>
        <xdr:cNvCxnSpPr/>
      </xdr:nvCxnSpPr>
      <xdr:spPr>
        <a:xfrm>
          <a:off x="685800" y="13214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a:extLst>
            <a:ext uri="{FF2B5EF4-FFF2-40B4-BE49-F238E27FC236}">
              <a16:creationId xmlns:a16="http://schemas.microsoft.com/office/drawing/2014/main" id="{F6074A4E-F87E-477A-9C64-B56356AF8628}"/>
            </a:ext>
          </a:extLst>
        </xdr:cNvPr>
        <xdr:cNvSpPr txBox="1"/>
      </xdr:nvSpPr>
      <xdr:spPr>
        <a:xfrm>
          <a:off x="339891" y="13078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a:extLst>
            <a:ext uri="{FF2B5EF4-FFF2-40B4-BE49-F238E27FC236}">
              <a16:creationId xmlns:a16="http://schemas.microsoft.com/office/drawing/2014/main" id="{557E9819-70D8-416E-A744-EE4683E0AE30}"/>
            </a:ext>
          </a:extLst>
        </xdr:cNvPr>
        <xdr:cNvCxnSpPr/>
      </xdr:nvCxnSpPr>
      <xdr:spPr>
        <a:xfrm>
          <a:off x="685800" y="12852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a:extLst>
            <a:ext uri="{FF2B5EF4-FFF2-40B4-BE49-F238E27FC236}">
              <a16:creationId xmlns:a16="http://schemas.microsoft.com/office/drawing/2014/main" id="{666011AE-C747-44EB-8D34-80F9D96ABE5A}"/>
            </a:ext>
          </a:extLst>
        </xdr:cNvPr>
        <xdr:cNvSpPr txBox="1"/>
      </xdr:nvSpPr>
      <xdr:spPr>
        <a:xfrm>
          <a:off x="339891" y="12716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BD748ECA-7D71-4F73-80A6-6711BBF9D907}"/>
            </a:ext>
          </a:extLst>
        </xdr:cNvPr>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a:extLst>
            <a:ext uri="{FF2B5EF4-FFF2-40B4-BE49-F238E27FC236}">
              <a16:creationId xmlns:a16="http://schemas.microsoft.com/office/drawing/2014/main" id="{825F8955-5DB9-4D8F-AA77-98ED5572E8B1}"/>
            </a:ext>
          </a:extLst>
        </xdr:cNvPr>
        <xdr:cNvSpPr txBox="1"/>
      </xdr:nvSpPr>
      <xdr:spPr>
        <a:xfrm>
          <a:off x="384961" y="123482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a:extLst>
            <a:ext uri="{FF2B5EF4-FFF2-40B4-BE49-F238E27FC236}">
              <a16:creationId xmlns:a16="http://schemas.microsoft.com/office/drawing/2014/main" id="{BE5CF0DD-30A1-4331-82B1-23E9F5906E74}"/>
            </a:ext>
          </a:extLst>
        </xdr:cNvPr>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26670</xdr:rowOff>
    </xdr:from>
    <xdr:to>
      <xdr:col>24</xdr:col>
      <xdr:colOff>62865</xdr:colOff>
      <xdr:row>86</xdr:row>
      <xdr:rowOff>100964</xdr:rowOff>
    </xdr:to>
    <xdr:cxnSp macro="">
      <xdr:nvCxnSpPr>
        <xdr:cNvPr id="289" name="直線コネクタ 288">
          <a:extLst>
            <a:ext uri="{FF2B5EF4-FFF2-40B4-BE49-F238E27FC236}">
              <a16:creationId xmlns:a16="http://schemas.microsoft.com/office/drawing/2014/main" id="{2D1F6634-5F3E-4569-9DCE-E510B4FF29F1}"/>
            </a:ext>
          </a:extLst>
        </xdr:cNvPr>
        <xdr:cNvCxnSpPr/>
      </xdr:nvCxnSpPr>
      <xdr:spPr>
        <a:xfrm flipV="1">
          <a:off x="4177665" y="12745720"/>
          <a:ext cx="0" cy="15601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104791</xdr:rowOff>
    </xdr:from>
    <xdr:ext cx="405111" cy="259045"/>
    <xdr:sp macro="" textlink="">
      <xdr:nvSpPr>
        <xdr:cNvPr id="290" name="【公営住宅】&#10;有形固定資産減価償却率最小値テキスト">
          <a:extLst>
            <a:ext uri="{FF2B5EF4-FFF2-40B4-BE49-F238E27FC236}">
              <a16:creationId xmlns:a16="http://schemas.microsoft.com/office/drawing/2014/main" id="{65FD7781-88DB-4767-BBEA-D5C30B3756EE}"/>
            </a:ext>
          </a:extLst>
        </xdr:cNvPr>
        <xdr:cNvSpPr txBox="1"/>
      </xdr:nvSpPr>
      <xdr:spPr>
        <a:xfrm>
          <a:off x="4216400" y="14309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100964</xdr:rowOff>
    </xdr:from>
    <xdr:to>
      <xdr:col>24</xdr:col>
      <xdr:colOff>152400</xdr:colOff>
      <xdr:row>86</xdr:row>
      <xdr:rowOff>100964</xdr:rowOff>
    </xdr:to>
    <xdr:cxnSp macro="">
      <xdr:nvCxnSpPr>
        <xdr:cNvPr id="291" name="直線コネクタ 290">
          <a:extLst>
            <a:ext uri="{FF2B5EF4-FFF2-40B4-BE49-F238E27FC236}">
              <a16:creationId xmlns:a16="http://schemas.microsoft.com/office/drawing/2014/main" id="{9D2A4374-6EC6-4885-B9A5-B71C40A837A5}"/>
            </a:ext>
          </a:extLst>
        </xdr:cNvPr>
        <xdr:cNvCxnSpPr/>
      </xdr:nvCxnSpPr>
      <xdr:spPr>
        <a:xfrm>
          <a:off x="4108450" y="1430591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144797</xdr:rowOff>
    </xdr:from>
    <xdr:ext cx="405111" cy="259045"/>
    <xdr:sp macro="" textlink="">
      <xdr:nvSpPr>
        <xdr:cNvPr id="292" name="【公営住宅】&#10;有形固定資産減価償却率最大値テキスト">
          <a:extLst>
            <a:ext uri="{FF2B5EF4-FFF2-40B4-BE49-F238E27FC236}">
              <a16:creationId xmlns:a16="http://schemas.microsoft.com/office/drawing/2014/main" id="{9BC9057E-D49B-40AD-A94B-50A9D3D0E149}"/>
            </a:ext>
          </a:extLst>
        </xdr:cNvPr>
        <xdr:cNvSpPr txBox="1"/>
      </xdr:nvSpPr>
      <xdr:spPr>
        <a:xfrm>
          <a:off x="4216400" y="12533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26670</xdr:rowOff>
    </xdr:from>
    <xdr:to>
      <xdr:col>24</xdr:col>
      <xdr:colOff>152400</xdr:colOff>
      <xdr:row>77</xdr:row>
      <xdr:rowOff>26670</xdr:rowOff>
    </xdr:to>
    <xdr:cxnSp macro="">
      <xdr:nvCxnSpPr>
        <xdr:cNvPr id="293" name="直線コネクタ 292">
          <a:extLst>
            <a:ext uri="{FF2B5EF4-FFF2-40B4-BE49-F238E27FC236}">
              <a16:creationId xmlns:a16="http://schemas.microsoft.com/office/drawing/2014/main" id="{95519A0B-F611-4B0A-9090-2D70A38731B7}"/>
            </a:ext>
          </a:extLst>
        </xdr:cNvPr>
        <xdr:cNvCxnSpPr/>
      </xdr:nvCxnSpPr>
      <xdr:spPr>
        <a:xfrm>
          <a:off x="4108450" y="127457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101616</xdr:rowOff>
    </xdr:from>
    <xdr:ext cx="405111" cy="259045"/>
    <xdr:sp macro="" textlink="">
      <xdr:nvSpPr>
        <xdr:cNvPr id="294" name="【公営住宅】&#10;有形固定資産減価償却率平均値テキスト">
          <a:extLst>
            <a:ext uri="{FF2B5EF4-FFF2-40B4-BE49-F238E27FC236}">
              <a16:creationId xmlns:a16="http://schemas.microsoft.com/office/drawing/2014/main" id="{71F0D1C3-0DDB-4C16-8C02-8164B8E4C616}"/>
            </a:ext>
          </a:extLst>
        </xdr:cNvPr>
        <xdr:cNvSpPr txBox="1"/>
      </xdr:nvSpPr>
      <xdr:spPr>
        <a:xfrm>
          <a:off x="4216400" y="134810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78739</xdr:rowOff>
    </xdr:from>
    <xdr:to>
      <xdr:col>24</xdr:col>
      <xdr:colOff>114300</xdr:colOff>
      <xdr:row>83</xdr:row>
      <xdr:rowOff>8889</xdr:rowOff>
    </xdr:to>
    <xdr:sp macro="" textlink="">
      <xdr:nvSpPr>
        <xdr:cNvPr id="295" name="フローチャート: 判断 294">
          <a:extLst>
            <a:ext uri="{FF2B5EF4-FFF2-40B4-BE49-F238E27FC236}">
              <a16:creationId xmlns:a16="http://schemas.microsoft.com/office/drawing/2014/main" id="{3F0C79A5-2EE1-4638-B27A-F3C198CAF81C}"/>
            </a:ext>
          </a:extLst>
        </xdr:cNvPr>
        <xdr:cNvSpPr/>
      </xdr:nvSpPr>
      <xdr:spPr>
        <a:xfrm>
          <a:off x="4127500" y="1362328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23495</xdr:rowOff>
    </xdr:from>
    <xdr:to>
      <xdr:col>20</xdr:col>
      <xdr:colOff>38100</xdr:colOff>
      <xdr:row>82</xdr:row>
      <xdr:rowOff>125095</xdr:rowOff>
    </xdr:to>
    <xdr:sp macro="" textlink="">
      <xdr:nvSpPr>
        <xdr:cNvPr id="296" name="フローチャート: 判断 295">
          <a:extLst>
            <a:ext uri="{FF2B5EF4-FFF2-40B4-BE49-F238E27FC236}">
              <a16:creationId xmlns:a16="http://schemas.microsoft.com/office/drawing/2014/main" id="{A6F9F124-D0B2-4BA3-9B83-75B08382AE42}"/>
            </a:ext>
          </a:extLst>
        </xdr:cNvPr>
        <xdr:cNvSpPr/>
      </xdr:nvSpPr>
      <xdr:spPr>
        <a:xfrm>
          <a:off x="3384550" y="1356804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65405</xdr:rowOff>
    </xdr:from>
    <xdr:to>
      <xdr:col>15</xdr:col>
      <xdr:colOff>101600</xdr:colOff>
      <xdr:row>82</xdr:row>
      <xdr:rowOff>167005</xdr:rowOff>
    </xdr:to>
    <xdr:sp macro="" textlink="">
      <xdr:nvSpPr>
        <xdr:cNvPr id="297" name="フローチャート: 判断 296">
          <a:extLst>
            <a:ext uri="{FF2B5EF4-FFF2-40B4-BE49-F238E27FC236}">
              <a16:creationId xmlns:a16="http://schemas.microsoft.com/office/drawing/2014/main" id="{B8F781EB-A1E2-4A57-91E0-DDBD681BF8C9}"/>
            </a:ext>
          </a:extLst>
        </xdr:cNvPr>
        <xdr:cNvSpPr/>
      </xdr:nvSpPr>
      <xdr:spPr>
        <a:xfrm>
          <a:off x="2571750" y="1360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76836</xdr:rowOff>
    </xdr:from>
    <xdr:to>
      <xdr:col>10</xdr:col>
      <xdr:colOff>165100</xdr:colOff>
      <xdr:row>83</xdr:row>
      <xdr:rowOff>6986</xdr:rowOff>
    </xdr:to>
    <xdr:sp macro="" textlink="">
      <xdr:nvSpPr>
        <xdr:cNvPr id="298" name="フローチャート: 判断 297">
          <a:extLst>
            <a:ext uri="{FF2B5EF4-FFF2-40B4-BE49-F238E27FC236}">
              <a16:creationId xmlns:a16="http://schemas.microsoft.com/office/drawing/2014/main" id="{F609535F-B9EC-4D3C-ACA4-7FD59F42C41F}"/>
            </a:ext>
          </a:extLst>
        </xdr:cNvPr>
        <xdr:cNvSpPr/>
      </xdr:nvSpPr>
      <xdr:spPr>
        <a:xfrm>
          <a:off x="1778000" y="1362138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57786</xdr:rowOff>
    </xdr:from>
    <xdr:to>
      <xdr:col>6</xdr:col>
      <xdr:colOff>38100</xdr:colOff>
      <xdr:row>82</xdr:row>
      <xdr:rowOff>159386</xdr:rowOff>
    </xdr:to>
    <xdr:sp macro="" textlink="">
      <xdr:nvSpPr>
        <xdr:cNvPr id="299" name="フローチャート: 判断 298">
          <a:extLst>
            <a:ext uri="{FF2B5EF4-FFF2-40B4-BE49-F238E27FC236}">
              <a16:creationId xmlns:a16="http://schemas.microsoft.com/office/drawing/2014/main" id="{AC5761CA-2168-4437-B1DB-190286F8153E}"/>
            </a:ext>
          </a:extLst>
        </xdr:cNvPr>
        <xdr:cNvSpPr/>
      </xdr:nvSpPr>
      <xdr:spPr>
        <a:xfrm>
          <a:off x="984250" y="1360233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E3660B6A-D687-4AEC-99A9-CC50259651C3}"/>
            </a:ext>
          </a:extLst>
        </xdr:cNvPr>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11ED4460-AF80-4FA7-85FB-7F83B612A91D}"/>
            </a:ext>
          </a:extLst>
        </xdr:cNvPr>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2B00F9AB-8D03-4C6D-9FE2-7D52B2715D83}"/>
            </a:ext>
          </a:extLst>
        </xdr:cNvPr>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70313FA1-13B4-4CE1-9DA6-B527F796BEDD}"/>
            </a:ext>
          </a:extLst>
        </xdr:cNvPr>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555B3233-0203-472A-B3A9-3273348B106B}"/>
            </a:ext>
          </a:extLst>
        </xdr:cNvPr>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76836</xdr:rowOff>
    </xdr:from>
    <xdr:to>
      <xdr:col>24</xdr:col>
      <xdr:colOff>114300</xdr:colOff>
      <xdr:row>84</xdr:row>
      <xdr:rowOff>6986</xdr:rowOff>
    </xdr:to>
    <xdr:sp macro="" textlink="">
      <xdr:nvSpPr>
        <xdr:cNvPr id="305" name="楕円 304">
          <a:extLst>
            <a:ext uri="{FF2B5EF4-FFF2-40B4-BE49-F238E27FC236}">
              <a16:creationId xmlns:a16="http://schemas.microsoft.com/office/drawing/2014/main" id="{20284211-2FDB-40B5-A428-AC932C0BE756}"/>
            </a:ext>
          </a:extLst>
        </xdr:cNvPr>
        <xdr:cNvSpPr/>
      </xdr:nvSpPr>
      <xdr:spPr>
        <a:xfrm>
          <a:off x="4127500" y="1378648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55263</xdr:rowOff>
    </xdr:from>
    <xdr:ext cx="405111" cy="259045"/>
    <xdr:sp macro="" textlink="">
      <xdr:nvSpPr>
        <xdr:cNvPr id="306" name="【公営住宅】&#10;有形固定資産減価償却率該当値テキスト">
          <a:extLst>
            <a:ext uri="{FF2B5EF4-FFF2-40B4-BE49-F238E27FC236}">
              <a16:creationId xmlns:a16="http://schemas.microsoft.com/office/drawing/2014/main" id="{B5B3E354-76ED-43E5-AB78-544ADE3B3221}"/>
            </a:ext>
          </a:extLst>
        </xdr:cNvPr>
        <xdr:cNvSpPr txBox="1"/>
      </xdr:nvSpPr>
      <xdr:spPr>
        <a:xfrm>
          <a:off x="4216400" y="13764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27305</xdr:rowOff>
    </xdr:from>
    <xdr:to>
      <xdr:col>20</xdr:col>
      <xdr:colOff>38100</xdr:colOff>
      <xdr:row>83</xdr:row>
      <xdr:rowOff>128905</xdr:rowOff>
    </xdr:to>
    <xdr:sp macro="" textlink="">
      <xdr:nvSpPr>
        <xdr:cNvPr id="307" name="楕円 306">
          <a:extLst>
            <a:ext uri="{FF2B5EF4-FFF2-40B4-BE49-F238E27FC236}">
              <a16:creationId xmlns:a16="http://schemas.microsoft.com/office/drawing/2014/main" id="{268CF5EF-608C-426B-9E1E-9D851DC23633}"/>
            </a:ext>
          </a:extLst>
        </xdr:cNvPr>
        <xdr:cNvSpPr/>
      </xdr:nvSpPr>
      <xdr:spPr>
        <a:xfrm>
          <a:off x="3384550" y="1373695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78105</xdr:rowOff>
    </xdr:from>
    <xdr:to>
      <xdr:col>24</xdr:col>
      <xdr:colOff>63500</xdr:colOff>
      <xdr:row>83</xdr:row>
      <xdr:rowOff>127636</xdr:rowOff>
    </xdr:to>
    <xdr:cxnSp macro="">
      <xdr:nvCxnSpPr>
        <xdr:cNvPr id="308" name="直線コネクタ 307">
          <a:extLst>
            <a:ext uri="{FF2B5EF4-FFF2-40B4-BE49-F238E27FC236}">
              <a16:creationId xmlns:a16="http://schemas.microsoft.com/office/drawing/2014/main" id="{3D058F3D-F233-4D56-B481-AB98AFB214E1}"/>
            </a:ext>
          </a:extLst>
        </xdr:cNvPr>
        <xdr:cNvCxnSpPr/>
      </xdr:nvCxnSpPr>
      <xdr:spPr>
        <a:xfrm>
          <a:off x="3429000" y="13787755"/>
          <a:ext cx="7493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160655</xdr:rowOff>
    </xdr:from>
    <xdr:to>
      <xdr:col>15</xdr:col>
      <xdr:colOff>101600</xdr:colOff>
      <xdr:row>84</xdr:row>
      <xdr:rowOff>90805</xdr:rowOff>
    </xdr:to>
    <xdr:sp macro="" textlink="">
      <xdr:nvSpPr>
        <xdr:cNvPr id="309" name="楕円 308">
          <a:extLst>
            <a:ext uri="{FF2B5EF4-FFF2-40B4-BE49-F238E27FC236}">
              <a16:creationId xmlns:a16="http://schemas.microsoft.com/office/drawing/2014/main" id="{AB5D4500-9A3D-46D1-8A06-0D067ADD18F9}"/>
            </a:ext>
          </a:extLst>
        </xdr:cNvPr>
        <xdr:cNvSpPr/>
      </xdr:nvSpPr>
      <xdr:spPr>
        <a:xfrm>
          <a:off x="2571750" y="1387030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78105</xdr:rowOff>
    </xdr:from>
    <xdr:to>
      <xdr:col>19</xdr:col>
      <xdr:colOff>177800</xdr:colOff>
      <xdr:row>84</xdr:row>
      <xdr:rowOff>40005</xdr:rowOff>
    </xdr:to>
    <xdr:cxnSp macro="">
      <xdr:nvCxnSpPr>
        <xdr:cNvPr id="310" name="直線コネクタ 309">
          <a:extLst>
            <a:ext uri="{FF2B5EF4-FFF2-40B4-BE49-F238E27FC236}">
              <a16:creationId xmlns:a16="http://schemas.microsoft.com/office/drawing/2014/main" id="{E43313EC-65D1-4C7F-894E-A49CADB27290}"/>
            </a:ext>
          </a:extLst>
        </xdr:cNvPr>
        <xdr:cNvCxnSpPr/>
      </xdr:nvCxnSpPr>
      <xdr:spPr>
        <a:xfrm flipV="1">
          <a:off x="2622550" y="13787755"/>
          <a:ext cx="80645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111125</xdr:rowOff>
    </xdr:from>
    <xdr:to>
      <xdr:col>10</xdr:col>
      <xdr:colOff>165100</xdr:colOff>
      <xdr:row>84</xdr:row>
      <xdr:rowOff>41275</xdr:rowOff>
    </xdr:to>
    <xdr:sp macro="" textlink="">
      <xdr:nvSpPr>
        <xdr:cNvPr id="311" name="楕円 310">
          <a:extLst>
            <a:ext uri="{FF2B5EF4-FFF2-40B4-BE49-F238E27FC236}">
              <a16:creationId xmlns:a16="http://schemas.microsoft.com/office/drawing/2014/main" id="{7C77B7E2-B701-4DE1-9403-1FF703862DDE}"/>
            </a:ext>
          </a:extLst>
        </xdr:cNvPr>
        <xdr:cNvSpPr/>
      </xdr:nvSpPr>
      <xdr:spPr>
        <a:xfrm>
          <a:off x="1778000" y="1382077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161925</xdr:rowOff>
    </xdr:from>
    <xdr:to>
      <xdr:col>15</xdr:col>
      <xdr:colOff>50800</xdr:colOff>
      <xdr:row>84</xdr:row>
      <xdr:rowOff>40005</xdr:rowOff>
    </xdr:to>
    <xdr:cxnSp macro="">
      <xdr:nvCxnSpPr>
        <xdr:cNvPr id="312" name="直線コネクタ 311">
          <a:extLst>
            <a:ext uri="{FF2B5EF4-FFF2-40B4-BE49-F238E27FC236}">
              <a16:creationId xmlns:a16="http://schemas.microsoft.com/office/drawing/2014/main" id="{F335093C-F612-4469-8729-8990C7B1C2A0}"/>
            </a:ext>
          </a:extLst>
        </xdr:cNvPr>
        <xdr:cNvCxnSpPr/>
      </xdr:nvCxnSpPr>
      <xdr:spPr>
        <a:xfrm>
          <a:off x="1828800" y="13871575"/>
          <a:ext cx="79375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111125</xdr:rowOff>
    </xdr:from>
    <xdr:to>
      <xdr:col>6</xdr:col>
      <xdr:colOff>38100</xdr:colOff>
      <xdr:row>84</xdr:row>
      <xdr:rowOff>41275</xdr:rowOff>
    </xdr:to>
    <xdr:sp macro="" textlink="">
      <xdr:nvSpPr>
        <xdr:cNvPr id="313" name="楕円 312">
          <a:extLst>
            <a:ext uri="{FF2B5EF4-FFF2-40B4-BE49-F238E27FC236}">
              <a16:creationId xmlns:a16="http://schemas.microsoft.com/office/drawing/2014/main" id="{BCF04ED5-BE80-4375-98EA-2886EA6F4673}"/>
            </a:ext>
          </a:extLst>
        </xdr:cNvPr>
        <xdr:cNvSpPr/>
      </xdr:nvSpPr>
      <xdr:spPr>
        <a:xfrm>
          <a:off x="984250" y="1382077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161925</xdr:rowOff>
    </xdr:from>
    <xdr:to>
      <xdr:col>10</xdr:col>
      <xdr:colOff>114300</xdr:colOff>
      <xdr:row>83</xdr:row>
      <xdr:rowOff>161925</xdr:rowOff>
    </xdr:to>
    <xdr:cxnSp macro="">
      <xdr:nvCxnSpPr>
        <xdr:cNvPr id="314" name="直線コネクタ 313">
          <a:extLst>
            <a:ext uri="{FF2B5EF4-FFF2-40B4-BE49-F238E27FC236}">
              <a16:creationId xmlns:a16="http://schemas.microsoft.com/office/drawing/2014/main" id="{E67F8A54-B715-469B-A67F-0CCC15436A91}"/>
            </a:ext>
          </a:extLst>
        </xdr:cNvPr>
        <xdr:cNvCxnSpPr/>
      </xdr:nvCxnSpPr>
      <xdr:spPr>
        <a:xfrm>
          <a:off x="1028700" y="13871575"/>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141622</xdr:rowOff>
    </xdr:from>
    <xdr:ext cx="405111" cy="259045"/>
    <xdr:sp macro="" textlink="">
      <xdr:nvSpPr>
        <xdr:cNvPr id="315" name="n_1aveValue【公営住宅】&#10;有形固定資産減価償却率">
          <a:extLst>
            <a:ext uri="{FF2B5EF4-FFF2-40B4-BE49-F238E27FC236}">
              <a16:creationId xmlns:a16="http://schemas.microsoft.com/office/drawing/2014/main" id="{20A11D6B-F2FD-4A16-A9E4-DF5E72D92DE3}"/>
            </a:ext>
          </a:extLst>
        </xdr:cNvPr>
        <xdr:cNvSpPr txBox="1"/>
      </xdr:nvSpPr>
      <xdr:spPr>
        <a:xfrm>
          <a:off x="3239144" y="13355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12082</xdr:rowOff>
    </xdr:from>
    <xdr:ext cx="405111" cy="259045"/>
    <xdr:sp macro="" textlink="">
      <xdr:nvSpPr>
        <xdr:cNvPr id="316" name="n_2aveValue【公営住宅】&#10;有形固定資産減価償却率">
          <a:extLst>
            <a:ext uri="{FF2B5EF4-FFF2-40B4-BE49-F238E27FC236}">
              <a16:creationId xmlns:a16="http://schemas.microsoft.com/office/drawing/2014/main" id="{57E863E1-A420-4356-BE5A-24D694320160}"/>
            </a:ext>
          </a:extLst>
        </xdr:cNvPr>
        <xdr:cNvSpPr txBox="1"/>
      </xdr:nvSpPr>
      <xdr:spPr>
        <a:xfrm>
          <a:off x="2439044" y="13391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23513</xdr:rowOff>
    </xdr:from>
    <xdr:ext cx="405111" cy="259045"/>
    <xdr:sp macro="" textlink="">
      <xdr:nvSpPr>
        <xdr:cNvPr id="317" name="n_3aveValue【公営住宅】&#10;有形固定資産減価償却率">
          <a:extLst>
            <a:ext uri="{FF2B5EF4-FFF2-40B4-BE49-F238E27FC236}">
              <a16:creationId xmlns:a16="http://schemas.microsoft.com/office/drawing/2014/main" id="{A09F06E2-8D78-49DF-A15C-535A2B9E979C}"/>
            </a:ext>
          </a:extLst>
        </xdr:cNvPr>
        <xdr:cNvSpPr txBox="1"/>
      </xdr:nvSpPr>
      <xdr:spPr>
        <a:xfrm>
          <a:off x="1645294" y="13402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4463</xdr:rowOff>
    </xdr:from>
    <xdr:ext cx="405111" cy="259045"/>
    <xdr:sp macro="" textlink="">
      <xdr:nvSpPr>
        <xdr:cNvPr id="318" name="n_4aveValue【公営住宅】&#10;有形固定資産減価償却率">
          <a:extLst>
            <a:ext uri="{FF2B5EF4-FFF2-40B4-BE49-F238E27FC236}">
              <a16:creationId xmlns:a16="http://schemas.microsoft.com/office/drawing/2014/main" id="{D49A2BBB-B6DE-4360-9C11-1B0ED6A45577}"/>
            </a:ext>
          </a:extLst>
        </xdr:cNvPr>
        <xdr:cNvSpPr txBox="1"/>
      </xdr:nvSpPr>
      <xdr:spPr>
        <a:xfrm>
          <a:off x="851544" y="13383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120032</xdr:rowOff>
    </xdr:from>
    <xdr:ext cx="405111" cy="259045"/>
    <xdr:sp macro="" textlink="">
      <xdr:nvSpPr>
        <xdr:cNvPr id="319" name="n_1mainValue【公営住宅】&#10;有形固定資産減価償却率">
          <a:extLst>
            <a:ext uri="{FF2B5EF4-FFF2-40B4-BE49-F238E27FC236}">
              <a16:creationId xmlns:a16="http://schemas.microsoft.com/office/drawing/2014/main" id="{B262EDD3-1440-46BA-8B92-EB28AF52078A}"/>
            </a:ext>
          </a:extLst>
        </xdr:cNvPr>
        <xdr:cNvSpPr txBox="1"/>
      </xdr:nvSpPr>
      <xdr:spPr>
        <a:xfrm>
          <a:off x="3239144" y="13829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81932</xdr:rowOff>
    </xdr:from>
    <xdr:ext cx="405111" cy="259045"/>
    <xdr:sp macro="" textlink="">
      <xdr:nvSpPr>
        <xdr:cNvPr id="320" name="n_2mainValue【公営住宅】&#10;有形固定資産減価償却率">
          <a:extLst>
            <a:ext uri="{FF2B5EF4-FFF2-40B4-BE49-F238E27FC236}">
              <a16:creationId xmlns:a16="http://schemas.microsoft.com/office/drawing/2014/main" id="{9FBB0F68-B7B8-486B-B9E5-55B892BF74C5}"/>
            </a:ext>
          </a:extLst>
        </xdr:cNvPr>
        <xdr:cNvSpPr txBox="1"/>
      </xdr:nvSpPr>
      <xdr:spPr>
        <a:xfrm>
          <a:off x="2439044" y="13956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32402</xdr:rowOff>
    </xdr:from>
    <xdr:ext cx="405111" cy="259045"/>
    <xdr:sp macro="" textlink="">
      <xdr:nvSpPr>
        <xdr:cNvPr id="321" name="n_3mainValue【公営住宅】&#10;有形固定資産減価償却率">
          <a:extLst>
            <a:ext uri="{FF2B5EF4-FFF2-40B4-BE49-F238E27FC236}">
              <a16:creationId xmlns:a16="http://schemas.microsoft.com/office/drawing/2014/main" id="{D68BE0C5-2134-4B7C-9B78-8F375603DD40}"/>
            </a:ext>
          </a:extLst>
        </xdr:cNvPr>
        <xdr:cNvSpPr txBox="1"/>
      </xdr:nvSpPr>
      <xdr:spPr>
        <a:xfrm>
          <a:off x="1645294" y="1390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32402</xdr:rowOff>
    </xdr:from>
    <xdr:ext cx="405111" cy="259045"/>
    <xdr:sp macro="" textlink="">
      <xdr:nvSpPr>
        <xdr:cNvPr id="322" name="n_4mainValue【公営住宅】&#10;有形固定資産減価償却率">
          <a:extLst>
            <a:ext uri="{FF2B5EF4-FFF2-40B4-BE49-F238E27FC236}">
              <a16:creationId xmlns:a16="http://schemas.microsoft.com/office/drawing/2014/main" id="{C6796D34-CFED-4C9A-9B41-F1C9A91840CD}"/>
            </a:ext>
          </a:extLst>
        </xdr:cNvPr>
        <xdr:cNvSpPr txBox="1"/>
      </xdr:nvSpPr>
      <xdr:spPr>
        <a:xfrm>
          <a:off x="851544" y="1390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D02E5EEF-632E-41C3-B06A-54F846B59C86}"/>
            </a:ext>
          </a:extLst>
        </xdr:cNvPr>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4C409AC9-4F68-4C03-AD63-0225FBE5FFAB}"/>
            </a:ext>
          </a:extLst>
        </xdr:cNvPr>
        <xdr:cNvSpPr/>
      </xdr:nvSpPr>
      <xdr:spPr>
        <a:xfrm>
          <a:off x="6064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3CB7FB14-461F-4A97-8957-CD6E05D7D943}"/>
            </a:ext>
          </a:extLst>
        </xdr:cNvPr>
        <xdr:cNvSpPr/>
      </xdr:nvSpPr>
      <xdr:spPr>
        <a:xfrm>
          <a:off x="6064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F33F326D-37D0-4184-AD91-C40257FFE53C}"/>
            </a:ext>
          </a:extLst>
        </xdr:cNvPr>
        <xdr:cNvSpPr/>
      </xdr:nvSpPr>
      <xdr:spPr>
        <a:xfrm>
          <a:off x="69850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5B6B6A25-A8B7-4DB1-92D8-D75F5D438978}"/>
            </a:ext>
          </a:extLst>
        </xdr:cNvPr>
        <xdr:cNvSpPr/>
      </xdr:nvSpPr>
      <xdr:spPr>
        <a:xfrm>
          <a:off x="69850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C1B83F33-1CAF-4C50-9383-FA955F5E1784}"/>
            </a:ext>
          </a:extLst>
        </xdr:cNvPr>
        <xdr:cNvSpPr/>
      </xdr:nvSpPr>
      <xdr:spPr>
        <a:xfrm>
          <a:off x="8013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2831BA9A-F782-4350-861D-B93217BC2057}"/>
            </a:ext>
          </a:extLst>
        </xdr:cNvPr>
        <xdr:cNvSpPr/>
      </xdr:nvSpPr>
      <xdr:spPr>
        <a:xfrm>
          <a:off x="8013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EDC8C456-1E50-4218-9570-21FD1F14AA96}"/>
            </a:ext>
          </a:extLst>
        </xdr:cNvPr>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253EBB1E-FCA7-4856-B259-2C28654FEA3C}"/>
            </a:ext>
          </a:extLst>
        </xdr:cNvPr>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52F6BC2B-61DB-4925-80B4-4BFE820D9D37}"/>
            </a:ext>
          </a:extLst>
        </xdr:cNvPr>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3" name="直線コネクタ 332">
          <a:extLst>
            <a:ext uri="{FF2B5EF4-FFF2-40B4-BE49-F238E27FC236}">
              <a16:creationId xmlns:a16="http://schemas.microsoft.com/office/drawing/2014/main" id="{47276BDC-1AE1-41B4-928A-04D868E012C3}"/>
            </a:ext>
          </a:extLst>
        </xdr:cNvPr>
        <xdr:cNvCxnSpPr/>
      </xdr:nvCxnSpPr>
      <xdr:spPr>
        <a:xfrm>
          <a:off x="5956300" y="14319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4" name="テキスト ボックス 333">
          <a:extLst>
            <a:ext uri="{FF2B5EF4-FFF2-40B4-BE49-F238E27FC236}">
              <a16:creationId xmlns:a16="http://schemas.microsoft.com/office/drawing/2014/main" id="{1DB0807B-5DF2-469C-853E-9EC256944227}"/>
            </a:ext>
          </a:extLst>
        </xdr:cNvPr>
        <xdr:cNvSpPr txBox="1"/>
      </xdr:nvSpPr>
      <xdr:spPr>
        <a:xfrm>
          <a:off x="55272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5" name="直線コネクタ 334">
          <a:extLst>
            <a:ext uri="{FF2B5EF4-FFF2-40B4-BE49-F238E27FC236}">
              <a16:creationId xmlns:a16="http://schemas.microsoft.com/office/drawing/2014/main" id="{3EC84DD1-FD16-46B6-A518-5176594BE9F0}"/>
            </a:ext>
          </a:extLst>
        </xdr:cNvPr>
        <xdr:cNvCxnSpPr/>
      </xdr:nvCxnSpPr>
      <xdr:spPr>
        <a:xfrm>
          <a:off x="5956300" y="13950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6" name="テキスト ボックス 335">
          <a:extLst>
            <a:ext uri="{FF2B5EF4-FFF2-40B4-BE49-F238E27FC236}">
              <a16:creationId xmlns:a16="http://schemas.microsoft.com/office/drawing/2014/main" id="{771C6D3A-DC90-4524-B38E-716D02A8D860}"/>
            </a:ext>
          </a:extLst>
        </xdr:cNvPr>
        <xdr:cNvSpPr txBox="1"/>
      </xdr:nvSpPr>
      <xdr:spPr>
        <a:xfrm>
          <a:off x="5527221" y="13815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7" name="直線コネクタ 336">
          <a:extLst>
            <a:ext uri="{FF2B5EF4-FFF2-40B4-BE49-F238E27FC236}">
              <a16:creationId xmlns:a16="http://schemas.microsoft.com/office/drawing/2014/main" id="{4B6F9F72-E8F2-4517-AE10-C1422DEDEF2E}"/>
            </a:ext>
          </a:extLst>
        </xdr:cNvPr>
        <xdr:cNvCxnSpPr/>
      </xdr:nvCxnSpPr>
      <xdr:spPr>
        <a:xfrm>
          <a:off x="5956300" y="13582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8" name="テキスト ボックス 337">
          <a:extLst>
            <a:ext uri="{FF2B5EF4-FFF2-40B4-BE49-F238E27FC236}">
              <a16:creationId xmlns:a16="http://schemas.microsoft.com/office/drawing/2014/main" id="{FBD56499-1E66-4E99-92B5-B09461213A1E}"/>
            </a:ext>
          </a:extLst>
        </xdr:cNvPr>
        <xdr:cNvSpPr txBox="1"/>
      </xdr:nvSpPr>
      <xdr:spPr>
        <a:xfrm>
          <a:off x="552722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9" name="直線コネクタ 338">
          <a:extLst>
            <a:ext uri="{FF2B5EF4-FFF2-40B4-BE49-F238E27FC236}">
              <a16:creationId xmlns:a16="http://schemas.microsoft.com/office/drawing/2014/main" id="{0E762FC9-263D-4651-8FB3-31CCD1B9B19E}"/>
            </a:ext>
          </a:extLst>
        </xdr:cNvPr>
        <xdr:cNvCxnSpPr/>
      </xdr:nvCxnSpPr>
      <xdr:spPr>
        <a:xfrm>
          <a:off x="5956300" y="13214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0" name="テキスト ボックス 339">
          <a:extLst>
            <a:ext uri="{FF2B5EF4-FFF2-40B4-BE49-F238E27FC236}">
              <a16:creationId xmlns:a16="http://schemas.microsoft.com/office/drawing/2014/main" id="{62BCF342-49AB-4C8A-88E3-C495FF5CF1E3}"/>
            </a:ext>
          </a:extLst>
        </xdr:cNvPr>
        <xdr:cNvSpPr txBox="1"/>
      </xdr:nvSpPr>
      <xdr:spPr>
        <a:xfrm>
          <a:off x="5527221" y="13078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1" name="直線コネクタ 340">
          <a:extLst>
            <a:ext uri="{FF2B5EF4-FFF2-40B4-BE49-F238E27FC236}">
              <a16:creationId xmlns:a16="http://schemas.microsoft.com/office/drawing/2014/main" id="{08C2BC30-6E17-45DB-B6EB-65C2E6B91FFF}"/>
            </a:ext>
          </a:extLst>
        </xdr:cNvPr>
        <xdr:cNvCxnSpPr/>
      </xdr:nvCxnSpPr>
      <xdr:spPr>
        <a:xfrm>
          <a:off x="5956300" y="12852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2" name="テキスト ボックス 341">
          <a:extLst>
            <a:ext uri="{FF2B5EF4-FFF2-40B4-BE49-F238E27FC236}">
              <a16:creationId xmlns:a16="http://schemas.microsoft.com/office/drawing/2014/main" id="{BA7578E5-E690-4862-8DCE-B7E9CAD68717}"/>
            </a:ext>
          </a:extLst>
        </xdr:cNvPr>
        <xdr:cNvSpPr txBox="1"/>
      </xdr:nvSpPr>
      <xdr:spPr>
        <a:xfrm>
          <a:off x="5482151" y="12716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a:extLst>
            <a:ext uri="{FF2B5EF4-FFF2-40B4-BE49-F238E27FC236}">
              <a16:creationId xmlns:a16="http://schemas.microsoft.com/office/drawing/2014/main" id="{8984238F-FEC2-44A6-88A6-17AD6F19E727}"/>
            </a:ext>
          </a:extLst>
        </xdr:cNvPr>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4" name="テキスト ボックス 343">
          <a:extLst>
            <a:ext uri="{FF2B5EF4-FFF2-40B4-BE49-F238E27FC236}">
              <a16:creationId xmlns:a16="http://schemas.microsoft.com/office/drawing/2014/main" id="{5D8150A9-EEBF-41E7-B52B-57058E03801B}"/>
            </a:ext>
          </a:extLst>
        </xdr:cNvPr>
        <xdr:cNvSpPr txBox="1"/>
      </xdr:nvSpPr>
      <xdr:spPr>
        <a:xfrm>
          <a:off x="5482151" y="123482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公営住宅】&#10;一人当たり面積グラフ枠">
          <a:extLst>
            <a:ext uri="{FF2B5EF4-FFF2-40B4-BE49-F238E27FC236}">
              <a16:creationId xmlns:a16="http://schemas.microsoft.com/office/drawing/2014/main" id="{FF8848FF-9BE5-428C-86B9-0B1A996F46D7}"/>
            </a:ext>
          </a:extLst>
        </xdr:cNvPr>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145287</xdr:rowOff>
    </xdr:from>
    <xdr:to>
      <xdr:col>54</xdr:col>
      <xdr:colOff>189865</xdr:colOff>
      <xdr:row>86</xdr:row>
      <xdr:rowOff>108713</xdr:rowOff>
    </xdr:to>
    <xdr:cxnSp macro="">
      <xdr:nvCxnSpPr>
        <xdr:cNvPr id="346" name="直線コネクタ 345">
          <a:extLst>
            <a:ext uri="{FF2B5EF4-FFF2-40B4-BE49-F238E27FC236}">
              <a16:creationId xmlns:a16="http://schemas.microsoft.com/office/drawing/2014/main" id="{C41A4650-663E-4483-8262-36F430BEBD9C}"/>
            </a:ext>
          </a:extLst>
        </xdr:cNvPr>
        <xdr:cNvCxnSpPr/>
      </xdr:nvCxnSpPr>
      <xdr:spPr>
        <a:xfrm flipV="1">
          <a:off x="9429115" y="13029437"/>
          <a:ext cx="0" cy="1284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112540</xdr:rowOff>
    </xdr:from>
    <xdr:ext cx="469744" cy="259045"/>
    <xdr:sp macro="" textlink="">
      <xdr:nvSpPr>
        <xdr:cNvPr id="347" name="【公営住宅】&#10;一人当たり面積最小値テキスト">
          <a:extLst>
            <a:ext uri="{FF2B5EF4-FFF2-40B4-BE49-F238E27FC236}">
              <a16:creationId xmlns:a16="http://schemas.microsoft.com/office/drawing/2014/main" id="{73911C5D-D4E5-4815-91F3-19982685E84C}"/>
            </a:ext>
          </a:extLst>
        </xdr:cNvPr>
        <xdr:cNvSpPr txBox="1"/>
      </xdr:nvSpPr>
      <xdr:spPr>
        <a:xfrm>
          <a:off x="9467850" y="14317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108713</xdr:rowOff>
    </xdr:from>
    <xdr:to>
      <xdr:col>55</xdr:col>
      <xdr:colOff>88900</xdr:colOff>
      <xdr:row>86</xdr:row>
      <xdr:rowOff>108713</xdr:rowOff>
    </xdr:to>
    <xdr:cxnSp macro="">
      <xdr:nvCxnSpPr>
        <xdr:cNvPr id="348" name="直線コネクタ 347">
          <a:extLst>
            <a:ext uri="{FF2B5EF4-FFF2-40B4-BE49-F238E27FC236}">
              <a16:creationId xmlns:a16="http://schemas.microsoft.com/office/drawing/2014/main" id="{01849D39-6061-47DA-B0D6-165254369751}"/>
            </a:ext>
          </a:extLst>
        </xdr:cNvPr>
        <xdr:cNvCxnSpPr/>
      </xdr:nvCxnSpPr>
      <xdr:spPr>
        <a:xfrm>
          <a:off x="9359900" y="1431366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91964</xdr:rowOff>
    </xdr:from>
    <xdr:ext cx="534377" cy="259045"/>
    <xdr:sp macro="" textlink="">
      <xdr:nvSpPr>
        <xdr:cNvPr id="349" name="【公営住宅】&#10;一人当たり面積最大値テキスト">
          <a:extLst>
            <a:ext uri="{FF2B5EF4-FFF2-40B4-BE49-F238E27FC236}">
              <a16:creationId xmlns:a16="http://schemas.microsoft.com/office/drawing/2014/main" id="{FC94E022-D22A-4E16-B708-17A6F021C9C4}"/>
            </a:ext>
          </a:extLst>
        </xdr:cNvPr>
        <xdr:cNvSpPr txBox="1"/>
      </xdr:nvSpPr>
      <xdr:spPr>
        <a:xfrm>
          <a:off x="9467850" y="12811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145287</xdr:rowOff>
    </xdr:from>
    <xdr:to>
      <xdr:col>55</xdr:col>
      <xdr:colOff>88900</xdr:colOff>
      <xdr:row>78</xdr:row>
      <xdr:rowOff>145287</xdr:rowOff>
    </xdr:to>
    <xdr:cxnSp macro="">
      <xdr:nvCxnSpPr>
        <xdr:cNvPr id="350" name="直線コネクタ 349">
          <a:extLst>
            <a:ext uri="{FF2B5EF4-FFF2-40B4-BE49-F238E27FC236}">
              <a16:creationId xmlns:a16="http://schemas.microsoft.com/office/drawing/2014/main" id="{C966CC06-12AB-4552-A5C1-DC036C90A5C7}"/>
            </a:ext>
          </a:extLst>
        </xdr:cNvPr>
        <xdr:cNvCxnSpPr/>
      </xdr:nvCxnSpPr>
      <xdr:spPr>
        <a:xfrm>
          <a:off x="9359900" y="1302943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14115</xdr:rowOff>
    </xdr:from>
    <xdr:ext cx="469744" cy="259045"/>
    <xdr:sp macro="" textlink="">
      <xdr:nvSpPr>
        <xdr:cNvPr id="351" name="【公営住宅】&#10;一人当たり面積平均値テキスト">
          <a:extLst>
            <a:ext uri="{FF2B5EF4-FFF2-40B4-BE49-F238E27FC236}">
              <a16:creationId xmlns:a16="http://schemas.microsoft.com/office/drawing/2014/main" id="{04EAC2F5-DCC9-4C14-A8DA-2198E5D2C0DB}"/>
            </a:ext>
          </a:extLst>
        </xdr:cNvPr>
        <xdr:cNvSpPr txBox="1"/>
      </xdr:nvSpPr>
      <xdr:spPr>
        <a:xfrm>
          <a:off x="9467850" y="138888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162688</xdr:rowOff>
    </xdr:from>
    <xdr:to>
      <xdr:col>55</xdr:col>
      <xdr:colOff>50800</xdr:colOff>
      <xdr:row>85</xdr:row>
      <xdr:rowOff>92838</xdr:rowOff>
    </xdr:to>
    <xdr:sp macro="" textlink="">
      <xdr:nvSpPr>
        <xdr:cNvPr id="352" name="フローチャート: 判断 351">
          <a:extLst>
            <a:ext uri="{FF2B5EF4-FFF2-40B4-BE49-F238E27FC236}">
              <a16:creationId xmlns:a16="http://schemas.microsoft.com/office/drawing/2014/main" id="{E3868E53-6491-400A-B613-87CA50C59679}"/>
            </a:ext>
          </a:extLst>
        </xdr:cNvPr>
        <xdr:cNvSpPr/>
      </xdr:nvSpPr>
      <xdr:spPr>
        <a:xfrm>
          <a:off x="9398000" y="1403743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156718</xdr:rowOff>
    </xdr:from>
    <xdr:to>
      <xdr:col>50</xdr:col>
      <xdr:colOff>165100</xdr:colOff>
      <xdr:row>85</xdr:row>
      <xdr:rowOff>86868</xdr:rowOff>
    </xdr:to>
    <xdr:sp macro="" textlink="">
      <xdr:nvSpPr>
        <xdr:cNvPr id="353" name="フローチャート: 判断 352">
          <a:extLst>
            <a:ext uri="{FF2B5EF4-FFF2-40B4-BE49-F238E27FC236}">
              <a16:creationId xmlns:a16="http://schemas.microsoft.com/office/drawing/2014/main" id="{031CE3E6-FEAE-4DA4-BABD-60D1BA4D62B5}"/>
            </a:ext>
          </a:extLst>
        </xdr:cNvPr>
        <xdr:cNvSpPr/>
      </xdr:nvSpPr>
      <xdr:spPr>
        <a:xfrm>
          <a:off x="8636000" y="1403146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6986</xdr:rowOff>
    </xdr:from>
    <xdr:to>
      <xdr:col>46</xdr:col>
      <xdr:colOff>38100</xdr:colOff>
      <xdr:row>85</xdr:row>
      <xdr:rowOff>108586</xdr:rowOff>
    </xdr:to>
    <xdr:sp macro="" textlink="">
      <xdr:nvSpPr>
        <xdr:cNvPr id="354" name="フローチャート: 判断 353">
          <a:extLst>
            <a:ext uri="{FF2B5EF4-FFF2-40B4-BE49-F238E27FC236}">
              <a16:creationId xmlns:a16="http://schemas.microsoft.com/office/drawing/2014/main" id="{3E88DFC5-2A74-4C74-9885-BF714974F39B}"/>
            </a:ext>
          </a:extLst>
        </xdr:cNvPr>
        <xdr:cNvSpPr/>
      </xdr:nvSpPr>
      <xdr:spPr>
        <a:xfrm>
          <a:off x="7842250" y="1404683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15239</xdr:rowOff>
    </xdr:from>
    <xdr:to>
      <xdr:col>41</xdr:col>
      <xdr:colOff>101600</xdr:colOff>
      <xdr:row>85</xdr:row>
      <xdr:rowOff>116839</xdr:rowOff>
    </xdr:to>
    <xdr:sp macro="" textlink="">
      <xdr:nvSpPr>
        <xdr:cNvPr id="355" name="フローチャート: 判断 354">
          <a:extLst>
            <a:ext uri="{FF2B5EF4-FFF2-40B4-BE49-F238E27FC236}">
              <a16:creationId xmlns:a16="http://schemas.microsoft.com/office/drawing/2014/main" id="{6F210271-117B-4BF5-BB11-6023B408ACAA}"/>
            </a:ext>
          </a:extLst>
        </xdr:cNvPr>
        <xdr:cNvSpPr/>
      </xdr:nvSpPr>
      <xdr:spPr>
        <a:xfrm>
          <a:off x="7029450" y="14055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15621</xdr:rowOff>
    </xdr:from>
    <xdr:to>
      <xdr:col>36</xdr:col>
      <xdr:colOff>165100</xdr:colOff>
      <xdr:row>85</xdr:row>
      <xdr:rowOff>117221</xdr:rowOff>
    </xdr:to>
    <xdr:sp macro="" textlink="">
      <xdr:nvSpPr>
        <xdr:cNvPr id="356" name="フローチャート: 判断 355">
          <a:extLst>
            <a:ext uri="{FF2B5EF4-FFF2-40B4-BE49-F238E27FC236}">
              <a16:creationId xmlns:a16="http://schemas.microsoft.com/office/drawing/2014/main" id="{0C0A1462-1156-4258-94A8-6F97C318D5C7}"/>
            </a:ext>
          </a:extLst>
        </xdr:cNvPr>
        <xdr:cNvSpPr/>
      </xdr:nvSpPr>
      <xdr:spPr>
        <a:xfrm>
          <a:off x="6235700" y="14055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CCECF5B-FB48-4C20-B0E7-2EB5CAF41A20}"/>
            </a:ext>
          </a:extLst>
        </xdr:cNvPr>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C2836E5B-A925-440F-A2DC-8A502D1C7A6E}"/>
            </a:ext>
          </a:extLst>
        </xdr:cNvPr>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AA12BCEB-5A26-43F2-9B66-CA8ACE2F7685}"/>
            </a:ext>
          </a:extLst>
        </xdr:cNvPr>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7E8A7044-04DD-4C06-9161-F06E998B9511}"/>
            </a:ext>
          </a:extLst>
        </xdr:cNvPr>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157BBD58-60E4-464A-B048-9C42A5EEA4DC}"/>
            </a:ext>
          </a:extLst>
        </xdr:cNvPr>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108838</xdr:rowOff>
    </xdr:from>
    <xdr:to>
      <xdr:col>55</xdr:col>
      <xdr:colOff>50800</xdr:colOff>
      <xdr:row>86</xdr:row>
      <xdr:rowOff>38988</xdr:rowOff>
    </xdr:to>
    <xdr:sp macro="" textlink="">
      <xdr:nvSpPr>
        <xdr:cNvPr id="362" name="楕円 361">
          <a:extLst>
            <a:ext uri="{FF2B5EF4-FFF2-40B4-BE49-F238E27FC236}">
              <a16:creationId xmlns:a16="http://schemas.microsoft.com/office/drawing/2014/main" id="{A67AF333-EB14-4DF3-8453-ECC6CF436495}"/>
            </a:ext>
          </a:extLst>
        </xdr:cNvPr>
        <xdr:cNvSpPr/>
      </xdr:nvSpPr>
      <xdr:spPr>
        <a:xfrm>
          <a:off x="9398000" y="1414868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23765</xdr:rowOff>
    </xdr:from>
    <xdr:ext cx="469744" cy="259045"/>
    <xdr:sp macro="" textlink="">
      <xdr:nvSpPr>
        <xdr:cNvPr id="363" name="【公営住宅】&#10;一人当たり面積該当値テキスト">
          <a:extLst>
            <a:ext uri="{FF2B5EF4-FFF2-40B4-BE49-F238E27FC236}">
              <a16:creationId xmlns:a16="http://schemas.microsoft.com/office/drawing/2014/main" id="{A9AD1ADE-F37E-4A08-A1AA-6224CF78E563}"/>
            </a:ext>
          </a:extLst>
        </xdr:cNvPr>
        <xdr:cNvSpPr txBox="1"/>
      </xdr:nvSpPr>
      <xdr:spPr>
        <a:xfrm>
          <a:off x="9467850" y="14063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108965</xdr:rowOff>
    </xdr:from>
    <xdr:to>
      <xdr:col>50</xdr:col>
      <xdr:colOff>165100</xdr:colOff>
      <xdr:row>86</xdr:row>
      <xdr:rowOff>39115</xdr:rowOff>
    </xdr:to>
    <xdr:sp macro="" textlink="">
      <xdr:nvSpPr>
        <xdr:cNvPr id="364" name="楕円 363">
          <a:extLst>
            <a:ext uri="{FF2B5EF4-FFF2-40B4-BE49-F238E27FC236}">
              <a16:creationId xmlns:a16="http://schemas.microsoft.com/office/drawing/2014/main" id="{A2617B8B-F6E7-4154-9063-AF93332C3520}"/>
            </a:ext>
          </a:extLst>
        </xdr:cNvPr>
        <xdr:cNvSpPr/>
      </xdr:nvSpPr>
      <xdr:spPr>
        <a:xfrm>
          <a:off x="8636000" y="1414881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159638</xdr:rowOff>
    </xdr:from>
    <xdr:to>
      <xdr:col>55</xdr:col>
      <xdr:colOff>0</xdr:colOff>
      <xdr:row>85</xdr:row>
      <xdr:rowOff>159765</xdr:rowOff>
    </xdr:to>
    <xdr:cxnSp macro="">
      <xdr:nvCxnSpPr>
        <xdr:cNvPr id="365" name="直線コネクタ 364">
          <a:extLst>
            <a:ext uri="{FF2B5EF4-FFF2-40B4-BE49-F238E27FC236}">
              <a16:creationId xmlns:a16="http://schemas.microsoft.com/office/drawing/2014/main" id="{42F8772F-2EF6-4BCA-9913-725B2A6D832A}"/>
            </a:ext>
          </a:extLst>
        </xdr:cNvPr>
        <xdr:cNvCxnSpPr/>
      </xdr:nvCxnSpPr>
      <xdr:spPr>
        <a:xfrm flipV="1">
          <a:off x="8686800" y="14199488"/>
          <a:ext cx="74295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124461</xdr:rowOff>
    </xdr:from>
    <xdr:to>
      <xdr:col>46</xdr:col>
      <xdr:colOff>38100</xdr:colOff>
      <xdr:row>86</xdr:row>
      <xdr:rowOff>54611</xdr:rowOff>
    </xdr:to>
    <xdr:sp macro="" textlink="">
      <xdr:nvSpPr>
        <xdr:cNvPr id="366" name="楕円 365">
          <a:extLst>
            <a:ext uri="{FF2B5EF4-FFF2-40B4-BE49-F238E27FC236}">
              <a16:creationId xmlns:a16="http://schemas.microsoft.com/office/drawing/2014/main" id="{6518A0A6-B87C-4AF0-93D6-A910DA4F087A}"/>
            </a:ext>
          </a:extLst>
        </xdr:cNvPr>
        <xdr:cNvSpPr/>
      </xdr:nvSpPr>
      <xdr:spPr>
        <a:xfrm>
          <a:off x="7842250" y="1416431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159765</xdr:rowOff>
    </xdr:from>
    <xdr:to>
      <xdr:col>50</xdr:col>
      <xdr:colOff>114300</xdr:colOff>
      <xdr:row>86</xdr:row>
      <xdr:rowOff>3811</xdr:rowOff>
    </xdr:to>
    <xdr:cxnSp macro="">
      <xdr:nvCxnSpPr>
        <xdr:cNvPr id="367" name="直線コネクタ 366">
          <a:extLst>
            <a:ext uri="{FF2B5EF4-FFF2-40B4-BE49-F238E27FC236}">
              <a16:creationId xmlns:a16="http://schemas.microsoft.com/office/drawing/2014/main" id="{B896B5F4-254E-4058-AADF-6007F31C61AE}"/>
            </a:ext>
          </a:extLst>
        </xdr:cNvPr>
        <xdr:cNvCxnSpPr/>
      </xdr:nvCxnSpPr>
      <xdr:spPr>
        <a:xfrm flipV="1">
          <a:off x="7886700" y="14199615"/>
          <a:ext cx="8001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125857</xdr:rowOff>
    </xdr:from>
    <xdr:to>
      <xdr:col>41</xdr:col>
      <xdr:colOff>101600</xdr:colOff>
      <xdr:row>86</xdr:row>
      <xdr:rowOff>56007</xdr:rowOff>
    </xdr:to>
    <xdr:sp macro="" textlink="">
      <xdr:nvSpPr>
        <xdr:cNvPr id="368" name="楕円 367">
          <a:extLst>
            <a:ext uri="{FF2B5EF4-FFF2-40B4-BE49-F238E27FC236}">
              <a16:creationId xmlns:a16="http://schemas.microsoft.com/office/drawing/2014/main" id="{271925D9-1AFB-4C43-BFF0-9D17E1C7EB67}"/>
            </a:ext>
          </a:extLst>
        </xdr:cNvPr>
        <xdr:cNvSpPr/>
      </xdr:nvSpPr>
      <xdr:spPr>
        <a:xfrm>
          <a:off x="7029450" y="1416570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3811</xdr:rowOff>
    </xdr:from>
    <xdr:to>
      <xdr:col>45</xdr:col>
      <xdr:colOff>177800</xdr:colOff>
      <xdr:row>86</xdr:row>
      <xdr:rowOff>5207</xdr:rowOff>
    </xdr:to>
    <xdr:cxnSp macro="">
      <xdr:nvCxnSpPr>
        <xdr:cNvPr id="369" name="直線コネクタ 368">
          <a:extLst>
            <a:ext uri="{FF2B5EF4-FFF2-40B4-BE49-F238E27FC236}">
              <a16:creationId xmlns:a16="http://schemas.microsoft.com/office/drawing/2014/main" id="{61AF3012-0D4E-425E-B935-62B555379128}"/>
            </a:ext>
          </a:extLst>
        </xdr:cNvPr>
        <xdr:cNvCxnSpPr/>
      </xdr:nvCxnSpPr>
      <xdr:spPr>
        <a:xfrm flipV="1">
          <a:off x="7080250" y="14208761"/>
          <a:ext cx="806450" cy="1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120777</xdr:rowOff>
    </xdr:from>
    <xdr:to>
      <xdr:col>36</xdr:col>
      <xdr:colOff>165100</xdr:colOff>
      <xdr:row>86</xdr:row>
      <xdr:rowOff>50927</xdr:rowOff>
    </xdr:to>
    <xdr:sp macro="" textlink="">
      <xdr:nvSpPr>
        <xdr:cNvPr id="370" name="楕円 369">
          <a:extLst>
            <a:ext uri="{FF2B5EF4-FFF2-40B4-BE49-F238E27FC236}">
              <a16:creationId xmlns:a16="http://schemas.microsoft.com/office/drawing/2014/main" id="{E1B9ABB6-C0E5-43CC-B7C7-E5763FF8CEE9}"/>
            </a:ext>
          </a:extLst>
        </xdr:cNvPr>
        <xdr:cNvSpPr/>
      </xdr:nvSpPr>
      <xdr:spPr>
        <a:xfrm>
          <a:off x="6235700" y="1416062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127</xdr:rowOff>
    </xdr:from>
    <xdr:to>
      <xdr:col>41</xdr:col>
      <xdr:colOff>50800</xdr:colOff>
      <xdr:row>86</xdr:row>
      <xdr:rowOff>5207</xdr:rowOff>
    </xdr:to>
    <xdr:cxnSp macro="">
      <xdr:nvCxnSpPr>
        <xdr:cNvPr id="371" name="直線コネクタ 370">
          <a:extLst>
            <a:ext uri="{FF2B5EF4-FFF2-40B4-BE49-F238E27FC236}">
              <a16:creationId xmlns:a16="http://schemas.microsoft.com/office/drawing/2014/main" id="{692819FA-7B2C-49F2-A414-8F58F2FCEC4A}"/>
            </a:ext>
          </a:extLst>
        </xdr:cNvPr>
        <xdr:cNvCxnSpPr/>
      </xdr:nvCxnSpPr>
      <xdr:spPr>
        <a:xfrm>
          <a:off x="6286500" y="14205077"/>
          <a:ext cx="79375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103395</xdr:rowOff>
    </xdr:from>
    <xdr:ext cx="469744" cy="259045"/>
    <xdr:sp macro="" textlink="">
      <xdr:nvSpPr>
        <xdr:cNvPr id="372" name="n_1aveValue【公営住宅】&#10;一人当たり面積">
          <a:extLst>
            <a:ext uri="{FF2B5EF4-FFF2-40B4-BE49-F238E27FC236}">
              <a16:creationId xmlns:a16="http://schemas.microsoft.com/office/drawing/2014/main" id="{86E43513-22DF-430A-8875-D32D08144365}"/>
            </a:ext>
          </a:extLst>
        </xdr:cNvPr>
        <xdr:cNvSpPr txBox="1"/>
      </xdr:nvSpPr>
      <xdr:spPr>
        <a:xfrm>
          <a:off x="8458277" y="13813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125113</xdr:rowOff>
    </xdr:from>
    <xdr:ext cx="469744" cy="259045"/>
    <xdr:sp macro="" textlink="">
      <xdr:nvSpPr>
        <xdr:cNvPr id="373" name="n_2aveValue【公営住宅】&#10;一人当たり面積">
          <a:extLst>
            <a:ext uri="{FF2B5EF4-FFF2-40B4-BE49-F238E27FC236}">
              <a16:creationId xmlns:a16="http://schemas.microsoft.com/office/drawing/2014/main" id="{4FD168BC-478D-4BCE-B50A-CFC3ACFDBE40}"/>
            </a:ext>
          </a:extLst>
        </xdr:cNvPr>
        <xdr:cNvSpPr txBox="1"/>
      </xdr:nvSpPr>
      <xdr:spPr>
        <a:xfrm>
          <a:off x="7677227" y="13834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133366</xdr:rowOff>
    </xdr:from>
    <xdr:ext cx="469744" cy="259045"/>
    <xdr:sp macro="" textlink="">
      <xdr:nvSpPr>
        <xdr:cNvPr id="374" name="n_3aveValue【公営住宅】&#10;一人当たり面積">
          <a:extLst>
            <a:ext uri="{FF2B5EF4-FFF2-40B4-BE49-F238E27FC236}">
              <a16:creationId xmlns:a16="http://schemas.microsoft.com/office/drawing/2014/main" id="{097A2690-CCF4-41C4-A40B-30608229C386}"/>
            </a:ext>
          </a:extLst>
        </xdr:cNvPr>
        <xdr:cNvSpPr txBox="1"/>
      </xdr:nvSpPr>
      <xdr:spPr>
        <a:xfrm>
          <a:off x="6864427" y="13843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133748</xdr:rowOff>
    </xdr:from>
    <xdr:ext cx="469744" cy="259045"/>
    <xdr:sp macro="" textlink="">
      <xdr:nvSpPr>
        <xdr:cNvPr id="375" name="n_4aveValue【公営住宅】&#10;一人当たり面積">
          <a:extLst>
            <a:ext uri="{FF2B5EF4-FFF2-40B4-BE49-F238E27FC236}">
              <a16:creationId xmlns:a16="http://schemas.microsoft.com/office/drawing/2014/main" id="{6C2218E9-1143-434A-8958-32332A5C4916}"/>
            </a:ext>
          </a:extLst>
        </xdr:cNvPr>
        <xdr:cNvSpPr txBox="1"/>
      </xdr:nvSpPr>
      <xdr:spPr>
        <a:xfrm>
          <a:off x="6070677" y="13843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30242</xdr:rowOff>
    </xdr:from>
    <xdr:ext cx="469744" cy="259045"/>
    <xdr:sp macro="" textlink="">
      <xdr:nvSpPr>
        <xdr:cNvPr id="376" name="n_1mainValue【公営住宅】&#10;一人当たり面積">
          <a:extLst>
            <a:ext uri="{FF2B5EF4-FFF2-40B4-BE49-F238E27FC236}">
              <a16:creationId xmlns:a16="http://schemas.microsoft.com/office/drawing/2014/main" id="{24467609-A24F-45A7-8718-80612E1598B2}"/>
            </a:ext>
          </a:extLst>
        </xdr:cNvPr>
        <xdr:cNvSpPr txBox="1"/>
      </xdr:nvSpPr>
      <xdr:spPr>
        <a:xfrm>
          <a:off x="8458277" y="14235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45738</xdr:rowOff>
    </xdr:from>
    <xdr:ext cx="469744" cy="259045"/>
    <xdr:sp macro="" textlink="">
      <xdr:nvSpPr>
        <xdr:cNvPr id="377" name="n_2mainValue【公営住宅】&#10;一人当たり面積">
          <a:extLst>
            <a:ext uri="{FF2B5EF4-FFF2-40B4-BE49-F238E27FC236}">
              <a16:creationId xmlns:a16="http://schemas.microsoft.com/office/drawing/2014/main" id="{4CFA3731-D79B-40AB-A19B-A3934BAAADA1}"/>
            </a:ext>
          </a:extLst>
        </xdr:cNvPr>
        <xdr:cNvSpPr txBox="1"/>
      </xdr:nvSpPr>
      <xdr:spPr>
        <a:xfrm>
          <a:off x="7677227" y="14250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47134</xdr:rowOff>
    </xdr:from>
    <xdr:ext cx="469744" cy="259045"/>
    <xdr:sp macro="" textlink="">
      <xdr:nvSpPr>
        <xdr:cNvPr id="378" name="n_3mainValue【公営住宅】&#10;一人当たり面積">
          <a:extLst>
            <a:ext uri="{FF2B5EF4-FFF2-40B4-BE49-F238E27FC236}">
              <a16:creationId xmlns:a16="http://schemas.microsoft.com/office/drawing/2014/main" id="{A4015DBA-3BAD-456C-92CC-05C1A5DDA056}"/>
            </a:ext>
          </a:extLst>
        </xdr:cNvPr>
        <xdr:cNvSpPr txBox="1"/>
      </xdr:nvSpPr>
      <xdr:spPr>
        <a:xfrm>
          <a:off x="6864427" y="14252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42054</xdr:rowOff>
    </xdr:from>
    <xdr:ext cx="469744" cy="259045"/>
    <xdr:sp macro="" textlink="">
      <xdr:nvSpPr>
        <xdr:cNvPr id="379" name="n_4mainValue【公営住宅】&#10;一人当たり面積">
          <a:extLst>
            <a:ext uri="{FF2B5EF4-FFF2-40B4-BE49-F238E27FC236}">
              <a16:creationId xmlns:a16="http://schemas.microsoft.com/office/drawing/2014/main" id="{C6569182-E203-4F13-A6E0-29E7621E9A3C}"/>
            </a:ext>
          </a:extLst>
        </xdr:cNvPr>
        <xdr:cNvSpPr txBox="1"/>
      </xdr:nvSpPr>
      <xdr:spPr>
        <a:xfrm>
          <a:off x="6070677" y="1424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a:extLst>
            <a:ext uri="{FF2B5EF4-FFF2-40B4-BE49-F238E27FC236}">
              <a16:creationId xmlns:a16="http://schemas.microsoft.com/office/drawing/2014/main" id="{B489FD31-2CFC-48BB-BA9F-11EAC38935BA}"/>
            </a:ext>
          </a:extLst>
        </xdr:cNvPr>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a:extLst>
            <a:ext uri="{FF2B5EF4-FFF2-40B4-BE49-F238E27FC236}">
              <a16:creationId xmlns:a16="http://schemas.microsoft.com/office/drawing/2014/main" id="{11DDD90F-599B-4C3C-95B7-DD61695BD5CB}"/>
            </a:ext>
          </a:extLst>
        </xdr:cNvPr>
        <xdr:cNvSpPr/>
      </xdr:nvSpPr>
      <xdr:spPr>
        <a:xfrm>
          <a:off x="8128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a:extLst>
            <a:ext uri="{FF2B5EF4-FFF2-40B4-BE49-F238E27FC236}">
              <a16:creationId xmlns:a16="http://schemas.microsoft.com/office/drawing/2014/main" id="{ABFDAE29-3181-4FE9-BA11-8FB931379856}"/>
            </a:ext>
          </a:extLst>
        </xdr:cNvPr>
        <xdr:cNvSpPr/>
      </xdr:nvSpPr>
      <xdr:spPr>
        <a:xfrm>
          <a:off x="8128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a:extLst>
            <a:ext uri="{FF2B5EF4-FFF2-40B4-BE49-F238E27FC236}">
              <a16:creationId xmlns:a16="http://schemas.microsoft.com/office/drawing/2014/main" id="{340ECE9B-F920-4211-A1F0-F53AB5E19A56}"/>
            </a:ext>
          </a:extLst>
        </xdr:cNvPr>
        <xdr:cNvSpPr/>
      </xdr:nvSpPr>
      <xdr:spPr>
        <a:xfrm>
          <a:off x="17145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a:extLst>
            <a:ext uri="{FF2B5EF4-FFF2-40B4-BE49-F238E27FC236}">
              <a16:creationId xmlns:a16="http://schemas.microsoft.com/office/drawing/2014/main" id="{8E886CB2-D408-428E-BC0E-782418DFB16B}"/>
            </a:ext>
          </a:extLst>
        </xdr:cNvPr>
        <xdr:cNvSpPr/>
      </xdr:nvSpPr>
      <xdr:spPr>
        <a:xfrm>
          <a:off x="17145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a:extLst>
            <a:ext uri="{FF2B5EF4-FFF2-40B4-BE49-F238E27FC236}">
              <a16:creationId xmlns:a16="http://schemas.microsoft.com/office/drawing/2014/main" id="{5D36B434-B589-42C9-A0D3-21F73A25D8A7}"/>
            </a:ext>
          </a:extLst>
        </xdr:cNvPr>
        <xdr:cNvSpPr/>
      </xdr:nvSpPr>
      <xdr:spPr>
        <a:xfrm>
          <a:off x="2743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a:extLst>
            <a:ext uri="{FF2B5EF4-FFF2-40B4-BE49-F238E27FC236}">
              <a16:creationId xmlns:a16="http://schemas.microsoft.com/office/drawing/2014/main" id="{1098763E-5CF2-4130-AD8F-BDEB84D28002}"/>
            </a:ext>
          </a:extLst>
        </xdr:cNvPr>
        <xdr:cNvSpPr/>
      </xdr:nvSpPr>
      <xdr:spPr>
        <a:xfrm>
          <a:off x="2743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a:extLst>
            <a:ext uri="{FF2B5EF4-FFF2-40B4-BE49-F238E27FC236}">
              <a16:creationId xmlns:a16="http://schemas.microsoft.com/office/drawing/2014/main" id="{41A90220-10A7-4DC5-951C-E8EF83A59347}"/>
            </a:ext>
          </a:extLst>
        </xdr:cNvPr>
        <xdr:cNvSpPr/>
      </xdr:nvSpPr>
      <xdr:spPr>
        <a:xfrm>
          <a:off x="685800" y="16192500"/>
          <a:ext cx="42672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8" name="正方形/長方形 387">
          <a:extLst>
            <a:ext uri="{FF2B5EF4-FFF2-40B4-BE49-F238E27FC236}">
              <a16:creationId xmlns:a16="http://schemas.microsoft.com/office/drawing/2014/main" id="{94A2BEEC-EA4B-4A6A-9240-8B0D89B8B604}"/>
            </a:ext>
          </a:extLst>
        </xdr:cNvPr>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9" name="正方形/長方形 388">
          <a:extLst>
            <a:ext uri="{FF2B5EF4-FFF2-40B4-BE49-F238E27FC236}">
              <a16:creationId xmlns:a16="http://schemas.microsoft.com/office/drawing/2014/main" id="{E85474B8-A346-458D-8758-45C9054052A8}"/>
            </a:ext>
          </a:extLst>
        </xdr:cNvPr>
        <xdr:cNvSpPr/>
      </xdr:nvSpPr>
      <xdr:spPr>
        <a:xfrm>
          <a:off x="6064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0" name="正方形/長方形 389">
          <a:extLst>
            <a:ext uri="{FF2B5EF4-FFF2-40B4-BE49-F238E27FC236}">
              <a16:creationId xmlns:a16="http://schemas.microsoft.com/office/drawing/2014/main" id="{1B6213E0-D245-4421-8CBC-E0A61950B094}"/>
            </a:ext>
          </a:extLst>
        </xdr:cNvPr>
        <xdr:cNvSpPr/>
      </xdr:nvSpPr>
      <xdr:spPr>
        <a:xfrm>
          <a:off x="6064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1" name="正方形/長方形 390">
          <a:extLst>
            <a:ext uri="{FF2B5EF4-FFF2-40B4-BE49-F238E27FC236}">
              <a16:creationId xmlns:a16="http://schemas.microsoft.com/office/drawing/2014/main" id="{ACE8EA42-9FD8-42CF-B9C8-CCB7EB0F74F1}"/>
            </a:ext>
          </a:extLst>
        </xdr:cNvPr>
        <xdr:cNvSpPr/>
      </xdr:nvSpPr>
      <xdr:spPr>
        <a:xfrm>
          <a:off x="69850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2" name="正方形/長方形 391">
          <a:extLst>
            <a:ext uri="{FF2B5EF4-FFF2-40B4-BE49-F238E27FC236}">
              <a16:creationId xmlns:a16="http://schemas.microsoft.com/office/drawing/2014/main" id="{F08DC9B1-547D-4519-83B7-BDDB975984CE}"/>
            </a:ext>
          </a:extLst>
        </xdr:cNvPr>
        <xdr:cNvSpPr/>
      </xdr:nvSpPr>
      <xdr:spPr>
        <a:xfrm>
          <a:off x="69850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3" name="正方形/長方形 392">
          <a:extLst>
            <a:ext uri="{FF2B5EF4-FFF2-40B4-BE49-F238E27FC236}">
              <a16:creationId xmlns:a16="http://schemas.microsoft.com/office/drawing/2014/main" id="{898AB122-429E-4E66-AA4F-87FABC997D54}"/>
            </a:ext>
          </a:extLst>
        </xdr:cNvPr>
        <xdr:cNvSpPr/>
      </xdr:nvSpPr>
      <xdr:spPr>
        <a:xfrm>
          <a:off x="8013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4" name="正方形/長方形 393">
          <a:extLst>
            <a:ext uri="{FF2B5EF4-FFF2-40B4-BE49-F238E27FC236}">
              <a16:creationId xmlns:a16="http://schemas.microsoft.com/office/drawing/2014/main" id="{EADA0856-2919-4143-B388-1C21601A2724}"/>
            </a:ext>
          </a:extLst>
        </xdr:cNvPr>
        <xdr:cNvSpPr/>
      </xdr:nvSpPr>
      <xdr:spPr>
        <a:xfrm>
          <a:off x="8013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5" name="正方形/長方形 394">
          <a:extLst>
            <a:ext uri="{FF2B5EF4-FFF2-40B4-BE49-F238E27FC236}">
              <a16:creationId xmlns:a16="http://schemas.microsoft.com/office/drawing/2014/main" id="{4015FF37-F97C-4DA3-AD04-34DDC9FA955C}"/>
            </a:ext>
          </a:extLst>
        </xdr:cNvPr>
        <xdr:cNvSpPr/>
      </xdr:nvSpPr>
      <xdr:spPr>
        <a:xfrm>
          <a:off x="5956300" y="16192500"/>
          <a:ext cx="424815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6" name="正方形/長方形 395">
          <a:extLst>
            <a:ext uri="{FF2B5EF4-FFF2-40B4-BE49-F238E27FC236}">
              <a16:creationId xmlns:a16="http://schemas.microsoft.com/office/drawing/2014/main" id="{9FD1751D-1095-40B5-9B0D-D99B164D8A3C}"/>
            </a:ext>
          </a:extLst>
        </xdr:cNvPr>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7" name="正方形/長方形 396">
          <a:extLst>
            <a:ext uri="{FF2B5EF4-FFF2-40B4-BE49-F238E27FC236}">
              <a16:creationId xmlns:a16="http://schemas.microsoft.com/office/drawing/2014/main" id="{53F5AF7B-17D4-4A9B-9666-60B14B090ACB}"/>
            </a:ext>
          </a:extLst>
        </xdr:cNvPr>
        <xdr:cNvSpPr/>
      </xdr:nvSpPr>
      <xdr:spPr>
        <a:xfrm>
          <a:off x="1131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8" name="正方形/長方形 397">
          <a:extLst>
            <a:ext uri="{FF2B5EF4-FFF2-40B4-BE49-F238E27FC236}">
              <a16:creationId xmlns:a16="http://schemas.microsoft.com/office/drawing/2014/main" id="{45A3F4CD-89AB-4CEF-ABC6-1B2E96FA9188}"/>
            </a:ext>
          </a:extLst>
        </xdr:cNvPr>
        <xdr:cNvSpPr/>
      </xdr:nvSpPr>
      <xdr:spPr>
        <a:xfrm>
          <a:off x="1131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9" name="正方形/長方形 398">
          <a:extLst>
            <a:ext uri="{FF2B5EF4-FFF2-40B4-BE49-F238E27FC236}">
              <a16:creationId xmlns:a16="http://schemas.microsoft.com/office/drawing/2014/main" id="{7FEFA9E9-6AC8-4627-964F-13550EED4B11}"/>
            </a:ext>
          </a:extLst>
        </xdr:cNvPr>
        <xdr:cNvSpPr/>
      </xdr:nvSpPr>
      <xdr:spPr>
        <a:xfrm>
          <a:off x="122364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0" name="正方形/長方形 399">
          <a:extLst>
            <a:ext uri="{FF2B5EF4-FFF2-40B4-BE49-F238E27FC236}">
              <a16:creationId xmlns:a16="http://schemas.microsoft.com/office/drawing/2014/main" id="{B323F657-35A6-45C8-A6B3-A1CF84FC27C4}"/>
            </a:ext>
          </a:extLst>
        </xdr:cNvPr>
        <xdr:cNvSpPr/>
      </xdr:nvSpPr>
      <xdr:spPr>
        <a:xfrm>
          <a:off x="122364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1" name="正方形/長方形 400">
          <a:extLst>
            <a:ext uri="{FF2B5EF4-FFF2-40B4-BE49-F238E27FC236}">
              <a16:creationId xmlns:a16="http://schemas.microsoft.com/office/drawing/2014/main" id="{82495B90-7100-4603-AA4A-CABC2AA4663E}"/>
            </a:ext>
          </a:extLst>
        </xdr:cNvPr>
        <xdr:cNvSpPr/>
      </xdr:nvSpPr>
      <xdr:spPr>
        <a:xfrm>
          <a:off x="13265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2" name="正方形/長方形 401">
          <a:extLst>
            <a:ext uri="{FF2B5EF4-FFF2-40B4-BE49-F238E27FC236}">
              <a16:creationId xmlns:a16="http://schemas.microsoft.com/office/drawing/2014/main" id="{34EEA215-F74C-4220-BAD9-64A6C6925389}"/>
            </a:ext>
          </a:extLst>
        </xdr:cNvPr>
        <xdr:cNvSpPr/>
      </xdr:nvSpPr>
      <xdr:spPr>
        <a:xfrm>
          <a:off x="13265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正方形/長方形 402">
          <a:extLst>
            <a:ext uri="{FF2B5EF4-FFF2-40B4-BE49-F238E27FC236}">
              <a16:creationId xmlns:a16="http://schemas.microsoft.com/office/drawing/2014/main" id="{C420B674-CB7E-4059-A9A2-397ED7AF9E39}"/>
            </a:ext>
          </a:extLst>
        </xdr:cNvPr>
        <xdr:cNvSpPr/>
      </xdr:nvSpPr>
      <xdr:spPr>
        <a:xfrm>
          <a:off x="1120775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4" name="テキスト ボックス 403">
          <a:extLst>
            <a:ext uri="{FF2B5EF4-FFF2-40B4-BE49-F238E27FC236}">
              <a16:creationId xmlns:a16="http://schemas.microsoft.com/office/drawing/2014/main" id="{A620B9CA-1888-4807-A690-F1FB571079DB}"/>
            </a:ext>
          </a:extLst>
        </xdr:cNvPr>
        <xdr:cNvSpPr txBox="1"/>
      </xdr:nvSpPr>
      <xdr:spPr>
        <a:xfrm>
          <a:off x="111696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5" name="直線コネクタ 404">
          <a:extLst>
            <a:ext uri="{FF2B5EF4-FFF2-40B4-BE49-F238E27FC236}">
              <a16:creationId xmlns:a16="http://schemas.microsoft.com/office/drawing/2014/main" id="{EFD93DE7-E565-4C35-8E7A-71BE76858339}"/>
            </a:ext>
          </a:extLst>
        </xdr:cNvPr>
        <xdr:cNvCxnSpPr/>
      </xdr:nvCxnSpPr>
      <xdr:spPr>
        <a:xfrm>
          <a:off x="11207750" y="7346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6" name="テキスト ボックス 405">
          <a:extLst>
            <a:ext uri="{FF2B5EF4-FFF2-40B4-BE49-F238E27FC236}">
              <a16:creationId xmlns:a16="http://schemas.microsoft.com/office/drawing/2014/main" id="{0209F3B1-1BC8-4867-8DB3-30CAC2A9F837}"/>
            </a:ext>
          </a:extLst>
        </xdr:cNvPr>
        <xdr:cNvSpPr txBox="1"/>
      </xdr:nvSpPr>
      <xdr:spPr>
        <a:xfrm>
          <a:off x="1079772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7" name="直線コネクタ 406">
          <a:extLst>
            <a:ext uri="{FF2B5EF4-FFF2-40B4-BE49-F238E27FC236}">
              <a16:creationId xmlns:a16="http://schemas.microsoft.com/office/drawing/2014/main" id="{A283318F-E7E2-41B7-A7BD-4CC277F7579A}"/>
            </a:ext>
          </a:extLst>
        </xdr:cNvPr>
        <xdr:cNvCxnSpPr/>
      </xdr:nvCxnSpPr>
      <xdr:spPr>
        <a:xfrm>
          <a:off x="11207750" y="6978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8" name="テキスト ボックス 407">
          <a:extLst>
            <a:ext uri="{FF2B5EF4-FFF2-40B4-BE49-F238E27FC236}">
              <a16:creationId xmlns:a16="http://schemas.microsoft.com/office/drawing/2014/main" id="{0E16858E-DA57-4B76-93A6-57002728EF1B}"/>
            </a:ext>
          </a:extLst>
        </xdr:cNvPr>
        <xdr:cNvSpPr txBox="1"/>
      </xdr:nvSpPr>
      <xdr:spPr>
        <a:xfrm>
          <a:off x="1079772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9" name="直線コネクタ 408">
          <a:extLst>
            <a:ext uri="{FF2B5EF4-FFF2-40B4-BE49-F238E27FC236}">
              <a16:creationId xmlns:a16="http://schemas.microsoft.com/office/drawing/2014/main" id="{B691D892-1230-4D94-BD91-B71F508613CA}"/>
            </a:ext>
          </a:extLst>
        </xdr:cNvPr>
        <xdr:cNvCxnSpPr/>
      </xdr:nvCxnSpPr>
      <xdr:spPr>
        <a:xfrm>
          <a:off x="11207750" y="6610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0" name="テキスト ボックス 409">
          <a:extLst>
            <a:ext uri="{FF2B5EF4-FFF2-40B4-BE49-F238E27FC236}">
              <a16:creationId xmlns:a16="http://schemas.microsoft.com/office/drawing/2014/main" id="{0708F204-327E-41F6-8C79-D2C8375D4C16}"/>
            </a:ext>
          </a:extLst>
        </xdr:cNvPr>
        <xdr:cNvSpPr txBox="1"/>
      </xdr:nvSpPr>
      <xdr:spPr>
        <a:xfrm>
          <a:off x="10842791" y="6474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1" name="直線コネクタ 410">
          <a:extLst>
            <a:ext uri="{FF2B5EF4-FFF2-40B4-BE49-F238E27FC236}">
              <a16:creationId xmlns:a16="http://schemas.microsoft.com/office/drawing/2014/main" id="{DB8EAE63-0AB1-42F6-862C-5A518FB2723C}"/>
            </a:ext>
          </a:extLst>
        </xdr:cNvPr>
        <xdr:cNvCxnSpPr/>
      </xdr:nvCxnSpPr>
      <xdr:spPr>
        <a:xfrm>
          <a:off x="11207750" y="6248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2" name="テキスト ボックス 411">
          <a:extLst>
            <a:ext uri="{FF2B5EF4-FFF2-40B4-BE49-F238E27FC236}">
              <a16:creationId xmlns:a16="http://schemas.microsoft.com/office/drawing/2014/main" id="{B43EE911-5F7F-451C-9197-8623BA5B6112}"/>
            </a:ext>
          </a:extLst>
        </xdr:cNvPr>
        <xdr:cNvSpPr txBox="1"/>
      </xdr:nvSpPr>
      <xdr:spPr>
        <a:xfrm>
          <a:off x="10842791" y="6112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3" name="直線コネクタ 412">
          <a:extLst>
            <a:ext uri="{FF2B5EF4-FFF2-40B4-BE49-F238E27FC236}">
              <a16:creationId xmlns:a16="http://schemas.microsoft.com/office/drawing/2014/main" id="{16C7182F-031D-4DBF-A8A3-8977B264D8DA}"/>
            </a:ext>
          </a:extLst>
        </xdr:cNvPr>
        <xdr:cNvCxnSpPr/>
      </xdr:nvCxnSpPr>
      <xdr:spPr>
        <a:xfrm>
          <a:off x="11207750" y="5880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4" name="テキスト ボックス 413">
          <a:extLst>
            <a:ext uri="{FF2B5EF4-FFF2-40B4-BE49-F238E27FC236}">
              <a16:creationId xmlns:a16="http://schemas.microsoft.com/office/drawing/2014/main" id="{E4F50544-D247-407B-AB8E-778969E5CAE0}"/>
            </a:ext>
          </a:extLst>
        </xdr:cNvPr>
        <xdr:cNvSpPr txBox="1"/>
      </xdr:nvSpPr>
      <xdr:spPr>
        <a:xfrm>
          <a:off x="10842791" y="5744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5" name="直線コネクタ 414">
          <a:extLst>
            <a:ext uri="{FF2B5EF4-FFF2-40B4-BE49-F238E27FC236}">
              <a16:creationId xmlns:a16="http://schemas.microsoft.com/office/drawing/2014/main" id="{368230ED-E191-49A5-8CE6-CFC33339B252}"/>
            </a:ext>
          </a:extLst>
        </xdr:cNvPr>
        <xdr:cNvCxnSpPr/>
      </xdr:nvCxnSpPr>
      <xdr:spPr>
        <a:xfrm>
          <a:off x="11207750" y="5511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6" name="テキスト ボックス 415">
          <a:extLst>
            <a:ext uri="{FF2B5EF4-FFF2-40B4-BE49-F238E27FC236}">
              <a16:creationId xmlns:a16="http://schemas.microsoft.com/office/drawing/2014/main" id="{406C7805-BC2E-4448-85B5-6B536DA138F9}"/>
            </a:ext>
          </a:extLst>
        </xdr:cNvPr>
        <xdr:cNvSpPr txBox="1"/>
      </xdr:nvSpPr>
      <xdr:spPr>
        <a:xfrm>
          <a:off x="10842791" y="5375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7" name="直線コネクタ 416">
          <a:extLst>
            <a:ext uri="{FF2B5EF4-FFF2-40B4-BE49-F238E27FC236}">
              <a16:creationId xmlns:a16="http://schemas.microsoft.com/office/drawing/2014/main" id="{51C93760-64B0-4A9C-9C62-69CBCB5FC6CE}"/>
            </a:ext>
          </a:extLst>
        </xdr:cNvPr>
        <xdr:cNvCxnSpPr/>
      </xdr:nvCxnSpPr>
      <xdr:spPr>
        <a:xfrm>
          <a:off x="11207750" y="514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8" name="テキスト ボックス 417">
          <a:extLst>
            <a:ext uri="{FF2B5EF4-FFF2-40B4-BE49-F238E27FC236}">
              <a16:creationId xmlns:a16="http://schemas.microsoft.com/office/drawing/2014/main" id="{5FCF40B2-9A6B-4AA8-A19F-7805CE873F39}"/>
            </a:ext>
          </a:extLst>
        </xdr:cNvPr>
        <xdr:cNvSpPr txBox="1"/>
      </xdr:nvSpPr>
      <xdr:spPr>
        <a:xfrm>
          <a:off x="10906911" y="50076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9" name="【認定こども園・幼稚園・保育所】&#10;有形固定資産減価償却率グラフ枠">
          <a:extLst>
            <a:ext uri="{FF2B5EF4-FFF2-40B4-BE49-F238E27FC236}">
              <a16:creationId xmlns:a16="http://schemas.microsoft.com/office/drawing/2014/main" id="{47A16477-F34A-4DA4-B1D3-4EA8868FA7E4}"/>
            </a:ext>
          </a:extLst>
        </xdr:cNvPr>
        <xdr:cNvSpPr/>
      </xdr:nvSpPr>
      <xdr:spPr>
        <a:xfrm>
          <a:off x="1120775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1905</xdr:rowOff>
    </xdr:from>
    <xdr:to>
      <xdr:col>85</xdr:col>
      <xdr:colOff>126364</xdr:colOff>
      <xdr:row>42</xdr:row>
      <xdr:rowOff>38100</xdr:rowOff>
    </xdr:to>
    <xdr:cxnSp macro="">
      <xdr:nvCxnSpPr>
        <xdr:cNvPr id="420" name="直線コネクタ 419">
          <a:extLst>
            <a:ext uri="{FF2B5EF4-FFF2-40B4-BE49-F238E27FC236}">
              <a16:creationId xmlns:a16="http://schemas.microsoft.com/office/drawing/2014/main" id="{48334CAC-3DA2-409D-B0B7-C34CEDAEA861}"/>
            </a:ext>
          </a:extLst>
        </xdr:cNvPr>
        <xdr:cNvCxnSpPr/>
      </xdr:nvCxnSpPr>
      <xdr:spPr>
        <a:xfrm flipV="1">
          <a:off x="14699614" y="5621655"/>
          <a:ext cx="0" cy="1356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21" name="【認定こども園・幼稚園・保育所】&#10;有形固定資産減価償却率最小値テキスト">
          <a:extLst>
            <a:ext uri="{FF2B5EF4-FFF2-40B4-BE49-F238E27FC236}">
              <a16:creationId xmlns:a16="http://schemas.microsoft.com/office/drawing/2014/main" id="{9B5BA362-2787-4E43-BAD6-0AACDE5E09CE}"/>
            </a:ext>
          </a:extLst>
        </xdr:cNvPr>
        <xdr:cNvSpPr txBox="1"/>
      </xdr:nvSpPr>
      <xdr:spPr>
        <a:xfrm>
          <a:off x="14738350" y="6982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2" name="直線コネクタ 421">
          <a:extLst>
            <a:ext uri="{FF2B5EF4-FFF2-40B4-BE49-F238E27FC236}">
              <a16:creationId xmlns:a16="http://schemas.microsoft.com/office/drawing/2014/main" id="{24704403-215A-4AE3-8B41-6F2924544B81}"/>
            </a:ext>
          </a:extLst>
        </xdr:cNvPr>
        <xdr:cNvCxnSpPr/>
      </xdr:nvCxnSpPr>
      <xdr:spPr>
        <a:xfrm>
          <a:off x="14611350" y="69786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120032</xdr:rowOff>
    </xdr:from>
    <xdr:ext cx="405111" cy="259045"/>
    <xdr:sp macro="" textlink="">
      <xdr:nvSpPr>
        <xdr:cNvPr id="423" name="【認定こども園・幼稚園・保育所】&#10;有形固定資産減価償却率最大値テキスト">
          <a:extLst>
            <a:ext uri="{FF2B5EF4-FFF2-40B4-BE49-F238E27FC236}">
              <a16:creationId xmlns:a16="http://schemas.microsoft.com/office/drawing/2014/main" id="{B6945368-DBAA-4F97-8528-58D8C4179F49}"/>
            </a:ext>
          </a:extLst>
        </xdr:cNvPr>
        <xdr:cNvSpPr txBox="1"/>
      </xdr:nvSpPr>
      <xdr:spPr>
        <a:xfrm>
          <a:off x="14738350" y="5409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1905</xdr:rowOff>
    </xdr:from>
    <xdr:to>
      <xdr:col>86</xdr:col>
      <xdr:colOff>25400</xdr:colOff>
      <xdr:row>34</xdr:row>
      <xdr:rowOff>1905</xdr:rowOff>
    </xdr:to>
    <xdr:cxnSp macro="">
      <xdr:nvCxnSpPr>
        <xdr:cNvPr id="424" name="直線コネクタ 423">
          <a:extLst>
            <a:ext uri="{FF2B5EF4-FFF2-40B4-BE49-F238E27FC236}">
              <a16:creationId xmlns:a16="http://schemas.microsoft.com/office/drawing/2014/main" id="{1986AC59-0CA5-4196-BDB0-AD35B97B2ACC}"/>
            </a:ext>
          </a:extLst>
        </xdr:cNvPr>
        <xdr:cNvCxnSpPr/>
      </xdr:nvCxnSpPr>
      <xdr:spPr>
        <a:xfrm>
          <a:off x="14611350" y="562165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84472</xdr:rowOff>
    </xdr:from>
    <xdr:ext cx="405111" cy="259045"/>
    <xdr:sp macro="" textlink="">
      <xdr:nvSpPr>
        <xdr:cNvPr id="425" name="【認定こども園・幼稚園・保育所】&#10;有形固定資産減価償却率平均値テキスト">
          <a:extLst>
            <a:ext uri="{FF2B5EF4-FFF2-40B4-BE49-F238E27FC236}">
              <a16:creationId xmlns:a16="http://schemas.microsoft.com/office/drawing/2014/main" id="{74783513-06DC-479F-AEDB-D412D2B100E5}"/>
            </a:ext>
          </a:extLst>
        </xdr:cNvPr>
        <xdr:cNvSpPr txBox="1"/>
      </xdr:nvSpPr>
      <xdr:spPr>
        <a:xfrm>
          <a:off x="14738350" y="60344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61595</xdr:rowOff>
    </xdr:from>
    <xdr:to>
      <xdr:col>85</xdr:col>
      <xdr:colOff>177800</xdr:colOff>
      <xdr:row>37</xdr:row>
      <xdr:rowOff>163195</xdr:rowOff>
    </xdr:to>
    <xdr:sp macro="" textlink="">
      <xdr:nvSpPr>
        <xdr:cNvPr id="426" name="フローチャート: 判断 425">
          <a:extLst>
            <a:ext uri="{FF2B5EF4-FFF2-40B4-BE49-F238E27FC236}">
              <a16:creationId xmlns:a16="http://schemas.microsoft.com/office/drawing/2014/main" id="{5EC07042-BC4B-4073-B3AB-E66FEAF67EDE}"/>
            </a:ext>
          </a:extLst>
        </xdr:cNvPr>
        <xdr:cNvSpPr/>
      </xdr:nvSpPr>
      <xdr:spPr>
        <a:xfrm>
          <a:off x="14649450" y="617664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158750</xdr:rowOff>
    </xdr:from>
    <xdr:to>
      <xdr:col>81</xdr:col>
      <xdr:colOff>101600</xdr:colOff>
      <xdr:row>37</xdr:row>
      <xdr:rowOff>88900</xdr:rowOff>
    </xdr:to>
    <xdr:sp macro="" textlink="">
      <xdr:nvSpPr>
        <xdr:cNvPr id="427" name="フローチャート: 判断 426">
          <a:extLst>
            <a:ext uri="{FF2B5EF4-FFF2-40B4-BE49-F238E27FC236}">
              <a16:creationId xmlns:a16="http://schemas.microsoft.com/office/drawing/2014/main" id="{66F27DC0-EA95-4454-9F7C-B1666BE8A599}"/>
            </a:ext>
          </a:extLst>
        </xdr:cNvPr>
        <xdr:cNvSpPr/>
      </xdr:nvSpPr>
      <xdr:spPr>
        <a:xfrm>
          <a:off x="13887450" y="61087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118745</xdr:rowOff>
    </xdr:from>
    <xdr:to>
      <xdr:col>76</xdr:col>
      <xdr:colOff>165100</xdr:colOff>
      <xdr:row>37</xdr:row>
      <xdr:rowOff>48895</xdr:rowOff>
    </xdr:to>
    <xdr:sp macro="" textlink="">
      <xdr:nvSpPr>
        <xdr:cNvPr id="428" name="フローチャート: 判断 427">
          <a:extLst>
            <a:ext uri="{FF2B5EF4-FFF2-40B4-BE49-F238E27FC236}">
              <a16:creationId xmlns:a16="http://schemas.microsoft.com/office/drawing/2014/main" id="{25D5FB6C-B103-4B71-917F-9D61CBB33144}"/>
            </a:ext>
          </a:extLst>
        </xdr:cNvPr>
        <xdr:cNvSpPr/>
      </xdr:nvSpPr>
      <xdr:spPr>
        <a:xfrm>
          <a:off x="13093700" y="606869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158750</xdr:rowOff>
    </xdr:from>
    <xdr:to>
      <xdr:col>72</xdr:col>
      <xdr:colOff>38100</xdr:colOff>
      <xdr:row>37</xdr:row>
      <xdr:rowOff>88900</xdr:rowOff>
    </xdr:to>
    <xdr:sp macro="" textlink="">
      <xdr:nvSpPr>
        <xdr:cNvPr id="429" name="フローチャート: 判断 428">
          <a:extLst>
            <a:ext uri="{FF2B5EF4-FFF2-40B4-BE49-F238E27FC236}">
              <a16:creationId xmlns:a16="http://schemas.microsoft.com/office/drawing/2014/main" id="{919235C0-48A7-43BA-8A98-5528E02A3779}"/>
            </a:ext>
          </a:extLst>
        </xdr:cNvPr>
        <xdr:cNvSpPr/>
      </xdr:nvSpPr>
      <xdr:spPr>
        <a:xfrm>
          <a:off x="12299950" y="610870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105410</xdr:rowOff>
    </xdr:from>
    <xdr:to>
      <xdr:col>67</xdr:col>
      <xdr:colOff>101600</xdr:colOff>
      <xdr:row>37</xdr:row>
      <xdr:rowOff>35560</xdr:rowOff>
    </xdr:to>
    <xdr:sp macro="" textlink="">
      <xdr:nvSpPr>
        <xdr:cNvPr id="430" name="フローチャート: 判断 429">
          <a:extLst>
            <a:ext uri="{FF2B5EF4-FFF2-40B4-BE49-F238E27FC236}">
              <a16:creationId xmlns:a16="http://schemas.microsoft.com/office/drawing/2014/main" id="{F73A0A1B-BACC-4C12-ABB4-C63047D3BB6E}"/>
            </a:ext>
          </a:extLst>
        </xdr:cNvPr>
        <xdr:cNvSpPr/>
      </xdr:nvSpPr>
      <xdr:spPr>
        <a:xfrm>
          <a:off x="11487150" y="605536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B8DCC036-B7D8-4D89-A79C-F8220F8ECB7A}"/>
            </a:ext>
          </a:extLst>
        </xdr:cNvPr>
        <xdr:cNvSpPr txBox="1"/>
      </xdr:nvSpPr>
      <xdr:spPr>
        <a:xfrm>
          <a:off x="1452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F8CDB9D9-A803-4368-9CEC-4302038C45AA}"/>
            </a:ext>
          </a:extLst>
        </xdr:cNvPr>
        <xdr:cNvSpPr txBox="1"/>
      </xdr:nvSpPr>
      <xdr:spPr>
        <a:xfrm>
          <a:off x="13766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91A173BD-4E3C-4A9E-AD25-28CFBF8A4808}"/>
            </a:ext>
          </a:extLst>
        </xdr:cNvPr>
        <xdr:cNvSpPr txBox="1"/>
      </xdr:nvSpPr>
      <xdr:spPr>
        <a:xfrm>
          <a:off x="12973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D2E0F8B3-DE49-4329-831A-C44D838312B8}"/>
            </a:ext>
          </a:extLst>
        </xdr:cNvPr>
        <xdr:cNvSpPr txBox="1"/>
      </xdr:nvSpPr>
      <xdr:spPr>
        <a:xfrm>
          <a:off x="12172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832548D1-C155-45A8-B67A-BEA8F74701E8}"/>
            </a:ext>
          </a:extLst>
        </xdr:cNvPr>
        <xdr:cNvSpPr txBox="1"/>
      </xdr:nvSpPr>
      <xdr:spPr>
        <a:xfrm>
          <a:off x="11366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78740</xdr:rowOff>
    </xdr:from>
    <xdr:to>
      <xdr:col>85</xdr:col>
      <xdr:colOff>177800</xdr:colOff>
      <xdr:row>40</xdr:row>
      <xdr:rowOff>8890</xdr:rowOff>
    </xdr:to>
    <xdr:sp macro="" textlink="">
      <xdr:nvSpPr>
        <xdr:cNvPr id="436" name="楕円 435">
          <a:extLst>
            <a:ext uri="{FF2B5EF4-FFF2-40B4-BE49-F238E27FC236}">
              <a16:creationId xmlns:a16="http://schemas.microsoft.com/office/drawing/2014/main" id="{D9235A68-4440-4522-A31C-E3EC3EAF8D40}"/>
            </a:ext>
          </a:extLst>
        </xdr:cNvPr>
        <xdr:cNvSpPr/>
      </xdr:nvSpPr>
      <xdr:spPr>
        <a:xfrm>
          <a:off x="14649450" y="652399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57167</xdr:rowOff>
    </xdr:from>
    <xdr:ext cx="405111" cy="259045"/>
    <xdr:sp macro="" textlink="">
      <xdr:nvSpPr>
        <xdr:cNvPr id="437" name="【認定こども園・幼稚園・保育所】&#10;有形固定資産減価償却率該当値テキスト">
          <a:extLst>
            <a:ext uri="{FF2B5EF4-FFF2-40B4-BE49-F238E27FC236}">
              <a16:creationId xmlns:a16="http://schemas.microsoft.com/office/drawing/2014/main" id="{E158FB47-E759-49A7-BB8B-B387E6BE18E2}"/>
            </a:ext>
          </a:extLst>
        </xdr:cNvPr>
        <xdr:cNvSpPr txBox="1"/>
      </xdr:nvSpPr>
      <xdr:spPr>
        <a:xfrm>
          <a:off x="14738350" y="6502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38735</xdr:rowOff>
    </xdr:from>
    <xdr:to>
      <xdr:col>81</xdr:col>
      <xdr:colOff>101600</xdr:colOff>
      <xdr:row>39</xdr:row>
      <xdr:rowOff>140335</xdr:rowOff>
    </xdr:to>
    <xdr:sp macro="" textlink="">
      <xdr:nvSpPr>
        <xdr:cNvPr id="438" name="楕円 437">
          <a:extLst>
            <a:ext uri="{FF2B5EF4-FFF2-40B4-BE49-F238E27FC236}">
              <a16:creationId xmlns:a16="http://schemas.microsoft.com/office/drawing/2014/main" id="{16629C9B-BBC7-451B-A29B-7930EB9A8357}"/>
            </a:ext>
          </a:extLst>
        </xdr:cNvPr>
        <xdr:cNvSpPr/>
      </xdr:nvSpPr>
      <xdr:spPr>
        <a:xfrm>
          <a:off x="13887450" y="648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89535</xdr:rowOff>
    </xdr:from>
    <xdr:to>
      <xdr:col>85</xdr:col>
      <xdr:colOff>127000</xdr:colOff>
      <xdr:row>39</xdr:row>
      <xdr:rowOff>129540</xdr:rowOff>
    </xdr:to>
    <xdr:cxnSp macro="">
      <xdr:nvCxnSpPr>
        <xdr:cNvPr id="439" name="直線コネクタ 438">
          <a:extLst>
            <a:ext uri="{FF2B5EF4-FFF2-40B4-BE49-F238E27FC236}">
              <a16:creationId xmlns:a16="http://schemas.microsoft.com/office/drawing/2014/main" id="{AEFD1D9A-E2BF-4F73-8C92-B640C24DB886}"/>
            </a:ext>
          </a:extLst>
        </xdr:cNvPr>
        <xdr:cNvCxnSpPr/>
      </xdr:nvCxnSpPr>
      <xdr:spPr>
        <a:xfrm>
          <a:off x="13938250" y="6534785"/>
          <a:ext cx="762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164465</xdr:rowOff>
    </xdr:from>
    <xdr:to>
      <xdr:col>76</xdr:col>
      <xdr:colOff>165100</xdr:colOff>
      <xdr:row>39</xdr:row>
      <xdr:rowOff>94615</xdr:rowOff>
    </xdr:to>
    <xdr:sp macro="" textlink="">
      <xdr:nvSpPr>
        <xdr:cNvPr id="440" name="楕円 439">
          <a:extLst>
            <a:ext uri="{FF2B5EF4-FFF2-40B4-BE49-F238E27FC236}">
              <a16:creationId xmlns:a16="http://schemas.microsoft.com/office/drawing/2014/main" id="{5FD94565-4C2C-41BA-A88A-F920B0E5E0CB}"/>
            </a:ext>
          </a:extLst>
        </xdr:cNvPr>
        <xdr:cNvSpPr/>
      </xdr:nvSpPr>
      <xdr:spPr>
        <a:xfrm>
          <a:off x="13093700" y="644461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43815</xdr:rowOff>
    </xdr:from>
    <xdr:to>
      <xdr:col>81</xdr:col>
      <xdr:colOff>50800</xdr:colOff>
      <xdr:row>39</xdr:row>
      <xdr:rowOff>89535</xdr:rowOff>
    </xdr:to>
    <xdr:cxnSp macro="">
      <xdr:nvCxnSpPr>
        <xdr:cNvPr id="441" name="直線コネクタ 440">
          <a:extLst>
            <a:ext uri="{FF2B5EF4-FFF2-40B4-BE49-F238E27FC236}">
              <a16:creationId xmlns:a16="http://schemas.microsoft.com/office/drawing/2014/main" id="{18398533-75C7-4CCE-BE3A-2A8F28684CA4}"/>
            </a:ext>
          </a:extLst>
        </xdr:cNvPr>
        <xdr:cNvCxnSpPr/>
      </xdr:nvCxnSpPr>
      <xdr:spPr>
        <a:xfrm>
          <a:off x="13144500" y="6489065"/>
          <a:ext cx="79375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116840</xdr:rowOff>
    </xdr:from>
    <xdr:to>
      <xdr:col>72</xdr:col>
      <xdr:colOff>38100</xdr:colOff>
      <xdr:row>39</xdr:row>
      <xdr:rowOff>46990</xdr:rowOff>
    </xdr:to>
    <xdr:sp macro="" textlink="">
      <xdr:nvSpPr>
        <xdr:cNvPr id="442" name="楕円 441">
          <a:extLst>
            <a:ext uri="{FF2B5EF4-FFF2-40B4-BE49-F238E27FC236}">
              <a16:creationId xmlns:a16="http://schemas.microsoft.com/office/drawing/2014/main" id="{B800DACA-5E31-427A-846E-C72F453FB37C}"/>
            </a:ext>
          </a:extLst>
        </xdr:cNvPr>
        <xdr:cNvSpPr/>
      </xdr:nvSpPr>
      <xdr:spPr>
        <a:xfrm>
          <a:off x="12299950" y="639699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167640</xdr:rowOff>
    </xdr:from>
    <xdr:to>
      <xdr:col>76</xdr:col>
      <xdr:colOff>114300</xdr:colOff>
      <xdr:row>39</xdr:row>
      <xdr:rowOff>43815</xdr:rowOff>
    </xdr:to>
    <xdr:cxnSp macro="">
      <xdr:nvCxnSpPr>
        <xdr:cNvPr id="443" name="直線コネクタ 442">
          <a:extLst>
            <a:ext uri="{FF2B5EF4-FFF2-40B4-BE49-F238E27FC236}">
              <a16:creationId xmlns:a16="http://schemas.microsoft.com/office/drawing/2014/main" id="{B3077844-F864-4D7F-9E41-9E51E2B95603}"/>
            </a:ext>
          </a:extLst>
        </xdr:cNvPr>
        <xdr:cNvCxnSpPr/>
      </xdr:nvCxnSpPr>
      <xdr:spPr>
        <a:xfrm>
          <a:off x="12344400" y="6447790"/>
          <a:ext cx="800100" cy="41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116840</xdr:rowOff>
    </xdr:from>
    <xdr:to>
      <xdr:col>67</xdr:col>
      <xdr:colOff>101600</xdr:colOff>
      <xdr:row>39</xdr:row>
      <xdr:rowOff>46990</xdr:rowOff>
    </xdr:to>
    <xdr:sp macro="" textlink="">
      <xdr:nvSpPr>
        <xdr:cNvPr id="444" name="楕円 443">
          <a:extLst>
            <a:ext uri="{FF2B5EF4-FFF2-40B4-BE49-F238E27FC236}">
              <a16:creationId xmlns:a16="http://schemas.microsoft.com/office/drawing/2014/main" id="{7DC89520-0CFA-4A96-BD2B-AF1B396A2A32}"/>
            </a:ext>
          </a:extLst>
        </xdr:cNvPr>
        <xdr:cNvSpPr/>
      </xdr:nvSpPr>
      <xdr:spPr>
        <a:xfrm>
          <a:off x="11487150" y="639699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167640</xdr:rowOff>
    </xdr:from>
    <xdr:to>
      <xdr:col>71</xdr:col>
      <xdr:colOff>177800</xdr:colOff>
      <xdr:row>38</xdr:row>
      <xdr:rowOff>167640</xdr:rowOff>
    </xdr:to>
    <xdr:cxnSp macro="">
      <xdr:nvCxnSpPr>
        <xdr:cNvPr id="445" name="直線コネクタ 444">
          <a:extLst>
            <a:ext uri="{FF2B5EF4-FFF2-40B4-BE49-F238E27FC236}">
              <a16:creationId xmlns:a16="http://schemas.microsoft.com/office/drawing/2014/main" id="{15F88E96-80B8-475C-94DA-9FC9E43F1D6F}"/>
            </a:ext>
          </a:extLst>
        </xdr:cNvPr>
        <xdr:cNvCxnSpPr/>
      </xdr:nvCxnSpPr>
      <xdr:spPr>
        <a:xfrm>
          <a:off x="11537950" y="644779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105427</xdr:rowOff>
    </xdr:from>
    <xdr:ext cx="405111" cy="259045"/>
    <xdr:sp macro="" textlink="">
      <xdr:nvSpPr>
        <xdr:cNvPr id="446" name="n_1aveValue【認定こども園・幼稚園・保育所】&#10;有形固定資産減価償却率">
          <a:extLst>
            <a:ext uri="{FF2B5EF4-FFF2-40B4-BE49-F238E27FC236}">
              <a16:creationId xmlns:a16="http://schemas.microsoft.com/office/drawing/2014/main" id="{CC124233-2FEF-451C-9718-001050FE8D8F}"/>
            </a:ext>
          </a:extLst>
        </xdr:cNvPr>
        <xdr:cNvSpPr txBox="1"/>
      </xdr:nvSpPr>
      <xdr:spPr>
        <a:xfrm>
          <a:off x="13742044" y="5890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65422</xdr:rowOff>
    </xdr:from>
    <xdr:ext cx="405111" cy="259045"/>
    <xdr:sp macro="" textlink="">
      <xdr:nvSpPr>
        <xdr:cNvPr id="447" name="n_2aveValue【認定こども園・幼稚園・保育所】&#10;有形固定資産減価償却率">
          <a:extLst>
            <a:ext uri="{FF2B5EF4-FFF2-40B4-BE49-F238E27FC236}">
              <a16:creationId xmlns:a16="http://schemas.microsoft.com/office/drawing/2014/main" id="{8026CDD2-AE15-4511-9AAB-03187CB42272}"/>
            </a:ext>
          </a:extLst>
        </xdr:cNvPr>
        <xdr:cNvSpPr txBox="1"/>
      </xdr:nvSpPr>
      <xdr:spPr>
        <a:xfrm>
          <a:off x="12960994" y="5850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105427</xdr:rowOff>
    </xdr:from>
    <xdr:ext cx="405111" cy="259045"/>
    <xdr:sp macro="" textlink="">
      <xdr:nvSpPr>
        <xdr:cNvPr id="448" name="n_3aveValue【認定こども園・幼稚園・保育所】&#10;有形固定資産減価償却率">
          <a:extLst>
            <a:ext uri="{FF2B5EF4-FFF2-40B4-BE49-F238E27FC236}">
              <a16:creationId xmlns:a16="http://schemas.microsoft.com/office/drawing/2014/main" id="{5D4E3F50-B467-4413-99EF-59DEF59CBCAD}"/>
            </a:ext>
          </a:extLst>
        </xdr:cNvPr>
        <xdr:cNvSpPr txBox="1"/>
      </xdr:nvSpPr>
      <xdr:spPr>
        <a:xfrm>
          <a:off x="12167244" y="5890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52087</xdr:rowOff>
    </xdr:from>
    <xdr:ext cx="405111" cy="259045"/>
    <xdr:sp macro="" textlink="">
      <xdr:nvSpPr>
        <xdr:cNvPr id="449" name="n_4aveValue【認定こども園・幼稚園・保育所】&#10;有形固定資産減価償却率">
          <a:extLst>
            <a:ext uri="{FF2B5EF4-FFF2-40B4-BE49-F238E27FC236}">
              <a16:creationId xmlns:a16="http://schemas.microsoft.com/office/drawing/2014/main" id="{87C0749D-B2CD-4872-915A-7B9CC7137E81}"/>
            </a:ext>
          </a:extLst>
        </xdr:cNvPr>
        <xdr:cNvSpPr txBox="1"/>
      </xdr:nvSpPr>
      <xdr:spPr>
        <a:xfrm>
          <a:off x="11354444" y="5836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131462</xdr:rowOff>
    </xdr:from>
    <xdr:ext cx="405111" cy="259045"/>
    <xdr:sp macro="" textlink="">
      <xdr:nvSpPr>
        <xdr:cNvPr id="450" name="n_1mainValue【認定こども園・幼稚園・保育所】&#10;有形固定資産減価償却率">
          <a:extLst>
            <a:ext uri="{FF2B5EF4-FFF2-40B4-BE49-F238E27FC236}">
              <a16:creationId xmlns:a16="http://schemas.microsoft.com/office/drawing/2014/main" id="{83CF1688-B8F9-4E0C-9C66-C173A738CEAE}"/>
            </a:ext>
          </a:extLst>
        </xdr:cNvPr>
        <xdr:cNvSpPr txBox="1"/>
      </xdr:nvSpPr>
      <xdr:spPr>
        <a:xfrm>
          <a:off x="13742044" y="6576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85742</xdr:rowOff>
    </xdr:from>
    <xdr:ext cx="405111" cy="259045"/>
    <xdr:sp macro="" textlink="">
      <xdr:nvSpPr>
        <xdr:cNvPr id="451" name="n_2mainValue【認定こども園・幼稚園・保育所】&#10;有形固定資産減価償却率">
          <a:extLst>
            <a:ext uri="{FF2B5EF4-FFF2-40B4-BE49-F238E27FC236}">
              <a16:creationId xmlns:a16="http://schemas.microsoft.com/office/drawing/2014/main" id="{297CC02D-B71D-453B-B69F-3FFD27B856B4}"/>
            </a:ext>
          </a:extLst>
        </xdr:cNvPr>
        <xdr:cNvSpPr txBox="1"/>
      </xdr:nvSpPr>
      <xdr:spPr>
        <a:xfrm>
          <a:off x="12960994" y="6530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38117</xdr:rowOff>
    </xdr:from>
    <xdr:ext cx="405111" cy="259045"/>
    <xdr:sp macro="" textlink="">
      <xdr:nvSpPr>
        <xdr:cNvPr id="452" name="n_3mainValue【認定こども園・幼稚園・保育所】&#10;有形固定資産減価償却率">
          <a:extLst>
            <a:ext uri="{FF2B5EF4-FFF2-40B4-BE49-F238E27FC236}">
              <a16:creationId xmlns:a16="http://schemas.microsoft.com/office/drawing/2014/main" id="{2628DD7A-5343-45ED-8D1D-0EC125A68181}"/>
            </a:ext>
          </a:extLst>
        </xdr:cNvPr>
        <xdr:cNvSpPr txBox="1"/>
      </xdr:nvSpPr>
      <xdr:spPr>
        <a:xfrm>
          <a:off x="12167244" y="6483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38117</xdr:rowOff>
    </xdr:from>
    <xdr:ext cx="405111" cy="259045"/>
    <xdr:sp macro="" textlink="">
      <xdr:nvSpPr>
        <xdr:cNvPr id="453" name="n_4mainValue【認定こども園・幼稚園・保育所】&#10;有形固定資産減価償却率">
          <a:extLst>
            <a:ext uri="{FF2B5EF4-FFF2-40B4-BE49-F238E27FC236}">
              <a16:creationId xmlns:a16="http://schemas.microsoft.com/office/drawing/2014/main" id="{3E68D4E3-15D0-4030-865F-04FB92AB529E}"/>
            </a:ext>
          </a:extLst>
        </xdr:cNvPr>
        <xdr:cNvSpPr txBox="1"/>
      </xdr:nvSpPr>
      <xdr:spPr>
        <a:xfrm>
          <a:off x="11354444" y="6483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4" name="正方形/長方形 453">
          <a:extLst>
            <a:ext uri="{FF2B5EF4-FFF2-40B4-BE49-F238E27FC236}">
              <a16:creationId xmlns:a16="http://schemas.microsoft.com/office/drawing/2014/main" id="{7A78190B-FD87-4387-A0BF-5A166F78B729}"/>
            </a:ext>
          </a:extLst>
        </xdr:cNvPr>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5" name="正方形/長方形 454">
          <a:extLst>
            <a:ext uri="{FF2B5EF4-FFF2-40B4-BE49-F238E27FC236}">
              <a16:creationId xmlns:a16="http://schemas.microsoft.com/office/drawing/2014/main" id="{B306EC61-B179-4AFF-955C-D863D5A4E9AF}"/>
            </a:ext>
          </a:extLst>
        </xdr:cNvPr>
        <xdr:cNvSpPr/>
      </xdr:nvSpPr>
      <xdr:spPr>
        <a:xfrm>
          <a:off x="16586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6" name="正方形/長方形 455">
          <a:extLst>
            <a:ext uri="{FF2B5EF4-FFF2-40B4-BE49-F238E27FC236}">
              <a16:creationId xmlns:a16="http://schemas.microsoft.com/office/drawing/2014/main" id="{16CEDA11-D86B-43C0-B6E4-0C03801602A7}"/>
            </a:ext>
          </a:extLst>
        </xdr:cNvPr>
        <xdr:cNvSpPr/>
      </xdr:nvSpPr>
      <xdr:spPr>
        <a:xfrm>
          <a:off x="16586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7" name="正方形/長方形 456">
          <a:extLst>
            <a:ext uri="{FF2B5EF4-FFF2-40B4-BE49-F238E27FC236}">
              <a16:creationId xmlns:a16="http://schemas.microsoft.com/office/drawing/2014/main" id="{143FD54F-2099-4FA3-A6EA-627BFD9CC9FD}"/>
            </a:ext>
          </a:extLst>
        </xdr:cNvPr>
        <xdr:cNvSpPr/>
      </xdr:nvSpPr>
      <xdr:spPr>
        <a:xfrm>
          <a:off x="174879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8" name="正方形/長方形 457">
          <a:extLst>
            <a:ext uri="{FF2B5EF4-FFF2-40B4-BE49-F238E27FC236}">
              <a16:creationId xmlns:a16="http://schemas.microsoft.com/office/drawing/2014/main" id="{DF681AF5-BD0D-4B29-8993-115F8A4D5B84}"/>
            </a:ext>
          </a:extLst>
        </xdr:cNvPr>
        <xdr:cNvSpPr/>
      </xdr:nvSpPr>
      <xdr:spPr>
        <a:xfrm>
          <a:off x="174879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9" name="正方形/長方形 458">
          <a:extLst>
            <a:ext uri="{FF2B5EF4-FFF2-40B4-BE49-F238E27FC236}">
              <a16:creationId xmlns:a16="http://schemas.microsoft.com/office/drawing/2014/main" id="{3B1EFE60-0837-4E0D-B5C8-C07F0FDBACD9}"/>
            </a:ext>
          </a:extLst>
        </xdr:cNvPr>
        <xdr:cNvSpPr/>
      </xdr:nvSpPr>
      <xdr:spPr>
        <a:xfrm>
          <a:off x="18516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0" name="正方形/長方形 459">
          <a:extLst>
            <a:ext uri="{FF2B5EF4-FFF2-40B4-BE49-F238E27FC236}">
              <a16:creationId xmlns:a16="http://schemas.microsoft.com/office/drawing/2014/main" id="{14E3A60C-3008-413E-8E07-9EDF1A931620}"/>
            </a:ext>
          </a:extLst>
        </xdr:cNvPr>
        <xdr:cNvSpPr/>
      </xdr:nvSpPr>
      <xdr:spPr>
        <a:xfrm>
          <a:off x="18516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1" name="正方形/長方形 460">
          <a:extLst>
            <a:ext uri="{FF2B5EF4-FFF2-40B4-BE49-F238E27FC236}">
              <a16:creationId xmlns:a16="http://schemas.microsoft.com/office/drawing/2014/main" id="{B0278A72-5967-4950-87E5-48AF904DA5CE}"/>
            </a:ext>
          </a:extLst>
        </xdr:cNvPr>
        <xdr:cNvSpPr/>
      </xdr:nvSpPr>
      <xdr:spPr>
        <a:xfrm>
          <a:off x="164592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2" name="テキスト ボックス 461">
          <a:extLst>
            <a:ext uri="{FF2B5EF4-FFF2-40B4-BE49-F238E27FC236}">
              <a16:creationId xmlns:a16="http://schemas.microsoft.com/office/drawing/2014/main" id="{15F0CBE5-13AE-4B15-9EEB-2382B026F82D}"/>
            </a:ext>
          </a:extLst>
        </xdr:cNvPr>
        <xdr:cNvSpPr txBox="1"/>
      </xdr:nvSpPr>
      <xdr:spPr>
        <a:xfrm>
          <a:off x="1644015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3" name="直線コネクタ 462">
          <a:extLst>
            <a:ext uri="{FF2B5EF4-FFF2-40B4-BE49-F238E27FC236}">
              <a16:creationId xmlns:a16="http://schemas.microsoft.com/office/drawing/2014/main" id="{0DA5DA45-4695-4E35-BC4E-FD6833D6AD1F}"/>
            </a:ext>
          </a:extLst>
        </xdr:cNvPr>
        <xdr:cNvCxnSpPr/>
      </xdr:nvCxnSpPr>
      <xdr:spPr>
        <a:xfrm>
          <a:off x="164592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4" name="直線コネクタ 463">
          <a:extLst>
            <a:ext uri="{FF2B5EF4-FFF2-40B4-BE49-F238E27FC236}">
              <a16:creationId xmlns:a16="http://schemas.microsoft.com/office/drawing/2014/main" id="{FA2EFD29-49BC-404B-91F5-95F91C4EE5B4}"/>
            </a:ext>
          </a:extLst>
        </xdr:cNvPr>
        <xdr:cNvCxnSpPr/>
      </xdr:nvCxnSpPr>
      <xdr:spPr>
        <a:xfrm>
          <a:off x="16459200" y="6978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5" name="テキスト ボックス 464">
          <a:extLst>
            <a:ext uri="{FF2B5EF4-FFF2-40B4-BE49-F238E27FC236}">
              <a16:creationId xmlns:a16="http://schemas.microsoft.com/office/drawing/2014/main" id="{10456CE0-F6A9-4F94-9ABB-D76875DF58DF}"/>
            </a:ext>
          </a:extLst>
        </xdr:cNvPr>
        <xdr:cNvSpPr txBox="1"/>
      </xdr:nvSpPr>
      <xdr:spPr>
        <a:xfrm>
          <a:off x="1604917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6" name="直線コネクタ 465">
          <a:extLst>
            <a:ext uri="{FF2B5EF4-FFF2-40B4-BE49-F238E27FC236}">
              <a16:creationId xmlns:a16="http://schemas.microsoft.com/office/drawing/2014/main" id="{228E34C7-578F-4691-9C21-FF215A269A31}"/>
            </a:ext>
          </a:extLst>
        </xdr:cNvPr>
        <xdr:cNvCxnSpPr/>
      </xdr:nvCxnSpPr>
      <xdr:spPr>
        <a:xfrm>
          <a:off x="16459200" y="6610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7" name="テキスト ボックス 466">
          <a:extLst>
            <a:ext uri="{FF2B5EF4-FFF2-40B4-BE49-F238E27FC236}">
              <a16:creationId xmlns:a16="http://schemas.microsoft.com/office/drawing/2014/main" id="{A51E6352-3104-4586-A15F-2756BA71D89F}"/>
            </a:ext>
          </a:extLst>
        </xdr:cNvPr>
        <xdr:cNvSpPr txBox="1"/>
      </xdr:nvSpPr>
      <xdr:spPr>
        <a:xfrm>
          <a:off x="16049171" y="6474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8" name="直線コネクタ 467">
          <a:extLst>
            <a:ext uri="{FF2B5EF4-FFF2-40B4-BE49-F238E27FC236}">
              <a16:creationId xmlns:a16="http://schemas.microsoft.com/office/drawing/2014/main" id="{E5A0D2A8-D74F-46FD-B87F-23A96B033BDE}"/>
            </a:ext>
          </a:extLst>
        </xdr:cNvPr>
        <xdr:cNvCxnSpPr/>
      </xdr:nvCxnSpPr>
      <xdr:spPr>
        <a:xfrm>
          <a:off x="164592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9" name="テキスト ボックス 468">
          <a:extLst>
            <a:ext uri="{FF2B5EF4-FFF2-40B4-BE49-F238E27FC236}">
              <a16:creationId xmlns:a16="http://schemas.microsoft.com/office/drawing/2014/main" id="{72263EF1-5811-4424-8573-A5E532279F29}"/>
            </a:ext>
          </a:extLst>
        </xdr:cNvPr>
        <xdr:cNvSpPr txBox="1"/>
      </xdr:nvSpPr>
      <xdr:spPr>
        <a:xfrm>
          <a:off x="16049171" y="6112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0" name="直線コネクタ 469">
          <a:extLst>
            <a:ext uri="{FF2B5EF4-FFF2-40B4-BE49-F238E27FC236}">
              <a16:creationId xmlns:a16="http://schemas.microsoft.com/office/drawing/2014/main" id="{A3557F51-2331-4A64-B39A-EEBA27F14C05}"/>
            </a:ext>
          </a:extLst>
        </xdr:cNvPr>
        <xdr:cNvCxnSpPr/>
      </xdr:nvCxnSpPr>
      <xdr:spPr>
        <a:xfrm>
          <a:off x="16459200" y="5880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71" name="テキスト ボックス 470">
          <a:extLst>
            <a:ext uri="{FF2B5EF4-FFF2-40B4-BE49-F238E27FC236}">
              <a16:creationId xmlns:a16="http://schemas.microsoft.com/office/drawing/2014/main" id="{7C97AB9A-9A3A-454B-8991-33E07348F595}"/>
            </a:ext>
          </a:extLst>
        </xdr:cNvPr>
        <xdr:cNvSpPr txBox="1"/>
      </xdr:nvSpPr>
      <xdr:spPr>
        <a:xfrm>
          <a:off x="16049171" y="5744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2" name="直線コネクタ 471">
          <a:extLst>
            <a:ext uri="{FF2B5EF4-FFF2-40B4-BE49-F238E27FC236}">
              <a16:creationId xmlns:a16="http://schemas.microsoft.com/office/drawing/2014/main" id="{4B5E31DA-2D24-44EE-BD4B-4DAEA3B91ED7}"/>
            </a:ext>
          </a:extLst>
        </xdr:cNvPr>
        <xdr:cNvCxnSpPr/>
      </xdr:nvCxnSpPr>
      <xdr:spPr>
        <a:xfrm>
          <a:off x="16459200" y="551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3" name="テキスト ボックス 472">
          <a:extLst>
            <a:ext uri="{FF2B5EF4-FFF2-40B4-BE49-F238E27FC236}">
              <a16:creationId xmlns:a16="http://schemas.microsoft.com/office/drawing/2014/main" id="{2491A7EF-9497-4810-899E-56CA23A289AA}"/>
            </a:ext>
          </a:extLst>
        </xdr:cNvPr>
        <xdr:cNvSpPr txBox="1"/>
      </xdr:nvSpPr>
      <xdr:spPr>
        <a:xfrm>
          <a:off x="16049171" y="5375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4" name="直線コネクタ 473">
          <a:extLst>
            <a:ext uri="{FF2B5EF4-FFF2-40B4-BE49-F238E27FC236}">
              <a16:creationId xmlns:a16="http://schemas.microsoft.com/office/drawing/2014/main" id="{914BDC41-EE55-4C1E-BEE1-C1697F0FDDB8}"/>
            </a:ext>
          </a:extLst>
        </xdr:cNvPr>
        <xdr:cNvCxnSpPr/>
      </xdr:nvCxnSpPr>
      <xdr:spPr>
        <a:xfrm>
          <a:off x="164592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5" name="テキスト ボックス 474">
          <a:extLst>
            <a:ext uri="{FF2B5EF4-FFF2-40B4-BE49-F238E27FC236}">
              <a16:creationId xmlns:a16="http://schemas.microsoft.com/office/drawing/2014/main" id="{1B7F468D-9E71-48E8-84CD-95A01E8D1466}"/>
            </a:ext>
          </a:extLst>
        </xdr:cNvPr>
        <xdr:cNvSpPr txBox="1"/>
      </xdr:nvSpPr>
      <xdr:spPr>
        <a:xfrm>
          <a:off x="1604917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6" name="【認定こども園・幼稚園・保育所】&#10;一人当たり面積グラフ枠">
          <a:extLst>
            <a:ext uri="{FF2B5EF4-FFF2-40B4-BE49-F238E27FC236}">
              <a16:creationId xmlns:a16="http://schemas.microsoft.com/office/drawing/2014/main" id="{54717949-472E-4A36-80BF-1BDCAF855205}"/>
            </a:ext>
          </a:extLst>
        </xdr:cNvPr>
        <xdr:cNvSpPr/>
      </xdr:nvSpPr>
      <xdr:spPr>
        <a:xfrm>
          <a:off x="164592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139065</xdr:rowOff>
    </xdr:from>
    <xdr:to>
      <xdr:col>116</xdr:col>
      <xdr:colOff>62864</xdr:colOff>
      <xdr:row>41</xdr:row>
      <xdr:rowOff>160020</xdr:rowOff>
    </xdr:to>
    <xdr:cxnSp macro="">
      <xdr:nvCxnSpPr>
        <xdr:cNvPr id="477" name="直線コネクタ 476">
          <a:extLst>
            <a:ext uri="{FF2B5EF4-FFF2-40B4-BE49-F238E27FC236}">
              <a16:creationId xmlns:a16="http://schemas.microsoft.com/office/drawing/2014/main" id="{69610032-B1C9-4D7B-BAC5-882F5BF1F346}"/>
            </a:ext>
          </a:extLst>
        </xdr:cNvPr>
        <xdr:cNvCxnSpPr/>
      </xdr:nvCxnSpPr>
      <xdr:spPr>
        <a:xfrm flipV="1">
          <a:off x="19951064" y="5758815"/>
          <a:ext cx="0" cy="1176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163847</xdr:rowOff>
    </xdr:from>
    <xdr:ext cx="469744" cy="259045"/>
    <xdr:sp macro="" textlink="">
      <xdr:nvSpPr>
        <xdr:cNvPr id="478" name="【認定こども園・幼稚園・保育所】&#10;一人当たり面積最小値テキスト">
          <a:extLst>
            <a:ext uri="{FF2B5EF4-FFF2-40B4-BE49-F238E27FC236}">
              <a16:creationId xmlns:a16="http://schemas.microsoft.com/office/drawing/2014/main" id="{04A8DDF2-E03F-450D-BBCA-BEB46C113B37}"/>
            </a:ext>
          </a:extLst>
        </xdr:cNvPr>
        <xdr:cNvSpPr txBox="1"/>
      </xdr:nvSpPr>
      <xdr:spPr>
        <a:xfrm>
          <a:off x="19989800" y="693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160020</xdr:rowOff>
    </xdr:from>
    <xdr:to>
      <xdr:col>116</xdr:col>
      <xdr:colOff>152400</xdr:colOff>
      <xdr:row>41</xdr:row>
      <xdr:rowOff>160020</xdr:rowOff>
    </xdr:to>
    <xdr:cxnSp macro="">
      <xdr:nvCxnSpPr>
        <xdr:cNvPr id="479" name="直線コネクタ 478">
          <a:extLst>
            <a:ext uri="{FF2B5EF4-FFF2-40B4-BE49-F238E27FC236}">
              <a16:creationId xmlns:a16="http://schemas.microsoft.com/office/drawing/2014/main" id="{D84F4708-4E5D-4D87-993F-8CCFB507FFBE}"/>
            </a:ext>
          </a:extLst>
        </xdr:cNvPr>
        <xdr:cNvCxnSpPr/>
      </xdr:nvCxnSpPr>
      <xdr:spPr>
        <a:xfrm>
          <a:off x="19881850" y="69354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85742</xdr:rowOff>
    </xdr:from>
    <xdr:ext cx="469744" cy="259045"/>
    <xdr:sp macro="" textlink="">
      <xdr:nvSpPr>
        <xdr:cNvPr id="480" name="【認定こども園・幼稚園・保育所】&#10;一人当たり面積最大値テキスト">
          <a:extLst>
            <a:ext uri="{FF2B5EF4-FFF2-40B4-BE49-F238E27FC236}">
              <a16:creationId xmlns:a16="http://schemas.microsoft.com/office/drawing/2014/main" id="{57418446-3DE1-42FD-9185-6B1355D9B524}"/>
            </a:ext>
          </a:extLst>
        </xdr:cNvPr>
        <xdr:cNvSpPr txBox="1"/>
      </xdr:nvSpPr>
      <xdr:spPr>
        <a:xfrm>
          <a:off x="19989800" y="5540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139065</xdr:rowOff>
    </xdr:from>
    <xdr:to>
      <xdr:col>116</xdr:col>
      <xdr:colOff>152400</xdr:colOff>
      <xdr:row>34</xdr:row>
      <xdr:rowOff>139065</xdr:rowOff>
    </xdr:to>
    <xdr:cxnSp macro="">
      <xdr:nvCxnSpPr>
        <xdr:cNvPr id="481" name="直線コネクタ 480">
          <a:extLst>
            <a:ext uri="{FF2B5EF4-FFF2-40B4-BE49-F238E27FC236}">
              <a16:creationId xmlns:a16="http://schemas.microsoft.com/office/drawing/2014/main" id="{646FD7F6-5387-49B6-9388-7A5745FD3A3A}"/>
            </a:ext>
          </a:extLst>
        </xdr:cNvPr>
        <xdr:cNvCxnSpPr/>
      </xdr:nvCxnSpPr>
      <xdr:spPr>
        <a:xfrm>
          <a:off x="19881850" y="575881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161942</xdr:rowOff>
    </xdr:from>
    <xdr:ext cx="469744" cy="259045"/>
    <xdr:sp macro="" textlink="">
      <xdr:nvSpPr>
        <xdr:cNvPr id="482" name="【認定こども園・幼稚園・保育所】&#10;一人当たり面積平均値テキスト">
          <a:extLst>
            <a:ext uri="{FF2B5EF4-FFF2-40B4-BE49-F238E27FC236}">
              <a16:creationId xmlns:a16="http://schemas.microsoft.com/office/drawing/2014/main" id="{5E54EF86-11EC-4197-87D6-3AF588A1CC0C}"/>
            </a:ext>
          </a:extLst>
        </xdr:cNvPr>
        <xdr:cNvSpPr txBox="1"/>
      </xdr:nvSpPr>
      <xdr:spPr>
        <a:xfrm>
          <a:off x="19989800" y="64420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12065</xdr:rowOff>
    </xdr:from>
    <xdr:to>
      <xdr:col>116</xdr:col>
      <xdr:colOff>114300</xdr:colOff>
      <xdr:row>39</xdr:row>
      <xdr:rowOff>113665</xdr:rowOff>
    </xdr:to>
    <xdr:sp macro="" textlink="">
      <xdr:nvSpPr>
        <xdr:cNvPr id="483" name="フローチャート: 判断 482">
          <a:extLst>
            <a:ext uri="{FF2B5EF4-FFF2-40B4-BE49-F238E27FC236}">
              <a16:creationId xmlns:a16="http://schemas.microsoft.com/office/drawing/2014/main" id="{95EE5F3D-365C-48F2-9D01-69E124362DF7}"/>
            </a:ext>
          </a:extLst>
        </xdr:cNvPr>
        <xdr:cNvSpPr/>
      </xdr:nvSpPr>
      <xdr:spPr>
        <a:xfrm>
          <a:off x="19900900" y="645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164465</xdr:rowOff>
    </xdr:from>
    <xdr:to>
      <xdr:col>112</xdr:col>
      <xdr:colOff>38100</xdr:colOff>
      <xdr:row>39</xdr:row>
      <xdr:rowOff>94615</xdr:rowOff>
    </xdr:to>
    <xdr:sp macro="" textlink="">
      <xdr:nvSpPr>
        <xdr:cNvPr id="484" name="フローチャート: 判断 483">
          <a:extLst>
            <a:ext uri="{FF2B5EF4-FFF2-40B4-BE49-F238E27FC236}">
              <a16:creationId xmlns:a16="http://schemas.microsoft.com/office/drawing/2014/main" id="{E2159DC4-6275-41C7-A33A-41E143714CD5}"/>
            </a:ext>
          </a:extLst>
        </xdr:cNvPr>
        <xdr:cNvSpPr/>
      </xdr:nvSpPr>
      <xdr:spPr>
        <a:xfrm>
          <a:off x="19157950" y="644461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170180</xdr:rowOff>
    </xdr:from>
    <xdr:to>
      <xdr:col>107</xdr:col>
      <xdr:colOff>101600</xdr:colOff>
      <xdr:row>39</xdr:row>
      <xdr:rowOff>100330</xdr:rowOff>
    </xdr:to>
    <xdr:sp macro="" textlink="">
      <xdr:nvSpPr>
        <xdr:cNvPr id="485" name="フローチャート: 判断 484">
          <a:extLst>
            <a:ext uri="{FF2B5EF4-FFF2-40B4-BE49-F238E27FC236}">
              <a16:creationId xmlns:a16="http://schemas.microsoft.com/office/drawing/2014/main" id="{0B1F2E8A-99BA-4B45-AAC6-E175447660BF}"/>
            </a:ext>
          </a:extLst>
        </xdr:cNvPr>
        <xdr:cNvSpPr/>
      </xdr:nvSpPr>
      <xdr:spPr>
        <a:xfrm>
          <a:off x="18345150" y="644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15875</xdr:rowOff>
    </xdr:from>
    <xdr:to>
      <xdr:col>102</xdr:col>
      <xdr:colOff>165100</xdr:colOff>
      <xdr:row>39</xdr:row>
      <xdr:rowOff>117475</xdr:rowOff>
    </xdr:to>
    <xdr:sp macro="" textlink="">
      <xdr:nvSpPr>
        <xdr:cNvPr id="486" name="フローチャート: 判断 485">
          <a:extLst>
            <a:ext uri="{FF2B5EF4-FFF2-40B4-BE49-F238E27FC236}">
              <a16:creationId xmlns:a16="http://schemas.microsoft.com/office/drawing/2014/main" id="{426849A2-0A80-40BA-ACC2-2A3FA0FCDC03}"/>
            </a:ext>
          </a:extLst>
        </xdr:cNvPr>
        <xdr:cNvSpPr/>
      </xdr:nvSpPr>
      <xdr:spPr>
        <a:xfrm>
          <a:off x="17551400" y="646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36830</xdr:rowOff>
    </xdr:from>
    <xdr:to>
      <xdr:col>98</xdr:col>
      <xdr:colOff>38100</xdr:colOff>
      <xdr:row>39</xdr:row>
      <xdr:rowOff>138430</xdr:rowOff>
    </xdr:to>
    <xdr:sp macro="" textlink="">
      <xdr:nvSpPr>
        <xdr:cNvPr id="487" name="フローチャート: 判断 486">
          <a:extLst>
            <a:ext uri="{FF2B5EF4-FFF2-40B4-BE49-F238E27FC236}">
              <a16:creationId xmlns:a16="http://schemas.microsoft.com/office/drawing/2014/main" id="{8D8FE224-7C07-4D68-AB24-E144DB49DC2A}"/>
            </a:ext>
          </a:extLst>
        </xdr:cNvPr>
        <xdr:cNvSpPr/>
      </xdr:nvSpPr>
      <xdr:spPr>
        <a:xfrm>
          <a:off x="16757650" y="648208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28872B7B-7031-4C14-8646-40C3AD51438E}"/>
            </a:ext>
          </a:extLst>
        </xdr:cNvPr>
        <xdr:cNvSpPr txBox="1"/>
      </xdr:nvSpPr>
      <xdr:spPr>
        <a:xfrm>
          <a:off x="19780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6B6F5F99-1768-4EE0-91FF-95CFA3E80990}"/>
            </a:ext>
          </a:extLst>
        </xdr:cNvPr>
        <xdr:cNvSpPr txBox="1"/>
      </xdr:nvSpPr>
      <xdr:spPr>
        <a:xfrm>
          <a:off x="19030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E96C1E27-45A8-4BD8-8566-2600499B6EC0}"/>
            </a:ext>
          </a:extLst>
        </xdr:cNvPr>
        <xdr:cNvSpPr txBox="1"/>
      </xdr:nvSpPr>
      <xdr:spPr>
        <a:xfrm>
          <a:off x="18224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74C1A99E-8F73-4992-BFD0-66B1E6B9B204}"/>
            </a:ext>
          </a:extLst>
        </xdr:cNvPr>
        <xdr:cNvSpPr txBox="1"/>
      </xdr:nvSpPr>
      <xdr:spPr>
        <a:xfrm>
          <a:off x="174307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6718C11C-6119-460E-9503-4FB62DE95C68}"/>
            </a:ext>
          </a:extLst>
        </xdr:cNvPr>
        <xdr:cNvSpPr txBox="1"/>
      </xdr:nvSpPr>
      <xdr:spPr>
        <a:xfrm>
          <a:off x="166306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6350</xdr:rowOff>
    </xdr:from>
    <xdr:to>
      <xdr:col>116</xdr:col>
      <xdr:colOff>114300</xdr:colOff>
      <xdr:row>37</xdr:row>
      <xdr:rowOff>107950</xdr:rowOff>
    </xdr:to>
    <xdr:sp macro="" textlink="">
      <xdr:nvSpPr>
        <xdr:cNvPr id="493" name="楕円 492">
          <a:extLst>
            <a:ext uri="{FF2B5EF4-FFF2-40B4-BE49-F238E27FC236}">
              <a16:creationId xmlns:a16="http://schemas.microsoft.com/office/drawing/2014/main" id="{A07F6F50-4596-4F84-9CB5-61C6F7254EC5}"/>
            </a:ext>
          </a:extLst>
        </xdr:cNvPr>
        <xdr:cNvSpPr/>
      </xdr:nvSpPr>
      <xdr:spPr>
        <a:xfrm>
          <a:off x="19900900" y="612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29227</xdr:rowOff>
    </xdr:from>
    <xdr:ext cx="469744" cy="259045"/>
    <xdr:sp macro="" textlink="">
      <xdr:nvSpPr>
        <xdr:cNvPr id="494" name="【認定こども園・幼稚園・保育所】&#10;一人当たり面積該当値テキスト">
          <a:extLst>
            <a:ext uri="{FF2B5EF4-FFF2-40B4-BE49-F238E27FC236}">
              <a16:creationId xmlns:a16="http://schemas.microsoft.com/office/drawing/2014/main" id="{8E73DEC2-E186-415F-8122-745CBA6FD8FA}"/>
            </a:ext>
          </a:extLst>
        </xdr:cNvPr>
        <xdr:cNvSpPr txBox="1"/>
      </xdr:nvSpPr>
      <xdr:spPr>
        <a:xfrm>
          <a:off x="19989800" y="597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27305</xdr:rowOff>
    </xdr:from>
    <xdr:to>
      <xdr:col>112</xdr:col>
      <xdr:colOff>38100</xdr:colOff>
      <xdr:row>37</xdr:row>
      <xdr:rowOff>128905</xdr:rowOff>
    </xdr:to>
    <xdr:sp macro="" textlink="">
      <xdr:nvSpPr>
        <xdr:cNvPr id="495" name="楕円 494">
          <a:extLst>
            <a:ext uri="{FF2B5EF4-FFF2-40B4-BE49-F238E27FC236}">
              <a16:creationId xmlns:a16="http://schemas.microsoft.com/office/drawing/2014/main" id="{859D7A7A-2241-45DC-8032-883EF1AC4E38}"/>
            </a:ext>
          </a:extLst>
        </xdr:cNvPr>
        <xdr:cNvSpPr/>
      </xdr:nvSpPr>
      <xdr:spPr>
        <a:xfrm>
          <a:off x="19157950" y="614235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57150</xdr:rowOff>
    </xdr:from>
    <xdr:to>
      <xdr:col>116</xdr:col>
      <xdr:colOff>63500</xdr:colOff>
      <xdr:row>37</xdr:row>
      <xdr:rowOff>78105</xdr:rowOff>
    </xdr:to>
    <xdr:cxnSp macro="">
      <xdr:nvCxnSpPr>
        <xdr:cNvPr id="496" name="直線コネクタ 495">
          <a:extLst>
            <a:ext uri="{FF2B5EF4-FFF2-40B4-BE49-F238E27FC236}">
              <a16:creationId xmlns:a16="http://schemas.microsoft.com/office/drawing/2014/main" id="{DED942E0-647B-4F7E-8933-9DCCE342EBCB}"/>
            </a:ext>
          </a:extLst>
        </xdr:cNvPr>
        <xdr:cNvCxnSpPr/>
      </xdr:nvCxnSpPr>
      <xdr:spPr>
        <a:xfrm flipV="1">
          <a:off x="19202400" y="6172200"/>
          <a:ext cx="7493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147320</xdr:rowOff>
    </xdr:from>
    <xdr:to>
      <xdr:col>107</xdr:col>
      <xdr:colOff>101600</xdr:colOff>
      <xdr:row>37</xdr:row>
      <xdr:rowOff>77470</xdr:rowOff>
    </xdr:to>
    <xdr:sp macro="" textlink="">
      <xdr:nvSpPr>
        <xdr:cNvPr id="497" name="楕円 496">
          <a:extLst>
            <a:ext uri="{FF2B5EF4-FFF2-40B4-BE49-F238E27FC236}">
              <a16:creationId xmlns:a16="http://schemas.microsoft.com/office/drawing/2014/main" id="{1B7B56EB-8CD8-4442-9EAD-864BFFC43D52}"/>
            </a:ext>
          </a:extLst>
        </xdr:cNvPr>
        <xdr:cNvSpPr/>
      </xdr:nvSpPr>
      <xdr:spPr>
        <a:xfrm>
          <a:off x="18345150" y="609727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26670</xdr:rowOff>
    </xdr:from>
    <xdr:to>
      <xdr:col>111</xdr:col>
      <xdr:colOff>177800</xdr:colOff>
      <xdr:row>37</xdr:row>
      <xdr:rowOff>78105</xdr:rowOff>
    </xdr:to>
    <xdr:cxnSp macro="">
      <xdr:nvCxnSpPr>
        <xdr:cNvPr id="498" name="直線コネクタ 497">
          <a:extLst>
            <a:ext uri="{FF2B5EF4-FFF2-40B4-BE49-F238E27FC236}">
              <a16:creationId xmlns:a16="http://schemas.microsoft.com/office/drawing/2014/main" id="{2138A8B6-58F4-4A9B-98AF-D321B6F2469F}"/>
            </a:ext>
          </a:extLst>
        </xdr:cNvPr>
        <xdr:cNvCxnSpPr/>
      </xdr:nvCxnSpPr>
      <xdr:spPr>
        <a:xfrm>
          <a:off x="18395950" y="6141720"/>
          <a:ext cx="80645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170180</xdr:rowOff>
    </xdr:from>
    <xdr:to>
      <xdr:col>102</xdr:col>
      <xdr:colOff>165100</xdr:colOff>
      <xdr:row>37</xdr:row>
      <xdr:rowOff>100330</xdr:rowOff>
    </xdr:to>
    <xdr:sp macro="" textlink="">
      <xdr:nvSpPr>
        <xdr:cNvPr id="499" name="楕円 498">
          <a:extLst>
            <a:ext uri="{FF2B5EF4-FFF2-40B4-BE49-F238E27FC236}">
              <a16:creationId xmlns:a16="http://schemas.microsoft.com/office/drawing/2014/main" id="{C83E8020-7EAD-4B1B-8DF3-397EC721D00B}"/>
            </a:ext>
          </a:extLst>
        </xdr:cNvPr>
        <xdr:cNvSpPr/>
      </xdr:nvSpPr>
      <xdr:spPr>
        <a:xfrm>
          <a:off x="17551400" y="611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26670</xdr:rowOff>
    </xdr:from>
    <xdr:to>
      <xdr:col>107</xdr:col>
      <xdr:colOff>50800</xdr:colOff>
      <xdr:row>37</xdr:row>
      <xdr:rowOff>49530</xdr:rowOff>
    </xdr:to>
    <xdr:cxnSp macro="">
      <xdr:nvCxnSpPr>
        <xdr:cNvPr id="500" name="直線コネクタ 499">
          <a:extLst>
            <a:ext uri="{FF2B5EF4-FFF2-40B4-BE49-F238E27FC236}">
              <a16:creationId xmlns:a16="http://schemas.microsoft.com/office/drawing/2014/main" id="{0AA73E0A-4A5D-4593-8541-AFA9D03FF494}"/>
            </a:ext>
          </a:extLst>
        </xdr:cNvPr>
        <xdr:cNvCxnSpPr/>
      </xdr:nvCxnSpPr>
      <xdr:spPr>
        <a:xfrm flipV="1">
          <a:off x="17602200" y="6141720"/>
          <a:ext cx="79375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90170</xdr:rowOff>
    </xdr:from>
    <xdr:to>
      <xdr:col>98</xdr:col>
      <xdr:colOff>38100</xdr:colOff>
      <xdr:row>38</xdr:row>
      <xdr:rowOff>20320</xdr:rowOff>
    </xdr:to>
    <xdr:sp macro="" textlink="">
      <xdr:nvSpPr>
        <xdr:cNvPr id="501" name="楕円 500">
          <a:extLst>
            <a:ext uri="{FF2B5EF4-FFF2-40B4-BE49-F238E27FC236}">
              <a16:creationId xmlns:a16="http://schemas.microsoft.com/office/drawing/2014/main" id="{514CC8D5-88DD-4A5B-AC47-B3C50B5D4BC4}"/>
            </a:ext>
          </a:extLst>
        </xdr:cNvPr>
        <xdr:cNvSpPr/>
      </xdr:nvSpPr>
      <xdr:spPr>
        <a:xfrm>
          <a:off x="16757650" y="620522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49530</xdr:rowOff>
    </xdr:from>
    <xdr:to>
      <xdr:col>102</xdr:col>
      <xdr:colOff>114300</xdr:colOff>
      <xdr:row>37</xdr:row>
      <xdr:rowOff>140970</xdr:rowOff>
    </xdr:to>
    <xdr:cxnSp macro="">
      <xdr:nvCxnSpPr>
        <xdr:cNvPr id="502" name="直線コネクタ 501">
          <a:extLst>
            <a:ext uri="{FF2B5EF4-FFF2-40B4-BE49-F238E27FC236}">
              <a16:creationId xmlns:a16="http://schemas.microsoft.com/office/drawing/2014/main" id="{645771FC-3499-48F0-9648-C0B228F2E475}"/>
            </a:ext>
          </a:extLst>
        </xdr:cNvPr>
        <xdr:cNvCxnSpPr/>
      </xdr:nvCxnSpPr>
      <xdr:spPr>
        <a:xfrm flipV="1">
          <a:off x="16802100" y="6164580"/>
          <a:ext cx="8001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85742</xdr:rowOff>
    </xdr:from>
    <xdr:ext cx="469744" cy="259045"/>
    <xdr:sp macro="" textlink="">
      <xdr:nvSpPr>
        <xdr:cNvPr id="503" name="n_1aveValue【認定こども園・幼稚園・保育所】&#10;一人当たり面積">
          <a:extLst>
            <a:ext uri="{FF2B5EF4-FFF2-40B4-BE49-F238E27FC236}">
              <a16:creationId xmlns:a16="http://schemas.microsoft.com/office/drawing/2014/main" id="{8831B931-EA23-4642-A96C-A851C8BE6CE8}"/>
            </a:ext>
          </a:extLst>
        </xdr:cNvPr>
        <xdr:cNvSpPr txBox="1"/>
      </xdr:nvSpPr>
      <xdr:spPr>
        <a:xfrm>
          <a:off x="18980227" y="6530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91457</xdr:rowOff>
    </xdr:from>
    <xdr:ext cx="469744" cy="259045"/>
    <xdr:sp macro="" textlink="">
      <xdr:nvSpPr>
        <xdr:cNvPr id="504" name="n_2aveValue【認定こども園・幼稚園・保育所】&#10;一人当たり面積">
          <a:extLst>
            <a:ext uri="{FF2B5EF4-FFF2-40B4-BE49-F238E27FC236}">
              <a16:creationId xmlns:a16="http://schemas.microsoft.com/office/drawing/2014/main" id="{85DEC6C9-9802-4DBC-B3CB-7A13C257158D}"/>
            </a:ext>
          </a:extLst>
        </xdr:cNvPr>
        <xdr:cNvSpPr txBox="1"/>
      </xdr:nvSpPr>
      <xdr:spPr>
        <a:xfrm>
          <a:off x="18180127" y="653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108602</xdr:rowOff>
    </xdr:from>
    <xdr:ext cx="469744" cy="259045"/>
    <xdr:sp macro="" textlink="">
      <xdr:nvSpPr>
        <xdr:cNvPr id="505" name="n_3aveValue【認定こども園・幼稚園・保育所】&#10;一人当たり面積">
          <a:extLst>
            <a:ext uri="{FF2B5EF4-FFF2-40B4-BE49-F238E27FC236}">
              <a16:creationId xmlns:a16="http://schemas.microsoft.com/office/drawing/2014/main" id="{E21C913E-6AE0-4F46-896F-548532FE9225}"/>
            </a:ext>
          </a:extLst>
        </xdr:cNvPr>
        <xdr:cNvSpPr txBox="1"/>
      </xdr:nvSpPr>
      <xdr:spPr>
        <a:xfrm>
          <a:off x="17386377" y="6553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129557</xdr:rowOff>
    </xdr:from>
    <xdr:ext cx="469744" cy="259045"/>
    <xdr:sp macro="" textlink="">
      <xdr:nvSpPr>
        <xdr:cNvPr id="506" name="n_4aveValue【認定こども園・幼稚園・保育所】&#10;一人当たり面積">
          <a:extLst>
            <a:ext uri="{FF2B5EF4-FFF2-40B4-BE49-F238E27FC236}">
              <a16:creationId xmlns:a16="http://schemas.microsoft.com/office/drawing/2014/main" id="{C5522292-EA72-43DA-B413-9C941BC84C4E}"/>
            </a:ext>
          </a:extLst>
        </xdr:cNvPr>
        <xdr:cNvSpPr txBox="1"/>
      </xdr:nvSpPr>
      <xdr:spPr>
        <a:xfrm>
          <a:off x="16592627" y="657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145432</xdr:rowOff>
    </xdr:from>
    <xdr:ext cx="469744" cy="259045"/>
    <xdr:sp macro="" textlink="">
      <xdr:nvSpPr>
        <xdr:cNvPr id="507" name="n_1mainValue【認定こども園・幼稚園・保育所】&#10;一人当たり面積">
          <a:extLst>
            <a:ext uri="{FF2B5EF4-FFF2-40B4-BE49-F238E27FC236}">
              <a16:creationId xmlns:a16="http://schemas.microsoft.com/office/drawing/2014/main" id="{565F875C-D57D-4413-BACD-ADD9580E37C8}"/>
            </a:ext>
          </a:extLst>
        </xdr:cNvPr>
        <xdr:cNvSpPr txBox="1"/>
      </xdr:nvSpPr>
      <xdr:spPr>
        <a:xfrm>
          <a:off x="18980227" y="5930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93997</xdr:rowOff>
    </xdr:from>
    <xdr:ext cx="469744" cy="259045"/>
    <xdr:sp macro="" textlink="">
      <xdr:nvSpPr>
        <xdr:cNvPr id="508" name="n_2mainValue【認定こども園・幼稚園・保育所】&#10;一人当たり面積">
          <a:extLst>
            <a:ext uri="{FF2B5EF4-FFF2-40B4-BE49-F238E27FC236}">
              <a16:creationId xmlns:a16="http://schemas.microsoft.com/office/drawing/2014/main" id="{8D9CA082-B531-4884-82CE-4CDB78AF6B39}"/>
            </a:ext>
          </a:extLst>
        </xdr:cNvPr>
        <xdr:cNvSpPr txBox="1"/>
      </xdr:nvSpPr>
      <xdr:spPr>
        <a:xfrm>
          <a:off x="18180127" y="5878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116857</xdr:rowOff>
    </xdr:from>
    <xdr:ext cx="469744" cy="259045"/>
    <xdr:sp macro="" textlink="">
      <xdr:nvSpPr>
        <xdr:cNvPr id="509" name="n_3mainValue【認定こども園・幼稚園・保育所】&#10;一人当たり面積">
          <a:extLst>
            <a:ext uri="{FF2B5EF4-FFF2-40B4-BE49-F238E27FC236}">
              <a16:creationId xmlns:a16="http://schemas.microsoft.com/office/drawing/2014/main" id="{A914FC8A-FFAA-4201-8157-A3AB11D86CE6}"/>
            </a:ext>
          </a:extLst>
        </xdr:cNvPr>
        <xdr:cNvSpPr txBox="1"/>
      </xdr:nvSpPr>
      <xdr:spPr>
        <a:xfrm>
          <a:off x="17386377" y="5901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36847</xdr:rowOff>
    </xdr:from>
    <xdr:ext cx="469744" cy="259045"/>
    <xdr:sp macro="" textlink="">
      <xdr:nvSpPr>
        <xdr:cNvPr id="510" name="n_4mainValue【認定こども園・幼稚園・保育所】&#10;一人当たり面積">
          <a:extLst>
            <a:ext uri="{FF2B5EF4-FFF2-40B4-BE49-F238E27FC236}">
              <a16:creationId xmlns:a16="http://schemas.microsoft.com/office/drawing/2014/main" id="{E04C4EF4-E76F-471B-B483-3878366DB4EA}"/>
            </a:ext>
          </a:extLst>
        </xdr:cNvPr>
        <xdr:cNvSpPr txBox="1"/>
      </xdr:nvSpPr>
      <xdr:spPr>
        <a:xfrm>
          <a:off x="16592627" y="5986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1" name="正方形/長方形 510">
          <a:extLst>
            <a:ext uri="{FF2B5EF4-FFF2-40B4-BE49-F238E27FC236}">
              <a16:creationId xmlns:a16="http://schemas.microsoft.com/office/drawing/2014/main" id="{056BA2B6-0B9A-46C7-A895-82F241BE1A51}"/>
            </a:ext>
          </a:extLst>
        </xdr:cNvPr>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2" name="正方形/長方形 511">
          <a:extLst>
            <a:ext uri="{FF2B5EF4-FFF2-40B4-BE49-F238E27FC236}">
              <a16:creationId xmlns:a16="http://schemas.microsoft.com/office/drawing/2014/main" id="{F0ACA538-C957-48D0-BEDA-2EA630943F51}"/>
            </a:ext>
          </a:extLst>
        </xdr:cNvPr>
        <xdr:cNvSpPr/>
      </xdr:nvSpPr>
      <xdr:spPr>
        <a:xfrm>
          <a:off x="1131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3" name="正方形/長方形 512">
          <a:extLst>
            <a:ext uri="{FF2B5EF4-FFF2-40B4-BE49-F238E27FC236}">
              <a16:creationId xmlns:a16="http://schemas.microsoft.com/office/drawing/2014/main" id="{5C3289E1-36D8-4332-AC3E-63F4DA80758E}"/>
            </a:ext>
          </a:extLst>
        </xdr:cNvPr>
        <xdr:cNvSpPr/>
      </xdr:nvSpPr>
      <xdr:spPr>
        <a:xfrm>
          <a:off x="1131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4" name="正方形/長方形 513">
          <a:extLst>
            <a:ext uri="{FF2B5EF4-FFF2-40B4-BE49-F238E27FC236}">
              <a16:creationId xmlns:a16="http://schemas.microsoft.com/office/drawing/2014/main" id="{FA905BC2-EAC6-4F69-BD96-A997D4B9976C}"/>
            </a:ext>
          </a:extLst>
        </xdr:cNvPr>
        <xdr:cNvSpPr/>
      </xdr:nvSpPr>
      <xdr:spPr>
        <a:xfrm>
          <a:off x="122364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5" name="正方形/長方形 514">
          <a:extLst>
            <a:ext uri="{FF2B5EF4-FFF2-40B4-BE49-F238E27FC236}">
              <a16:creationId xmlns:a16="http://schemas.microsoft.com/office/drawing/2014/main" id="{03084F5E-D571-4553-9A43-5B38DBC3F44F}"/>
            </a:ext>
          </a:extLst>
        </xdr:cNvPr>
        <xdr:cNvSpPr/>
      </xdr:nvSpPr>
      <xdr:spPr>
        <a:xfrm>
          <a:off x="122364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6" name="正方形/長方形 515">
          <a:extLst>
            <a:ext uri="{FF2B5EF4-FFF2-40B4-BE49-F238E27FC236}">
              <a16:creationId xmlns:a16="http://schemas.microsoft.com/office/drawing/2014/main" id="{540C9B7E-1376-40F6-8EC7-618B5FF04E9A}"/>
            </a:ext>
          </a:extLst>
        </xdr:cNvPr>
        <xdr:cNvSpPr/>
      </xdr:nvSpPr>
      <xdr:spPr>
        <a:xfrm>
          <a:off x="13265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7" name="正方形/長方形 516">
          <a:extLst>
            <a:ext uri="{FF2B5EF4-FFF2-40B4-BE49-F238E27FC236}">
              <a16:creationId xmlns:a16="http://schemas.microsoft.com/office/drawing/2014/main" id="{910FD372-4F0B-412E-AB3D-1B5987C6DCD9}"/>
            </a:ext>
          </a:extLst>
        </xdr:cNvPr>
        <xdr:cNvSpPr/>
      </xdr:nvSpPr>
      <xdr:spPr>
        <a:xfrm>
          <a:off x="13265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8" name="正方形/長方形 517">
          <a:extLst>
            <a:ext uri="{FF2B5EF4-FFF2-40B4-BE49-F238E27FC236}">
              <a16:creationId xmlns:a16="http://schemas.microsoft.com/office/drawing/2014/main" id="{FBF59F25-FAB8-4091-B990-FFC8231C02BD}"/>
            </a:ext>
          </a:extLst>
        </xdr:cNvPr>
        <xdr:cNvSpPr/>
      </xdr:nvSpPr>
      <xdr:spPr>
        <a:xfrm>
          <a:off x="1120775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9" name="テキスト ボックス 518">
          <a:extLst>
            <a:ext uri="{FF2B5EF4-FFF2-40B4-BE49-F238E27FC236}">
              <a16:creationId xmlns:a16="http://schemas.microsoft.com/office/drawing/2014/main" id="{9484D91F-DA25-472A-B70E-3E68A676A67A}"/>
            </a:ext>
          </a:extLst>
        </xdr:cNvPr>
        <xdr:cNvSpPr txBox="1"/>
      </xdr:nvSpPr>
      <xdr:spPr>
        <a:xfrm>
          <a:off x="111696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0" name="直線コネクタ 519">
          <a:extLst>
            <a:ext uri="{FF2B5EF4-FFF2-40B4-BE49-F238E27FC236}">
              <a16:creationId xmlns:a16="http://schemas.microsoft.com/office/drawing/2014/main" id="{DD56227E-8600-42EB-A321-8A514AE51BE6}"/>
            </a:ext>
          </a:extLst>
        </xdr:cNvPr>
        <xdr:cNvCxnSpPr/>
      </xdr:nvCxnSpPr>
      <xdr:spPr>
        <a:xfrm>
          <a:off x="11207750" y="11017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1" name="テキスト ボックス 520">
          <a:extLst>
            <a:ext uri="{FF2B5EF4-FFF2-40B4-BE49-F238E27FC236}">
              <a16:creationId xmlns:a16="http://schemas.microsoft.com/office/drawing/2014/main" id="{717E3A1D-4CA7-4CB7-81B0-F5470C28922D}"/>
            </a:ext>
          </a:extLst>
        </xdr:cNvPr>
        <xdr:cNvSpPr txBox="1"/>
      </xdr:nvSpPr>
      <xdr:spPr>
        <a:xfrm>
          <a:off x="1079772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2" name="直線コネクタ 521">
          <a:extLst>
            <a:ext uri="{FF2B5EF4-FFF2-40B4-BE49-F238E27FC236}">
              <a16:creationId xmlns:a16="http://schemas.microsoft.com/office/drawing/2014/main" id="{2B3EDC1B-9A7C-40FE-9A4B-95D9891A72C3}"/>
            </a:ext>
          </a:extLst>
        </xdr:cNvPr>
        <xdr:cNvCxnSpPr/>
      </xdr:nvCxnSpPr>
      <xdr:spPr>
        <a:xfrm>
          <a:off x="11207750" y="10703378"/>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23" name="テキスト ボックス 522">
          <a:extLst>
            <a:ext uri="{FF2B5EF4-FFF2-40B4-BE49-F238E27FC236}">
              <a16:creationId xmlns:a16="http://schemas.microsoft.com/office/drawing/2014/main" id="{B1A72415-5334-469B-84A4-BFE0AA04DEA2}"/>
            </a:ext>
          </a:extLst>
        </xdr:cNvPr>
        <xdr:cNvSpPr txBox="1"/>
      </xdr:nvSpPr>
      <xdr:spPr>
        <a:xfrm>
          <a:off x="10842791" y="105675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4" name="直線コネクタ 523">
          <a:extLst>
            <a:ext uri="{FF2B5EF4-FFF2-40B4-BE49-F238E27FC236}">
              <a16:creationId xmlns:a16="http://schemas.microsoft.com/office/drawing/2014/main" id="{D9192C9C-818F-4D10-9420-2545CC94AE3E}"/>
            </a:ext>
          </a:extLst>
        </xdr:cNvPr>
        <xdr:cNvCxnSpPr/>
      </xdr:nvCxnSpPr>
      <xdr:spPr>
        <a:xfrm>
          <a:off x="11207750" y="1038950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5" name="テキスト ボックス 524">
          <a:extLst>
            <a:ext uri="{FF2B5EF4-FFF2-40B4-BE49-F238E27FC236}">
              <a16:creationId xmlns:a16="http://schemas.microsoft.com/office/drawing/2014/main" id="{51D05328-E6D3-4E45-9BCE-35893061068C}"/>
            </a:ext>
          </a:extLst>
        </xdr:cNvPr>
        <xdr:cNvSpPr txBox="1"/>
      </xdr:nvSpPr>
      <xdr:spPr>
        <a:xfrm>
          <a:off x="10842791" y="102472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6" name="直線コネクタ 525">
          <a:extLst>
            <a:ext uri="{FF2B5EF4-FFF2-40B4-BE49-F238E27FC236}">
              <a16:creationId xmlns:a16="http://schemas.microsoft.com/office/drawing/2014/main" id="{2385D8A6-9627-4BBE-BD25-A501CD4FCEC0}"/>
            </a:ext>
          </a:extLst>
        </xdr:cNvPr>
        <xdr:cNvCxnSpPr/>
      </xdr:nvCxnSpPr>
      <xdr:spPr>
        <a:xfrm>
          <a:off x="11207750" y="1007563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7" name="テキスト ボックス 526">
          <a:extLst>
            <a:ext uri="{FF2B5EF4-FFF2-40B4-BE49-F238E27FC236}">
              <a16:creationId xmlns:a16="http://schemas.microsoft.com/office/drawing/2014/main" id="{1B985B45-2BAA-49AD-9E29-A85CD4266AE7}"/>
            </a:ext>
          </a:extLst>
        </xdr:cNvPr>
        <xdr:cNvSpPr txBox="1"/>
      </xdr:nvSpPr>
      <xdr:spPr>
        <a:xfrm>
          <a:off x="10842791" y="99334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8" name="直線コネクタ 527">
          <a:extLst>
            <a:ext uri="{FF2B5EF4-FFF2-40B4-BE49-F238E27FC236}">
              <a16:creationId xmlns:a16="http://schemas.microsoft.com/office/drawing/2014/main" id="{91B32FCE-DF3D-479B-B5BB-C01491989608}"/>
            </a:ext>
          </a:extLst>
        </xdr:cNvPr>
        <xdr:cNvCxnSpPr/>
      </xdr:nvCxnSpPr>
      <xdr:spPr>
        <a:xfrm>
          <a:off x="11207750" y="975541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9" name="テキスト ボックス 528">
          <a:extLst>
            <a:ext uri="{FF2B5EF4-FFF2-40B4-BE49-F238E27FC236}">
              <a16:creationId xmlns:a16="http://schemas.microsoft.com/office/drawing/2014/main" id="{41A9A7F8-A7D9-4EE7-A393-DE3F587902E1}"/>
            </a:ext>
          </a:extLst>
        </xdr:cNvPr>
        <xdr:cNvSpPr txBox="1"/>
      </xdr:nvSpPr>
      <xdr:spPr>
        <a:xfrm>
          <a:off x="10842791" y="961954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30" name="直線コネクタ 529">
          <a:extLst>
            <a:ext uri="{FF2B5EF4-FFF2-40B4-BE49-F238E27FC236}">
              <a16:creationId xmlns:a16="http://schemas.microsoft.com/office/drawing/2014/main" id="{2A84DAA2-E884-41CD-AB32-856611C5899B}"/>
            </a:ext>
          </a:extLst>
        </xdr:cNvPr>
        <xdr:cNvCxnSpPr/>
      </xdr:nvCxnSpPr>
      <xdr:spPr>
        <a:xfrm>
          <a:off x="11207750" y="94415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1" name="テキスト ボックス 530">
          <a:extLst>
            <a:ext uri="{FF2B5EF4-FFF2-40B4-BE49-F238E27FC236}">
              <a16:creationId xmlns:a16="http://schemas.microsoft.com/office/drawing/2014/main" id="{63E639A0-B4D1-44A7-BA7D-A59674D2E62E}"/>
            </a:ext>
          </a:extLst>
        </xdr:cNvPr>
        <xdr:cNvSpPr txBox="1"/>
      </xdr:nvSpPr>
      <xdr:spPr>
        <a:xfrm>
          <a:off x="10842791" y="93056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2" name="直線コネクタ 531">
          <a:extLst>
            <a:ext uri="{FF2B5EF4-FFF2-40B4-BE49-F238E27FC236}">
              <a16:creationId xmlns:a16="http://schemas.microsoft.com/office/drawing/2014/main" id="{C3C9300B-B967-4288-95FA-6973184F2498}"/>
            </a:ext>
          </a:extLst>
        </xdr:cNvPr>
        <xdr:cNvCxnSpPr/>
      </xdr:nvCxnSpPr>
      <xdr:spPr>
        <a:xfrm>
          <a:off x="11207750" y="9127672"/>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33" name="テキスト ボックス 532">
          <a:extLst>
            <a:ext uri="{FF2B5EF4-FFF2-40B4-BE49-F238E27FC236}">
              <a16:creationId xmlns:a16="http://schemas.microsoft.com/office/drawing/2014/main" id="{1C098633-6059-4A2C-867D-148C0EE677DF}"/>
            </a:ext>
          </a:extLst>
        </xdr:cNvPr>
        <xdr:cNvSpPr txBox="1"/>
      </xdr:nvSpPr>
      <xdr:spPr>
        <a:xfrm>
          <a:off x="10842791" y="899179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4" name="直線コネクタ 533">
          <a:extLst>
            <a:ext uri="{FF2B5EF4-FFF2-40B4-BE49-F238E27FC236}">
              <a16:creationId xmlns:a16="http://schemas.microsoft.com/office/drawing/2014/main" id="{60A36BB3-2D40-4F84-83B1-8D62B4CA568C}"/>
            </a:ext>
          </a:extLst>
        </xdr:cNvPr>
        <xdr:cNvCxnSpPr/>
      </xdr:nvCxnSpPr>
      <xdr:spPr>
        <a:xfrm>
          <a:off x="11207750" y="8813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35" name="テキスト ボックス 534">
          <a:extLst>
            <a:ext uri="{FF2B5EF4-FFF2-40B4-BE49-F238E27FC236}">
              <a16:creationId xmlns:a16="http://schemas.microsoft.com/office/drawing/2014/main" id="{460FFF74-63CF-427B-A17F-58013A6A05B4}"/>
            </a:ext>
          </a:extLst>
        </xdr:cNvPr>
        <xdr:cNvSpPr txBox="1"/>
      </xdr:nvSpPr>
      <xdr:spPr>
        <a:xfrm>
          <a:off x="10842791" y="8677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6" name="【学校施設】&#10;有形固定資産減価償却率グラフ枠">
          <a:extLst>
            <a:ext uri="{FF2B5EF4-FFF2-40B4-BE49-F238E27FC236}">
              <a16:creationId xmlns:a16="http://schemas.microsoft.com/office/drawing/2014/main" id="{604E5EBE-EC9B-4760-ACE4-E13580112FEF}"/>
            </a:ext>
          </a:extLst>
        </xdr:cNvPr>
        <xdr:cNvSpPr/>
      </xdr:nvSpPr>
      <xdr:spPr>
        <a:xfrm>
          <a:off x="1120775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150223</xdr:rowOff>
    </xdr:from>
    <xdr:to>
      <xdr:col>85</xdr:col>
      <xdr:colOff>126364</xdr:colOff>
      <xdr:row>63</xdr:row>
      <xdr:rowOff>158387</xdr:rowOff>
    </xdr:to>
    <xdr:cxnSp macro="">
      <xdr:nvCxnSpPr>
        <xdr:cNvPr id="537" name="直線コネクタ 536">
          <a:extLst>
            <a:ext uri="{FF2B5EF4-FFF2-40B4-BE49-F238E27FC236}">
              <a16:creationId xmlns:a16="http://schemas.microsoft.com/office/drawing/2014/main" id="{46B29736-8C5D-4E91-B44E-1E2C02BFA3A6}"/>
            </a:ext>
          </a:extLst>
        </xdr:cNvPr>
        <xdr:cNvCxnSpPr/>
      </xdr:nvCxnSpPr>
      <xdr:spPr>
        <a:xfrm flipV="1">
          <a:off x="14699614" y="9071973"/>
          <a:ext cx="0" cy="14940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162214</xdr:rowOff>
    </xdr:from>
    <xdr:ext cx="405111" cy="259045"/>
    <xdr:sp macro="" textlink="">
      <xdr:nvSpPr>
        <xdr:cNvPr id="538" name="【学校施設】&#10;有形固定資産減価償却率最小値テキスト">
          <a:extLst>
            <a:ext uri="{FF2B5EF4-FFF2-40B4-BE49-F238E27FC236}">
              <a16:creationId xmlns:a16="http://schemas.microsoft.com/office/drawing/2014/main" id="{F292F408-A010-40FD-97B8-A58B1BCF2EFE}"/>
            </a:ext>
          </a:extLst>
        </xdr:cNvPr>
        <xdr:cNvSpPr txBox="1"/>
      </xdr:nvSpPr>
      <xdr:spPr>
        <a:xfrm>
          <a:off x="14738350" y="10569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158387</xdr:rowOff>
    </xdr:from>
    <xdr:to>
      <xdr:col>86</xdr:col>
      <xdr:colOff>25400</xdr:colOff>
      <xdr:row>63</xdr:row>
      <xdr:rowOff>158387</xdr:rowOff>
    </xdr:to>
    <xdr:cxnSp macro="">
      <xdr:nvCxnSpPr>
        <xdr:cNvPr id="539" name="直線コネクタ 538">
          <a:extLst>
            <a:ext uri="{FF2B5EF4-FFF2-40B4-BE49-F238E27FC236}">
              <a16:creationId xmlns:a16="http://schemas.microsoft.com/office/drawing/2014/main" id="{DC0E9711-4002-4390-AE4F-0123407E95F7}"/>
            </a:ext>
          </a:extLst>
        </xdr:cNvPr>
        <xdr:cNvCxnSpPr/>
      </xdr:nvCxnSpPr>
      <xdr:spPr>
        <a:xfrm>
          <a:off x="14611350" y="1056603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96900</xdr:rowOff>
    </xdr:from>
    <xdr:ext cx="405111" cy="259045"/>
    <xdr:sp macro="" textlink="">
      <xdr:nvSpPr>
        <xdr:cNvPr id="540" name="【学校施設】&#10;有形固定資産減価償却率最大値テキスト">
          <a:extLst>
            <a:ext uri="{FF2B5EF4-FFF2-40B4-BE49-F238E27FC236}">
              <a16:creationId xmlns:a16="http://schemas.microsoft.com/office/drawing/2014/main" id="{9F1225BF-C810-4D7D-984C-8A187F6630F3}"/>
            </a:ext>
          </a:extLst>
        </xdr:cNvPr>
        <xdr:cNvSpPr txBox="1"/>
      </xdr:nvSpPr>
      <xdr:spPr>
        <a:xfrm>
          <a:off x="14738350" y="8853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150223</xdr:rowOff>
    </xdr:from>
    <xdr:to>
      <xdr:col>86</xdr:col>
      <xdr:colOff>25400</xdr:colOff>
      <xdr:row>54</xdr:row>
      <xdr:rowOff>150223</xdr:rowOff>
    </xdr:to>
    <xdr:cxnSp macro="">
      <xdr:nvCxnSpPr>
        <xdr:cNvPr id="541" name="直線コネクタ 540">
          <a:extLst>
            <a:ext uri="{FF2B5EF4-FFF2-40B4-BE49-F238E27FC236}">
              <a16:creationId xmlns:a16="http://schemas.microsoft.com/office/drawing/2014/main" id="{3BD604AB-6640-4F08-9A85-6E163BF6C626}"/>
            </a:ext>
          </a:extLst>
        </xdr:cNvPr>
        <xdr:cNvCxnSpPr/>
      </xdr:nvCxnSpPr>
      <xdr:spPr>
        <a:xfrm>
          <a:off x="14611350" y="907197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148062</xdr:rowOff>
    </xdr:from>
    <xdr:ext cx="405111" cy="259045"/>
    <xdr:sp macro="" textlink="">
      <xdr:nvSpPr>
        <xdr:cNvPr id="542" name="【学校施設】&#10;有形固定資産減価償却率平均値テキスト">
          <a:extLst>
            <a:ext uri="{FF2B5EF4-FFF2-40B4-BE49-F238E27FC236}">
              <a16:creationId xmlns:a16="http://schemas.microsoft.com/office/drawing/2014/main" id="{FA279C19-B506-4373-AFBC-539BC6331416}"/>
            </a:ext>
          </a:extLst>
        </xdr:cNvPr>
        <xdr:cNvSpPr txBox="1"/>
      </xdr:nvSpPr>
      <xdr:spPr>
        <a:xfrm>
          <a:off x="14738350" y="98953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169635</xdr:rowOff>
    </xdr:from>
    <xdr:to>
      <xdr:col>85</xdr:col>
      <xdr:colOff>177800</xdr:colOff>
      <xdr:row>60</xdr:row>
      <xdr:rowOff>99785</xdr:rowOff>
    </xdr:to>
    <xdr:sp macro="" textlink="">
      <xdr:nvSpPr>
        <xdr:cNvPr id="543" name="フローチャート: 判断 542">
          <a:extLst>
            <a:ext uri="{FF2B5EF4-FFF2-40B4-BE49-F238E27FC236}">
              <a16:creationId xmlns:a16="http://schemas.microsoft.com/office/drawing/2014/main" id="{6AE4CF37-3A39-47E2-A2C6-8B492FB069B9}"/>
            </a:ext>
          </a:extLst>
        </xdr:cNvPr>
        <xdr:cNvSpPr/>
      </xdr:nvSpPr>
      <xdr:spPr>
        <a:xfrm>
          <a:off x="14649450" y="991053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104322</xdr:rowOff>
    </xdr:from>
    <xdr:to>
      <xdr:col>81</xdr:col>
      <xdr:colOff>101600</xdr:colOff>
      <xdr:row>60</xdr:row>
      <xdr:rowOff>34472</xdr:rowOff>
    </xdr:to>
    <xdr:sp macro="" textlink="">
      <xdr:nvSpPr>
        <xdr:cNvPr id="544" name="フローチャート: 判断 543">
          <a:extLst>
            <a:ext uri="{FF2B5EF4-FFF2-40B4-BE49-F238E27FC236}">
              <a16:creationId xmlns:a16="http://schemas.microsoft.com/office/drawing/2014/main" id="{CED3B3B7-8CAC-4C16-8FB1-420F1261497A}"/>
            </a:ext>
          </a:extLst>
        </xdr:cNvPr>
        <xdr:cNvSpPr/>
      </xdr:nvSpPr>
      <xdr:spPr>
        <a:xfrm>
          <a:off x="13887450" y="985157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127181</xdr:rowOff>
    </xdr:from>
    <xdr:to>
      <xdr:col>76</xdr:col>
      <xdr:colOff>165100</xdr:colOff>
      <xdr:row>60</xdr:row>
      <xdr:rowOff>57331</xdr:rowOff>
    </xdr:to>
    <xdr:sp macro="" textlink="">
      <xdr:nvSpPr>
        <xdr:cNvPr id="545" name="フローチャート: 判断 544">
          <a:extLst>
            <a:ext uri="{FF2B5EF4-FFF2-40B4-BE49-F238E27FC236}">
              <a16:creationId xmlns:a16="http://schemas.microsoft.com/office/drawing/2014/main" id="{E464D3C1-E090-4216-AD07-C4A9DF06AFDC}"/>
            </a:ext>
          </a:extLst>
        </xdr:cNvPr>
        <xdr:cNvSpPr/>
      </xdr:nvSpPr>
      <xdr:spPr>
        <a:xfrm>
          <a:off x="13093700" y="987443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97790</xdr:rowOff>
    </xdr:from>
    <xdr:to>
      <xdr:col>72</xdr:col>
      <xdr:colOff>38100</xdr:colOff>
      <xdr:row>60</xdr:row>
      <xdr:rowOff>27940</xdr:rowOff>
    </xdr:to>
    <xdr:sp macro="" textlink="">
      <xdr:nvSpPr>
        <xdr:cNvPr id="546" name="フローチャート: 判断 545">
          <a:extLst>
            <a:ext uri="{FF2B5EF4-FFF2-40B4-BE49-F238E27FC236}">
              <a16:creationId xmlns:a16="http://schemas.microsoft.com/office/drawing/2014/main" id="{B70CA5FD-DE86-42E2-9DE9-BC8664F121F5}"/>
            </a:ext>
          </a:extLst>
        </xdr:cNvPr>
        <xdr:cNvSpPr/>
      </xdr:nvSpPr>
      <xdr:spPr>
        <a:xfrm>
          <a:off x="12299950" y="984504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110853</xdr:rowOff>
    </xdr:from>
    <xdr:to>
      <xdr:col>67</xdr:col>
      <xdr:colOff>101600</xdr:colOff>
      <xdr:row>60</xdr:row>
      <xdr:rowOff>41003</xdr:rowOff>
    </xdr:to>
    <xdr:sp macro="" textlink="">
      <xdr:nvSpPr>
        <xdr:cNvPr id="547" name="フローチャート: 判断 546">
          <a:extLst>
            <a:ext uri="{FF2B5EF4-FFF2-40B4-BE49-F238E27FC236}">
              <a16:creationId xmlns:a16="http://schemas.microsoft.com/office/drawing/2014/main" id="{7C9D8AFD-FB71-4323-A6AF-E0727FFDCC73}"/>
            </a:ext>
          </a:extLst>
        </xdr:cNvPr>
        <xdr:cNvSpPr/>
      </xdr:nvSpPr>
      <xdr:spPr>
        <a:xfrm>
          <a:off x="11487150" y="985810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6EFF7718-D31D-4AA9-B52C-08D089F74E9D}"/>
            </a:ext>
          </a:extLst>
        </xdr:cNvPr>
        <xdr:cNvSpPr txBox="1"/>
      </xdr:nvSpPr>
      <xdr:spPr>
        <a:xfrm>
          <a:off x="1452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6AA55B65-D93C-4A0A-876F-53A417C05EC1}"/>
            </a:ext>
          </a:extLst>
        </xdr:cNvPr>
        <xdr:cNvSpPr txBox="1"/>
      </xdr:nvSpPr>
      <xdr:spPr>
        <a:xfrm>
          <a:off x="13766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7F5F755E-900A-4585-83CC-707C7352BD51}"/>
            </a:ext>
          </a:extLst>
        </xdr:cNvPr>
        <xdr:cNvSpPr txBox="1"/>
      </xdr:nvSpPr>
      <xdr:spPr>
        <a:xfrm>
          <a:off x="12973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8BF6165E-8C72-440B-9FC1-11F5393D0461}"/>
            </a:ext>
          </a:extLst>
        </xdr:cNvPr>
        <xdr:cNvSpPr txBox="1"/>
      </xdr:nvSpPr>
      <xdr:spPr>
        <a:xfrm>
          <a:off x="12172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2" name="テキスト ボックス 551">
          <a:extLst>
            <a:ext uri="{FF2B5EF4-FFF2-40B4-BE49-F238E27FC236}">
              <a16:creationId xmlns:a16="http://schemas.microsoft.com/office/drawing/2014/main" id="{3DD26AB0-2C6E-42B1-A03B-9AD84B17B761}"/>
            </a:ext>
          </a:extLst>
        </xdr:cNvPr>
        <xdr:cNvSpPr txBox="1"/>
      </xdr:nvSpPr>
      <xdr:spPr>
        <a:xfrm>
          <a:off x="11366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70031</xdr:rowOff>
    </xdr:from>
    <xdr:to>
      <xdr:col>85</xdr:col>
      <xdr:colOff>177800</xdr:colOff>
      <xdr:row>59</xdr:row>
      <xdr:rowOff>181</xdr:rowOff>
    </xdr:to>
    <xdr:sp macro="" textlink="">
      <xdr:nvSpPr>
        <xdr:cNvPr id="553" name="楕円 552">
          <a:extLst>
            <a:ext uri="{FF2B5EF4-FFF2-40B4-BE49-F238E27FC236}">
              <a16:creationId xmlns:a16="http://schemas.microsoft.com/office/drawing/2014/main" id="{56425B94-E38E-4044-BD16-262CAF45F1E5}"/>
            </a:ext>
          </a:extLst>
        </xdr:cNvPr>
        <xdr:cNvSpPr/>
      </xdr:nvSpPr>
      <xdr:spPr>
        <a:xfrm>
          <a:off x="14649450" y="9652181"/>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92908</xdr:rowOff>
    </xdr:from>
    <xdr:ext cx="405111" cy="259045"/>
    <xdr:sp macro="" textlink="">
      <xdr:nvSpPr>
        <xdr:cNvPr id="554" name="【学校施設】&#10;有形固定資産減価償却率該当値テキスト">
          <a:extLst>
            <a:ext uri="{FF2B5EF4-FFF2-40B4-BE49-F238E27FC236}">
              <a16:creationId xmlns:a16="http://schemas.microsoft.com/office/drawing/2014/main" id="{7D12B71B-05A2-4CBE-99E9-111910C0196D}"/>
            </a:ext>
          </a:extLst>
        </xdr:cNvPr>
        <xdr:cNvSpPr txBox="1"/>
      </xdr:nvSpPr>
      <xdr:spPr>
        <a:xfrm>
          <a:off x="14738350" y="9509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1451</xdr:rowOff>
    </xdr:from>
    <xdr:to>
      <xdr:col>81</xdr:col>
      <xdr:colOff>101600</xdr:colOff>
      <xdr:row>58</xdr:row>
      <xdr:rowOff>103051</xdr:rowOff>
    </xdr:to>
    <xdr:sp macro="" textlink="">
      <xdr:nvSpPr>
        <xdr:cNvPr id="555" name="楕円 554">
          <a:extLst>
            <a:ext uri="{FF2B5EF4-FFF2-40B4-BE49-F238E27FC236}">
              <a16:creationId xmlns:a16="http://schemas.microsoft.com/office/drawing/2014/main" id="{18F5E95C-72C0-427B-AD97-BFB522F988E8}"/>
            </a:ext>
          </a:extLst>
        </xdr:cNvPr>
        <xdr:cNvSpPr/>
      </xdr:nvSpPr>
      <xdr:spPr>
        <a:xfrm>
          <a:off x="13887450" y="9583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52251</xdr:rowOff>
    </xdr:from>
    <xdr:to>
      <xdr:col>85</xdr:col>
      <xdr:colOff>127000</xdr:colOff>
      <xdr:row>58</xdr:row>
      <xdr:rowOff>120831</xdr:rowOff>
    </xdr:to>
    <xdr:cxnSp macro="">
      <xdr:nvCxnSpPr>
        <xdr:cNvPr id="556" name="直線コネクタ 555">
          <a:extLst>
            <a:ext uri="{FF2B5EF4-FFF2-40B4-BE49-F238E27FC236}">
              <a16:creationId xmlns:a16="http://schemas.microsoft.com/office/drawing/2014/main" id="{C833E78E-1F65-4D39-9BB0-42E74B3F7A4D}"/>
            </a:ext>
          </a:extLst>
        </xdr:cNvPr>
        <xdr:cNvCxnSpPr/>
      </xdr:nvCxnSpPr>
      <xdr:spPr>
        <a:xfrm>
          <a:off x="13938250" y="9634401"/>
          <a:ext cx="762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104322</xdr:rowOff>
    </xdr:from>
    <xdr:to>
      <xdr:col>76</xdr:col>
      <xdr:colOff>165100</xdr:colOff>
      <xdr:row>58</xdr:row>
      <xdr:rowOff>34472</xdr:rowOff>
    </xdr:to>
    <xdr:sp macro="" textlink="">
      <xdr:nvSpPr>
        <xdr:cNvPr id="557" name="楕円 556">
          <a:extLst>
            <a:ext uri="{FF2B5EF4-FFF2-40B4-BE49-F238E27FC236}">
              <a16:creationId xmlns:a16="http://schemas.microsoft.com/office/drawing/2014/main" id="{7C589768-7DC0-425D-8296-42F5FB081717}"/>
            </a:ext>
          </a:extLst>
        </xdr:cNvPr>
        <xdr:cNvSpPr/>
      </xdr:nvSpPr>
      <xdr:spPr>
        <a:xfrm>
          <a:off x="13093700" y="952137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155122</xdr:rowOff>
    </xdr:from>
    <xdr:to>
      <xdr:col>81</xdr:col>
      <xdr:colOff>50800</xdr:colOff>
      <xdr:row>58</xdr:row>
      <xdr:rowOff>52251</xdr:rowOff>
    </xdr:to>
    <xdr:cxnSp macro="">
      <xdr:nvCxnSpPr>
        <xdr:cNvPr id="558" name="直線コネクタ 557">
          <a:extLst>
            <a:ext uri="{FF2B5EF4-FFF2-40B4-BE49-F238E27FC236}">
              <a16:creationId xmlns:a16="http://schemas.microsoft.com/office/drawing/2014/main" id="{F9C997D7-0918-47A1-983E-0C590A92397D}"/>
            </a:ext>
          </a:extLst>
        </xdr:cNvPr>
        <xdr:cNvCxnSpPr/>
      </xdr:nvCxnSpPr>
      <xdr:spPr>
        <a:xfrm>
          <a:off x="13144500" y="9572172"/>
          <a:ext cx="793750" cy="62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107587</xdr:rowOff>
    </xdr:from>
    <xdr:to>
      <xdr:col>72</xdr:col>
      <xdr:colOff>38100</xdr:colOff>
      <xdr:row>58</xdr:row>
      <xdr:rowOff>37737</xdr:rowOff>
    </xdr:to>
    <xdr:sp macro="" textlink="">
      <xdr:nvSpPr>
        <xdr:cNvPr id="559" name="楕円 558">
          <a:extLst>
            <a:ext uri="{FF2B5EF4-FFF2-40B4-BE49-F238E27FC236}">
              <a16:creationId xmlns:a16="http://schemas.microsoft.com/office/drawing/2014/main" id="{79D248B6-A701-4FD5-A98D-59DA0F53EC1C}"/>
            </a:ext>
          </a:extLst>
        </xdr:cNvPr>
        <xdr:cNvSpPr/>
      </xdr:nvSpPr>
      <xdr:spPr>
        <a:xfrm>
          <a:off x="12299950" y="952463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155122</xdr:rowOff>
    </xdr:from>
    <xdr:to>
      <xdr:col>76</xdr:col>
      <xdr:colOff>114300</xdr:colOff>
      <xdr:row>57</xdr:row>
      <xdr:rowOff>158387</xdr:rowOff>
    </xdr:to>
    <xdr:cxnSp macro="">
      <xdr:nvCxnSpPr>
        <xdr:cNvPr id="560" name="直線コネクタ 559">
          <a:extLst>
            <a:ext uri="{FF2B5EF4-FFF2-40B4-BE49-F238E27FC236}">
              <a16:creationId xmlns:a16="http://schemas.microsoft.com/office/drawing/2014/main" id="{85BB0798-5F30-4505-AA17-425EE7BBBFBB}"/>
            </a:ext>
          </a:extLst>
        </xdr:cNvPr>
        <xdr:cNvCxnSpPr/>
      </xdr:nvCxnSpPr>
      <xdr:spPr>
        <a:xfrm flipV="1">
          <a:off x="12344400" y="9572172"/>
          <a:ext cx="8001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1451</xdr:rowOff>
    </xdr:from>
    <xdr:to>
      <xdr:col>67</xdr:col>
      <xdr:colOff>101600</xdr:colOff>
      <xdr:row>58</xdr:row>
      <xdr:rowOff>103051</xdr:rowOff>
    </xdr:to>
    <xdr:sp macro="" textlink="">
      <xdr:nvSpPr>
        <xdr:cNvPr id="561" name="楕円 560">
          <a:extLst>
            <a:ext uri="{FF2B5EF4-FFF2-40B4-BE49-F238E27FC236}">
              <a16:creationId xmlns:a16="http://schemas.microsoft.com/office/drawing/2014/main" id="{18BD95A4-5E63-4456-AEB1-A1AAB003BA10}"/>
            </a:ext>
          </a:extLst>
        </xdr:cNvPr>
        <xdr:cNvSpPr/>
      </xdr:nvSpPr>
      <xdr:spPr>
        <a:xfrm>
          <a:off x="11487150" y="9583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158387</xdr:rowOff>
    </xdr:from>
    <xdr:to>
      <xdr:col>71</xdr:col>
      <xdr:colOff>177800</xdr:colOff>
      <xdr:row>58</xdr:row>
      <xdr:rowOff>52251</xdr:rowOff>
    </xdr:to>
    <xdr:cxnSp macro="">
      <xdr:nvCxnSpPr>
        <xdr:cNvPr id="562" name="直線コネクタ 561">
          <a:extLst>
            <a:ext uri="{FF2B5EF4-FFF2-40B4-BE49-F238E27FC236}">
              <a16:creationId xmlns:a16="http://schemas.microsoft.com/office/drawing/2014/main" id="{919D750A-810F-4B2E-91DB-A1D2AA2A508A}"/>
            </a:ext>
          </a:extLst>
        </xdr:cNvPr>
        <xdr:cNvCxnSpPr/>
      </xdr:nvCxnSpPr>
      <xdr:spPr>
        <a:xfrm flipV="1">
          <a:off x="11537950" y="9575437"/>
          <a:ext cx="806450" cy="58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25599</xdr:rowOff>
    </xdr:from>
    <xdr:ext cx="405111" cy="259045"/>
    <xdr:sp macro="" textlink="">
      <xdr:nvSpPr>
        <xdr:cNvPr id="563" name="n_1aveValue【学校施設】&#10;有形固定資産減価償却率">
          <a:extLst>
            <a:ext uri="{FF2B5EF4-FFF2-40B4-BE49-F238E27FC236}">
              <a16:creationId xmlns:a16="http://schemas.microsoft.com/office/drawing/2014/main" id="{5C432A3A-C6F9-459B-AC8A-675B8531F842}"/>
            </a:ext>
          </a:extLst>
        </xdr:cNvPr>
        <xdr:cNvSpPr txBox="1"/>
      </xdr:nvSpPr>
      <xdr:spPr>
        <a:xfrm>
          <a:off x="13742044" y="9937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48458</xdr:rowOff>
    </xdr:from>
    <xdr:ext cx="405111" cy="259045"/>
    <xdr:sp macro="" textlink="">
      <xdr:nvSpPr>
        <xdr:cNvPr id="564" name="n_2aveValue【学校施設】&#10;有形固定資産減価償却率">
          <a:extLst>
            <a:ext uri="{FF2B5EF4-FFF2-40B4-BE49-F238E27FC236}">
              <a16:creationId xmlns:a16="http://schemas.microsoft.com/office/drawing/2014/main" id="{24D7772A-BBF7-48A1-A4DD-CFCC745D76E3}"/>
            </a:ext>
          </a:extLst>
        </xdr:cNvPr>
        <xdr:cNvSpPr txBox="1"/>
      </xdr:nvSpPr>
      <xdr:spPr>
        <a:xfrm>
          <a:off x="12960994" y="996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19067</xdr:rowOff>
    </xdr:from>
    <xdr:ext cx="405111" cy="259045"/>
    <xdr:sp macro="" textlink="">
      <xdr:nvSpPr>
        <xdr:cNvPr id="565" name="n_3aveValue【学校施設】&#10;有形固定資産減価償却率">
          <a:extLst>
            <a:ext uri="{FF2B5EF4-FFF2-40B4-BE49-F238E27FC236}">
              <a16:creationId xmlns:a16="http://schemas.microsoft.com/office/drawing/2014/main" id="{86EA7CF1-1B83-4C6A-B675-0AAF5447555C}"/>
            </a:ext>
          </a:extLst>
        </xdr:cNvPr>
        <xdr:cNvSpPr txBox="1"/>
      </xdr:nvSpPr>
      <xdr:spPr>
        <a:xfrm>
          <a:off x="12167244" y="993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32130</xdr:rowOff>
    </xdr:from>
    <xdr:ext cx="405111" cy="259045"/>
    <xdr:sp macro="" textlink="">
      <xdr:nvSpPr>
        <xdr:cNvPr id="566" name="n_4aveValue【学校施設】&#10;有形固定資産減価償却率">
          <a:extLst>
            <a:ext uri="{FF2B5EF4-FFF2-40B4-BE49-F238E27FC236}">
              <a16:creationId xmlns:a16="http://schemas.microsoft.com/office/drawing/2014/main" id="{4A0BDE2F-DA75-455E-91F9-B044A8413004}"/>
            </a:ext>
          </a:extLst>
        </xdr:cNvPr>
        <xdr:cNvSpPr txBox="1"/>
      </xdr:nvSpPr>
      <xdr:spPr>
        <a:xfrm>
          <a:off x="11354444" y="994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119578</xdr:rowOff>
    </xdr:from>
    <xdr:ext cx="405111" cy="259045"/>
    <xdr:sp macro="" textlink="">
      <xdr:nvSpPr>
        <xdr:cNvPr id="567" name="n_1mainValue【学校施設】&#10;有形固定資産減価償却率">
          <a:extLst>
            <a:ext uri="{FF2B5EF4-FFF2-40B4-BE49-F238E27FC236}">
              <a16:creationId xmlns:a16="http://schemas.microsoft.com/office/drawing/2014/main" id="{BA48D596-15C9-494E-B870-721AD16E18F2}"/>
            </a:ext>
          </a:extLst>
        </xdr:cNvPr>
        <xdr:cNvSpPr txBox="1"/>
      </xdr:nvSpPr>
      <xdr:spPr>
        <a:xfrm>
          <a:off x="13742044" y="9371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50999</xdr:rowOff>
    </xdr:from>
    <xdr:ext cx="405111" cy="259045"/>
    <xdr:sp macro="" textlink="">
      <xdr:nvSpPr>
        <xdr:cNvPr id="568" name="n_2mainValue【学校施設】&#10;有形固定資産減価償却率">
          <a:extLst>
            <a:ext uri="{FF2B5EF4-FFF2-40B4-BE49-F238E27FC236}">
              <a16:creationId xmlns:a16="http://schemas.microsoft.com/office/drawing/2014/main" id="{8199CB5F-560E-4574-A0C1-C8EE50D38BAD}"/>
            </a:ext>
          </a:extLst>
        </xdr:cNvPr>
        <xdr:cNvSpPr txBox="1"/>
      </xdr:nvSpPr>
      <xdr:spPr>
        <a:xfrm>
          <a:off x="12960994" y="9302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54264</xdr:rowOff>
    </xdr:from>
    <xdr:ext cx="405111" cy="259045"/>
    <xdr:sp macro="" textlink="">
      <xdr:nvSpPr>
        <xdr:cNvPr id="569" name="n_3mainValue【学校施設】&#10;有形固定資産減価償却率">
          <a:extLst>
            <a:ext uri="{FF2B5EF4-FFF2-40B4-BE49-F238E27FC236}">
              <a16:creationId xmlns:a16="http://schemas.microsoft.com/office/drawing/2014/main" id="{6413516C-4E7C-4B91-A6B3-CB635C727DF5}"/>
            </a:ext>
          </a:extLst>
        </xdr:cNvPr>
        <xdr:cNvSpPr txBox="1"/>
      </xdr:nvSpPr>
      <xdr:spPr>
        <a:xfrm>
          <a:off x="12167244" y="9306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119578</xdr:rowOff>
    </xdr:from>
    <xdr:ext cx="405111" cy="259045"/>
    <xdr:sp macro="" textlink="">
      <xdr:nvSpPr>
        <xdr:cNvPr id="570" name="n_4mainValue【学校施設】&#10;有形固定資産減価償却率">
          <a:extLst>
            <a:ext uri="{FF2B5EF4-FFF2-40B4-BE49-F238E27FC236}">
              <a16:creationId xmlns:a16="http://schemas.microsoft.com/office/drawing/2014/main" id="{FEE5209C-D919-4332-86EE-5ED43C0B3F4B}"/>
            </a:ext>
          </a:extLst>
        </xdr:cNvPr>
        <xdr:cNvSpPr txBox="1"/>
      </xdr:nvSpPr>
      <xdr:spPr>
        <a:xfrm>
          <a:off x="11354444" y="9371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1" name="正方形/長方形 570">
          <a:extLst>
            <a:ext uri="{FF2B5EF4-FFF2-40B4-BE49-F238E27FC236}">
              <a16:creationId xmlns:a16="http://schemas.microsoft.com/office/drawing/2014/main" id="{E39E00B2-3010-425F-B089-C7EA1F5DB109}"/>
            </a:ext>
          </a:extLst>
        </xdr:cNvPr>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2" name="正方形/長方形 571">
          <a:extLst>
            <a:ext uri="{FF2B5EF4-FFF2-40B4-BE49-F238E27FC236}">
              <a16:creationId xmlns:a16="http://schemas.microsoft.com/office/drawing/2014/main" id="{54DDE22B-64CB-4484-AC0D-1E52DB2514E6}"/>
            </a:ext>
          </a:extLst>
        </xdr:cNvPr>
        <xdr:cNvSpPr/>
      </xdr:nvSpPr>
      <xdr:spPr>
        <a:xfrm>
          <a:off x="16586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3" name="正方形/長方形 572">
          <a:extLst>
            <a:ext uri="{FF2B5EF4-FFF2-40B4-BE49-F238E27FC236}">
              <a16:creationId xmlns:a16="http://schemas.microsoft.com/office/drawing/2014/main" id="{2B0EFD8E-2EFB-4A05-A80F-75A77C0E4362}"/>
            </a:ext>
          </a:extLst>
        </xdr:cNvPr>
        <xdr:cNvSpPr/>
      </xdr:nvSpPr>
      <xdr:spPr>
        <a:xfrm>
          <a:off x="16586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4" name="正方形/長方形 573">
          <a:extLst>
            <a:ext uri="{FF2B5EF4-FFF2-40B4-BE49-F238E27FC236}">
              <a16:creationId xmlns:a16="http://schemas.microsoft.com/office/drawing/2014/main" id="{33DB753D-1B3F-48F2-83B9-1FE7120E12C2}"/>
            </a:ext>
          </a:extLst>
        </xdr:cNvPr>
        <xdr:cNvSpPr/>
      </xdr:nvSpPr>
      <xdr:spPr>
        <a:xfrm>
          <a:off x="174879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5" name="正方形/長方形 574">
          <a:extLst>
            <a:ext uri="{FF2B5EF4-FFF2-40B4-BE49-F238E27FC236}">
              <a16:creationId xmlns:a16="http://schemas.microsoft.com/office/drawing/2014/main" id="{5193A1E9-3267-45B1-8B2E-E43B693E3079}"/>
            </a:ext>
          </a:extLst>
        </xdr:cNvPr>
        <xdr:cNvSpPr/>
      </xdr:nvSpPr>
      <xdr:spPr>
        <a:xfrm>
          <a:off x="174879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6" name="正方形/長方形 575">
          <a:extLst>
            <a:ext uri="{FF2B5EF4-FFF2-40B4-BE49-F238E27FC236}">
              <a16:creationId xmlns:a16="http://schemas.microsoft.com/office/drawing/2014/main" id="{98A80D2D-039E-400B-BE87-9BBF3069C541}"/>
            </a:ext>
          </a:extLst>
        </xdr:cNvPr>
        <xdr:cNvSpPr/>
      </xdr:nvSpPr>
      <xdr:spPr>
        <a:xfrm>
          <a:off x="18516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7" name="正方形/長方形 576">
          <a:extLst>
            <a:ext uri="{FF2B5EF4-FFF2-40B4-BE49-F238E27FC236}">
              <a16:creationId xmlns:a16="http://schemas.microsoft.com/office/drawing/2014/main" id="{A39DFFE9-55A1-4485-AF90-92A15FEB1933}"/>
            </a:ext>
          </a:extLst>
        </xdr:cNvPr>
        <xdr:cNvSpPr/>
      </xdr:nvSpPr>
      <xdr:spPr>
        <a:xfrm>
          <a:off x="18516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8" name="正方形/長方形 577">
          <a:extLst>
            <a:ext uri="{FF2B5EF4-FFF2-40B4-BE49-F238E27FC236}">
              <a16:creationId xmlns:a16="http://schemas.microsoft.com/office/drawing/2014/main" id="{50C60464-3069-431E-B915-D65BA010020A}"/>
            </a:ext>
          </a:extLst>
        </xdr:cNvPr>
        <xdr:cNvSpPr/>
      </xdr:nvSpPr>
      <xdr:spPr>
        <a:xfrm>
          <a:off x="164592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9" name="テキスト ボックス 578">
          <a:extLst>
            <a:ext uri="{FF2B5EF4-FFF2-40B4-BE49-F238E27FC236}">
              <a16:creationId xmlns:a16="http://schemas.microsoft.com/office/drawing/2014/main" id="{4DB4C5EC-F2E9-4C9C-869A-A3D817BF5BDB}"/>
            </a:ext>
          </a:extLst>
        </xdr:cNvPr>
        <xdr:cNvSpPr txBox="1"/>
      </xdr:nvSpPr>
      <xdr:spPr>
        <a:xfrm>
          <a:off x="1644015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0" name="直線コネクタ 579">
          <a:extLst>
            <a:ext uri="{FF2B5EF4-FFF2-40B4-BE49-F238E27FC236}">
              <a16:creationId xmlns:a16="http://schemas.microsoft.com/office/drawing/2014/main" id="{87C4BD15-B587-48F6-9DB7-1B653A60D082}"/>
            </a:ext>
          </a:extLst>
        </xdr:cNvPr>
        <xdr:cNvCxnSpPr/>
      </xdr:nvCxnSpPr>
      <xdr:spPr>
        <a:xfrm>
          <a:off x="164592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81" name="直線コネクタ 580">
          <a:extLst>
            <a:ext uri="{FF2B5EF4-FFF2-40B4-BE49-F238E27FC236}">
              <a16:creationId xmlns:a16="http://schemas.microsoft.com/office/drawing/2014/main" id="{0695AC21-7ADD-473C-9F6D-08007E4C99F8}"/>
            </a:ext>
          </a:extLst>
        </xdr:cNvPr>
        <xdr:cNvCxnSpPr/>
      </xdr:nvCxnSpPr>
      <xdr:spPr>
        <a:xfrm>
          <a:off x="16459200" y="107033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82" name="テキスト ボックス 581">
          <a:extLst>
            <a:ext uri="{FF2B5EF4-FFF2-40B4-BE49-F238E27FC236}">
              <a16:creationId xmlns:a16="http://schemas.microsoft.com/office/drawing/2014/main" id="{CFB8260A-3F8B-4E48-BE91-0F2F21EAAC7C}"/>
            </a:ext>
          </a:extLst>
        </xdr:cNvPr>
        <xdr:cNvSpPr txBox="1"/>
      </xdr:nvSpPr>
      <xdr:spPr>
        <a:xfrm>
          <a:off x="16049171" y="105675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83" name="直線コネクタ 582">
          <a:extLst>
            <a:ext uri="{FF2B5EF4-FFF2-40B4-BE49-F238E27FC236}">
              <a16:creationId xmlns:a16="http://schemas.microsoft.com/office/drawing/2014/main" id="{B83F5AC8-36AD-4DB1-BCCE-41AAABCF92CB}"/>
            </a:ext>
          </a:extLst>
        </xdr:cNvPr>
        <xdr:cNvCxnSpPr/>
      </xdr:nvCxnSpPr>
      <xdr:spPr>
        <a:xfrm>
          <a:off x="16459200" y="103895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4" name="テキスト ボックス 583">
          <a:extLst>
            <a:ext uri="{FF2B5EF4-FFF2-40B4-BE49-F238E27FC236}">
              <a16:creationId xmlns:a16="http://schemas.microsoft.com/office/drawing/2014/main" id="{58533F81-BD21-4E72-AE48-EF23FF44DF91}"/>
            </a:ext>
          </a:extLst>
        </xdr:cNvPr>
        <xdr:cNvSpPr txBox="1"/>
      </xdr:nvSpPr>
      <xdr:spPr>
        <a:xfrm>
          <a:off x="16049171" y="102472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5" name="直線コネクタ 584">
          <a:extLst>
            <a:ext uri="{FF2B5EF4-FFF2-40B4-BE49-F238E27FC236}">
              <a16:creationId xmlns:a16="http://schemas.microsoft.com/office/drawing/2014/main" id="{3817920A-B83F-4A42-8A2C-63168ABC3EBE}"/>
            </a:ext>
          </a:extLst>
        </xdr:cNvPr>
        <xdr:cNvCxnSpPr/>
      </xdr:nvCxnSpPr>
      <xdr:spPr>
        <a:xfrm>
          <a:off x="16459200" y="100756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6" name="テキスト ボックス 585">
          <a:extLst>
            <a:ext uri="{FF2B5EF4-FFF2-40B4-BE49-F238E27FC236}">
              <a16:creationId xmlns:a16="http://schemas.microsoft.com/office/drawing/2014/main" id="{11D29F71-B3C3-448F-BD48-BC689C93279F}"/>
            </a:ext>
          </a:extLst>
        </xdr:cNvPr>
        <xdr:cNvSpPr txBox="1"/>
      </xdr:nvSpPr>
      <xdr:spPr>
        <a:xfrm>
          <a:off x="16049171" y="99334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7" name="直線コネクタ 586">
          <a:extLst>
            <a:ext uri="{FF2B5EF4-FFF2-40B4-BE49-F238E27FC236}">
              <a16:creationId xmlns:a16="http://schemas.microsoft.com/office/drawing/2014/main" id="{4F3F001C-1FD1-47D9-9775-56CD2EE42848}"/>
            </a:ext>
          </a:extLst>
        </xdr:cNvPr>
        <xdr:cNvCxnSpPr/>
      </xdr:nvCxnSpPr>
      <xdr:spPr>
        <a:xfrm>
          <a:off x="16459200" y="975541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8" name="テキスト ボックス 587">
          <a:extLst>
            <a:ext uri="{FF2B5EF4-FFF2-40B4-BE49-F238E27FC236}">
              <a16:creationId xmlns:a16="http://schemas.microsoft.com/office/drawing/2014/main" id="{BA66D754-D990-4366-953F-8F48BDB2022B}"/>
            </a:ext>
          </a:extLst>
        </xdr:cNvPr>
        <xdr:cNvSpPr txBox="1"/>
      </xdr:nvSpPr>
      <xdr:spPr>
        <a:xfrm>
          <a:off x="16049171" y="961954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9" name="直線コネクタ 588">
          <a:extLst>
            <a:ext uri="{FF2B5EF4-FFF2-40B4-BE49-F238E27FC236}">
              <a16:creationId xmlns:a16="http://schemas.microsoft.com/office/drawing/2014/main" id="{F3ACC44D-0302-4806-9B4F-AD2D2FD4FA39}"/>
            </a:ext>
          </a:extLst>
        </xdr:cNvPr>
        <xdr:cNvCxnSpPr/>
      </xdr:nvCxnSpPr>
      <xdr:spPr>
        <a:xfrm>
          <a:off x="16459200" y="94415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90" name="テキスト ボックス 589">
          <a:extLst>
            <a:ext uri="{FF2B5EF4-FFF2-40B4-BE49-F238E27FC236}">
              <a16:creationId xmlns:a16="http://schemas.microsoft.com/office/drawing/2014/main" id="{614F17B6-32F0-4A6A-BD1B-482C97859E39}"/>
            </a:ext>
          </a:extLst>
        </xdr:cNvPr>
        <xdr:cNvSpPr txBox="1"/>
      </xdr:nvSpPr>
      <xdr:spPr>
        <a:xfrm>
          <a:off x="16049171" y="93056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91" name="直線コネクタ 590">
          <a:extLst>
            <a:ext uri="{FF2B5EF4-FFF2-40B4-BE49-F238E27FC236}">
              <a16:creationId xmlns:a16="http://schemas.microsoft.com/office/drawing/2014/main" id="{F44466F7-1D86-4D2D-B53E-E2D6C58F560F}"/>
            </a:ext>
          </a:extLst>
        </xdr:cNvPr>
        <xdr:cNvCxnSpPr/>
      </xdr:nvCxnSpPr>
      <xdr:spPr>
        <a:xfrm>
          <a:off x="16459200" y="91276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92" name="テキスト ボックス 591">
          <a:extLst>
            <a:ext uri="{FF2B5EF4-FFF2-40B4-BE49-F238E27FC236}">
              <a16:creationId xmlns:a16="http://schemas.microsoft.com/office/drawing/2014/main" id="{79B27572-A465-4C3D-8272-42A85DF9238A}"/>
            </a:ext>
          </a:extLst>
        </xdr:cNvPr>
        <xdr:cNvSpPr txBox="1"/>
      </xdr:nvSpPr>
      <xdr:spPr>
        <a:xfrm>
          <a:off x="15985051" y="899179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3" name="直線コネクタ 592">
          <a:extLst>
            <a:ext uri="{FF2B5EF4-FFF2-40B4-BE49-F238E27FC236}">
              <a16:creationId xmlns:a16="http://schemas.microsoft.com/office/drawing/2014/main" id="{553AEF7A-A422-43CF-B26B-715B00365A64}"/>
            </a:ext>
          </a:extLst>
        </xdr:cNvPr>
        <xdr:cNvCxnSpPr/>
      </xdr:nvCxnSpPr>
      <xdr:spPr>
        <a:xfrm>
          <a:off x="164592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4" name="テキスト ボックス 593">
          <a:extLst>
            <a:ext uri="{FF2B5EF4-FFF2-40B4-BE49-F238E27FC236}">
              <a16:creationId xmlns:a16="http://schemas.microsoft.com/office/drawing/2014/main" id="{61BB7E09-2D4F-4EEA-A533-F90A37BAB49E}"/>
            </a:ext>
          </a:extLst>
        </xdr:cNvPr>
        <xdr:cNvSpPr txBox="1"/>
      </xdr:nvSpPr>
      <xdr:spPr>
        <a:xfrm>
          <a:off x="15985051" y="86779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5" name="【学校施設】&#10;一人当たり面積グラフ枠">
          <a:extLst>
            <a:ext uri="{FF2B5EF4-FFF2-40B4-BE49-F238E27FC236}">
              <a16:creationId xmlns:a16="http://schemas.microsoft.com/office/drawing/2014/main" id="{FA6FDAD5-F585-4BBC-B6C5-BA8BB0C5F87C}"/>
            </a:ext>
          </a:extLst>
        </xdr:cNvPr>
        <xdr:cNvSpPr/>
      </xdr:nvSpPr>
      <xdr:spPr>
        <a:xfrm>
          <a:off x="164592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38862</xdr:rowOff>
    </xdr:from>
    <xdr:to>
      <xdr:col>116</xdr:col>
      <xdr:colOff>62864</xdr:colOff>
      <xdr:row>63</xdr:row>
      <xdr:rowOff>130792</xdr:rowOff>
    </xdr:to>
    <xdr:cxnSp macro="">
      <xdr:nvCxnSpPr>
        <xdr:cNvPr id="596" name="直線コネクタ 595">
          <a:extLst>
            <a:ext uri="{FF2B5EF4-FFF2-40B4-BE49-F238E27FC236}">
              <a16:creationId xmlns:a16="http://schemas.microsoft.com/office/drawing/2014/main" id="{471BEE1E-29E4-49DF-AFD0-97C4376E5914}"/>
            </a:ext>
          </a:extLst>
        </xdr:cNvPr>
        <xdr:cNvCxnSpPr/>
      </xdr:nvCxnSpPr>
      <xdr:spPr>
        <a:xfrm flipV="1">
          <a:off x="19951064" y="9290812"/>
          <a:ext cx="0" cy="1247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134619</xdr:rowOff>
    </xdr:from>
    <xdr:ext cx="469744" cy="259045"/>
    <xdr:sp macro="" textlink="">
      <xdr:nvSpPr>
        <xdr:cNvPr id="597" name="【学校施設】&#10;一人当たり面積最小値テキスト">
          <a:extLst>
            <a:ext uri="{FF2B5EF4-FFF2-40B4-BE49-F238E27FC236}">
              <a16:creationId xmlns:a16="http://schemas.microsoft.com/office/drawing/2014/main" id="{E1CD237B-0835-4D57-ADE1-E0C5F9833201}"/>
            </a:ext>
          </a:extLst>
        </xdr:cNvPr>
        <xdr:cNvSpPr txBox="1"/>
      </xdr:nvSpPr>
      <xdr:spPr>
        <a:xfrm>
          <a:off x="19989800" y="10542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130792</xdr:rowOff>
    </xdr:from>
    <xdr:to>
      <xdr:col>116</xdr:col>
      <xdr:colOff>152400</xdr:colOff>
      <xdr:row>63</xdr:row>
      <xdr:rowOff>130792</xdr:rowOff>
    </xdr:to>
    <xdr:cxnSp macro="">
      <xdr:nvCxnSpPr>
        <xdr:cNvPr id="598" name="直線コネクタ 597">
          <a:extLst>
            <a:ext uri="{FF2B5EF4-FFF2-40B4-BE49-F238E27FC236}">
              <a16:creationId xmlns:a16="http://schemas.microsoft.com/office/drawing/2014/main" id="{56FDCE48-61C5-4875-9D1F-1EE1092E1C3F}"/>
            </a:ext>
          </a:extLst>
        </xdr:cNvPr>
        <xdr:cNvCxnSpPr/>
      </xdr:nvCxnSpPr>
      <xdr:spPr>
        <a:xfrm>
          <a:off x="19881850" y="1053844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156989</xdr:rowOff>
    </xdr:from>
    <xdr:ext cx="469744" cy="259045"/>
    <xdr:sp macro="" textlink="">
      <xdr:nvSpPr>
        <xdr:cNvPr id="599" name="【学校施設】&#10;一人当たり面積最大値テキスト">
          <a:extLst>
            <a:ext uri="{FF2B5EF4-FFF2-40B4-BE49-F238E27FC236}">
              <a16:creationId xmlns:a16="http://schemas.microsoft.com/office/drawing/2014/main" id="{111D5044-5CE9-49C6-B1D5-BC229C69440A}"/>
            </a:ext>
          </a:extLst>
        </xdr:cNvPr>
        <xdr:cNvSpPr txBox="1"/>
      </xdr:nvSpPr>
      <xdr:spPr>
        <a:xfrm>
          <a:off x="19989800" y="9078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38862</xdr:rowOff>
    </xdr:from>
    <xdr:to>
      <xdr:col>116</xdr:col>
      <xdr:colOff>152400</xdr:colOff>
      <xdr:row>56</xdr:row>
      <xdr:rowOff>38862</xdr:rowOff>
    </xdr:to>
    <xdr:cxnSp macro="">
      <xdr:nvCxnSpPr>
        <xdr:cNvPr id="600" name="直線コネクタ 599">
          <a:extLst>
            <a:ext uri="{FF2B5EF4-FFF2-40B4-BE49-F238E27FC236}">
              <a16:creationId xmlns:a16="http://schemas.microsoft.com/office/drawing/2014/main" id="{36F91A9A-2A59-47E0-8BE5-EEEA4252639C}"/>
            </a:ext>
          </a:extLst>
        </xdr:cNvPr>
        <xdr:cNvCxnSpPr/>
      </xdr:nvCxnSpPr>
      <xdr:spPr>
        <a:xfrm>
          <a:off x="19881850" y="929081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118835</xdr:rowOff>
    </xdr:from>
    <xdr:ext cx="469744" cy="259045"/>
    <xdr:sp macro="" textlink="">
      <xdr:nvSpPr>
        <xdr:cNvPr id="601" name="【学校施設】&#10;一人当たり面積平均値テキスト">
          <a:extLst>
            <a:ext uri="{FF2B5EF4-FFF2-40B4-BE49-F238E27FC236}">
              <a16:creationId xmlns:a16="http://schemas.microsoft.com/office/drawing/2014/main" id="{943D26F1-126C-4981-B65F-2FAB524E1E88}"/>
            </a:ext>
          </a:extLst>
        </xdr:cNvPr>
        <xdr:cNvSpPr txBox="1"/>
      </xdr:nvSpPr>
      <xdr:spPr>
        <a:xfrm>
          <a:off x="19989800" y="101962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140408</xdr:rowOff>
    </xdr:from>
    <xdr:to>
      <xdr:col>116</xdr:col>
      <xdr:colOff>114300</xdr:colOff>
      <xdr:row>62</xdr:row>
      <xdr:rowOff>70558</xdr:rowOff>
    </xdr:to>
    <xdr:sp macro="" textlink="">
      <xdr:nvSpPr>
        <xdr:cNvPr id="602" name="フローチャート: 判断 601">
          <a:extLst>
            <a:ext uri="{FF2B5EF4-FFF2-40B4-BE49-F238E27FC236}">
              <a16:creationId xmlns:a16="http://schemas.microsoft.com/office/drawing/2014/main" id="{BB3CD50F-8606-48BD-83F3-E9C428B7C4FF}"/>
            </a:ext>
          </a:extLst>
        </xdr:cNvPr>
        <xdr:cNvSpPr/>
      </xdr:nvSpPr>
      <xdr:spPr>
        <a:xfrm>
          <a:off x="19900900" y="1021785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123752</xdr:rowOff>
    </xdr:from>
    <xdr:to>
      <xdr:col>112</xdr:col>
      <xdr:colOff>38100</xdr:colOff>
      <xdr:row>62</xdr:row>
      <xdr:rowOff>53902</xdr:rowOff>
    </xdr:to>
    <xdr:sp macro="" textlink="">
      <xdr:nvSpPr>
        <xdr:cNvPr id="603" name="フローチャート: 判断 602">
          <a:extLst>
            <a:ext uri="{FF2B5EF4-FFF2-40B4-BE49-F238E27FC236}">
              <a16:creationId xmlns:a16="http://schemas.microsoft.com/office/drawing/2014/main" id="{58487A68-3212-430D-946B-22EDCB5C60B4}"/>
            </a:ext>
          </a:extLst>
        </xdr:cNvPr>
        <xdr:cNvSpPr/>
      </xdr:nvSpPr>
      <xdr:spPr>
        <a:xfrm>
          <a:off x="19157950" y="1020120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134529</xdr:rowOff>
    </xdr:from>
    <xdr:to>
      <xdr:col>107</xdr:col>
      <xdr:colOff>101600</xdr:colOff>
      <xdr:row>62</xdr:row>
      <xdr:rowOff>64679</xdr:rowOff>
    </xdr:to>
    <xdr:sp macro="" textlink="">
      <xdr:nvSpPr>
        <xdr:cNvPr id="604" name="フローチャート: 判断 603">
          <a:extLst>
            <a:ext uri="{FF2B5EF4-FFF2-40B4-BE49-F238E27FC236}">
              <a16:creationId xmlns:a16="http://schemas.microsoft.com/office/drawing/2014/main" id="{933CF05A-7378-41D8-BE6F-C6DF39C305D1}"/>
            </a:ext>
          </a:extLst>
        </xdr:cNvPr>
        <xdr:cNvSpPr/>
      </xdr:nvSpPr>
      <xdr:spPr>
        <a:xfrm>
          <a:off x="18345150" y="1021197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122283</xdr:rowOff>
    </xdr:from>
    <xdr:to>
      <xdr:col>102</xdr:col>
      <xdr:colOff>165100</xdr:colOff>
      <xdr:row>62</xdr:row>
      <xdr:rowOff>52433</xdr:rowOff>
    </xdr:to>
    <xdr:sp macro="" textlink="">
      <xdr:nvSpPr>
        <xdr:cNvPr id="605" name="フローチャート: 判断 604">
          <a:extLst>
            <a:ext uri="{FF2B5EF4-FFF2-40B4-BE49-F238E27FC236}">
              <a16:creationId xmlns:a16="http://schemas.microsoft.com/office/drawing/2014/main" id="{E5C4F255-7AC7-4867-9453-B02EE6F4FAE6}"/>
            </a:ext>
          </a:extLst>
        </xdr:cNvPr>
        <xdr:cNvSpPr/>
      </xdr:nvSpPr>
      <xdr:spPr>
        <a:xfrm>
          <a:off x="17551400" y="1019973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141060</xdr:rowOff>
    </xdr:from>
    <xdr:to>
      <xdr:col>98</xdr:col>
      <xdr:colOff>38100</xdr:colOff>
      <xdr:row>62</xdr:row>
      <xdr:rowOff>71210</xdr:rowOff>
    </xdr:to>
    <xdr:sp macro="" textlink="">
      <xdr:nvSpPr>
        <xdr:cNvPr id="606" name="フローチャート: 判断 605">
          <a:extLst>
            <a:ext uri="{FF2B5EF4-FFF2-40B4-BE49-F238E27FC236}">
              <a16:creationId xmlns:a16="http://schemas.microsoft.com/office/drawing/2014/main" id="{782C56D8-F390-4900-89DC-CB0AC53AD126}"/>
            </a:ext>
          </a:extLst>
        </xdr:cNvPr>
        <xdr:cNvSpPr/>
      </xdr:nvSpPr>
      <xdr:spPr>
        <a:xfrm>
          <a:off x="16757650" y="1021851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CD288D80-05F0-4080-AB66-984B208B71CD}"/>
            </a:ext>
          </a:extLst>
        </xdr:cNvPr>
        <xdr:cNvSpPr txBox="1"/>
      </xdr:nvSpPr>
      <xdr:spPr>
        <a:xfrm>
          <a:off x="19780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A0C580B3-1F04-4C0E-97FD-791C33BFFF96}"/>
            </a:ext>
          </a:extLst>
        </xdr:cNvPr>
        <xdr:cNvSpPr txBox="1"/>
      </xdr:nvSpPr>
      <xdr:spPr>
        <a:xfrm>
          <a:off x="19030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9" name="テキスト ボックス 608">
          <a:extLst>
            <a:ext uri="{FF2B5EF4-FFF2-40B4-BE49-F238E27FC236}">
              <a16:creationId xmlns:a16="http://schemas.microsoft.com/office/drawing/2014/main" id="{3C145072-8631-4185-BF26-C58FC233A1B9}"/>
            </a:ext>
          </a:extLst>
        </xdr:cNvPr>
        <xdr:cNvSpPr txBox="1"/>
      </xdr:nvSpPr>
      <xdr:spPr>
        <a:xfrm>
          <a:off x="18224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0" name="テキスト ボックス 609">
          <a:extLst>
            <a:ext uri="{FF2B5EF4-FFF2-40B4-BE49-F238E27FC236}">
              <a16:creationId xmlns:a16="http://schemas.microsoft.com/office/drawing/2014/main" id="{71691C0B-BCB5-4A93-8561-18AC34D8C76A}"/>
            </a:ext>
          </a:extLst>
        </xdr:cNvPr>
        <xdr:cNvSpPr txBox="1"/>
      </xdr:nvSpPr>
      <xdr:spPr>
        <a:xfrm>
          <a:off x="174307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1" name="テキスト ボックス 610">
          <a:extLst>
            <a:ext uri="{FF2B5EF4-FFF2-40B4-BE49-F238E27FC236}">
              <a16:creationId xmlns:a16="http://schemas.microsoft.com/office/drawing/2014/main" id="{9F9359D0-60AF-4339-9C68-BCF209A78414}"/>
            </a:ext>
          </a:extLst>
        </xdr:cNvPr>
        <xdr:cNvSpPr txBox="1"/>
      </xdr:nvSpPr>
      <xdr:spPr>
        <a:xfrm>
          <a:off x="166306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4228</xdr:rowOff>
    </xdr:from>
    <xdr:to>
      <xdr:col>116</xdr:col>
      <xdr:colOff>114300</xdr:colOff>
      <xdr:row>61</xdr:row>
      <xdr:rowOff>105828</xdr:rowOff>
    </xdr:to>
    <xdr:sp macro="" textlink="">
      <xdr:nvSpPr>
        <xdr:cNvPr id="612" name="楕円 611">
          <a:extLst>
            <a:ext uri="{FF2B5EF4-FFF2-40B4-BE49-F238E27FC236}">
              <a16:creationId xmlns:a16="http://schemas.microsoft.com/office/drawing/2014/main" id="{27355595-E79B-477B-AB42-DD4C9BE9D2C1}"/>
            </a:ext>
          </a:extLst>
        </xdr:cNvPr>
        <xdr:cNvSpPr/>
      </xdr:nvSpPr>
      <xdr:spPr>
        <a:xfrm>
          <a:off x="19900900" y="1008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27105</xdr:rowOff>
    </xdr:from>
    <xdr:ext cx="469744" cy="259045"/>
    <xdr:sp macro="" textlink="">
      <xdr:nvSpPr>
        <xdr:cNvPr id="613" name="【学校施設】&#10;一人当たり面積該当値テキスト">
          <a:extLst>
            <a:ext uri="{FF2B5EF4-FFF2-40B4-BE49-F238E27FC236}">
              <a16:creationId xmlns:a16="http://schemas.microsoft.com/office/drawing/2014/main" id="{E6719F61-4E2C-4C2E-B318-2DA5D24FF7C0}"/>
            </a:ext>
          </a:extLst>
        </xdr:cNvPr>
        <xdr:cNvSpPr txBox="1"/>
      </xdr:nvSpPr>
      <xdr:spPr>
        <a:xfrm>
          <a:off x="19989800" y="9939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18270</xdr:rowOff>
    </xdr:from>
    <xdr:to>
      <xdr:col>112</xdr:col>
      <xdr:colOff>38100</xdr:colOff>
      <xdr:row>61</xdr:row>
      <xdr:rowOff>119870</xdr:rowOff>
    </xdr:to>
    <xdr:sp macro="" textlink="">
      <xdr:nvSpPr>
        <xdr:cNvPr id="614" name="楕円 613">
          <a:extLst>
            <a:ext uri="{FF2B5EF4-FFF2-40B4-BE49-F238E27FC236}">
              <a16:creationId xmlns:a16="http://schemas.microsoft.com/office/drawing/2014/main" id="{BD1874A0-2981-42DA-A3D5-AB523157AFC8}"/>
            </a:ext>
          </a:extLst>
        </xdr:cNvPr>
        <xdr:cNvSpPr/>
      </xdr:nvSpPr>
      <xdr:spPr>
        <a:xfrm>
          <a:off x="19157950" y="1009572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55028</xdr:rowOff>
    </xdr:from>
    <xdr:to>
      <xdr:col>116</xdr:col>
      <xdr:colOff>63500</xdr:colOff>
      <xdr:row>61</xdr:row>
      <xdr:rowOff>69070</xdr:rowOff>
    </xdr:to>
    <xdr:cxnSp macro="">
      <xdr:nvCxnSpPr>
        <xdr:cNvPr id="615" name="直線コネクタ 614">
          <a:extLst>
            <a:ext uri="{FF2B5EF4-FFF2-40B4-BE49-F238E27FC236}">
              <a16:creationId xmlns:a16="http://schemas.microsoft.com/office/drawing/2014/main" id="{7F50EA31-4658-445D-9E56-8CC34F6189B4}"/>
            </a:ext>
          </a:extLst>
        </xdr:cNvPr>
        <xdr:cNvCxnSpPr/>
      </xdr:nvCxnSpPr>
      <xdr:spPr>
        <a:xfrm flipV="1">
          <a:off x="19202400" y="10132478"/>
          <a:ext cx="749300" cy="14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71827</xdr:rowOff>
    </xdr:from>
    <xdr:to>
      <xdr:col>107</xdr:col>
      <xdr:colOff>101600</xdr:colOff>
      <xdr:row>62</xdr:row>
      <xdr:rowOff>1977</xdr:rowOff>
    </xdr:to>
    <xdr:sp macro="" textlink="">
      <xdr:nvSpPr>
        <xdr:cNvPr id="616" name="楕円 615">
          <a:extLst>
            <a:ext uri="{FF2B5EF4-FFF2-40B4-BE49-F238E27FC236}">
              <a16:creationId xmlns:a16="http://schemas.microsoft.com/office/drawing/2014/main" id="{B91CE3BC-01DD-400B-8057-BB4BCBC81150}"/>
            </a:ext>
          </a:extLst>
        </xdr:cNvPr>
        <xdr:cNvSpPr/>
      </xdr:nvSpPr>
      <xdr:spPr>
        <a:xfrm>
          <a:off x="18345150" y="1014927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69070</xdr:rowOff>
    </xdr:from>
    <xdr:to>
      <xdr:col>111</xdr:col>
      <xdr:colOff>177800</xdr:colOff>
      <xdr:row>61</xdr:row>
      <xdr:rowOff>122627</xdr:rowOff>
    </xdr:to>
    <xdr:cxnSp macro="">
      <xdr:nvCxnSpPr>
        <xdr:cNvPr id="617" name="直線コネクタ 616">
          <a:extLst>
            <a:ext uri="{FF2B5EF4-FFF2-40B4-BE49-F238E27FC236}">
              <a16:creationId xmlns:a16="http://schemas.microsoft.com/office/drawing/2014/main" id="{4E17126E-9B85-4E31-B8DE-C1A95D322C22}"/>
            </a:ext>
          </a:extLst>
        </xdr:cNvPr>
        <xdr:cNvCxnSpPr/>
      </xdr:nvCxnSpPr>
      <xdr:spPr>
        <a:xfrm flipV="1">
          <a:off x="18395950" y="10146520"/>
          <a:ext cx="806450" cy="53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85380</xdr:rowOff>
    </xdr:from>
    <xdr:to>
      <xdr:col>102</xdr:col>
      <xdr:colOff>165100</xdr:colOff>
      <xdr:row>62</xdr:row>
      <xdr:rowOff>15530</xdr:rowOff>
    </xdr:to>
    <xdr:sp macro="" textlink="">
      <xdr:nvSpPr>
        <xdr:cNvPr id="618" name="楕円 617">
          <a:extLst>
            <a:ext uri="{FF2B5EF4-FFF2-40B4-BE49-F238E27FC236}">
              <a16:creationId xmlns:a16="http://schemas.microsoft.com/office/drawing/2014/main" id="{4709D443-4ACB-4ABC-BA62-3B4FE3F049C0}"/>
            </a:ext>
          </a:extLst>
        </xdr:cNvPr>
        <xdr:cNvSpPr/>
      </xdr:nvSpPr>
      <xdr:spPr>
        <a:xfrm>
          <a:off x="17551400" y="1016283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122627</xdr:rowOff>
    </xdr:from>
    <xdr:to>
      <xdr:col>107</xdr:col>
      <xdr:colOff>50800</xdr:colOff>
      <xdr:row>61</xdr:row>
      <xdr:rowOff>136180</xdr:rowOff>
    </xdr:to>
    <xdr:cxnSp macro="">
      <xdr:nvCxnSpPr>
        <xdr:cNvPr id="619" name="直線コネクタ 618">
          <a:extLst>
            <a:ext uri="{FF2B5EF4-FFF2-40B4-BE49-F238E27FC236}">
              <a16:creationId xmlns:a16="http://schemas.microsoft.com/office/drawing/2014/main" id="{0138F080-F833-4839-8617-83B586B53DB1}"/>
            </a:ext>
          </a:extLst>
        </xdr:cNvPr>
        <xdr:cNvCxnSpPr/>
      </xdr:nvCxnSpPr>
      <xdr:spPr>
        <a:xfrm flipV="1">
          <a:off x="17602200" y="10200077"/>
          <a:ext cx="793750" cy="13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84400</xdr:rowOff>
    </xdr:from>
    <xdr:to>
      <xdr:col>98</xdr:col>
      <xdr:colOff>38100</xdr:colOff>
      <xdr:row>61</xdr:row>
      <xdr:rowOff>14550</xdr:rowOff>
    </xdr:to>
    <xdr:sp macro="" textlink="">
      <xdr:nvSpPr>
        <xdr:cNvPr id="620" name="楕円 619">
          <a:extLst>
            <a:ext uri="{FF2B5EF4-FFF2-40B4-BE49-F238E27FC236}">
              <a16:creationId xmlns:a16="http://schemas.microsoft.com/office/drawing/2014/main" id="{63DDA14F-35D3-4A79-AA62-C895E868F32A}"/>
            </a:ext>
          </a:extLst>
        </xdr:cNvPr>
        <xdr:cNvSpPr/>
      </xdr:nvSpPr>
      <xdr:spPr>
        <a:xfrm>
          <a:off x="16757650" y="99967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135200</xdr:rowOff>
    </xdr:from>
    <xdr:to>
      <xdr:col>102</xdr:col>
      <xdr:colOff>114300</xdr:colOff>
      <xdr:row>61</xdr:row>
      <xdr:rowOff>136180</xdr:rowOff>
    </xdr:to>
    <xdr:cxnSp macro="">
      <xdr:nvCxnSpPr>
        <xdr:cNvPr id="621" name="直線コネクタ 620">
          <a:extLst>
            <a:ext uri="{FF2B5EF4-FFF2-40B4-BE49-F238E27FC236}">
              <a16:creationId xmlns:a16="http://schemas.microsoft.com/office/drawing/2014/main" id="{EE1E8DB5-C935-4F13-846A-24F80286765B}"/>
            </a:ext>
          </a:extLst>
        </xdr:cNvPr>
        <xdr:cNvCxnSpPr/>
      </xdr:nvCxnSpPr>
      <xdr:spPr>
        <a:xfrm>
          <a:off x="16802100" y="10047550"/>
          <a:ext cx="800100" cy="166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45029</xdr:rowOff>
    </xdr:from>
    <xdr:ext cx="469744" cy="259045"/>
    <xdr:sp macro="" textlink="">
      <xdr:nvSpPr>
        <xdr:cNvPr id="622" name="n_1aveValue【学校施設】&#10;一人当たり面積">
          <a:extLst>
            <a:ext uri="{FF2B5EF4-FFF2-40B4-BE49-F238E27FC236}">
              <a16:creationId xmlns:a16="http://schemas.microsoft.com/office/drawing/2014/main" id="{8319D56F-2C9A-4DE4-9B8F-F6B15A746E3D}"/>
            </a:ext>
          </a:extLst>
        </xdr:cNvPr>
        <xdr:cNvSpPr txBox="1"/>
      </xdr:nvSpPr>
      <xdr:spPr>
        <a:xfrm>
          <a:off x="18980227" y="10287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55806</xdr:rowOff>
    </xdr:from>
    <xdr:ext cx="469744" cy="259045"/>
    <xdr:sp macro="" textlink="">
      <xdr:nvSpPr>
        <xdr:cNvPr id="623" name="n_2aveValue【学校施設】&#10;一人当たり面積">
          <a:extLst>
            <a:ext uri="{FF2B5EF4-FFF2-40B4-BE49-F238E27FC236}">
              <a16:creationId xmlns:a16="http://schemas.microsoft.com/office/drawing/2014/main" id="{428D7450-8BCD-41D6-B9FD-00A5EDCB6CA0}"/>
            </a:ext>
          </a:extLst>
        </xdr:cNvPr>
        <xdr:cNvSpPr txBox="1"/>
      </xdr:nvSpPr>
      <xdr:spPr>
        <a:xfrm>
          <a:off x="18180127" y="10298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43560</xdr:rowOff>
    </xdr:from>
    <xdr:ext cx="469744" cy="259045"/>
    <xdr:sp macro="" textlink="">
      <xdr:nvSpPr>
        <xdr:cNvPr id="624" name="n_3aveValue【学校施設】&#10;一人当たり面積">
          <a:extLst>
            <a:ext uri="{FF2B5EF4-FFF2-40B4-BE49-F238E27FC236}">
              <a16:creationId xmlns:a16="http://schemas.microsoft.com/office/drawing/2014/main" id="{42CA7F3B-A73A-4FC0-A841-AE57B422794C}"/>
            </a:ext>
          </a:extLst>
        </xdr:cNvPr>
        <xdr:cNvSpPr txBox="1"/>
      </xdr:nvSpPr>
      <xdr:spPr>
        <a:xfrm>
          <a:off x="17386377" y="10286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62337</xdr:rowOff>
    </xdr:from>
    <xdr:ext cx="469744" cy="259045"/>
    <xdr:sp macro="" textlink="">
      <xdr:nvSpPr>
        <xdr:cNvPr id="625" name="n_4aveValue【学校施設】&#10;一人当たり面積">
          <a:extLst>
            <a:ext uri="{FF2B5EF4-FFF2-40B4-BE49-F238E27FC236}">
              <a16:creationId xmlns:a16="http://schemas.microsoft.com/office/drawing/2014/main" id="{0FB9DFDB-F8D6-4EE4-9D78-830414001F4A}"/>
            </a:ext>
          </a:extLst>
        </xdr:cNvPr>
        <xdr:cNvSpPr txBox="1"/>
      </xdr:nvSpPr>
      <xdr:spPr>
        <a:xfrm>
          <a:off x="16592627" y="10304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136397</xdr:rowOff>
    </xdr:from>
    <xdr:ext cx="469744" cy="259045"/>
    <xdr:sp macro="" textlink="">
      <xdr:nvSpPr>
        <xdr:cNvPr id="626" name="n_1mainValue【学校施設】&#10;一人当たり面積">
          <a:extLst>
            <a:ext uri="{FF2B5EF4-FFF2-40B4-BE49-F238E27FC236}">
              <a16:creationId xmlns:a16="http://schemas.microsoft.com/office/drawing/2014/main" id="{4272DB9E-F178-415B-AF32-604557D95F70}"/>
            </a:ext>
          </a:extLst>
        </xdr:cNvPr>
        <xdr:cNvSpPr txBox="1"/>
      </xdr:nvSpPr>
      <xdr:spPr>
        <a:xfrm>
          <a:off x="18980227" y="9883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18504</xdr:rowOff>
    </xdr:from>
    <xdr:ext cx="469744" cy="259045"/>
    <xdr:sp macro="" textlink="">
      <xdr:nvSpPr>
        <xdr:cNvPr id="627" name="n_2mainValue【学校施設】&#10;一人当たり面積">
          <a:extLst>
            <a:ext uri="{FF2B5EF4-FFF2-40B4-BE49-F238E27FC236}">
              <a16:creationId xmlns:a16="http://schemas.microsoft.com/office/drawing/2014/main" id="{CED3F07B-9235-4AF9-B54D-09F81775704E}"/>
            </a:ext>
          </a:extLst>
        </xdr:cNvPr>
        <xdr:cNvSpPr txBox="1"/>
      </xdr:nvSpPr>
      <xdr:spPr>
        <a:xfrm>
          <a:off x="18180127" y="9930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32057</xdr:rowOff>
    </xdr:from>
    <xdr:ext cx="469744" cy="259045"/>
    <xdr:sp macro="" textlink="">
      <xdr:nvSpPr>
        <xdr:cNvPr id="628" name="n_3mainValue【学校施設】&#10;一人当たり面積">
          <a:extLst>
            <a:ext uri="{FF2B5EF4-FFF2-40B4-BE49-F238E27FC236}">
              <a16:creationId xmlns:a16="http://schemas.microsoft.com/office/drawing/2014/main" id="{71CBC03F-7164-4DD1-9C60-1DCC207A7EA7}"/>
            </a:ext>
          </a:extLst>
        </xdr:cNvPr>
        <xdr:cNvSpPr txBox="1"/>
      </xdr:nvSpPr>
      <xdr:spPr>
        <a:xfrm>
          <a:off x="17386377" y="9944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31077</xdr:rowOff>
    </xdr:from>
    <xdr:ext cx="469744" cy="259045"/>
    <xdr:sp macro="" textlink="">
      <xdr:nvSpPr>
        <xdr:cNvPr id="629" name="n_4mainValue【学校施設】&#10;一人当たり面積">
          <a:extLst>
            <a:ext uri="{FF2B5EF4-FFF2-40B4-BE49-F238E27FC236}">
              <a16:creationId xmlns:a16="http://schemas.microsoft.com/office/drawing/2014/main" id="{4FB51D04-81F6-48E7-8140-B3809EB2824C}"/>
            </a:ext>
          </a:extLst>
        </xdr:cNvPr>
        <xdr:cNvSpPr txBox="1"/>
      </xdr:nvSpPr>
      <xdr:spPr>
        <a:xfrm>
          <a:off x="16592627" y="977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30" name="正方形/長方形 629">
          <a:extLst>
            <a:ext uri="{FF2B5EF4-FFF2-40B4-BE49-F238E27FC236}">
              <a16:creationId xmlns:a16="http://schemas.microsoft.com/office/drawing/2014/main" id="{B7D43A88-9CF2-4D2B-BA0A-C3BBFDCC4D58}"/>
            </a:ext>
          </a:extLst>
        </xdr:cNvPr>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1" name="正方形/長方形 630">
          <a:extLst>
            <a:ext uri="{FF2B5EF4-FFF2-40B4-BE49-F238E27FC236}">
              <a16:creationId xmlns:a16="http://schemas.microsoft.com/office/drawing/2014/main" id="{3F8188A9-4E40-48BA-BBB7-6ACDAED32DBC}"/>
            </a:ext>
          </a:extLst>
        </xdr:cNvPr>
        <xdr:cNvSpPr/>
      </xdr:nvSpPr>
      <xdr:spPr>
        <a:xfrm>
          <a:off x="1131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2" name="正方形/長方形 631">
          <a:extLst>
            <a:ext uri="{FF2B5EF4-FFF2-40B4-BE49-F238E27FC236}">
              <a16:creationId xmlns:a16="http://schemas.microsoft.com/office/drawing/2014/main" id="{D0DD4B17-3DA1-4536-A67A-DA8303F66D85}"/>
            </a:ext>
          </a:extLst>
        </xdr:cNvPr>
        <xdr:cNvSpPr/>
      </xdr:nvSpPr>
      <xdr:spPr>
        <a:xfrm>
          <a:off x="1131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3" name="正方形/長方形 632">
          <a:extLst>
            <a:ext uri="{FF2B5EF4-FFF2-40B4-BE49-F238E27FC236}">
              <a16:creationId xmlns:a16="http://schemas.microsoft.com/office/drawing/2014/main" id="{F0981051-7805-4E9D-8550-17F5CBE8864E}"/>
            </a:ext>
          </a:extLst>
        </xdr:cNvPr>
        <xdr:cNvSpPr/>
      </xdr:nvSpPr>
      <xdr:spPr>
        <a:xfrm>
          <a:off x="122364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4" name="正方形/長方形 633">
          <a:extLst>
            <a:ext uri="{FF2B5EF4-FFF2-40B4-BE49-F238E27FC236}">
              <a16:creationId xmlns:a16="http://schemas.microsoft.com/office/drawing/2014/main" id="{D8FF6224-E688-4D24-9F0B-337359A259C4}"/>
            </a:ext>
          </a:extLst>
        </xdr:cNvPr>
        <xdr:cNvSpPr/>
      </xdr:nvSpPr>
      <xdr:spPr>
        <a:xfrm>
          <a:off x="122364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5" name="正方形/長方形 634">
          <a:extLst>
            <a:ext uri="{FF2B5EF4-FFF2-40B4-BE49-F238E27FC236}">
              <a16:creationId xmlns:a16="http://schemas.microsoft.com/office/drawing/2014/main" id="{F1ED5465-CF4A-446C-A582-98399ED75C81}"/>
            </a:ext>
          </a:extLst>
        </xdr:cNvPr>
        <xdr:cNvSpPr/>
      </xdr:nvSpPr>
      <xdr:spPr>
        <a:xfrm>
          <a:off x="13265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6" name="正方形/長方形 635">
          <a:extLst>
            <a:ext uri="{FF2B5EF4-FFF2-40B4-BE49-F238E27FC236}">
              <a16:creationId xmlns:a16="http://schemas.microsoft.com/office/drawing/2014/main" id="{42472FF1-1617-47CC-8A11-C5D69E8B1E4C}"/>
            </a:ext>
          </a:extLst>
        </xdr:cNvPr>
        <xdr:cNvSpPr/>
      </xdr:nvSpPr>
      <xdr:spPr>
        <a:xfrm>
          <a:off x="13265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7" name="正方形/長方形 636">
          <a:extLst>
            <a:ext uri="{FF2B5EF4-FFF2-40B4-BE49-F238E27FC236}">
              <a16:creationId xmlns:a16="http://schemas.microsoft.com/office/drawing/2014/main" id="{EA62E838-F1E4-4ADB-8429-1ABE487FF38E}"/>
            </a:ext>
          </a:extLst>
        </xdr:cNvPr>
        <xdr:cNvSpPr/>
      </xdr:nvSpPr>
      <xdr:spPr>
        <a:xfrm>
          <a:off x="11207750" y="12484100"/>
          <a:ext cx="424815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8" name="正方形/長方形 637">
          <a:extLst>
            <a:ext uri="{FF2B5EF4-FFF2-40B4-BE49-F238E27FC236}">
              <a16:creationId xmlns:a16="http://schemas.microsoft.com/office/drawing/2014/main" id="{94764AAF-6471-4042-B4AE-9073FEA31FC5}"/>
            </a:ext>
          </a:extLst>
        </xdr:cNvPr>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9" name="正方形/長方形 638">
          <a:extLst>
            <a:ext uri="{FF2B5EF4-FFF2-40B4-BE49-F238E27FC236}">
              <a16:creationId xmlns:a16="http://schemas.microsoft.com/office/drawing/2014/main" id="{3ADC7821-8255-4E53-A5A3-A309B84A2E05}"/>
            </a:ext>
          </a:extLst>
        </xdr:cNvPr>
        <xdr:cNvSpPr/>
      </xdr:nvSpPr>
      <xdr:spPr>
        <a:xfrm>
          <a:off x="16586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0" name="正方形/長方形 639">
          <a:extLst>
            <a:ext uri="{FF2B5EF4-FFF2-40B4-BE49-F238E27FC236}">
              <a16:creationId xmlns:a16="http://schemas.microsoft.com/office/drawing/2014/main" id="{D7A44C02-CFC7-4FF2-BB1E-109BA3E8DDEF}"/>
            </a:ext>
          </a:extLst>
        </xdr:cNvPr>
        <xdr:cNvSpPr/>
      </xdr:nvSpPr>
      <xdr:spPr>
        <a:xfrm>
          <a:off x="16586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1" name="正方形/長方形 640">
          <a:extLst>
            <a:ext uri="{FF2B5EF4-FFF2-40B4-BE49-F238E27FC236}">
              <a16:creationId xmlns:a16="http://schemas.microsoft.com/office/drawing/2014/main" id="{3D9CB8F4-12AC-488C-9072-6A70A860A2EF}"/>
            </a:ext>
          </a:extLst>
        </xdr:cNvPr>
        <xdr:cNvSpPr/>
      </xdr:nvSpPr>
      <xdr:spPr>
        <a:xfrm>
          <a:off x="174879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2" name="正方形/長方形 641">
          <a:extLst>
            <a:ext uri="{FF2B5EF4-FFF2-40B4-BE49-F238E27FC236}">
              <a16:creationId xmlns:a16="http://schemas.microsoft.com/office/drawing/2014/main" id="{314AA1FD-3F47-4AF2-A985-6170A7D44147}"/>
            </a:ext>
          </a:extLst>
        </xdr:cNvPr>
        <xdr:cNvSpPr/>
      </xdr:nvSpPr>
      <xdr:spPr>
        <a:xfrm>
          <a:off x="174879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3" name="正方形/長方形 642">
          <a:extLst>
            <a:ext uri="{FF2B5EF4-FFF2-40B4-BE49-F238E27FC236}">
              <a16:creationId xmlns:a16="http://schemas.microsoft.com/office/drawing/2014/main" id="{D43D0B5E-7A14-4B31-942C-BCFF9B41D39B}"/>
            </a:ext>
          </a:extLst>
        </xdr:cNvPr>
        <xdr:cNvSpPr/>
      </xdr:nvSpPr>
      <xdr:spPr>
        <a:xfrm>
          <a:off x="18516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4" name="正方形/長方形 643">
          <a:extLst>
            <a:ext uri="{FF2B5EF4-FFF2-40B4-BE49-F238E27FC236}">
              <a16:creationId xmlns:a16="http://schemas.microsoft.com/office/drawing/2014/main" id="{42037C2A-F6A3-4056-B679-DF17122E7CE5}"/>
            </a:ext>
          </a:extLst>
        </xdr:cNvPr>
        <xdr:cNvSpPr/>
      </xdr:nvSpPr>
      <xdr:spPr>
        <a:xfrm>
          <a:off x="18516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5" name="正方形/長方形 644">
          <a:extLst>
            <a:ext uri="{FF2B5EF4-FFF2-40B4-BE49-F238E27FC236}">
              <a16:creationId xmlns:a16="http://schemas.microsoft.com/office/drawing/2014/main" id="{734FEADA-9823-4321-9690-E244CB9F6C3F}"/>
            </a:ext>
          </a:extLst>
        </xdr:cNvPr>
        <xdr:cNvSpPr/>
      </xdr:nvSpPr>
      <xdr:spPr>
        <a:xfrm>
          <a:off x="16459200" y="12484100"/>
          <a:ext cx="426720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6" name="正方形/長方形 645">
          <a:extLst>
            <a:ext uri="{FF2B5EF4-FFF2-40B4-BE49-F238E27FC236}">
              <a16:creationId xmlns:a16="http://schemas.microsoft.com/office/drawing/2014/main" id="{FF9C1F97-7003-425D-A2D0-3C07B85CE49D}"/>
            </a:ext>
          </a:extLst>
        </xdr:cNvPr>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7" name="正方形/長方形 646">
          <a:extLst>
            <a:ext uri="{FF2B5EF4-FFF2-40B4-BE49-F238E27FC236}">
              <a16:creationId xmlns:a16="http://schemas.microsoft.com/office/drawing/2014/main" id="{40562279-3C9E-4249-929B-CD74E84D4E7D}"/>
            </a:ext>
          </a:extLst>
        </xdr:cNvPr>
        <xdr:cNvSpPr/>
      </xdr:nvSpPr>
      <xdr:spPr>
        <a:xfrm>
          <a:off x="1131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8" name="正方形/長方形 647">
          <a:extLst>
            <a:ext uri="{FF2B5EF4-FFF2-40B4-BE49-F238E27FC236}">
              <a16:creationId xmlns:a16="http://schemas.microsoft.com/office/drawing/2014/main" id="{1E1A5B2E-E4F1-4DBF-9CCB-98A28A250A5B}"/>
            </a:ext>
          </a:extLst>
        </xdr:cNvPr>
        <xdr:cNvSpPr/>
      </xdr:nvSpPr>
      <xdr:spPr>
        <a:xfrm>
          <a:off x="1131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9" name="正方形/長方形 648">
          <a:extLst>
            <a:ext uri="{FF2B5EF4-FFF2-40B4-BE49-F238E27FC236}">
              <a16:creationId xmlns:a16="http://schemas.microsoft.com/office/drawing/2014/main" id="{91AF5A66-3F02-469B-BF68-BA913370D333}"/>
            </a:ext>
          </a:extLst>
        </xdr:cNvPr>
        <xdr:cNvSpPr/>
      </xdr:nvSpPr>
      <xdr:spPr>
        <a:xfrm>
          <a:off x="122364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0" name="正方形/長方形 649">
          <a:extLst>
            <a:ext uri="{FF2B5EF4-FFF2-40B4-BE49-F238E27FC236}">
              <a16:creationId xmlns:a16="http://schemas.microsoft.com/office/drawing/2014/main" id="{52BC2498-D463-420B-9A86-BDBB38DB3A89}"/>
            </a:ext>
          </a:extLst>
        </xdr:cNvPr>
        <xdr:cNvSpPr/>
      </xdr:nvSpPr>
      <xdr:spPr>
        <a:xfrm>
          <a:off x="122364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1" name="正方形/長方形 650">
          <a:extLst>
            <a:ext uri="{FF2B5EF4-FFF2-40B4-BE49-F238E27FC236}">
              <a16:creationId xmlns:a16="http://schemas.microsoft.com/office/drawing/2014/main" id="{CF047B37-464C-42E0-8861-511A7005BE52}"/>
            </a:ext>
          </a:extLst>
        </xdr:cNvPr>
        <xdr:cNvSpPr/>
      </xdr:nvSpPr>
      <xdr:spPr>
        <a:xfrm>
          <a:off x="13265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2" name="正方形/長方形 651">
          <a:extLst>
            <a:ext uri="{FF2B5EF4-FFF2-40B4-BE49-F238E27FC236}">
              <a16:creationId xmlns:a16="http://schemas.microsoft.com/office/drawing/2014/main" id="{083D526D-6B29-4AB7-909F-96F3C6D6170B}"/>
            </a:ext>
          </a:extLst>
        </xdr:cNvPr>
        <xdr:cNvSpPr/>
      </xdr:nvSpPr>
      <xdr:spPr>
        <a:xfrm>
          <a:off x="13265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3" name="正方形/長方形 652">
          <a:extLst>
            <a:ext uri="{FF2B5EF4-FFF2-40B4-BE49-F238E27FC236}">
              <a16:creationId xmlns:a16="http://schemas.microsoft.com/office/drawing/2014/main" id="{4A580B1A-B350-4A2C-9CE4-8E7A542689B1}"/>
            </a:ext>
          </a:extLst>
        </xdr:cNvPr>
        <xdr:cNvSpPr/>
      </xdr:nvSpPr>
      <xdr:spPr>
        <a:xfrm>
          <a:off x="1120775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4" name="テキスト ボックス 653">
          <a:extLst>
            <a:ext uri="{FF2B5EF4-FFF2-40B4-BE49-F238E27FC236}">
              <a16:creationId xmlns:a16="http://schemas.microsoft.com/office/drawing/2014/main" id="{364AE764-0D1A-4091-933B-ABBA1171A42B}"/>
            </a:ext>
          </a:extLst>
        </xdr:cNvPr>
        <xdr:cNvSpPr txBox="1"/>
      </xdr:nvSpPr>
      <xdr:spPr>
        <a:xfrm>
          <a:off x="111696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5" name="直線コネクタ 654">
          <a:extLst>
            <a:ext uri="{FF2B5EF4-FFF2-40B4-BE49-F238E27FC236}">
              <a16:creationId xmlns:a16="http://schemas.microsoft.com/office/drawing/2014/main" id="{2F541F9F-5814-4BDA-8FE7-5638398FE9EF}"/>
            </a:ext>
          </a:extLst>
        </xdr:cNvPr>
        <xdr:cNvCxnSpPr/>
      </xdr:nvCxnSpPr>
      <xdr:spPr>
        <a:xfrm>
          <a:off x="11207750" y="18478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6" name="テキスト ボックス 655">
          <a:extLst>
            <a:ext uri="{FF2B5EF4-FFF2-40B4-BE49-F238E27FC236}">
              <a16:creationId xmlns:a16="http://schemas.microsoft.com/office/drawing/2014/main" id="{3A8E5A5B-A453-454F-B267-416DE086FE6A}"/>
            </a:ext>
          </a:extLst>
        </xdr:cNvPr>
        <xdr:cNvSpPr txBox="1"/>
      </xdr:nvSpPr>
      <xdr:spPr>
        <a:xfrm>
          <a:off x="107977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7" name="直線コネクタ 656">
          <a:extLst>
            <a:ext uri="{FF2B5EF4-FFF2-40B4-BE49-F238E27FC236}">
              <a16:creationId xmlns:a16="http://schemas.microsoft.com/office/drawing/2014/main" id="{D80AF46F-DCC3-4444-AA09-DDCF1F8BAAF6}"/>
            </a:ext>
          </a:extLst>
        </xdr:cNvPr>
        <xdr:cNvCxnSpPr/>
      </xdr:nvCxnSpPr>
      <xdr:spPr>
        <a:xfrm>
          <a:off x="11207750" y="18097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8" name="テキスト ボックス 657">
          <a:extLst>
            <a:ext uri="{FF2B5EF4-FFF2-40B4-BE49-F238E27FC236}">
              <a16:creationId xmlns:a16="http://schemas.microsoft.com/office/drawing/2014/main" id="{FEF96457-FA26-49D2-818B-00EDBA238F67}"/>
            </a:ext>
          </a:extLst>
        </xdr:cNvPr>
        <xdr:cNvSpPr txBox="1"/>
      </xdr:nvSpPr>
      <xdr:spPr>
        <a:xfrm>
          <a:off x="10797721" y="179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9" name="直線コネクタ 658">
          <a:extLst>
            <a:ext uri="{FF2B5EF4-FFF2-40B4-BE49-F238E27FC236}">
              <a16:creationId xmlns:a16="http://schemas.microsoft.com/office/drawing/2014/main" id="{73FC9AB0-C170-425E-9E75-DA0122DA5F9A}"/>
            </a:ext>
          </a:extLst>
        </xdr:cNvPr>
        <xdr:cNvCxnSpPr/>
      </xdr:nvCxnSpPr>
      <xdr:spPr>
        <a:xfrm>
          <a:off x="11207750" y="17716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60" name="テキスト ボックス 659">
          <a:extLst>
            <a:ext uri="{FF2B5EF4-FFF2-40B4-BE49-F238E27FC236}">
              <a16:creationId xmlns:a16="http://schemas.microsoft.com/office/drawing/2014/main" id="{8FDE9972-89ED-414E-AD40-224B5B734425}"/>
            </a:ext>
          </a:extLst>
        </xdr:cNvPr>
        <xdr:cNvSpPr txBox="1"/>
      </xdr:nvSpPr>
      <xdr:spPr>
        <a:xfrm>
          <a:off x="10842791" y="17574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61" name="直線コネクタ 660">
          <a:extLst>
            <a:ext uri="{FF2B5EF4-FFF2-40B4-BE49-F238E27FC236}">
              <a16:creationId xmlns:a16="http://schemas.microsoft.com/office/drawing/2014/main" id="{B583D4E8-EFAC-4157-BD07-2D381192E566}"/>
            </a:ext>
          </a:extLst>
        </xdr:cNvPr>
        <xdr:cNvCxnSpPr/>
      </xdr:nvCxnSpPr>
      <xdr:spPr>
        <a:xfrm>
          <a:off x="11207750" y="17335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62" name="テキスト ボックス 661">
          <a:extLst>
            <a:ext uri="{FF2B5EF4-FFF2-40B4-BE49-F238E27FC236}">
              <a16:creationId xmlns:a16="http://schemas.microsoft.com/office/drawing/2014/main" id="{32ED747B-3E61-4776-AB01-03E8CEE6F4FD}"/>
            </a:ext>
          </a:extLst>
        </xdr:cNvPr>
        <xdr:cNvSpPr txBox="1"/>
      </xdr:nvSpPr>
      <xdr:spPr>
        <a:xfrm>
          <a:off x="1084279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63" name="直線コネクタ 662">
          <a:extLst>
            <a:ext uri="{FF2B5EF4-FFF2-40B4-BE49-F238E27FC236}">
              <a16:creationId xmlns:a16="http://schemas.microsoft.com/office/drawing/2014/main" id="{26B9B526-6633-4FDA-8E18-3D8CC06A8906}"/>
            </a:ext>
          </a:extLst>
        </xdr:cNvPr>
        <xdr:cNvCxnSpPr/>
      </xdr:nvCxnSpPr>
      <xdr:spPr>
        <a:xfrm>
          <a:off x="11207750" y="16954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64" name="テキスト ボックス 663">
          <a:extLst>
            <a:ext uri="{FF2B5EF4-FFF2-40B4-BE49-F238E27FC236}">
              <a16:creationId xmlns:a16="http://schemas.microsoft.com/office/drawing/2014/main" id="{DFACB3F5-FCAE-43DB-A836-9B9B37AFC17D}"/>
            </a:ext>
          </a:extLst>
        </xdr:cNvPr>
        <xdr:cNvSpPr txBox="1"/>
      </xdr:nvSpPr>
      <xdr:spPr>
        <a:xfrm>
          <a:off x="10842791" y="16812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5" name="直線コネクタ 664">
          <a:extLst>
            <a:ext uri="{FF2B5EF4-FFF2-40B4-BE49-F238E27FC236}">
              <a16:creationId xmlns:a16="http://schemas.microsoft.com/office/drawing/2014/main" id="{9927D0D6-70BD-428E-A81B-065826EC4DE4}"/>
            </a:ext>
          </a:extLst>
        </xdr:cNvPr>
        <xdr:cNvCxnSpPr/>
      </xdr:nvCxnSpPr>
      <xdr:spPr>
        <a:xfrm>
          <a:off x="11207750" y="1657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66" name="テキスト ボックス 665">
          <a:extLst>
            <a:ext uri="{FF2B5EF4-FFF2-40B4-BE49-F238E27FC236}">
              <a16:creationId xmlns:a16="http://schemas.microsoft.com/office/drawing/2014/main" id="{37B20418-9121-4DFA-8E21-4C4047080CF5}"/>
            </a:ext>
          </a:extLst>
        </xdr:cNvPr>
        <xdr:cNvSpPr txBox="1"/>
      </xdr:nvSpPr>
      <xdr:spPr>
        <a:xfrm>
          <a:off x="10842791" y="16431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7" name="直線コネクタ 666">
          <a:extLst>
            <a:ext uri="{FF2B5EF4-FFF2-40B4-BE49-F238E27FC236}">
              <a16:creationId xmlns:a16="http://schemas.microsoft.com/office/drawing/2014/main" id="{5EBF1A27-B28A-441E-96B3-BBA5B6290E51}"/>
            </a:ext>
          </a:extLst>
        </xdr:cNvPr>
        <xdr:cNvCxnSpPr/>
      </xdr:nvCxnSpPr>
      <xdr:spPr>
        <a:xfrm>
          <a:off x="11207750" y="16192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68" name="テキスト ボックス 667">
          <a:extLst>
            <a:ext uri="{FF2B5EF4-FFF2-40B4-BE49-F238E27FC236}">
              <a16:creationId xmlns:a16="http://schemas.microsoft.com/office/drawing/2014/main" id="{368B830A-E845-4E13-A915-A24AFCB46B81}"/>
            </a:ext>
          </a:extLst>
        </xdr:cNvPr>
        <xdr:cNvSpPr txBox="1"/>
      </xdr:nvSpPr>
      <xdr:spPr>
        <a:xfrm>
          <a:off x="10906911" y="160502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9" name="【公民館】&#10;有形固定資産減価償却率グラフ枠">
          <a:extLst>
            <a:ext uri="{FF2B5EF4-FFF2-40B4-BE49-F238E27FC236}">
              <a16:creationId xmlns:a16="http://schemas.microsoft.com/office/drawing/2014/main" id="{C6864A92-D4C7-470F-AFC2-2C19C4F81C76}"/>
            </a:ext>
          </a:extLst>
        </xdr:cNvPr>
        <xdr:cNvSpPr/>
      </xdr:nvSpPr>
      <xdr:spPr>
        <a:xfrm>
          <a:off x="1120775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140970</xdr:rowOff>
    </xdr:from>
    <xdr:to>
      <xdr:col>85</xdr:col>
      <xdr:colOff>126364</xdr:colOff>
      <xdr:row>108</xdr:row>
      <xdr:rowOff>55245</xdr:rowOff>
    </xdr:to>
    <xdr:cxnSp macro="">
      <xdr:nvCxnSpPr>
        <xdr:cNvPr id="670" name="直線コネクタ 669">
          <a:extLst>
            <a:ext uri="{FF2B5EF4-FFF2-40B4-BE49-F238E27FC236}">
              <a16:creationId xmlns:a16="http://schemas.microsoft.com/office/drawing/2014/main" id="{82965239-17B9-4699-BE10-05C7A1D38CBD}"/>
            </a:ext>
          </a:extLst>
        </xdr:cNvPr>
        <xdr:cNvCxnSpPr/>
      </xdr:nvCxnSpPr>
      <xdr:spPr>
        <a:xfrm flipV="1">
          <a:off x="14699614" y="16714470"/>
          <a:ext cx="0" cy="1285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59072</xdr:rowOff>
    </xdr:from>
    <xdr:ext cx="405111" cy="259045"/>
    <xdr:sp macro="" textlink="">
      <xdr:nvSpPr>
        <xdr:cNvPr id="671" name="【公民館】&#10;有形固定資産減価償却率最小値テキスト">
          <a:extLst>
            <a:ext uri="{FF2B5EF4-FFF2-40B4-BE49-F238E27FC236}">
              <a16:creationId xmlns:a16="http://schemas.microsoft.com/office/drawing/2014/main" id="{147C1125-CA95-4260-A23D-C2C0D1302055}"/>
            </a:ext>
          </a:extLst>
        </xdr:cNvPr>
        <xdr:cNvSpPr txBox="1"/>
      </xdr:nvSpPr>
      <xdr:spPr>
        <a:xfrm>
          <a:off x="14738350" y="1800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55245</xdr:rowOff>
    </xdr:from>
    <xdr:to>
      <xdr:col>86</xdr:col>
      <xdr:colOff>25400</xdr:colOff>
      <xdr:row>108</xdr:row>
      <xdr:rowOff>55245</xdr:rowOff>
    </xdr:to>
    <xdr:cxnSp macro="">
      <xdr:nvCxnSpPr>
        <xdr:cNvPr id="672" name="直線コネクタ 671">
          <a:extLst>
            <a:ext uri="{FF2B5EF4-FFF2-40B4-BE49-F238E27FC236}">
              <a16:creationId xmlns:a16="http://schemas.microsoft.com/office/drawing/2014/main" id="{BC825AA0-C1D3-4B29-AE34-DDA213E5DCD5}"/>
            </a:ext>
          </a:extLst>
        </xdr:cNvPr>
        <xdr:cNvCxnSpPr/>
      </xdr:nvCxnSpPr>
      <xdr:spPr>
        <a:xfrm>
          <a:off x="14611350" y="1800034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87647</xdr:rowOff>
    </xdr:from>
    <xdr:ext cx="405111" cy="259045"/>
    <xdr:sp macro="" textlink="">
      <xdr:nvSpPr>
        <xdr:cNvPr id="673" name="【公民館】&#10;有形固定資産減価償却率最大値テキスト">
          <a:extLst>
            <a:ext uri="{FF2B5EF4-FFF2-40B4-BE49-F238E27FC236}">
              <a16:creationId xmlns:a16="http://schemas.microsoft.com/office/drawing/2014/main" id="{E7529DFA-ACD1-4340-B661-DDBDC9A23372}"/>
            </a:ext>
          </a:extLst>
        </xdr:cNvPr>
        <xdr:cNvSpPr txBox="1"/>
      </xdr:nvSpPr>
      <xdr:spPr>
        <a:xfrm>
          <a:off x="14738350" y="16489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140970</xdr:rowOff>
    </xdr:from>
    <xdr:to>
      <xdr:col>86</xdr:col>
      <xdr:colOff>25400</xdr:colOff>
      <xdr:row>100</xdr:row>
      <xdr:rowOff>140970</xdr:rowOff>
    </xdr:to>
    <xdr:cxnSp macro="">
      <xdr:nvCxnSpPr>
        <xdr:cNvPr id="674" name="直線コネクタ 673">
          <a:extLst>
            <a:ext uri="{FF2B5EF4-FFF2-40B4-BE49-F238E27FC236}">
              <a16:creationId xmlns:a16="http://schemas.microsoft.com/office/drawing/2014/main" id="{53522077-1BC8-4B42-A736-361DCA5B45CE}"/>
            </a:ext>
          </a:extLst>
        </xdr:cNvPr>
        <xdr:cNvCxnSpPr/>
      </xdr:nvCxnSpPr>
      <xdr:spPr>
        <a:xfrm>
          <a:off x="14611350" y="167144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63516</xdr:rowOff>
    </xdr:from>
    <xdr:ext cx="405111" cy="259045"/>
    <xdr:sp macro="" textlink="">
      <xdr:nvSpPr>
        <xdr:cNvPr id="675" name="【公民館】&#10;有形固定資産減価償却率平均値テキスト">
          <a:extLst>
            <a:ext uri="{FF2B5EF4-FFF2-40B4-BE49-F238E27FC236}">
              <a16:creationId xmlns:a16="http://schemas.microsoft.com/office/drawing/2014/main" id="{E61D4C69-DD2C-4724-B0D3-3C57BCB0E107}"/>
            </a:ext>
          </a:extLst>
        </xdr:cNvPr>
        <xdr:cNvSpPr txBox="1"/>
      </xdr:nvSpPr>
      <xdr:spPr>
        <a:xfrm>
          <a:off x="14738350" y="173228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40639</xdr:rowOff>
    </xdr:from>
    <xdr:to>
      <xdr:col>85</xdr:col>
      <xdr:colOff>177800</xdr:colOff>
      <xdr:row>105</xdr:row>
      <xdr:rowOff>142239</xdr:rowOff>
    </xdr:to>
    <xdr:sp macro="" textlink="">
      <xdr:nvSpPr>
        <xdr:cNvPr id="676" name="フローチャート: 判断 675">
          <a:extLst>
            <a:ext uri="{FF2B5EF4-FFF2-40B4-BE49-F238E27FC236}">
              <a16:creationId xmlns:a16="http://schemas.microsoft.com/office/drawing/2014/main" id="{28FFEDC8-1019-46C9-84C2-4F36DE018E38}"/>
            </a:ext>
          </a:extLst>
        </xdr:cNvPr>
        <xdr:cNvSpPr/>
      </xdr:nvSpPr>
      <xdr:spPr>
        <a:xfrm>
          <a:off x="14649450" y="17471389"/>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133986</xdr:rowOff>
    </xdr:from>
    <xdr:to>
      <xdr:col>81</xdr:col>
      <xdr:colOff>101600</xdr:colOff>
      <xdr:row>105</xdr:row>
      <xdr:rowOff>64136</xdr:rowOff>
    </xdr:to>
    <xdr:sp macro="" textlink="">
      <xdr:nvSpPr>
        <xdr:cNvPr id="677" name="フローチャート: 判断 676">
          <a:extLst>
            <a:ext uri="{FF2B5EF4-FFF2-40B4-BE49-F238E27FC236}">
              <a16:creationId xmlns:a16="http://schemas.microsoft.com/office/drawing/2014/main" id="{D360CCE8-683A-437B-A4A8-E60695C1A782}"/>
            </a:ext>
          </a:extLst>
        </xdr:cNvPr>
        <xdr:cNvSpPr/>
      </xdr:nvSpPr>
      <xdr:spPr>
        <a:xfrm>
          <a:off x="13887450" y="1739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107314</xdr:rowOff>
    </xdr:from>
    <xdr:to>
      <xdr:col>76</xdr:col>
      <xdr:colOff>165100</xdr:colOff>
      <xdr:row>105</xdr:row>
      <xdr:rowOff>37464</xdr:rowOff>
    </xdr:to>
    <xdr:sp macro="" textlink="">
      <xdr:nvSpPr>
        <xdr:cNvPr id="678" name="フローチャート: 判断 677">
          <a:extLst>
            <a:ext uri="{FF2B5EF4-FFF2-40B4-BE49-F238E27FC236}">
              <a16:creationId xmlns:a16="http://schemas.microsoft.com/office/drawing/2014/main" id="{61693172-6533-408A-9ED0-5E36592C8077}"/>
            </a:ext>
          </a:extLst>
        </xdr:cNvPr>
        <xdr:cNvSpPr/>
      </xdr:nvSpPr>
      <xdr:spPr>
        <a:xfrm>
          <a:off x="13093700" y="1736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99695</xdr:rowOff>
    </xdr:from>
    <xdr:to>
      <xdr:col>72</xdr:col>
      <xdr:colOff>38100</xdr:colOff>
      <xdr:row>105</xdr:row>
      <xdr:rowOff>29845</xdr:rowOff>
    </xdr:to>
    <xdr:sp macro="" textlink="">
      <xdr:nvSpPr>
        <xdr:cNvPr id="679" name="フローチャート: 判断 678">
          <a:extLst>
            <a:ext uri="{FF2B5EF4-FFF2-40B4-BE49-F238E27FC236}">
              <a16:creationId xmlns:a16="http://schemas.microsoft.com/office/drawing/2014/main" id="{31E7AE10-57F7-4E5F-8DC1-3AE1AFADF5E2}"/>
            </a:ext>
          </a:extLst>
        </xdr:cNvPr>
        <xdr:cNvSpPr/>
      </xdr:nvSpPr>
      <xdr:spPr>
        <a:xfrm>
          <a:off x="12299950" y="1735899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44450</xdr:rowOff>
    </xdr:from>
    <xdr:to>
      <xdr:col>67</xdr:col>
      <xdr:colOff>101600</xdr:colOff>
      <xdr:row>104</xdr:row>
      <xdr:rowOff>146050</xdr:rowOff>
    </xdr:to>
    <xdr:sp macro="" textlink="">
      <xdr:nvSpPr>
        <xdr:cNvPr id="680" name="フローチャート: 判断 679">
          <a:extLst>
            <a:ext uri="{FF2B5EF4-FFF2-40B4-BE49-F238E27FC236}">
              <a16:creationId xmlns:a16="http://schemas.microsoft.com/office/drawing/2014/main" id="{06D83B7E-F47C-4B17-A576-40BF7F212FC0}"/>
            </a:ext>
          </a:extLst>
        </xdr:cNvPr>
        <xdr:cNvSpPr/>
      </xdr:nvSpPr>
      <xdr:spPr>
        <a:xfrm>
          <a:off x="11487150" y="1730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1" name="テキスト ボックス 680">
          <a:extLst>
            <a:ext uri="{FF2B5EF4-FFF2-40B4-BE49-F238E27FC236}">
              <a16:creationId xmlns:a16="http://schemas.microsoft.com/office/drawing/2014/main" id="{E25B13D3-8FF6-4585-B1AF-00DC6909FD44}"/>
            </a:ext>
          </a:extLst>
        </xdr:cNvPr>
        <xdr:cNvSpPr txBox="1"/>
      </xdr:nvSpPr>
      <xdr:spPr>
        <a:xfrm>
          <a:off x="1452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2" name="テキスト ボックス 681">
          <a:extLst>
            <a:ext uri="{FF2B5EF4-FFF2-40B4-BE49-F238E27FC236}">
              <a16:creationId xmlns:a16="http://schemas.microsoft.com/office/drawing/2014/main" id="{E9F072D6-7BE7-4B91-932E-2CAA026F9C91}"/>
            </a:ext>
          </a:extLst>
        </xdr:cNvPr>
        <xdr:cNvSpPr txBox="1"/>
      </xdr:nvSpPr>
      <xdr:spPr>
        <a:xfrm>
          <a:off x="13766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3" name="テキスト ボックス 682">
          <a:extLst>
            <a:ext uri="{FF2B5EF4-FFF2-40B4-BE49-F238E27FC236}">
              <a16:creationId xmlns:a16="http://schemas.microsoft.com/office/drawing/2014/main" id="{61529CDC-CF13-414C-82C9-52AD1852CF23}"/>
            </a:ext>
          </a:extLst>
        </xdr:cNvPr>
        <xdr:cNvSpPr txBox="1"/>
      </xdr:nvSpPr>
      <xdr:spPr>
        <a:xfrm>
          <a:off x="12973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4" name="テキスト ボックス 683">
          <a:extLst>
            <a:ext uri="{FF2B5EF4-FFF2-40B4-BE49-F238E27FC236}">
              <a16:creationId xmlns:a16="http://schemas.microsoft.com/office/drawing/2014/main" id="{C73BC6C5-7FB2-46BA-B5BA-29B210CC9EF2}"/>
            </a:ext>
          </a:extLst>
        </xdr:cNvPr>
        <xdr:cNvSpPr txBox="1"/>
      </xdr:nvSpPr>
      <xdr:spPr>
        <a:xfrm>
          <a:off x="12172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5" name="テキスト ボックス 684">
          <a:extLst>
            <a:ext uri="{FF2B5EF4-FFF2-40B4-BE49-F238E27FC236}">
              <a16:creationId xmlns:a16="http://schemas.microsoft.com/office/drawing/2014/main" id="{7187E59E-EFA6-4A93-A898-4A77F57428AB}"/>
            </a:ext>
          </a:extLst>
        </xdr:cNvPr>
        <xdr:cNvSpPr txBox="1"/>
      </xdr:nvSpPr>
      <xdr:spPr>
        <a:xfrm>
          <a:off x="11366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93980</xdr:rowOff>
    </xdr:from>
    <xdr:to>
      <xdr:col>85</xdr:col>
      <xdr:colOff>177800</xdr:colOff>
      <xdr:row>106</xdr:row>
      <xdr:rowOff>24130</xdr:rowOff>
    </xdr:to>
    <xdr:sp macro="" textlink="">
      <xdr:nvSpPr>
        <xdr:cNvPr id="686" name="楕円 685">
          <a:extLst>
            <a:ext uri="{FF2B5EF4-FFF2-40B4-BE49-F238E27FC236}">
              <a16:creationId xmlns:a16="http://schemas.microsoft.com/office/drawing/2014/main" id="{745BCE2A-B1E9-4A63-BC94-E4C3364DBC74}"/>
            </a:ext>
          </a:extLst>
        </xdr:cNvPr>
        <xdr:cNvSpPr/>
      </xdr:nvSpPr>
      <xdr:spPr>
        <a:xfrm>
          <a:off x="14649450" y="1752473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72407</xdr:rowOff>
    </xdr:from>
    <xdr:ext cx="405111" cy="259045"/>
    <xdr:sp macro="" textlink="">
      <xdr:nvSpPr>
        <xdr:cNvPr id="687" name="【公民館】&#10;有形固定資産減価償却率該当値テキスト">
          <a:extLst>
            <a:ext uri="{FF2B5EF4-FFF2-40B4-BE49-F238E27FC236}">
              <a16:creationId xmlns:a16="http://schemas.microsoft.com/office/drawing/2014/main" id="{B10CD2B5-F0A6-4D0C-BA34-03EE2EEB2ED9}"/>
            </a:ext>
          </a:extLst>
        </xdr:cNvPr>
        <xdr:cNvSpPr txBox="1"/>
      </xdr:nvSpPr>
      <xdr:spPr>
        <a:xfrm>
          <a:off x="14738350" y="17503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52070</xdr:rowOff>
    </xdr:from>
    <xdr:to>
      <xdr:col>81</xdr:col>
      <xdr:colOff>101600</xdr:colOff>
      <xdr:row>105</xdr:row>
      <xdr:rowOff>153670</xdr:rowOff>
    </xdr:to>
    <xdr:sp macro="" textlink="">
      <xdr:nvSpPr>
        <xdr:cNvPr id="688" name="楕円 687">
          <a:extLst>
            <a:ext uri="{FF2B5EF4-FFF2-40B4-BE49-F238E27FC236}">
              <a16:creationId xmlns:a16="http://schemas.microsoft.com/office/drawing/2014/main" id="{16B84645-2E09-4470-82E4-21850FC26593}"/>
            </a:ext>
          </a:extLst>
        </xdr:cNvPr>
        <xdr:cNvSpPr/>
      </xdr:nvSpPr>
      <xdr:spPr>
        <a:xfrm>
          <a:off x="13887450" y="1748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102870</xdr:rowOff>
    </xdr:from>
    <xdr:to>
      <xdr:col>85</xdr:col>
      <xdr:colOff>127000</xdr:colOff>
      <xdr:row>105</xdr:row>
      <xdr:rowOff>144780</xdr:rowOff>
    </xdr:to>
    <xdr:cxnSp macro="">
      <xdr:nvCxnSpPr>
        <xdr:cNvPr id="689" name="直線コネクタ 688">
          <a:extLst>
            <a:ext uri="{FF2B5EF4-FFF2-40B4-BE49-F238E27FC236}">
              <a16:creationId xmlns:a16="http://schemas.microsoft.com/office/drawing/2014/main" id="{BFCA99EB-FC5F-40F2-8CCE-6F15E4A946BD}"/>
            </a:ext>
          </a:extLst>
        </xdr:cNvPr>
        <xdr:cNvCxnSpPr/>
      </xdr:nvCxnSpPr>
      <xdr:spPr>
        <a:xfrm>
          <a:off x="13938250" y="17533620"/>
          <a:ext cx="762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12064</xdr:rowOff>
    </xdr:from>
    <xdr:to>
      <xdr:col>76</xdr:col>
      <xdr:colOff>165100</xdr:colOff>
      <xdr:row>105</xdr:row>
      <xdr:rowOff>113664</xdr:rowOff>
    </xdr:to>
    <xdr:sp macro="" textlink="">
      <xdr:nvSpPr>
        <xdr:cNvPr id="690" name="楕円 689">
          <a:extLst>
            <a:ext uri="{FF2B5EF4-FFF2-40B4-BE49-F238E27FC236}">
              <a16:creationId xmlns:a16="http://schemas.microsoft.com/office/drawing/2014/main" id="{E9D9E505-0454-4F90-9C6E-DB24D01D72D5}"/>
            </a:ext>
          </a:extLst>
        </xdr:cNvPr>
        <xdr:cNvSpPr/>
      </xdr:nvSpPr>
      <xdr:spPr>
        <a:xfrm>
          <a:off x="13093700" y="1744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62864</xdr:rowOff>
    </xdr:from>
    <xdr:to>
      <xdr:col>81</xdr:col>
      <xdr:colOff>50800</xdr:colOff>
      <xdr:row>105</xdr:row>
      <xdr:rowOff>102870</xdr:rowOff>
    </xdr:to>
    <xdr:cxnSp macro="">
      <xdr:nvCxnSpPr>
        <xdr:cNvPr id="691" name="直線コネクタ 690">
          <a:extLst>
            <a:ext uri="{FF2B5EF4-FFF2-40B4-BE49-F238E27FC236}">
              <a16:creationId xmlns:a16="http://schemas.microsoft.com/office/drawing/2014/main" id="{529EB4A3-CAB8-4510-9D47-E177CC1D6A25}"/>
            </a:ext>
          </a:extLst>
        </xdr:cNvPr>
        <xdr:cNvCxnSpPr/>
      </xdr:nvCxnSpPr>
      <xdr:spPr>
        <a:xfrm>
          <a:off x="13144500" y="17493614"/>
          <a:ext cx="79375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141605</xdr:rowOff>
    </xdr:from>
    <xdr:to>
      <xdr:col>72</xdr:col>
      <xdr:colOff>38100</xdr:colOff>
      <xdr:row>105</xdr:row>
      <xdr:rowOff>71755</xdr:rowOff>
    </xdr:to>
    <xdr:sp macro="" textlink="">
      <xdr:nvSpPr>
        <xdr:cNvPr id="692" name="楕円 691">
          <a:extLst>
            <a:ext uri="{FF2B5EF4-FFF2-40B4-BE49-F238E27FC236}">
              <a16:creationId xmlns:a16="http://schemas.microsoft.com/office/drawing/2014/main" id="{596AA30A-3FC2-4512-BE8C-FA947EF5EB83}"/>
            </a:ext>
          </a:extLst>
        </xdr:cNvPr>
        <xdr:cNvSpPr/>
      </xdr:nvSpPr>
      <xdr:spPr>
        <a:xfrm>
          <a:off x="12299950" y="1740090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20955</xdr:rowOff>
    </xdr:from>
    <xdr:to>
      <xdr:col>76</xdr:col>
      <xdr:colOff>114300</xdr:colOff>
      <xdr:row>105</xdr:row>
      <xdr:rowOff>62864</xdr:rowOff>
    </xdr:to>
    <xdr:cxnSp macro="">
      <xdr:nvCxnSpPr>
        <xdr:cNvPr id="693" name="直線コネクタ 692">
          <a:extLst>
            <a:ext uri="{FF2B5EF4-FFF2-40B4-BE49-F238E27FC236}">
              <a16:creationId xmlns:a16="http://schemas.microsoft.com/office/drawing/2014/main" id="{27AFA230-6647-463B-AA89-E917D449D27F}"/>
            </a:ext>
          </a:extLst>
        </xdr:cNvPr>
        <xdr:cNvCxnSpPr/>
      </xdr:nvCxnSpPr>
      <xdr:spPr>
        <a:xfrm>
          <a:off x="12344400" y="17451705"/>
          <a:ext cx="8001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141605</xdr:rowOff>
    </xdr:from>
    <xdr:to>
      <xdr:col>67</xdr:col>
      <xdr:colOff>101600</xdr:colOff>
      <xdr:row>105</xdr:row>
      <xdr:rowOff>71755</xdr:rowOff>
    </xdr:to>
    <xdr:sp macro="" textlink="">
      <xdr:nvSpPr>
        <xdr:cNvPr id="694" name="楕円 693">
          <a:extLst>
            <a:ext uri="{FF2B5EF4-FFF2-40B4-BE49-F238E27FC236}">
              <a16:creationId xmlns:a16="http://schemas.microsoft.com/office/drawing/2014/main" id="{81972DF6-9A46-4EA3-BC44-F5AB0D358ADF}"/>
            </a:ext>
          </a:extLst>
        </xdr:cNvPr>
        <xdr:cNvSpPr/>
      </xdr:nvSpPr>
      <xdr:spPr>
        <a:xfrm>
          <a:off x="11487150" y="1740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20955</xdr:rowOff>
    </xdr:from>
    <xdr:to>
      <xdr:col>71</xdr:col>
      <xdr:colOff>177800</xdr:colOff>
      <xdr:row>105</xdr:row>
      <xdr:rowOff>20955</xdr:rowOff>
    </xdr:to>
    <xdr:cxnSp macro="">
      <xdr:nvCxnSpPr>
        <xdr:cNvPr id="695" name="直線コネクタ 694">
          <a:extLst>
            <a:ext uri="{FF2B5EF4-FFF2-40B4-BE49-F238E27FC236}">
              <a16:creationId xmlns:a16="http://schemas.microsoft.com/office/drawing/2014/main" id="{AB31219E-B25E-4824-B6DE-A010F67BD839}"/>
            </a:ext>
          </a:extLst>
        </xdr:cNvPr>
        <xdr:cNvCxnSpPr/>
      </xdr:nvCxnSpPr>
      <xdr:spPr>
        <a:xfrm>
          <a:off x="11537950" y="17451705"/>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80663</xdr:rowOff>
    </xdr:from>
    <xdr:ext cx="405111" cy="259045"/>
    <xdr:sp macro="" textlink="">
      <xdr:nvSpPr>
        <xdr:cNvPr id="696" name="n_1aveValue【公民館】&#10;有形固定資産減価償却率">
          <a:extLst>
            <a:ext uri="{FF2B5EF4-FFF2-40B4-BE49-F238E27FC236}">
              <a16:creationId xmlns:a16="http://schemas.microsoft.com/office/drawing/2014/main" id="{7DF7833E-4069-4453-B009-D945314AE92D}"/>
            </a:ext>
          </a:extLst>
        </xdr:cNvPr>
        <xdr:cNvSpPr txBox="1"/>
      </xdr:nvSpPr>
      <xdr:spPr>
        <a:xfrm>
          <a:off x="13742044" y="17168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53991</xdr:rowOff>
    </xdr:from>
    <xdr:ext cx="405111" cy="259045"/>
    <xdr:sp macro="" textlink="">
      <xdr:nvSpPr>
        <xdr:cNvPr id="697" name="n_2aveValue【公民館】&#10;有形固定資産減価償却率">
          <a:extLst>
            <a:ext uri="{FF2B5EF4-FFF2-40B4-BE49-F238E27FC236}">
              <a16:creationId xmlns:a16="http://schemas.microsoft.com/office/drawing/2014/main" id="{81AE0F1C-EBC6-447F-A67A-1DB8B9D17C95}"/>
            </a:ext>
          </a:extLst>
        </xdr:cNvPr>
        <xdr:cNvSpPr txBox="1"/>
      </xdr:nvSpPr>
      <xdr:spPr>
        <a:xfrm>
          <a:off x="12960994" y="17141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46372</xdr:rowOff>
    </xdr:from>
    <xdr:ext cx="405111" cy="259045"/>
    <xdr:sp macro="" textlink="">
      <xdr:nvSpPr>
        <xdr:cNvPr id="698" name="n_3aveValue【公民館】&#10;有形固定資産減価償却率">
          <a:extLst>
            <a:ext uri="{FF2B5EF4-FFF2-40B4-BE49-F238E27FC236}">
              <a16:creationId xmlns:a16="http://schemas.microsoft.com/office/drawing/2014/main" id="{B15178C8-5FCC-4DCB-94C2-E7C75571E2C4}"/>
            </a:ext>
          </a:extLst>
        </xdr:cNvPr>
        <xdr:cNvSpPr txBox="1"/>
      </xdr:nvSpPr>
      <xdr:spPr>
        <a:xfrm>
          <a:off x="12167244" y="17134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162577</xdr:rowOff>
    </xdr:from>
    <xdr:ext cx="405111" cy="259045"/>
    <xdr:sp macro="" textlink="">
      <xdr:nvSpPr>
        <xdr:cNvPr id="699" name="n_4aveValue【公民館】&#10;有形固定資産減価償却率">
          <a:extLst>
            <a:ext uri="{FF2B5EF4-FFF2-40B4-BE49-F238E27FC236}">
              <a16:creationId xmlns:a16="http://schemas.microsoft.com/office/drawing/2014/main" id="{1B15F97B-D60F-4FF8-944D-243D5F0E0B25}"/>
            </a:ext>
          </a:extLst>
        </xdr:cNvPr>
        <xdr:cNvSpPr txBox="1"/>
      </xdr:nvSpPr>
      <xdr:spPr>
        <a:xfrm>
          <a:off x="11354444" y="1707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144797</xdr:rowOff>
    </xdr:from>
    <xdr:ext cx="405111" cy="259045"/>
    <xdr:sp macro="" textlink="">
      <xdr:nvSpPr>
        <xdr:cNvPr id="700" name="n_1mainValue【公民館】&#10;有形固定資産減価償却率">
          <a:extLst>
            <a:ext uri="{FF2B5EF4-FFF2-40B4-BE49-F238E27FC236}">
              <a16:creationId xmlns:a16="http://schemas.microsoft.com/office/drawing/2014/main" id="{BDA74D2D-53FC-4C82-B38B-760A64BDAFA2}"/>
            </a:ext>
          </a:extLst>
        </xdr:cNvPr>
        <xdr:cNvSpPr txBox="1"/>
      </xdr:nvSpPr>
      <xdr:spPr>
        <a:xfrm>
          <a:off x="13742044" y="17575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104791</xdr:rowOff>
    </xdr:from>
    <xdr:ext cx="405111" cy="259045"/>
    <xdr:sp macro="" textlink="">
      <xdr:nvSpPr>
        <xdr:cNvPr id="701" name="n_2mainValue【公民館】&#10;有形固定資産減価償却率">
          <a:extLst>
            <a:ext uri="{FF2B5EF4-FFF2-40B4-BE49-F238E27FC236}">
              <a16:creationId xmlns:a16="http://schemas.microsoft.com/office/drawing/2014/main" id="{FADC78CE-43B2-4140-BB75-51156A132D67}"/>
            </a:ext>
          </a:extLst>
        </xdr:cNvPr>
        <xdr:cNvSpPr txBox="1"/>
      </xdr:nvSpPr>
      <xdr:spPr>
        <a:xfrm>
          <a:off x="12960994" y="17535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62882</xdr:rowOff>
    </xdr:from>
    <xdr:ext cx="405111" cy="259045"/>
    <xdr:sp macro="" textlink="">
      <xdr:nvSpPr>
        <xdr:cNvPr id="702" name="n_3mainValue【公民館】&#10;有形固定資産減価償却率">
          <a:extLst>
            <a:ext uri="{FF2B5EF4-FFF2-40B4-BE49-F238E27FC236}">
              <a16:creationId xmlns:a16="http://schemas.microsoft.com/office/drawing/2014/main" id="{83EC6C09-A418-439C-B234-B21FF57C8269}"/>
            </a:ext>
          </a:extLst>
        </xdr:cNvPr>
        <xdr:cNvSpPr txBox="1"/>
      </xdr:nvSpPr>
      <xdr:spPr>
        <a:xfrm>
          <a:off x="12167244" y="17493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62882</xdr:rowOff>
    </xdr:from>
    <xdr:ext cx="405111" cy="259045"/>
    <xdr:sp macro="" textlink="">
      <xdr:nvSpPr>
        <xdr:cNvPr id="703" name="n_4mainValue【公民館】&#10;有形固定資産減価償却率">
          <a:extLst>
            <a:ext uri="{FF2B5EF4-FFF2-40B4-BE49-F238E27FC236}">
              <a16:creationId xmlns:a16="http://schemas.microsoft.com/office/drawing/2014/main" id="{0C64111C-0D02-41C5-AF33-5840A4A40E26}"/>
            </a:ext>
          </a:extLst>
        </xdr:cNvPr>
        <xdr:cNvSpPr txBox="1"/>
      </xdr:nvSpPr>
      <xdr:spPr>
        <a:xfrm>
          <a:off x="11354444" y="17493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4" name="正方形/長方形 703">
          <a:extLst>
            <a:ext uri="{FF2B5EF4-FFF2-40B4-BE49-F238E27FC236}">
              <a16:creationId xmlns:a16="http://schemas.microsoft.com/office/drawing/2014/main" id="{EC7542D7-E206-45EF-A4C8-7757DF1AFDB6}"/>
            </a:ext>
          </a:extLst>
        </xdr:cNvPr>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5" name="正方形/長方形 704">
          <a:extLst>
            <a:ext uri="{FF2B5EF4-FFF2-40B4-BE49-F238E27FC236}">
              <a16:creationId xmlns:a16="http://schemas.microsoft.com/office/drawing/2014/main" id="{7668EA55-8D94-4DB2-9C1F-92DF7F43B44D}"/>
            </a:ext>
          </a:extLst>
        </xdr:cNvPr>
        <xdr:cNvSpPr/>
      </xdr:nvSpPr>
      <xdr:spPr>
        <a:xfrm>
          <a:off x="16586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6" name="正方形/長方形 705">
          <a:extLst>
            <a:ext uri="{FF2B5EF4-FFF2-40B4-BE49-F238E27FC236}">
              <a16:creationId xmlns:a16="http://schemas.microsoft.com/office/drawing/2014/main" id="{19B5C171-36E4-452F-A976-2D6F11A00AE2}"/>
            </a:ext>
          </a:extLst>
        </xdr:cNvPr>
        <xdr:cNvSpPr/>
      </xdr:nvSpPr>
      <xdr:spPr>
        <a:xfrm>
          <a:off x="16586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7" name="正方形/長方形 706">
          <a:extLst>
            <a:ext uri="{FF2B5EF4-FFF2-40B4-BE49-F238E27FC236}">
              <a16:creationId xmlns:a16="http://schemas.microsoft.com/office/drawing/2014/main" id="{478F9190-A989-4C50-8445-604D0CEB8835}"/>
            </a:ext>
          </a:extLst>
        </xdr:cNvPr>
        <xdr:cNvSpPr/>
      </xdr:nvSpPr>
      <xdr:spPr>
        <a:xfrm>
          <a:off x="174879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8" name="正方形/長方形 707">
          <a:extLst>
            <a:ext uri="{FF2B5EF4-FFF2-40B4-BE49-F238E27FC236}">
              <a16:creationId xmlns:a16="http://schemas.microsoft.com/office/drawing/2014/main" id="{21CFB335-49A4-4EA5-A2C3-1703B56105EC}"/>
            </a:ext>
          </a:extLst>
        </xdr:cNvPr>
        <xdr:cNvSpPr/>
      </xdr:nvSpPr>
      <xdr:spPr>
        <a:xfrm>
          <a:off x="174879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9" name="正方形/長方形 708">
          <a:extLst>
            <a:ext uri="{FF2B5EF4-FFF2-40B4-BE49-F238E27FC236}">
              <a16:creationId xmlns:a16="http://schemas.microsoft.com/office/drawing/2014/main" id="{F9064F21-51F4-45A4-AE47-AF84D44F8DED}"/>
            </a:ext>
          </a:extLst>
        </xdr:cNvPr>
        <xdr:cNvSpPr/>
      </xdr:nvSpPr>
      <xdr:spPr>
        <a:xfrm>
          <a:off x="185166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10" name="正方形/長方形 709">
          <a:extLst>
            <a:ext uri="{FF2B5EF4-FFF2-40B4-BE49-F238E27FC236}">
              <a16:creationId xmlns:a16="http://schemas.microsoft.com/office/drawing/2014/main" id="{84DF6DFD-4E54-4212-B477-C08423126DF2}"/>
            </a:ext>
          </a:extLst>
        </xdr:cNvPr>
        <xdr:cNvSpPr/>
      </xdr:nvSpPr>
      <xdr:spPr>
        <a:xfrm>
          <a:off x="185166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11" name="正方形/長方形 710">
          <a:extLst>
            <a:ext uri="{FF2B5EF4-FFF2-40B4-BE49-F238E27FC236}">
              <a16:creationId xmlns:a16="http://schemas.microsoft.com/office/drawing/2014/main" id="{6A3DB18B-A971-457B-95CB-9272A9B27D96}"/>
            </a:ext>
          </a:extLst>
        </xdr:cNvPr>
        <xdr:cNvSpPr/>
      </xdr:nvSpPr>
      <xdr:spPr>
        <a:xfrm>
          <a:off x="164592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2" name="テキスト ボックス 711">
          <a:extLst>
            <a:ext uri="{FF2B5EF4-FFF2-40B4-BE49-F238E27FC236}">
              <a16:creationId xmlns:a16="http://schemas.microsoft.com/office/drawing/2014/main" id="{D91576D2-3885-4CE3-B014-BADFE51837AD}"/>
            </a:ext>
          </a:extLst>
        </xdr:cNvPr>
        <xdr:cNvSpPr txBox="1"/>
      </xdr:nvSpPr>
      <xdr:spPr>
        <a:xfrm>
          <a:off x="1644015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3" name="直線コネクタ 712">
          <a:extLst>
            <a:ext uri="{FF2B5EF4-FFF2-40B4-BE49-F238E27FC236}">
              <a16:creationId xmlns:a16="http://schemas.microsoft.com/office/drawing/2014/main" id="{E95C5A53-9325-48FB-A500-D94A3367E50E}"/>
            </a:ext>
          </a:extLst>
        </xdr:cNvPr>
        <xdr:cNvCxnSpPr/>
      </xdr:nvCxnSpPr>
      <xdr:spPr>
        <a:xfrm>
          <a:off x="164592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14" name="直線コネクタ 713">
          <a:extLst>
            <a:ext uri="{FF2B5EF4-FFF2-40B4-BE49-F238E27FC236}">
              <a16:creationId xmlns:a16="http://schemas.microsoft.com/office/drawing/2014/main" id="{68ABB25B-3047-474E-9BC7-50735B8B3092}"/>
            </a:ext>
          </a:extLst>
        </xdr:cNvPr>
        <xdr:cNvCxnSpPr/>
      </xdr:nvCxnSpPr>
      <xdr:spPr>
        <a:xfrm>
          <a:off x="16459200" y="18097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15" name="テキスト ボックス 714">
          <a:extLst>
            <a:ext uri="{FF2B5EF4-FFF2-40B4-BE49-F238E27FC236}">
              <a16:creationId xmlns:a16="http://schemas.microsoft.com/office/drawing/2014/main" id="{3A11BCB8-86F3-443D-BB6B-59EF4AC4B316}"/>
            </a:ext>
          </a:extLst>
        </xdr:cNvPr>
        <xdr:cNvSpPr txBox="1"/>
      </xdr:nvSpPr>
      <xdr:spPr>
        <a:xfrm>
          <a:off x="16049171" y="179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6" name="直線コネクタ 715">
          <a:extLst>
            <a:ext uri="{FF2B5EF4-FFF2-40B4-BE49-F238E27FC236}">
              <a16:creationId xmlns:a16="http://schemas.microsoft.com/office/drawing/2014/main" id="{915C5B5D-C980-45B2-8CB1-75636EEE64EA}"/>
            </a:ext>
          </a:extLst>
        </xdr:cNvPr>
        <xdr:cNvCxnSpPr/>
      </xdr:nvCxnSpPr>
      <xdr:spPr>
        <a:xfrm>
          <a:off x="16459200" y="17716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7" name="テキスト ボックス 716">
          <a:extLst>
            <a:ext uri="{FF2B5EF4-FFF2-40B4-BE49-F238E27FC236}">
              <a16:creationId xmlns:a16="http://schemas.microsoft.com/office/drawing/2014/main" id="{AB70AB84-1BD0-4A6B-92C0-6062C6391D30}"/>
            </a:ext>
          </a:extLst>
        </xdr:cNvPr>
        <xdr:cNvSpPr txBox="1"/>
      </xdr:nvSpPr>
      <xdr:spPr>
        <a:xfrm>
          <a:off x="16049171" y="1757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8" name="直線コネクタ 717">
          <a:extLst>
            <a:ext uri="{FF2B5EF4-FFF2-40B4-BE49-F238E27FC236}">
              <a16:creationId xmlns:a16="http://schemas.microsoft.com/office/drawing/2014/main" id="{EF473637-C03E-46D6-B64C-2C877F28FEE1}"/>
            </a:ext>
          </a:extLst>
        </xdr:cNvPr>
        <xdr:cNvCxnSpPr/>
      </xdr:nvCxnSpPr>
      <xdr:spPr>
        <a:xfrm>
          <a:off x="16459200" y="1733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9" name="テキスト ボックス 718">
          <a:extLst>
            <a:ext uri="{FF2B5EF4-FFF2-40B4-BE49-F238E27FC236}">
              <a16:creationId xmlns:a16="http://schemas.microsoft.com/office/drawing/2014/main" id="{360040F9-CACA-4AC7-A600-A292527F624F}"/>
            </a:ext>
          </a:extLst>
        </xdr:cNvPr>
        <xdr:cNvSpPr txBox="1"/>
      </xdr:nvSpPr>
      <xdr:spPr>
        <a:xfrm>
          <a:off x="1604917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20" name="直線コネクタ 719">
          <a:extLst>
            <a:ext uri="{FF2B5EF4-FFF2-40B4-BE49-F238E27FC236}">
              <a16:creationId xmlns:a16="http://schemas.microsoft.com/office/drawing/2014/main" id="{70BC2BBB-F1A1-47C9-8781-38EBB48DAD0B}"/>
            </a:ext>
          </a:extLst>
        </xdr:cNvPr>
        <xdr:cNvCxnSpPr/>
      </xdr:nvCxnSpPr>
      <xdr:spPr>
        <a:xfrm>
          <a:off x="16459200" y="16954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21" name="テキスト ボックス 720">
          <a:extLst>
            <a:ext uri="{FF2B5EF4-FFF2-40B4-BE49-F238E27FC236}">
              <a16:creationId xmlns:a16="http://schemas.microsoft.com/office/drawing/2014/main" id="{8FECCC78-BD84-4A19-9C46-73E2E2C05858}"/>
            </a:ext>
          </a:extLst>
        </xdr:cNvPr>
        <xdr:cNvSpPr txBox="1"/>
      </xdr:nvSpPr>
      <xdr:spPr>
        <a:xfrm>
          <a:off x="16049171" y="16812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22" name="直線コネクタ 721">
          <a:extLst>
            <a:ext uri="{FF2B5EF4-FFF2-40B4-BE49-F238E27FC236}">
              <a16:creationId xmlns:a16="http://schemas.microsoft.com/office/drawing/2014/main" id="{E86116F4-8F84-46C4-83A3-9A1ECA8473F3}"/>
            </a:ext>
          </a:extLst>
        </xdr:cNvPr>
        <xdr:cNvCxnSpPr/>
      </xdr:nvCxnSpPr>
      <xdr:spPr>
        <a:xfrm>
          <a:off x="16459200" y="1657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23" name="テキスト ボックス 722">
          <a:extLst>
            <a:ext uri="{FF2B5EF4-FFF2-40B4-BE49-F238E27FC236}">
              <a16:creationId xmlns:a16="http://schemas.microsoft.com/office/drawing/2014/main" id="{BF710A8F-8539-4BE9-964F-22AA8F4D23B0}"/>
            </a:ext>
          </a:extLst>
        </xdr:cNvPr>
        <xdr:cNvSpPr txBox="1"/>
      </xdr:nvSpPr>
      <xdr:spPr>
        <a:xfrm>
          <a:off x="16049171" y="1643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4" name="直線コネクタ 723">
          <a:extLst>
            <a:ext uri="{FF2B5EF4-FFF2-40B4-BE49-F238E27FC236}">
              <a16:creationId xmlns:a16="http://schemas.microsoft.com/office/drawing/2014/main" id="{F724088E-2356-46D2-B14F-E24AD1C2062D}"/>
            </a:ext>
          </a:extLst>
        </xdr:cNvPr>
        <xdr:cNvCxnSpPr/>
      </xdr:nvCxnSpPr>
      <xdr:spPr>
        <a:xfrm>
          <a:off x="164592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5" name="テキスト ボックス 724">
          <a:extLst>
            <a:ext uri="{FF2B5EF4-FFF2-40B4-BE49-F238E27FC236}">
              <a16:creationId xmlns:a16="http://schemas.microsoft.com/office/drawing/2014/main" id="{1C20877F-4258-415C-BB63-4F6AC68E89BF}"/>
            </a:ext>
          </a:extLst>
        </xdr:cNvPr>
        <xdr:cNvSpPr txBox="1"/>
      </xdr:nvSpPr>
      <xdr:spPr>
        <a:xfrm>
          <a:off x="160491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6" name="【公民館】&#10;一人当たり面積グラフ枠">
          <a:extLst>
            <a:ext uri="{FF2B5EF4-FFF2-40B4-BE49-F238E27FC236}">
              <a16:creationId xmlns:a16="http://schemas.microsoft.com/office/drawing/2014/main" id="{4642A93C-7BE2-4A99-9DA5-F7ADAF380040}"/>
            </a:ext>
          </a:extLst>
        </xdr:cNvPr>
        <xdr:cNvSpPr/>
      </xdr:nvSpPr>
      <xdr:spPr>
        <a:xfrm>
          <a:off x="164592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54102</xdr:rowOff>
    </xdr:from>
    <xdr:to>
      <xdr:col>116</xdr:col>
      <xdr:colOff>62864</xdr:colOff>
      <xdr:row>108</xdr:row>
      <xdr:rowOff>80772</xdr:rowOff>
    </xdr:to>
    <xdr:cxnSp macro="">
      <xdr:nvCxnSpPr>
        <xdr:cNvPr id="727" name="直線コネクタ 726">
          <a:extLst>
            <a:ext uri="{FF2B5EF4-FFF2-40B4-BE49-F238E27FC236}">
              <a16:creationId xmlns:a16="http://schemas.microsoft.com/office/drawing/2014/main" id="{5D6DD4F7-C981-44C0-9110-7CBDC8E23909}"/>
            </a:ext>
          </a:extLst>
        </xdr:cNvPr>
        <xdr:cNvCxnSpPr/>
      </xdr:nvCxnSpPr>
      <xdr:spPr>
        <a:xfrm flipV="1">
          <a:off x="19951064" y="16799052"/>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84599</xdr:rowOff>
    </xdr:from>
    <xdr:ext cx="469744" cy="259045"/>
    <xdr:sp macro="" textlink="">
      <xdr:nvSpPr>
        <xdr:cNvPr id="728" name="【公民館】&#10;一人当たり面積最小値テキスト">
          <a:extLst>
            <a:ext uri="{FF2B5EF4-FFF2-40B4-BE49-F238E27FC236}">
              <a16:creationId xmlns:a16="http://schemas.microsoft.com/office/drawing/2014/main" id="{74DF3C33-FCBA-41B1-ADAA-433A832C348C}"/>
            </a:ext>
          </a:extLst>
        </xdr:cNvPr>
        <xdr:cNvSpPr txBox="1"/>
      </xdr:nvSpPr>
      <xdr:spPr>
        <a:xfrm>
          <a:off x="19989800" y="18029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80772</xdr:rowOff>
    </xdr:from>
    <xdr:to>
      <xdr:col>116</xdr:col>
      <xdr:colOff>152400</xdr:colOff>
      <xdr:row>108</xdr:row>
      <xdr:rowOff>80772</xdr:rowOff>
    </xdr:to>
    <xdr:cxnSp macro="">
      <xdr:nvCxnSpPr>
        <xdr:cNvPr id="729" name="直線コネクタ 728">
          <a:extLst>
            <a:ext uri="{FF2B5EF4-FFF2-40B4-BE49-F238E27FC236}">
              <a16:creationId xmlns:a16="http://schemas.microsoft.com/office/drawing/2014/main" id="{F331A9C4-F434-496E-8DB2-50720F12B5E1}"/>
            </a:ext>
          </a:extLst>
        </xdr:cNvPr>
        <xdr:cNvCxnSpPr/>
      </xdr:nvCxnSpPr>
      <xdr:spPr>
        <a:xfrm>
          <a:off x="19881850" y="1802587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779</xdr:rowOff>
    </xdr:from>
    <xdr:ext cx="469744" cy="259045"/>
    <xdr:sp macro="" textlink="">
      <xdr:nvSpPr>
        <xdr:cNvPr id="730" name="【公民館】&#10;一人当たり面積最大値テキスト">
          <a:extLst>
            <a:ext uri="{FF2B5EF4-FFF2-40B4-BE49-F238E27FC236}">
              <a16:creationId xmlns:a16="http://schemas.microsoft.com/office/drawing/2014/main" id="{9869B368-18AE-44A7-B9F4-1E917DDC24EA}"/>
            </a:ext>
          </a:extLst>
        </xdr:cNvPr>
        <xdr:cNvSpPr txBox="1"/>
      </xdr:nvSpPr>
      <xdr:spPr>
        <a:xfrm>
          <a:off x="19989800" y="16574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54102</xdr:rowOff>
    </xdr:from>
    <xdr:to>
      <xdr:col>116</xdr:col>
      <xdr:colOff>152400</xdr:colOff>
      <xdr:row>101</xdr:row>
      <xdr:rowOff>54102</xdr:rowOff>
    </xdr:to>
    <xdr:cxnSp macro="">
      <xdr:nvCxnSpPr>
        <xdr:cNvPr id="731" name="直線コネクタ 730">
          <a:extLst>
            <a:ext uri="{FF2B5EF4-FFF2-40B4-BE49-F238E27FC236}">
              <a16:creationId xmlns:a16="http://schemas.microsoft.com/office/drawing/2014/main" id="{354D31DD-C2D7-40C9-8271-42236752B0F7}"/>
            </a:ext>
          </a:extLst>
        </xdr:cNvPr>
        <xdr:cNvCxnSpPr/>
      </xdr:nvCxnSpPr>
      <xdr:spPr>
        <a:xfrm>
          <a:off x="19881850" y="1679905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159275</xdr:rowOff>
    </xdr:from>
    <xdr:ext cx="469744" cy="259045"/>
    <xdr:sp macro="" textlink="">
      <xdr:nvSpPr>
        <xdr:cNvPr id="732" name="【公民館】&#10;一人当たり面積平均値テキスト">
          <a:extLst>
            <a:ext uri="{FF2B5EF4-FFF2-40B4-BE49-F238E27FC236}">
              <a16:creationId xmlns:a16="http://schemas.microsoft.com/office/drawing/2014/main" id="{29579B95-595B-46CD-900E-3E2563E94FD0}"/>
            </a:ext>
          </a:extLst>
        </xdr:cNvPr>
        <xdr:cNvSpPr txBox="1"/>
      </xdr:nvSpPr>
      <xdr:spPr>
        <a:xfrm>
          <a:off x="19989800" y="177614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9398</xdr:rowOff>
    </xdr:from>
    <xdr:to>
      <xdr:col>116</xdr:col>
      <xdr:colOff>114300</xdr:colOff>
      <xdr:row>107</xdr:row>
      <xdr:rowOff>110998</xdr:rowOff>
    </xdr:to>
    <xdr:sp macro="" textlink="">
      <xdr:nvSpPr>
        <xdr:cNvPr id="733" name="フローチャート: 判断 732">
          <a:extLst>
            <a:ext uri="{FF2B5EF4-FFF2-40B4-BE49-F238E27FC236}">
              <a16:creationId xmlns:a16="http://schemas.microsoft.com/office/drawing/2014/main" id="{EEBD12D4-5FB0-44E9-90AF-0AAA038E0380}"/>
            </a:ext>
          </a:extLst>
        </xdr:cNvPr>
        <xdr:cNvSpPr/>
      </xdr:nvSpPr>
      <xdr:spPr>
        <a:xfrm>
          <a:off x="19900900" y="1778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12446</xdr:rowOff>
    </xdr:from>
    <xdr:to>
      <xdr:col>112</xdr:col>
      <xdr:colOff>38100</xdr:colOff>
      <xdr:row>107</xdr:row>
      <xdr:rowOff>114046</xdr:rowOff>
    </xdr:to>
    <xdr:sp macro="" textlink="">
      <xdr:nvSpPr>
        <xdr:cNvPr id="734" name="フローチャート: 判断 733">
          <a:extLst>
            <a:ext uri="{FF2B5EF4-FFF2-40B4-BE49-F238E27FC236}">
              <a16:creationId xmlns:a16="http://schemas.microsoft.com/office/drawing/2014/main" id="{CD18919A-403E-4F88-91ED-3C732D94DE50}"/>
            </a:ext>
          </a:extLst>
        </xdr:cNvPr>
        <xdr:cNvSpPr/>
      </xdr:nvSpPr>
      <xdr:spPr>
        <a:xfrm>
          <a:off x="19157950" y="1778609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15494</xdr:rowOff>
    </xdr:from>
    <xdr:to>
      <xdr:col>107</xdr:col>
      <xdr:colOff>101600</xdr:colOff>
      <xdr:row>107</xdr:row>
      <xdr:rowOff>117094</xdr:rowOff>
    </xdr:to>
    <xdr:sp macro="" textlink="">
      <xdr:nvSpPr>
        <xdr:cNvPr id="735" name="フローチャート: 判断 734">
          <a:extLst>
            <a:ext uri="{FF2B5EF4-FFF2-40B4-BE49-F238E27FC236}">
              <a16:creationId xmlns:a16="http://schemas.microsoft.com/office/drawing/2014/main" id="{72E2DBBC-2435-4D7D-892F-D644454288E1}"/>
            </a:ext>
          </a:extLst>
        </xdr:cNvPr>
        <xdr:cNvSpPr/>
      </xdr:nvSpPr>
      <xdr:spPr>
        <a:xfrm>
          <a:off x="18345150" y="17789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24637</xdr:rowOff>
    </xdr:from>
    <xdr:to>
      <xdr:col>102</xdr:col>
      <xdr:colOff>165100</xdr:colOff>
      <xdr:row>107</xdr:row>
      <xdr:rowOff>126237</xdr:rowOff>
    </xdr:to>
    <xdr:sp macro="" textlink="">
      <xdr:nvSpPr>
        <xdr:cNvPr id="736" name="フローチャート: 判断 735">
          <a:extLst>
            <a:ext uri="{FF2B5EF4-FFF2-40B4-BE49-F238E27FC236}">
              <a16:creationId xmlns:a16="http://schemas.microsoft.com/office/drawing/2014/main" id="{808CE4D0-AE8B-425D-8350-81D3E838A3DC}"/>
            </a:ext>
          </a:extLst>
        </xdr:cNvPr>
        <xdr:cNvSpPr/>
      </xdr:nvSpPr>
      <xdr:spPr>
        <a:xfrm>
          <a:off x="17551400" y="17798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33782</xdr:rowOff>
    </xdr:from>
    <xdr:to>
      <xdr:col>98</xdr:col>
      <xdr:colOff>38100</xdr:colOff>
      <xdr:row>107</xdr:row>
      <xdr:rowOff>135382</xdr:rowOff>
    </xdr:to>
    <xdr:sp macro="" textlink="">
      <xdr:nvSpPr>
        <xdr:cNvPr id="737" name="フローチャート: 判断 736">
          <a:extLst>
            <a:ext uri="{FF2B5EF4-FFF2-40B4-BE49-F238E27FC236}">
              <a16:creationId xmlns:a16="http://schemas.microsoft.com/office/drawing/2014/main" id="{3F87A22E-7247-4651-9B39-365CE7B5DC5C}"/>
            </a:ext>
          </a:extLst>
        </xdr:cNvPr>
        <xdr:cNvSpPr/>
      </xdr:nvSpPr>
      <xdr:spPr>
        <a:xfrm>
          <a:off x="16757650" y="1780743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8" name="テキスト ボックス 737">
          <a:extLst>
            <a:ext uri="{FF2B5EF4-FFF2-40B4-BE49-F238E27FC236}">
              <a16:creationId xmlns:a16="http://schemas.microsoft.com/office/drawing/2014/main" id="{67D2C15A-9612-425F-88D9-33DF7693680B}"/>
            </a:ext>
          </a:extLst>
        </xdr:cNvPr>
        <xdr:cNvSpPr txBox="1"/>
      </xdr:nvSpPr>
      <xdr:spPr>
        <a:xfrm>
          <a:off x="19780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9" name="テキスト ボックス 738">
          <a:extLst>
            <a:ext uri="{FF2B5EF4-FFF2-40B4-BE49-F238E27FC236}">
              <a16:creationId xmlns:a16="http://schemas.microsoft.com/office/drawing/2014/main" id="{ED1A3DBB-1BCB-4E2A-83C0-2C47ED920E1C}"/>
            </a:ext>
          </a:extLst>
        </xdr:cNvPr>
        <xdr:cNvSpPr txBox="1"/>
      </xdr:nvSpPr>
      <xdr:spPr>
        <a:xfrm>
          <a:off x="19030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40" name="テキスト ボックス 739">
          <a:extLst>
            <a:ext uri="{FF2B5EF4-FFF2-40B4-BE49-F238E27FC236}">
              <a16:creationId xmlns:a16="http://schemas.microsoft.com/office/drawing/2014/main" id="{D10221DA-4126-4EBC-89EC-238BD82FDB0B}"/>
            </a:ext>
          </a:extLst>
        </xdr:cNvPr>
        <xdr:cNvSpPr txBox="1"/>
      </xdr:nvSpPr>
      <xdr:spPr>
        <a:xfrm>
          <a:off x="18224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1" name="テキスト ボックス 740">
          <a:extLst>
            <a:ext uri="{FF2B5EF4-FFF2-40B4-BE49-F238E27FC236}">
              <a16:creationId xmlns:a16="http://schemas.microsoft.com/office/drawing/2014/main" id="{39A3D43A-5A30-4D3D-A1E1-7F74793736B9}"/>
            </a:ext>
          </a:extLst>
        </xdr:cNvPr>
        <xdr:cNvSpPr txBox="1"/>
      </xdr:nvSpPr>
      <xdr:spPr>
        <a:xfrm>
          <a:off x="174307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2" name="テキスト ボックス 741">
          <a:extLst>
            <a:ext uri="{FF2B5EF4-FFF2-40B4-BE49-F238E27FC236}">
              <a16:creationId xmlns:a16="http://schemas.microsoft.com/office/drawing/2014/main" id="{34F99F3E-3320-493E-BDFE-CEF9C18CBCB2}"/>
            </a:ext>
          </a:extLst>
        </xdr:cNvPr>
        <xdr:cNvSpPr txBox="1"/>
      </xdr:nvSpPr>
      <xdr:spPr>
        <a:xfrm>
          <a:off x="166306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116839</xdr:rowOff>
    </xdr:from>
    <xdr:to>
      <xdr:col>116</xdr:col>
      <xdr:colOff>114300</xdr:colOff>
      <xdr:row>107</xdr:row>
      <xdr:rowOff>46989</xdr:rowOff>
    </xdr:to>
    <xdr:sp macro="" textlink="">
      <xdr:nvSpPr>
        <xdr:cNvPr id="743" name="楕円 742">
          <a:extLst>
            <a:ext uri="{FF2B5EF4-FFF2-40B4-BE49-F238E27FC236}">
              <a16:creationId xmlns:a16="http://schemas.microsoft.com/office/drawing/2014/main" id="{F83FDF78-53A4-470C-A2D9-E7E83A124E1F}"/>
            </a:ext>
          </a:extLst>
        </xdr:cNvPr>
        <xdr:cNvSpPr/>
      </xdr:nvSpPr>
      <xdr:spPr>
        <a:xfrm>
          <a:off x="19900900" y="1771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139716</xdr:rowOff>
    </xdr:from>
    <xdr:ext cx="469744" cy="259045"/>
    <xdr:sp macro="" textlink="">
      <xdr:nvSpPr>
        <xdr:cNvPr id="744" name="【公民館】&#10;一人当たり面積該当値テキスト">
          <a:extLst>
            <a:ext uri="{FF2B5EF4-FFF2-40B4-BE49-F238E27FC236}">
              <a16:creationId xmlns:a16="http://schemas.microsoft.com/office/drawing/2014/main" id="{F4E65781-0D6D-49A6-8943-B87BD7711C36}"/>
            </a:ext>
          </a:extLst>
        </xdr:cNvPr>
        <xdr:cNvSpPr txBox="1"/>
      </xdr:nvSpPr>
      <xdr:spPr>
        <a:xfrm>
          <a:off x="19989800" y="17570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124461</xdr:rowOff>
    </xdr:from>
    <xdr:to>
      <xdr:col>112</xdr:col>
      <xdr:colOff>38100</xdr:colOff>
      <xdr:row>107</xdr:row>
      <xdr:rowOff>54611</xdr:rowOff>
    </xdr:to>
    <xdr:sp macro="" textlink="">
      <xdr:nvSpPr>
        <xdr:cNvPr id="745" name="楕円 744">
          <a:extLst>
            <a:ext uri="{FF2B5EF4-FFF2-40B4-BE49-F238E27FC236}">
              <a16:creationId xmlns:a16="http://schemas.microsoft.com/office/drawing/2014/main" id="{D1815B79-1C5F-41A5-8544-742B782EAE49}"/>
            </a:ext>
          </a:extLst>
        </xdr:cNvPr>
        <xdr:cNvSpPr/>
      </xdr:nvSpPr>
      <xdr:spPr>
        <a:xfrm>
          <a:off x="19157950" y="1772666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167639</xdr:rowOff>
    </xdr:from>
    <xdr:to>
      <xdr:col>116</xdr:col>
      <xdr:colOff>63500</xdr:colOff>
      <xdr:row>107</xdr:row>
      <xdr:rowOff>3811</xdr:rowOff>
    </xdr:to>
    <xdr:cxnSp macro="">
      <xdr:nvCxnSpPr>
        <xdr:cNvPr id="746" name="直線コネクタ 745">
          <a:extLst>
            <a:ext uri="{FF2B5EF4-FFF2-40B4-BE49-F238E27FC236}">
              <a16:creationId xmlns:a16="http://schemas.microsoft.com/office/drawing/2014/main" id="{245E600B-A904-4A71-A7F5-CE5FC86E9D34}"/>
            </a:ext>
          </a:extLst>
        </xdr:cNvPr>
        <xdr:cNvCxnSpPr/>
      </xdr:nvCxnSpPr>
      <xdr:spPr>
        <a:xfrm flipV="1">
          <a:off x="19202400" y="17769839"/>
          <a:ext cx="7493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95504</xdr:rowOff>
    </xdr:from>
    <xdr:to>
      <xdr:col>107</xdr:col>
      <xdr:colOff>101600</xdr:colOff>
      <xdr:row>106</xdr:row>
      <xdr:rowOff>25654</xdr:rowOff>
    </xdr:to>
    <xdr:sp macro="" textlink="">
      <xdr:nvSpPr>
        <xdr:cNvPr id="747" name="楕円 746">
          <a:extLst>
            <a:ext uri="{FF2B5EF4-FFF2-40B4-BE49-F238E27FC236}">
              <a16:creationId xmlns:a16="http://schemas.microsoft.com/office/drawing/2014/main" id="{532D5666-29C3-4FB8-AA04-EDFAB93E672E}"/>
            </a:ext>
          </a:extLst>
        </xdr:cNvPr>
        <xdr:cNvSpPr/>
      </xdr:nvSpPr>
      <xdr:spPr>
        <a:xfrm>
          <a:off x="18345150" y="17526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146304</xdr:rowOff>
    </xdr:from>
    <xdr:to>
      <xdr:col>111</xdr:col>
      <xdr:colOff>177800</xdr:colOff>
      <xdr:row>107</xdr:row>
      <xdr:rowOff>3811</xdr:rowOff>
    </xdr:to>
    <xdr:cxnSp macro="">
      <xdr:nvCxnSpPr>
        <xdr:cNvPr id="748" name="直線コネクタ 747">
          <a:extLst>
            <a:ext uri="{FF2B5EF4-FFF2-40B4-BE49-F238E27FC236}">
              <a16:creationId xmlns:a16="http://schemas.microsoft.com/office/drawing/2014/main" id="{709A5C30-EFA3-4F79-8285-BB5B8E638CC0}"/>
            </a:ext>
          </a:extLst>
        </xdr:cNvPr>
        <xdr:cNvCxnSpPr/>
      </xdr:nvCxnSpPr>
      <xdr:spPr>
        <a:xfrm>
          <a:off x="18395950" y="17577054"/>
          <a:ext cx="806450" cy="200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109220</xdr:rowOff>
    </xdr:from>
    <xdr:to>
      <xdr:col>102</xdr:col>
      <xdr:colOff>165100</xdr:colOff>
      <xdr:row>106</xdr:row>
      <xdr:rowOff>39370</xdr:rowOff>
    </xdr:to>
    <xdr:sp macro="" textlink="">
      <xdr:nvSpPr>
        <xdr:cNvPr id="749" name="楕円 748">
          <a:extLst>
            <a:ext uri="{FF2B5EF4-FFF2-40B4-BE49-F238E27FC236}">
              <a16:creationId xmlns:a16="http://schemas.microsoft.com/office/drawing/2014/main" id="{0A9B3615-105F-4176-AE88-7727BA4E0F03}"/>
            </a:ext>
          </a:extLst>
        </xdr:cNvPr>
        <xdr:cNvSpPr/>
      </xdr:nvSpPr>
      <xdr:spPr>
        <a:xfrm>
          <a:off x="17551400" y="1753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146304</xdr:rowOff>
    </xdr:from>
    <xdr:to>
      <xdr:col>107</xdr:col>
      <xdr:colOff>50800</xdr:colOff>
      <xdr:row>105</xdr:row>
      <xdr:rowOff>160020</xdr:rowOff>
    </xdr:to>
    <xdr:cxnSp macro="">
      <xdr:nvCxnSpPr>
        <xdr:cNvPr id="750" name="直線コネクタ 749">
          <a:extLst>
            <a:ext uri="{FF2B5EF4-FFF2-40B4-BE49-F238E27FC236}">
              <a16:creationId xmlns:a16="http://schemas.microsoft.com/office/drawing/2014/main" id="{1126571E-DC74-47E7-AF9A-A028898D2975}"/>
            </a:ext>
          </a:extLst>
        </xdr:cNvPr>
        <xdr:cNvCxnSpPr/>
      </xdr:nvCxnSpPr>
      <xdr:spPr>
        <a:xfrm flipV="1">
          <a:off x="17602200" y="17577054"/>
          <a:ext cx="79375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121413</xdr:rowOff>
    </xdr:from>
    <xdr:to>
      <xdr:col>98</xdr:col>
      <xdr:colOff>38100</xdr:colOff>
      <xdr:row>106</xdr:row>
      <xdr:rowOff>51563</xdr:rowOff>
    </xdr:to>
    <xdr:sp macro="" textlink="">
      <xdr:nvSpPr>
        <xdr:cNvPr id="751" name="楕円 750">
          <a:extLst>
            <a:ext uri="{FF2B5EF4-FFF2-40B4-BE49-F238E27FC236}">
              <a16:creationId xmlns:a16="http://schemas.microsoft.com/office/drawing/2014/main" id="{D58A876A-B5B8-42F0-A96B-737967699AA0}"/>
            </a:ext>
          </a:extLst>
        </xdr:cNvPr>
        <xdr:cNvSpPr/>
      </xdr:nvSpPr>
      <xdr:spPr>
        <a:xfrm>
          <a:off x="16757650" y="1755216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160020</xdr:rowOff>
    </xdr:from>
    <xdr:to>
      <xdr:col>102</xdr:col>
      <xdr:colOff>114300</xdr:colOff>
      <xdr:row>106</xdr:row>
      <xdr:rowOff>763</xdr:rowOff>
    </xdr:to>
    <xdr:cxnSp macro="">
      <xdr:nvCxnSpPr>
        <xdr:cNvPr id="752" name="直線コネクタ 751">
          <a:extLst>
            <a:ext uri="{FF2B5EF4-FFF2-40B4-BE49-F238E27FC236}">
              <a16:creationId xmlns:a16="http://schemas.microsoft.com/office/drawing/2014/main" id="{F65809B4-B9F1-46E1-A8CE-194E253D1514}"/>
            </a:ext>
          </a:extLst>
        </xdr:cNvPr>
        <xdr:cNvCxnSpPr/>
      </xdr:nvCxnSpPr>
      <xdr:spPr>
        <a:xfrm flipV="1">
          <a:off x="16802100" y="17590770"/>
          <a:ext cx="800100" cy="12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105173</xdr:rowOff>
    </xdr:from>
    <xdr:ext cx="469744" cy="259045"/>
    <xdr:sp macro="" textlink="">
      <xdr:nvSpPr>
        <xdr:cNvPr id="753" name="n_1aveValue【公民館】&#10;一人当たり面積">
          <a:extLst>
            <a:ext uri="{FF2B5EF4-FFF2-40B4-BE49-F238E27FC236}">
              <a16:creationId xmlns:a16="http://schemas.microsoft.com/office/drawing/2014/main" id="{D2A36BC9-D488-4E99-A854-AD44EC24EB71}"/>
            </a:ext>
          </a:extLst>
        </xdr:cNvPr>
        <xdr:cNvSpPr txBox="1"/>
      </xdr:nvSpPr>
      <xdr:spPr>
        <a:xfrm>
          <a:off x="18980227" y="17878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108221</xdr:rowOff>
    </xdr:from>
    <xdr:ext cx="469744" cy="259045"/>
    <xdr:sp macro="" textlink="">
      <xdr:nvSpPr>
        <xdr:cNvPr id="754" name="n_2aveValue【公民館】&#10;一人当たり面積">
          <a:extLst>
            <a:ext uri="{FF2B5EF4-FFF2-40B4-BE49-F238E27FC236}">
              <a16:creationId xmlns:a16="http://schemas.microsoft.com/office/drawing/2014/main" id="{C3A3E7A5-6310-4F83-8970-7DBC9C8C900E}"/>
            </a:ext>
          </a:extLst>
        </xdr:cNvPr>
        <xdr:cNvSpPr txBox="1"/>
      </xdr:nvSpPr>
      <xdr:spPr>
        <a:xfrm>
          <a:off x="18180127" y="17881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117364</xdr:rowOff>
    </xdr:from>
    <xdr:ext cx="469744" cy="259045"/>
    <xdr:sp macro="" textlink="">
      <xdr:nvSpPr>
        <xdr:cNvPr id="755" name="n_3aveValue【公民館】&#10;一人当たり面積">
          <a:extLst>
            <a:ext uri="{FF2B5EF4-FFF2-40B4-BE49-F238E27FC236}">
              <a16:creationId xmlns:a16="http://schemas.microsoft.com/office/drawing/2014/main" id="{F325E202-3CC6-4C8B-A810-719795F09196}"/>
            </a:ext>
          </a:extLst>
        </xdr:cNvPr>
        <xdr:cNvSpPr txBox="1"/>
      </xdr:nvSpPr>
      <xdr:spPr>
        <a:xfrm>
          <a:off x="17386377" y="17891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126509</xdr:rowOff>
    </xdr:from>
    <xdr:ext cx="469744" cy="259045"/>
    <xdr:sp macro="" textlink="">
      <xdr:nvSpPr>
        <xdr:cNvPr id="756" name="n_4aveValue【公民館】&#10;一人当たり面積">
          <a:extLst>
            <a:ext uri="{FF2B5EF4-FFF2-40B4-BE49-F238E27FC236}">
              <a16:creationId xmlns:a16="http://schemas.microsoft.com/office/drawing/2014/main" id="{370EC8BA-7CAB-4C40-B632-29BA34429062}"/>
            </a:ext>
          </a:extLst>
        </xdr:cNvPr>
        <xdr:cNvSpPr txBox="1"/>
      </xdr:nvSpPr>
      <xdr:spPr>
        <a:xfrm>
          <a:off x="16592627" y="17900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71138</xdr:rowOff>
    </xdr:from>
    <xdr:ext cx="469744" cy="259045"/>
    <xdr:sp macro="" textlink="">
      <xdr:nvSpPr>
        <xdr:cNvPr id="757" name="n_1mainValue【公民館】&#10;一人当たり面積">
          <a:extLst>
            <a:ext uri="{FF2B5EF4-FFF2-40B4-BE49-F238E27FC236}">
              <a16:creationId xmlns:a16="http://schemas.microsoft.com/office/drawing/2014/main" id="{698DF13E-8DE6-4B70-8433-24A484309B45}"/>
            </a:ext>
          </a:extLst>
        </xdr:cNvPr>
        <xdr:cNvSpPr txBox="1"/>
      </xdr:nvSpPr>
      <xdr:spPr>
        <a:xfrm>
          <a:off x="18980227" y="17501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42181</xdr:rowOff>
    </xdr:from>
    <xdr:ext cx="469744" cy="259045"/>
    <xdr:sp macro="" textlink="">
      <xdr:nvSpPr>
        <xdr:cNvPr id="758" name="n_2mainValue【公民館】&#10;一人当たり面積">
          <a:extLst>
            <a:ext uri="{FF2B5EF4-FFF2-40B4-BE49-F238E27FC236}">
              <a16:creationId xmlns:a16="http://schemas.microsoft.com/office/drawing/2014/main" id="{62A2AEAB-9163-4166-BFA5-3AF361854B41}"/>
            </a:ext>
          </a:extLst>
        </xdr:cNvPr>
        <xdr:cNvSpPr txBox="1"/>
      </xdr:nvSpPr>
      <xdr:spPr>
        <a:xfrm>
          <a:off x="18180127" y="17301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55897</xdr:rowOff>
    </xdr:from>
    <xdr:ext cx="469744" cy="259045"/>
    <xdr:sp macro="" textlink="">
      <xdr:nvSpPr>
        <xdr:cNvPr id="759" name="n_3mainValue【公民館】&#10;一人当たり面積">
          <a:extLst>
            <a:ext uri="{FF2B5EF4-FFF2-40B4-BE49-F238E27FC236}">
              <a16:creationId xmlns:a16="http://schemas.microsoft.com/office/drawing/2014/main" id="{504E7ABB-8AD1-47EA-9330-8B61D97F8814}"/>
            </a:ext>
          </a:extLst>
        </xdr:cNvPr>
        <xdr:cNvSpPr txBox="1"/>
      </xdr:nvSpPr>
      <xdr:spPr>
        <a:xfrm>
          <a:off x="17386377" y="1731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68090</xdr:rowOff>
    </xdr:from>
    <xdr:ext cx="469744" cy="259045"/>
    <xdr:sp macro="" textlink="">
      <xdr:nvSpPr>
        <xdr:cNvPr id="760" name="n_4mainValue【公民館】&#10;一人当たり面積">
          <a:extLst>
            <a:ext uri="{FF2B5EF4-FFF2-40B4-BE49-F238E27FC236}">
              <a16:creationId xmlns:a16="http://schemas.microsoft.com/office/drawing/2014/main" id="{0B0AB2FA-3350-4D65-8B6A-41086471C3DA}"/>
            </a:ext>
          </a:extLst>
        </xdr:cNvPr>
        <xdr:cNvSpPr txBox="1"/>
      </xdr:nvSpPr>
      <xdr:spPr>
        <a:xfrm>
          <a:off x="16592627" y="17327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1" name="正方形/長方形 760">
          <a:extLst>
            <a:ext uri="{FF2B5EF4-FFF2-40B4-BE49-F238E27FC236}">
              <a16:creationId xmlns:a16="http://schemas.microsoft.com/office/drawing/2014/main" id="{6035BBCD-F34E-43A2-B5AA-2CD366AEF443}"/>
            </a:ext>
          </a:extLst>
        </xdr:cNvPr>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2" name="正方形/長方形 761">
          <a:extLst>
            <a:ext uri="{FF2B5EF4-FFF2-40B4-BE49-F238E27FC236}">
              <a16:creationId xmlns:a16="http://schemas.microsoft.com/office/drawing/2014/main" id="{176234C5-E1E8-4445-A2EF-43B06255D790}"/>
            </a:ext>
          </a:extLst>
        </xdr:cNvPr>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3" name="テキスト ボックス 762">
          <a:extLst>
            <a:ext uri="{FF2B5EF4-FFF2-40B4-BE49-F238E27FC236}">
              <a16:creationId xmlns:a16="http://schemas.microsoft.com/office/drawing/2014/main" id="{1A1D828D-1D50-4ECB-A4BE-D5B522C9D83B}"/>
            </a:ext>
          </a:extLst>
        </xdr:cNvPr>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公共施設の老朽化が進んでいるため、全体的に有形固定資産減価償却率は類似団体よりも高い傾向にあるが、学校施設については低くなっている。</a:t>
          </a:r>
          <a:endParaRPr lang="ja-JP" altLang="ja-JP" sz="1400">
            <a:effectLst/>
          </a:endParaRPr>
        </a:p>
        <a:p>
          <a:r>
            <a:rPr kumimoji="1" lang="ja-JP" altLang="ja-JP" sz="1100">
              <a:solidFill>
                <a:schemeClr val="dk1"/>
              </a:solidFill>
              <a:effectLst/>
              <a:latin typeface="+mn-lt"/>
              <a:ea typeface="+mn-ea"/>
              <a:cs typeface="+mn-cs"/>
            </a:rPr>
            <a:t>道路・橋梁・トンネルの有形固定資産減価償却率については、必要な改修・改築を行いながら維持管理していることから、類似団体と比較して高い傾向となっている。また、町域が広く人口が少ないため、道路の一人当たり延長は、他団体と比較して非常に高くなっ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認定こども園・幼稚園・保育所については、いずれも老朽化が進んでおり、類似団体と比較して有形固定資産減価償却率は高くなっている。また、施設の統廃合を行っておらず、人口も減少していることから一人当たりの面積も高くなっている。</a:t>
          </a:r>
          <a:endParaRPr lang="ja-JP" altLang="ja-JP" sz="1400">
            <a:effectLst/>
          </a:endParaRPr>
        </a:p>
        <a:p>
          <a:r>
            <a:rPr kumimoji="1" lang="ja-JP" altLang="ja-JP" sz="1100">
              <a:solidFill>
                <a:schemeClr val="dk1"/>
              </a:solidFill>
              <a:effectLst/>
              <a:latin typeface="+mn-lt"/>
              <a:ea typeface="+mn-ea"/>
              <a:cs typeface="+mn-cs"/>
            </a:rPr>
            <a:t>学校施設は、町内の中学校の統合・整備と小学校のプール新設により、類似団体よりも有形固定資産減価償却率が低くなっている。他の公共施設よりは比較的新しくなっているが、老朽化によって維持修繕費が増加傾向にある。</a:t>
          </a:r>
          <a:endParaRPr lang="ja-JP" altLang="ja-JP" sz="1400">
            <a:effectLst/>
          </a:endParaRPr>
        </a:p>
        <a:p>
          <a:r>
            <a:rPr kumimoji="1" lang="ja-JP" altLang="ja-JP" sz="1100">
              <a:solidFill>
                <a:schemeClr val="dk1"/>
              </a:solidFill>
              <a:effectLst/>
              <a:latin typeface="+mn-lt"/>
              <a:ea typeface="+mn-ea"/>
              <a:cs typeface="+mn-cs"/>
            </a:rPr>
            <a:t>公営住宅は、古くなった団地の廃止を行っているが、類似団体と比較して有形固定資産減価償却率は高くなっている。一人当たりの面積についても、類似団体よりもかなり低い状態となっており、今後、定住促進住宅の整備を行っていくこととしている。</a:t>
          </a:r>
          <a:endParaRPr lang="ja-JP" altLang="ja-JP" sz="1400">
            <a:effectLst/>
          </a:endParaRPr>
        </a:p>
        <a:p>
          <a:r>
            <a:rPr kumimoji="1" lang="ja-JP" altLang="ja-JP" sz="1100">
              <a:solidFill>
                <a:schemeClr val="dk1"/>
              </a:solidFill>
              <a:effectLst/>
              <a:latin typeface="+mn-lt"/>
              <a:ea typeface="+mn-ea"/>
              <a:cs typeface="+mn-cs"/>
            </a:rPr>
            <a:t>公民館の有形固定資産減価償却率については、類似団体より年々増加傾向にあり、老朽化により大規模な改修が必要な施設もあるため、計画修繕を行っていくこととしている。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652E9858-765A-48F3-97E4-6B8A1BD5436B}"/>
            </a:ext>
          </a:extLst>
        </xdr:cNvPr>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20D59A48-8EFD-4BB2-8452-61AC83B9781C}"/>
            </a:ext>
          </a:extLst>
        </xdr:cNvPr>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77A6976E-7713-4306-AF73-3F10B75C37D9}"/>
            </a:ext>
          </a:extLst>
        </xdr:cNvPr>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6F55EA9B-72AD-4E1C-ADA1-4EF101BE53A2}"/>
            </a:ext>
          </a:extLst>
        </xdr:cNvPr>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岡山県吉備中央町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E77EF39C-AC79-4357-B964-AAC0EC6266C1}"/>
            </a:ext>
          </a:extLst>
        </xdr:cNvPr>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C0A7B415-2B21-4C39-8F21-E1FFC788CE84}"/>
            </a:ext>
          </a:extLst>
        </xdr:cNvPr>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41106FEC-C863-4435-9559-FAEA519AB870}"/>
            </a:ext>
          </a:extLst>
        </xdr:cNvPr>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9C951B6F-0A47-4141-8A02-F78889AF8AA3}"/>
            </a:ext>
          </a:extLst>
        </xdr:cNvPr>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91D0D9F4-D395-4DB4-89F0-8B56C08F199F}"/>
            </a:ext>
          </a:extLst>
        </xdr:cNvPr>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A64981D7-F7E8-48C4-A6CC-8ACF0DAB7F6D}"/>
            </a:ext>
          </a:extLst>
        </xdr:cNvPr>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10,926
10,692
268.78
12,914,086
12,156,495
516,261
5,539,769
9,053,572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C3327EFD-689C-485D-BEF4-A72E2AB23AD2}"/>
            </a:ext>
          </a:extLst>
        </xdr:cNvPr>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489E62CF-114E-4809-B6B3-D8528174C091}"/>
            </a:ext>
          </a:extLst>
        </xdr:cNvPr>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3FE252B6-5269-44C2-89E6-0F52B226D0EF}"/>
            </a:ext>
          </a:extLst>
        </xdr:cNvPr>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13.0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8D7E0842-10C5-40D4-A803-8D8F65D192F7}"/>
            </a:ext>
          </a:extLst>
        </xdr:cNvPr>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744B7586-9134-42AE-93D5-30D3C9699ACE}"/>
            </a:ext>
          </a:extLst>
        </xdr:cNvPr>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99042398-D1AD-472A-954B-48C72C277AF5}"/>
            </a:ext>
          </a:extLst>
        </xdr:cNvPr>
        <xdr:cNvSpPr/>
      </xdr:nvSpPr>
      <xdr:spPr>
        <a:xfrm>
          <a:off x="6470650" y="1657350"/>
          <a:ext cx="3086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8DDC5BE6-7AA8-4919-AA26-A0EBF94218FF}"/>
            </a:ext>
          </a:extLst>
        </xdr:cNvPr>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39793076-E811-4F04-BEE7-5483DE4CFAB0}"/>
            </a:ext>
          </a:extLst>
        </xdr:cNvPr>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12E376CB-F4B7-46D3-A550-97DF6069E2B5}"/>
            </a:ext>
          </a:extLst>
        </xdr:cNvPr>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51D360B6-0E1B-44C4-B5AA-1DD127DABBD5}"/>
            </a:ext>
          </a:extLst>
        </xdr:cNvPr>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8D6A5142-DD50-4A7B-B429-70EEAF270705}"/>
            </a:ext>
          </a:extLst>
        </xdr:cNvPr>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F19DBB79-0FA0-4BF5-B789-3385BD12DEE3}"/>
            </a:ext>
          </a:extLst>
        </xdr:cNvPr>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C8E77F16-EA34-4F60-B150-3FD29A211333}"/>
            </a:ext>
          </a:extLst>
        </xdr:cNvPr>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EAEE5273-21C0-470B-9587-FCB8529B055F}"/>
            </a:ext>
          </a:extLst>
        </xdr:cNvPr>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FEDE8334-1ED9-498B-904B-8768B0B68F0D}"/>
            </a:ext>
          </a:extLst>
        </xdr:cNvPr>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99F83411-23BB-43A8-98DC-5B0D687C86D5}"/>
            </a:ext>
          </a:extLst>
        </xdr:cNvPr>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67D7F38D-D50E-43D8-B98C-4880BB21159B}"/>
            </a:ext>
          </a:extLst>
        </xdr:cNvPr>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51E6801B-A743-4159-8693-F59B6FECB21D}"/>
            </a:ext>
          </a:extLst>
        </xdr:cNvPr>
        <xdr:cNvSpPr txBox="1"/>
      </xdr:nvSpPr>
      <xdr:spPr>
        <a:xfrm>
          <a:off x="641350" y="26987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6D27AE17-FF80-4E67-9397-7D97CE6DA2E9}"/>
            </a:ext>
          </a:extLst>
        </xdr:cNvPr>
        <xdr:cNvSpPr txBox="1"/>
      </xdr:nvSpPr>
      <xdr:spPr>
        <a:xfrm>
          <a:off x="641350" y="30035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890D6214-7F56-418C-86AF-2C2C066CDB21}"/>
            </a:ext>
          </a:extLst>
        </xdr:cNvPr>
        <xdr:cNvSpPr txBox="1"/>
      </xdr:nvSpPr>
      <xdr:spPr>
        <a:xfrm>
          <a:off x="641350" y="330835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42DE46B7-F567-42F1-A66B-16AF13A652AC}"/>
            </a:ext>
          </a:extLst>
        </xdr:cNvPr>
        <xdr:cNvSpPr txBox="1"/>
      </xdr:nvSpPr>
      <xdr:spPr>
        <a:xfrm>
          <a:off x="641350" y="3619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9B5FED5E-5834-47E4-87DB-4CA347AC9403}"/>
            </a:ext>
          </a:extLst>
        </xdr:cNvPr>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C91BF538-614C-4269-AD7F-14BD64ADDB68}"/>
            </a:ext>
          </a:extLst>
        </xdr:cNvPr>
        <xdr:cNvSpPr/>
      </xdr:nvSpPr>
      <xdr:spPr>
        <a:xfrm>
          <a:off x="8128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466914AF-2979-4661-8DE6-0F940EC31213}"/>
            </a:ext>
          </a:extLst>
        </xdr:cNvPr>
        <xdr:cNvSpPr/>
      </xdr:nvSpPr>
      <xdr:spPr>
        <a:xfrm>
          <a:off x="8128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D6D2118-CDCF-4C3D-BA47-6A8E69895331}"/>
            </a:ext>
          </a:extLst>
        </xdr:cNvPr>
        <xdr:cNvSpPr/>
      </xdr:nvSpPr>
      <xdr:spPr>
        <a:xfrm>
          <a:off x="17145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335A25DC-3ECF-4B81-B966-00C2CF8B6903}"/>
            </a:ext>
          </a:extLst>
        </xdr:cNvPr>
        <xdr:cNvSpPr/>
      </xdr:nvSpPr>
      <xdr:spPr>
        <a:xfrm>
          <a:off x="17145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452344E4-1321-4B7F-ADE4-C82EB047C092}"/>
            </a:ext>
          </a:extLst>
        </xdr:cNvPr>
        <xdr:cNvSpPr/>
      </xdr:nvSpPr>
      <xdr:spPr>
        <a:xfrm>
          <a:off x="2743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1CFEE76E-CE24-4D3F-801E-13606823BD55}"/>
            </a:ext>
          </a:extLst>
        </xdr:cNvPr>
        <xdr:cNvSpPr/>
      </xdr:nvSpPr>
      <xdr:spPr>
        <a:xfrm>
          <a:off x="2743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6B208C24-8B22-49CA-8ED9-985592EB3EBA}"/>
            </a:ext>
          </a:extLst>
        </xdr:cNvPr>
        <xdr:cNvSpPr/>
      </xdr:nvSpPr>
      <xdr:spPr>
        <a:xfrm>
          <a:off x="685800" y="5143500"/>
          <a:ext cx="426720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465439B0-A8E9-4827-8872-2DEA53521672}"/>
            </a:ext>
          </a:extLst>
        </xdr:cNvPr>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DAC0130F-CCEB-4225-A869-8FC38C352827}"/>
            </a:ext>
          </a:extLst>
        </xdr:cNvPr>
        <xdr:cNvSpPr/>
      </xdr:nvSpPr>
      <xdr:spPr>
        <a:xfrm>
          <a:off x="6064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D37120A7-F336-4893-AA49-242C64E9AAAD}"/>
            </a:ext>
          </a:extLst>
        </xdr:cNvPr>
        <xdr:cNvSpPr/>
      </xdr:nvSpPr>
      <xdr:spPr>
        <a:xfrm>
          <a:off x="6064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7C088A59-F5AA-433A-8B61-14D5D0FAD45C}"/>
            </a:ext>
          </a:extLst>
        </xdr:cNvPr>
        <xdr:cNvSpPr/>
      </xdr:nvSpPr>
      <xdr:spPr>
        <a:xfrm>
          <a:off x="69850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59FC3DF4-5B32-4AA8-AB74-3771AE5B7D21}"/>
            </a:ext>
          </a:extLst>
        </xdr:cNvPr>
        <xdr:cNvSpPr/>
      </xdr:nvSpPr>
      <xdr:spPr>
        <a:xfrm>
          <a:off x="69850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C71AC26E-653E-439A-A9C2-47A2F365F021}"/>
            </a:ext>
          </a:extLst>
        </xdr:cNvPr>
        <xdr:cNvSpPr/>
      </xdr:nvSpPr>
      <xdr:spPr>
        <a:xfrm>
          <a:off x="8013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CC0CCB70-3EB0-4014-BF2D-35BCF4A71CCD}"/>
            </a:ext>
          </a:extLst>
        </xdr:cNvPr>
        <xdr:cNvSpPr/>
      </xdr:nvSpPr>
      <xdr:spPr>
        <a:xfrm>
          <a:off x="8013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6C28A52F-BA23-457D-A584-F6F3F10FA476}"/>
            </a:ext>
          </a:extLst>
        </xdr:cNvPr>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49" name="テキスト ボックス 48">
          <a:extLst>
            <a:ext uri="{FF2B5EF4-FFF2-40B4-BE49-F238E27FC236}">
              <a16:creationId xmlns:a16="http://schemas.microsoft.com/office/drawing/2014/main" id="{5C1AA554-C98B-46EA-8739-A6B933562AF0}"/>
            </a:ext>
          </a:extLst>
        </xdr:cNvPr>
        <xdr:cNvSpPr txBox="1"/>
      </xdr:nvSpPr>
      <xdr:spPr>
        <a:xfrm>
          <a:off x="591820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50" name="直線コネクタ 49">
          <a:extLst>
            <a:ext uri="{FF2B5EF4-FFF2-40B4-BE49-F238E27FC236}">
              <a16:creationId xmlns:a16="http://schemas.microsoft.com/office/drawing/2014/main" id="{CA9E768F-3123-4C50-8915-F0ED6CBBFDFB}"/>
            </a:ext>
          </a:extLst>
        </xdr:cNvPr>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51" name="直線コネクタ 50">
          <a:extLst>
            <a:ext uri="{FF2B5EF4-FFF2-40B4-BE49-F238E27FC236}">
              <a16:creationId xmlns:a16="http://schemas.microsoft.com/office/drawing/2014/main" id="{8787DA98-A0AC-4ACE-949D-2BDA87E5C0AF}"/>
            </a:ext>
          </a:extLst>
        </xdr:cNvPr>
        <xdr:cNvCxnSpPr/>
      </xdr:nvCxnSpPr>
      <xdr:spPr>
        <a:xfrm>
          <a:off x="5956300" y="6908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52" name="テキスト ボックス 51">
          <a:extLst>
            <a:ext uri="{FF2B5EF4-FFF2-40B4-BE49-F238E27FC236}">
              <a16:creationId xmlns:a16="http://schemas.microsoft.com/office/drawing/2014/main" id="{014E5560-8B02-4486-829B-1B6ADF9231A9}"/>
            </a:ext>
          </a:extLst>
        </xdr:cNvPr>
        <xdr:cNvSpPr txBox="1"/>
      </xdr:nvSpPr>
      <xdr:spPr>
        <a:xfrm>
          <a:off x="5527221" y="677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53" name="直線コネクタ 52">
          <a:extLst>
            <a:ext uri="{FF2B5EF4-FFF2-40B4-BE49-F238E27FC236}">
              <a16:creationId xmlns:a16="http://schemas.microsoft.com/office/drawing/2014/main" id="{3E27CAF2-AA64-45CD-91AC-675F0B7681A1}"/>
            </a:ext>
          </a:extLst>
        </xdr:cNvPr>
        <xdr:cNvCxnSpPr/>
      </xdr:nvCxnSpPr>
      <xdr:spPr>
        <a:xfrm>
          <a:off x="5956300" y="64643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54" name="テキスト ボックス 53">
          <a:extLst>
            <a:ext uri="{FF2B5EF4-FFF2-40B4-BE49-F238E27FC236}">
              <a16:creationId xmlns:a16="http://schemas.microsoft.com/office/drawing/2014/main" id="{836D92F8-59FA-47FC-99EE-D74DB7DE98EC}"/>
            </a:ext>
          </a:extLst>
        </xdr:cNvPr>
        <xdr:cNvSpPr txBox="1"/>
      </xdr:nvSpPr>
      <xdr:spPr>
        <a:xfrm>
          <a:off x="5527221" y="6328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55" name="直線コネクタ 54">
          <a:extLst>
            <a:ext uri="{FF2B5EF4-FFF2-40B4-BE49-F238E27FC236}">
              <a16:creationId xmlns:a16="http://schemas.microsoft.com/office/drawing/2014/main" id="{036023F5-2C71-44FE-8FC0-34A96ACB9080}"/>
            </a:ext>
          </a:extLst>
        </xdr:cNvPr>
        <xdr:cNvCxnSpPr/>
      </xdr:nvCxnSpPr>
      <xdr:spPr>
        <a:xfrm>
          <a:off x="5956300" y="60261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56" name="テキスト ボックス 55">
          <a:extLst>
            <a:ext uri="{FF2B5EF4-FFF2-40B4-BE49-F238E27FC236}">
              <a16:creationId xmlns:a16="http://schemas.microsoft.com/office/drawing/2014/main" id="{347B1F15-8B2E-407C-AA46-D6F7A7998628}"/>
            </a:ext>
          </a:extLst>
        </xdr:cNvPr>
        <xdr:cNvSpPr txBox="1"/>
      </xdr:nvSpPr>
      <xdr:spPr>
        <a:xfrm>
          <a:off x="5527221" y="589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57" name="直線コネクタ 56">
          <a:extLst>
            <a:ext uri="{FF2B5EF4-FFF2-40B4-BE49-F238E27FC236}">
              <a16:creationId xmlns:a16="http://schemas.microsoft.com/office/drawing/2014/main" id="{349DC0DE-C312-47ED-8A3C-B7D841402133}"/>
            </a:ext>
          </a:extLst>
        </xdr:cNvPr>
        <xdr:cNvCxnSpPr/>
      </xdr:nvCxnSpPr>
      <xdr:spPr>
        <a:xfrm>
          <a:off x="5956300" y="558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58" name="テキスト ボックス 57">
          <a:extLst>
            <a:ext uri="{FF2B5EF4-FFF2-40B4-BE49-F238E27FC236}">
              <a16:creationId xmlns:a16="http://schemas.microsoft.com/office/drawing/2014/main" id="{555F245E-95C6-4772-9763-844D6E1FE4E4}"/>
            </a:ext>
          </a:extLst>
        </xdr:cNvPr>
        <xdr:cNvSpPr txBox="1"/>
      </xdr:nvSpPr>
      <xdr:spPr>
        <a:xfrm>
          <a:off x="5527221" y="5452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59" name="直線コネクタ 58">
          <a:extLst>
            <a:ext uri="{FF2B5EF4-FFF2-40B4-BE49-F238E27FC236}">
              <a16:creationId xmlns:a16="http://schemas.microsoft.com/office/drawing/2014/main" id="{FE3D1442-4EFB-46E5-AE7D-F51C4B45EFA2}"/>
            </a:ext>
          </a:extLst>
        </xdr:cNvPr>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60" name="テキスト ボックス 59">
          <a:extLst>
            <a:ext uri="{FF2B5EF4-FFF2-40B4-BE49-F238E27FC236}">
              <a16:creationId xmlns:a16="http://schemas.microsoft.com/office/drawing/2014/main" id="{1C68A92A-38E5-4072-80ED-155C2A299614}"/>
            </a:ext>
          </a:extLst>
        </xdr:cNvPr>
        <xdr:cNvSpPr txBox="1"/>
      </xdr:nvSpPr>
      <xdr:spPr>
        <a:xfrm>
          <a:off x="552722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61" name="【図書館】&#10;一人当たり面積グラフ枠">
          <a:extLst>
            <a:ext uri="{FF2B5EF4-FFF2-40B4-BE49-F238E27FC236}">
              <a16:creationId xmlns:a16="http://schemas.microsoft.com/office/drawing/2014/main" id="{6081B4F0-F8F5-438F-A0B5-0FB36C3740BB}"/>
            </a:ext>
          </a:extLst>
        </xdr:cNvPr>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67056</xdr:rowOff>
    </xdr:from>
    <xdr:to>
      <xdr:col>54</xdr:col>
      <xdr:colOff>189865</xdr:colOff>
      <xdr:row>41</xdr:row>
      <xdr:rowOff>37338</xdr:rowOff>
    </xdr:to>
    <xdr:cxnSp macro="">
      <xdr:nvCxnSpPr>
        <xdr:cNvPr id="62" name="直線コネクタ 61">
          <a:extLst>
            <a:ext uri="{FF2B5EF4-FFF2-40B4-BE49-F238E27FC236}">
              <a16:creationId xmlns:a16="http://schemas.microsoft.com/office/drawing/2014/main" id="{F4652ABF-C269-4153-B355-27F0A1610285}"/>
            </a:ext>
          </a:extLst>
        </xdr:cNvPr>
        <xdr:cNvCxnSpPr/>
      </xdr:nvCxnSpPr>
      <xdr:spPr>
        <a:xfrm flipV="1">
          <a:off x="9429115" y="5686806"/>
          <a:ext cx="0" cy="1125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41165</xdr:rowOff>
    </xdr:from>
    <xdr:ext cx="469744" cy="259045"/>
    <xdr:sp macro="" textlink="">
      <xdr:nvSpPr>
        <xdr:cNvPr id="63" name="【図書館】&#10;一人当たり面積最小値テキスト">
          <a:extLst>
            <a:ext uri="{FF2B5EF4-FFF2-40B4-BE49-F238E27FC236}">
              <a16:creationId xmlns:a16="http://schemas.microsoft.com/office/drawing/2014/main" id="{7546FB4B-7070-494E-A111-3740B82C6621}"/>
            </a:ext>
          </a:extLst>
        </xdr:cNvPr>
        <xdr:cNvSpPr txBox="1"/>
      </xdr:nvSpPr>
      <xdr:spPr>
        <a:xfrm>
          <a:off x="9467850" y="6816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37338</xdr:rowOff>
    </xdr:from>
    <xdr:to>
      <xdr:col>55</xdr:col>
      <xdr:colOff>88900</xdr:colOff>
      <xdr:row>41</xdr:row>
      <xdr:rowOff>37338</xdr:rowOff>
    </xdr:to>
    <xdr:cxnSp macro="">
      <xdr:nvCxnSpPr>
        <xdr:cNvPr id="64" name="直線コネクタ 63">
          <a:extLst>
            <a:ext uri="{FF2B5EF4-FFF2-40B4-BE49-F238E27FC236}">
              <a16:creationId xmlns:a16="http://schemas.microsoft.com/office/drawing/2014/main" id="{F24D53D5-A564-424C-B113-B52DA5339D34}"/>
            </a:ext>
          </a:extLst>
        </xdr:cNvPr>
        <xdr:cNvCxnSpPr/>
      </xdr:nvCxnSpPr>
      <xdr:spPr>
        <a:xfrm>
          <a:off x="9359900" y="681278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13733</xdr:rowOff>
    </xdr:from>
    <xdr:ext cx="469744" cy="259045"/>
    <xdr:sp macro="" textlink="">
      <xdr:nvSpPr>
        <xdr:cNvPr id="65" name="【図書館】&#10;一人当たり面積最大値テキスト">
          <a:extLst>
            <a:ext uri="{FF2B5EF4-FFF2-40B4-BE49-F238E27FC236}">
              <a16:creationId xmlns:a16="http://schemas.microsoft.com/office/drawing/2014/main" id="{1016A488-A3BE-4302-866B-841FEDC84913}"/>
            </a:ext>
          </a:extLst>
        </xdr:cNvPr>
        <xdr:cNvSpPr txBox="1"/>
      </xdr:nvSpPr>
      <xdr:spPr>
        <a:xfrm>
          <a:off x="9467850" y="5468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67056</xdr:rowOff>
    </xdr:from>
    <xdr:to>
      <xdr:col>55</xdr:col>
      <xdr:colOff>88900</xdr:colOff>
      <xdr:row>34</xdr:row>
      <xdr:rowOff>67056</xdr:rowOff>
    </xdr:to>
    <xdr:cxnSp macro="">
      <xdr:nvCxnSpPr>
        <xdr:cNvPr id="66" name="直線コネクタ 65">
          <a:extLst>
            <a:ext uri="{FF2B5EF4-FFF2-40B4-BE49-F238E27FC236}">
              <a16:creationId xmlns:a16="http://schemas.microsoft.com/office/drawing/2014/main" id="{E8ED67DD-465B-4881-8C68-4A1906A1F6E0}"/>
            </a:ext>
          </a:extLst>
        </xdr:cNvPr>
        <xdr:cNvCxnSpPr/>
      </xdr:nvCxnSpPr>
      <xdr:spPr>
        <a:xfrm>
          <a:off x="9359900" y="568680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104411</xdr:rowOff>
    </xdr:from>
    <xdr:ext cx="469744" cy="259045"/>
    <xdr:sp macro="" textlink="">
      <xdr:nvSpPr>
        <xdr:cNvPr id="67" name="【図書館】&#10;一人当たり面積平均値テキスト">
          <a:extLst>
            <a:ext uri="{FF2B5EF4-FFF2-40B4-BE49-F238E27FC236}">
              <a16:creationId xmlns:a16="http://schemas.microsoft.com/office/drawing/2014/main" id="{CF7A7E70-50DE-4436-9166-55CD6CDBC99E}"/>
            </a:ext>
          </a:extLst>
        </xdr:cNvPr>
        <xdr:cNvSpPr txBox="1"/>
      </xdr:nvSpPr>
      <xdr:spPr>
        <a:xfrm>
          <a:off x="9467850" y="63845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125984</xdr:rowOff>
    </xdr:from>
    <xdr:to>
      <xdr:col>55</xdr:col>
      <xdr:colOff>50800</xdr:colOff>
      <xdr:row>39</xdr:row>
      <xdr:rowOff>56134</xdr:rowOff>
    </xdr:to>
    <xdr:sp macro="" textlink="">
      <xdr:nvSpPr>
        <xdr:cNvPr id="68" name="フローチャート: 判断 67">
          <a:extLst>
            <a:ext uri="{FF2B5EF4-FFF2-40B4-BE49-F238E27FC236}">
              <a16:creationId xmlns:a16="http://schemas.microsoft.com/office/drawing/2014/main" id="{B91537FD-7A62-4DB2-B8F5-116EED33B9F5}"/>
            </a:ext>
          </a:extLst>
        </xdr:cNvPr>
        <xdr:cNvSpPr/>
      </xdr:nvSpPr>
      <xdr:spPr>
        <a:xfrm>
          <a:off x="9398000" y="640613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135128</xdr:rowOff>
    </xdr:from>
    <xdr:to>
      <xdr:col>50</xdr:col>
      <xdr:colOff>165100</xdr:colOff>
      <xdr:row>39</xdr:row>
      <xdr:rowOff>65278</xdr:rowOff>
    </xdr:to>
    <xdr:sp macro="" textlink="">
      <xdr:nvSpPr>
        <xdr:cNvPr id="69" name="フローチャート: 判断 68">
          <a:extLst>
            <a:ext uri="{FF2B5EF4-FFF2-40B4-BE49-F238E27FC236}">
              <a16:creationId xmlns:a16="http://schemas.microsoft.com/office/drawing/2014/main" id="{80EDF964-10FC-4C2E-A4FC-B5B052A6046F}"/>
            </a:ext>
          </a:extLst>
        </xdr:cNvPr>
        <xdr:cNvSpPr/>
      </xdr:nvSpPr>
      <xdr:spPr>
        <a:xfrm>
          <a:off x="8636000" y="641527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148844</xdr:rowOff>
    </xdr:from>
    <xdr:to>
      <xdr:col>46</xdr:col>
      <xdr:colOff>38100</xdr:colOff>
      <xdr:row>39</xdr:row>
      <xdr:rowOff>78994</xdr:rowOff>
    </xdr:to>
    <xdr:sp macro="" textlink="">
      <xdr:nvSpPr>
        <xdr:cNvPr id="70" name="フローチャート: 判断 69">
          <a:extLst>
            <a:ext uri="{FF2B5EF4-FFF2-40B4-BE49-F238E27FC236}">
              <a16:creationId xmlns:a16="http://schemas.microsoft.com/office/drawing/2014/main" id="{88A3692D-7D19-4DB8-B054-3144BAC406F2}"/>
            </a:ext>
          </a:extLst>
        </xdr:cNvPr>
        <xdr:cNvSpPr/>
      </xdr:nvSpPr>
      <xdr:spPr>
        <a:xfrm>
          <a:off x="7842250" y="642899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167132</xdr:rowOff>
    </xdr:from>
    <xdr:to>
      <xdr:col>41</xdr:col>
      <xdr:colOff>101600</xdr:colOff>
      <xdr:row>39</xdr:row>
      <xdr:rowOff>97282</xdr:rowOff>
    </xdr:to>
    <xdr:sp macro="" textlink="">
      <xdr:nvSpPr>
        <xdr:cNvPr id="71" name="フローチャート: 判断 70">
          <a:extLst>
            <a:ext uri="{FF2B5EF4-FFF2-40B4-BE49-F238E27FC236}">
              <a16:creationId xmlns:a16="http://schemas.microsoft.com/office/drawing/2014/main" id="{9DB768AE-A334-4AC9-895E-7C9345C941CC}"/>
            </a:ext>
          </a:extLst>
        </xdr:cNvPr>
        <xdr:cNvSpPr/>
      </xdr:nvSpPr>
      <xdr:spPr>
        <a:xfrm>
          <a:off x="7029450" y="644728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135128</xdr:rowOff>
    </xdr:from>
    <xdr:to>
      <xdr:col>36</xdr:col>
      <xdr:colOff>165100</xdr:colOff>
      <xdr:row>39</xdr:row>
      <xdr:rowOff>65278</xdr:rowOff>
    </xdr:to>
    <xdr:sp macro="" textlink="">
      <xdr:nvSpPr>
        <xdr:cNvPr id="72" name="フローチャート: 判断 71">
          <a:extLst>
            <a:ext uri="{FF2B5EF4-FFF2-40B4-BE49-F238E27FC236}">
              <a16:creationId xmlns:a16="http://schemas.microsoft.com/office/drawing/2014/main" id="{AABA1280-05F0-420D-80A2-A7039749E8A0}"/>
            </a:ext>
          </a:extLst>
        </xdr:cNvPr>
        <xdr:cNvSpPr/>
      </xdr:nvSpPr>
      <xdr:spPr>
        <a:xfrm>
          <a:off x="6235700" y="641527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73" name="テキスト ボックス 72">
          <a:extLst>
            <a:ext uri="{FF2B5EF4-FFF2-40B4-BE49-F238E27FC236}">
              <a16:creationId xmlns:a16="http://schemas.microsoft.com/office/drawing/2014/main" id="{77844D16-8EC2-4A98-9F7D-14EA6F55C263}"/>
            </a:ext>
          </a:extLst>
        </xdr:cNvPr>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74" name="テキスト ボックス 73">
          <a:extLst>
            <a:ext uri="{FF2B5EF4-FFF2-40B4-BE49-F238E27FC236}">
              <a16:creationId xmlns:a16="http://schemas.microsoft.com/office/drawing/2014/main" id="{5B79536A-BD5B-4FEE-AE61-9B15079A3F8A}"/>
            </a:ext>
          </a:extLst>
        </xdr:cNvPr>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75" name="テキスト ボックス 74">
          <a:extLst>
            <a:ext uri="{FF2B5EF4-FFF2-40B4-BE49-F238E27FC236}">
              <a16:creationId xmlns:a16="http://schemas.microsoft.com/office/drawing/2014/main" id="{099009D5-96F1-473B-8B6C-72C9FCC3B0B7}"/>
            </a:ext>
          </a:extLst>
        </xdr:cNvPr>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76" name="テキスト ボックス 75">
          <a:extLst>
            <a:ext uri="{FF2B5EF4-FFF2-40B4-BE49-F238E27FC236}">
              <a16:creationId xmlns:a16="http://schemas.microsoft.com/office/drawing/2014/main" id="{FB8ABCF4-8DDF-4566-9DF5-808F778E9A14}"/>
            </a:ext>
          </a:extLst>
        </xdr:cNvPr>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77" name="テキスト ボックス 76">
          <a:extLst>
            <a:ext uri="{FF2B5EF4-FFF2-40B4-BE49-F238E27FC236}">
              <a16:creationId xmlns:a16="http://schemas.microsoft.com/office/drawing/2014/main" id="{20530FDB-BCFC-465E-A577-42B2210C252A}"/>
            </a:ext>
          </a:extLst>
        </xdr:cNvPr>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40</xdr:row>
      <xdr:rowOff>71120</xdr:rowOff>
    </xdr:from>
    <xdr:to>
      <xdr:col>41</xdr:col>
      <xdr:colOff>101600</xdr:colOff>
      <xdr:row>41</xdr:row>
      <xdr:rowOff>1270</xdr:rowOff>
    </xdr:to>
    <xdr:sp macro="" textlink="">
      <xdr:nvSpPr>
        <xdr:cNvPr id="78" name="楕円 77">
          <a:extLst>
            <a:ext uri="{FF2B5EF4-FFF2-40B4-BE49-F238E27FC236}">
              <a16:creationId xmlns:a16="http://schemas.microsoft.com/office/drawing/2014/main" id="{CFB5370B-EE9B-4D6A-B247-CED2491365CD}"/>
            </a:ext>
          </a:extLst>
        </xdr:cNvPr>
        <xdr:cNvSpPr/>
      </xdr:nvSpPr>
      <xdr:spPr>
        <a:xfrm>
          <a:off x="7029450" y="668147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75692</xdr:rowOff>
    </xdr:from>
    <xdr:to>
      <xdr:col>36</xdr:col>
      <xdr:colOff>165100</xdr:colOff>
      <xdr:row>41</xdr:row>
      <xdr:rowOff>5842</xdr:rowOff>
    </xdr:to>
    <xdr:sp macro="" textlink="">
      <xdr:nvSpPr>
        <xdr:cNvPr id="79" name="楕円 78">
          <a:extLst>
            <a:ext uri="{FF2B5EF4-FFF2-40B4-BE49-F238E27FC236}">
              <a16:creationId xmlns:a16="http://schemas.microsoft.com/office/drawing/2014/main" id="{9B123223-88AB-4B6D-889A-9F170B5D5AFA}"/>
            </a:ext>
          </a:extLst>
        </xdr:cNvPr>
        <xdr:cNvSpPr/>
      </xdr:nvSpPr>
      <xdr:spPr>
        <a:xfrm>
          <a:off x="6235700" y="668604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121920</xdr:rowOff>
    </xdr:from>
    <xdr:to>
      <xdr:col>41</xdr:col>
      <xdr:colOff>50800</xdr:colOff>
      <xdr:row>40</xdr:row>
      <xdr:rowOff>126492</xdr:rowOff>
    </xdr:to>
    <xdr:cxnSp macro="">
      <xdr:nvCxnSpPr>
        <xdr:cNvPr id="80" name="直線コネクタ 79">
          <a:extLst>
            <a:ext uri="{FF2B5EF4-FFF2-40B4-BE49-F238E27FC236}">
              <a16:creationId xmlns:a16="http://schemas.microsoft.com/office/drawing/2014/main" id="{0E9905E5-8344-4A1C-B532-769C1A8192FB}"/>
            </a:ext>
          </a:extLst>
        </xdr:cNvPr>
        <xdr:cNvCxnSpPr/>
      </xdr:nvCxnSpPr>
      <xdr:spPr>
        <a:xfrm flipV="1">
          <a:off x="6286500" y="6732270"/>
          <a:ext cx="79375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81805</xdr:rowOff>
    </xdr:from>
    <xdr:ext cx="469744" cy="259045"/>
    <xdr:sp macro="" textlink="">
      <xdr:nvSpPr>
        <xdr:cNvPr id="81" name="n_1aveValue【図書館】&#10;一人当たり面積">
          <a:extLst>
            <a:ext uri="{FF2B5EF4-FFF2-40B4-BE49-F238E27FC236}">
              <a16:creationId xmlns:a16="http://schemas.microsoft.com/office/drawing/2014/main" id="{B4AE21E7-2F3F-4795-A425-9AA6E0F9336C}"/>
            </a:ext>
          </a:extLst>
        </xdr:cNvPr>
        <xdr:cNvSpPr txBox="1"/>
      </xdr:nvSpPr>
      <xdr:spPr>
        <a:xfrm>
          <a:off x="8458277" y="6196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95521</xdr:rowOff>
    </xdr:from>
    <xdr:ext cx="469744" cy="259045"/>
    <xdr:sp macro="" textlink="">
      <xdr:nvSpPr>
        <xdr:cNvPr id="82" name="n_2aveValue【図書館】&#10;一人当たり面積">
          <a:extLst>
            <a:ext uri="{FF2B5EF4-FFF2-40B4-BE49-F238E27FC236}">
              <a16:creationId xmlns:a16="http://schemas.microsoft.com/office/drawing/2014/main" id="{DB58F5EE-D347-4B0E-837A-8242026A98BB}"/>
            </a:ext>
          </a:extLst>
        </xdr:cNvPr>
        <xdr:cNvSpPr txBox="1"/>
      </xdr:nvSpPr>
      <xdr:spPr>
        <a:xfrm>
          <a:off x="7677227" y="6210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113809</xdr:rowOff>
    </xdr:from>
    <xdr:ext cx="469744" cy="259045"/>
    <xdr:sp macro="" textlink="">
      <xdr:nvSpPr>
        <xdr:cNvPr id="83" name="n_3aveValue【図書館】&#10;一人当たり面積">
          <a:extLst>
            <a:ext uri="{FF2B5EF4-FFF2-40B4-BE49-F238E27FC236}">
              <a16:creationId xmlns:a16="http://schemas.microsoft.com/office/drawing/2014/main" id="{D3675B72-4A4F-4318-9E59-1A5A9FAC4E85}"/>
            </a:ext>
          </a:extLst>
        </xdr:cNvPr>
        <xdr:cNvSpPr txBox="1"/>
      </xdr:nvSpPr>
      <xdr:spPr>
        <a:xfrm>
          <a:off x="6864427" y="6228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81805</xdr:rowOff>
    </xdr:from>
    <xdr:ext cx="469744" cy="259045"/>
    <xdr:sp macro="" textlink="">
      <xdr:nvSpPr>
        <xdr:cNvPr id="84" name="n_4aveValue【図書館】&#10;一人当たり面積">
          <a:extLst>
            <a:ext uri="{FF2B5EF4-FFF2-40B4-BE49-F238E27FC236}">
              <a16:creationId xmlns:a16="http://schemas.microsoft.com/office/drawing/2014/main" id="{D9051C6B-C560-408B-B785-88BE2650D48E}"/>
            </a:ext>
          </a:extLst>
        </xdr:cNvPr>
        <xdr:cNvSpPr txBox="1"/>
      </xdr:nvSpPr>
      <xdr:spPr>
        <a:xfrm>
          <a:off x="6070677" y="6196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163847</xdr:rowOff>
    </xdr:from>
    <xdr:ext cx="469744" cy="259045"/>
    <xdr:sp macro="" textlink="">
      <xdr:nvSpPr>
        <xdr:cNvPr id="85" name="n_3mainValue【図書館】&#10;一人当たり面積">
          <a:extLst>
            <a:ext uri="{FF2B5EF4-FFF2-40B4-BE49-F238E27FC236}">
              <a16:creationId xmlns:a16="http://schemas.microsoft.com/office/drawing/2014/main" id="{96818788-CE33-42E7-8575-65C07B696A99}"/>
            </a:ext>
          </a:extLst>
        </xdr:cNvPr>
        <xdr:cNvSpPr txBox="1"/>
      </xdr:nvSpPr>
      <xdr:spPr>
        <a:xfrm>
          <a:off x="6864427" y="6774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168419</xdr:rowOff>
    </xdr:from>
    <xdr:ext cx="469744" cy="259045"/>
    <xdr:sp macro="" textlink="">
      <xdr:nvSpPr>
        <xdr:cNvPr id="86" name="n_4mainValue【図書館】&#10;一人当たり面積">
          <a:extLst>
            <a:ext uri="{FF2B5EF4-FFF2-40B4-BE49-F238E27FC236}">
              <a16:creationId xmlns:a16="http://schemas.microsoft.com/office/drawing/2014/main" id="{DB6BC208-4015-4DE1-9897-FCD0C3C97214}"/>
            </a:ext>
          </a:extLst>
        </xdr:cNvPr>
        <xdr:cNvSpPr txBox="1"/>
      </xdr:nvSpPr>
      <xdr:spPr>
        <a:xfrm>
          <a:off x="6070677" y="6772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87" name="正方形/長方形 86">
          <a:extLst>
            <a:ext uri="{FF2B5EF4-FFF2-40B4-BE49-F238E27FC236}">
              <a16:creationId xmlns:a16="http://schemas.microsoft.com/office/drawing/2014/main" id="{67A99A06-ECA4-4E86-851D-462607230779}"/>
            </a:ext>
          </a:extLst>
        </xdr:cNvPr>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88" name="正方形/長方形 87">
          <a:extLst>
            <a:ext uri="{FF2B5EF4-FFF2-40B4-BE49-F238E27FC236}">
              <a16:creationId xmlns:a16="http://schemas.microsoft.com/office/drawing/2014/main" id="{60764574-AA85-4636-AFA0-F5E5C5C26177}"/>
            </a:ext>
          </a:extLst>
        </xdr:cNvPr>
        <xdr:cNvSpPr/>
      </xdr:nvSpPr>
      <xdr:spPr>
        <a:xfrm>
          <a:off x="8128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89" name="正方形/長方形 88">
          <a:extLst>
            <a:ext uri="{FF2B5EF4-FFF2-40B4-BE49-F238E27FC236}">
              <a16:creationId xmlns:a16="http://schemas.microsoft.com/office/drawing/2014/main" id="{46F76752-84C8-424F-BC7B-26A524DD08DF}"/>
            </a:ext>
          </a:extLst>
        </xdr:cNvPr>
        <xdr:cNvSpPr/>
      </xdr:nvSpPr>
      <xdr:spPr>
        <a:xfrm>
          <a:off x="8128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90" name="正方形/長方形 89">
          <a:extLst>
            <a:ext uri="{FF2B5EF4-FFF2-40B4-BE49-F238E27FC236}">
              <a16:creationId xmlns:a16="http://schemas.microsoft.com/office/drawing/2014/main" id="{06EABFF1-022D-4232-961A-739A09CFE985}"/>
            </a:ext>
          </a:extLst>
        </xdr:cNvPr>
        <xdr:cNvSpPr/>
      </xdr:nvSpPr>
      <xdr:spPr>
        <a:xfrm>
          <a:off x="17145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91" name="正方形/長方形 90">
          <a:extLst>
            <a:ext uri="{FF2B5EF4-FFF2-40B4-BE49-F238E27FC236}">
              <a16:creationId xmlns:a16="http://schemas.microsoft.com/office/drawing/2014/main" id="{D2A74751-D13D-4366-8DE9-658E5A3C7EE7}"/>
            </a:ext>
          </a:extLst>
        </xdr:cNvPr>
        <xdr:cNvSpPr/>
      </xdr:nvSpPr>
      <xdr:spPr>
        <a:xfrm>
          <a:off x="17145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92" name="正方形/長方形 91">
          <a:extLst>
            <a:ext uri="{FF2B5EF4-FFF2-40B4-BE49-F238E27FC236}">
              <a16:creationId xmlns:a16="http://schemas.microsoft.com/office/drawing/2014/main" id="{D6B916E1-2946-40C4-9B3B-08A110770E24}"/>
            </a:ext>
          </a:extLst>
        </xdr:cNvPr>
        <xdr:cNvSpPr/>
      </xdr:nvSpPr>
      <xdr:spPr>
        <a:xfrm>
          <a:off x="2743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93" name="正方形/長方形 92">
          <a:extLst>
            <a:ext uri="{FF2B5EF4-FFF2-40B4-BE49-F238E27FC236}">
              <a16:creationId xmlns:a16="http://schemas.microsoft.com/office/drawing/2014/main" id="{34022B7F-C82F-4908-B7D6-5A09D376265D}"/>
            </a:ext>
          </a:extLst>
        </xdr:cNvPr>
        <xdr:cNvSpPr/>
      </xdr:nvSpPr>
      <xdr:spPr>
        <a:xfrm>
          <a:off x="2743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94" name="正方形/長方形 93">
          <a:extLst>
            <a:ext uri="{FF2B5EF4-FFF2-40B4-BE49-F238E27FC236}">
              <a16:creationId xmlns:a16="http://schemas.microsoft.com/office/drawing/2014/main" id="{C4C4081E-615D-4D94-A02B-00753226FC5B}"/>
            </a:ext>
          </a:extLst>
        </xdr:cNvPr>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95" name="テキスト ボックス 94">
          <a:extLst>
            <a:ext uri="{FF2B5EF4-FFF2-40B4-BE49-F238E27FC236}">
              <a16:creationId xmlns:a16="http://schemas.microsoft.com/office/drawing/2014/main" id="{A82316F1-DAEF-4D64-9755-C99A24601A8F}"/>
            </a:ext>
          </a:extLst>
        </xdr:cNvPr>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96" name="直線コネクタ 95">
          <a:extLst>
            <a:ext uri="{FF2B5EF4-FFF2-40B4-BE49-F238E27FC236}">
              <a16:creationId xmlns:a16="http://schemas.microsoft.com/office/drawing/2014/main" id="{69A8E1CB-9C52-4A56-BB9E-A6BCD90B78ED}"/>
            </a:ext>
          </a:extLst>
        </xdr:cNvPr>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97" name="テキスト ボックス 96">
          <a:extLst>
            <a:ext uri="{FF2B5EF4-FFF2-40B4-BE49-F238E27FC236}">
              <a16:creationId xmlns:a16="http://schemas.microsoft.com/office/drawing/2014/main" id="{8B88E163-7412-4EA5-B514-89E7F4C5A4CF}"/>
            </a:ext>
          </a:extLst>
        </xdr:cNvPr>
        <xdr:cNvSpPr txBox="1"/>
      </xdr:nvSpPr>
      <xdr:spPr>
        <a:xfrm>
          <a:off x="27577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98" name="直線コネクタ 97">
          <a:extLst>
            <a:ext uri="{FF2B5EF4-FFF2-40B4-BE49-F238E27FC236}">
              <a16:creationId xmlns:a16="http://schemas.microsoft.com/office/drawing/2014/main" id="{7F0E57E3-42B0-4FCC-8BA5-19D4A854251A}"/>
            </a:ext>
          </a:extLst>
        </xdr:cNvPr>
        <xdr:cNvCxnSpPr/>
      </xdr:nvCxnSpPr>
      <xdr:spPr>
        <a:xfrm>
          <a:off x="685800" y="10572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29227</xdr:rowOff>
    </xdr:from>
    <xdr:ext cx="467179" cy="259045"/>
    <xdr:sp macro="" textlink="">
      <xdr:nvSpPr>
        <xdr:cNvPr id="99" name="テキスト ボックス 98">
          <a:extLst>
            <a:ext uri="{FF2B5EF4-FFF2-40B4-BE49-F238E27FC236}">
              <a16:creationId xmlns:a16="http://schemas.microsoft.com/office/drawing/2014/main" id="{18304E6F-6A8F-4741-B36E-8B48FFE919AF}"/>
            </a:ext>
          </a:extLst>
        </xdr:cNvPr>
        <xdr:cNvSpPr txBox="1"/>
      </xdr:nvSpPr>
      <xdr:spPr>
        <a:xfrm>
          <a:off x="275771" y="10436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00" name="直線コネクタ 99">
          <a:extLst>
            <a:ext uri="{FF2B5EF4-FFF2-40B4-BE49-F238E27FC236}">
              <a16:creationId xmlns:a16="http://schemas.microsoft.com/office/drawing/2014/main" id="{A1F392FF-4660-42E4-BFF0-54112DCCD341}"/>
            </a:ext>
          </a:extLst>
        </xdr:cNvPr>
        <xdr:cNvCxnSpPr/>
      </xdr:nvCxnSpPr>
      <xdr:spPr>
        <a:xfrm>
          <a:off x="685800" y="10134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01" name="テキスト ボックス 100">
          <a:extLst>
            <a:ext uri="{FF2B5EF4-FFF2-40B4-BE49-F238E27FC236}">
              <a16:creationId xmlns:a16="http://schemas.microsoft.com/office/drawing/2014/main" id="{A84DE311-BACA-4130-B382-8E0157BE8838}"/>
            </a:ext>
          </a:extLst>
        </xdr:cNvPr>
        <xdr:cNvSpPr txBox="1"/>
      </xdr:nvSpPr>
      <xdr:spPr>
        <a:xfrm>
          <a:off x="339891" y="9998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02" name="直線コネクタ 101">
          <a:extLst>
            <a:ext uri="{FF2B5EF4-FFF2-40B4-BE49-F238E27FC236}">
              <a16:creationId xmlns:a16="http://schemas.microsoft.com/office/drawing/2014/main" id="{E34AB08B-6366-405B-A8FE-EC0A72A9AEEA}"/>
            </a:ext>
          </a:extLst>
        </xdr:cNvPr>
        <xdr:cNvCxnSpPr/>
      </xdr:nvCxnSpPr>
      <xdr:spPr>
        <a:xfrm>
          <a:off x="685800" y="9696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03" name="テキスト ボックス 102">
          <a:extLst>
            <a:ext uri="{FF2B5EF4-FFF2-40B4-BE49-F238E27FC236}">
              <a16:creationId xmlns:a16="http://schemas.microsoft.com/office/drawing/2014/main" id="{0A41F39D-5D21-46EE-9FD7-E31D111CE541}"/>
            </a:ext>
          </a:extLst>
        </xdr:cNvPr>
        <xdr:cNvSpPr txBox="1"/>
      </xdr:nvSpPr>
      <xdr:spPr>
        <a:xfrm>
          <a:off x="339891" y="956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04" name="直線コネクタ 103">
          <a:extLst>
            <a:ext uri="{FF2B5EF4-FFF2-40B4-BE49-F238E27FC236}">
              <a16:creationId xmlns:a16="http://schemas.microsoft.com/office/drawing/2014/main" id="{C8737D05-95BD-4EFC-951B-A952A6BB71BF}"/>
            </a:ext>
          </a:extLst>
        </xdr:cNvPr>
        <xdr:cNvCxnSpPr/>
      </xdr:nvCxnSpPr>
      <xdr:spPr>
        <a:xfrm>
          <a:off x="685800" y="9251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05" name="テキスト ボックス 104">
          <a:extLst>
            <a:ext uri="{FF2B5EF4-FFF2-40B4-BE49-F238E27FC236}">
              <a16:creationId xmlns:a16="http://schemas.microsoft.com/office/drawing/2014/main" id="{8687C7E0-EBF4-4A33-A31D-1B7834E7C003}"/>
            </a:ext>
          </a:extLst>
        </xdr:cNvPr>
        <xdr:cNvSpPr txBox="1"/>
      </xdr:nvSpPr>
      <xdr:spPr>
        <a:xfrm>
          <a:off x="339891" y="9116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06" name="直線コネクタ 105">
          <a:extLst>
            <a:ext uri="{FF2B5EF4-FFF2-40B4-BE49-F238E27FC236}">
              <a16:creationId xmlns:a16="http://schemas.microsoft.com/office/drawing/2014/main" id="{9AA42AF3-8162-483A-8939-B898B1072259}"/>
            </a:ext>
          </a:extLst>
        </xdr:cNvPr>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07" name="テキスト ボックス 106">
          <a:extLst>
            <a:ext uri="{FF2B5EF4-FFF2-40B4-BE49-F238E27FC236}">
              <a16:creationId xmlns:a16="http://schemas.microsoft.com/office/drawing/2014/main" id="{D1BA07B9-76AB-47A6-B44E-B9EF87F2DFA1}"/>
            </a:ext>
          </a:extLst>
        </xdr:cNvPr>
        <xdr:cNvSpPr txBox="1"/>
      </xdr:nvSpPr>
      <xdr:spPr>
        <a:xfrm>
          <a:off x="339891" y="8677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08" name="【体育館・プール】&#10;有形固定資産減価償却率グラフ枠">
          <a:extLst>
            <a:ext uri="{FF2B5EF4-FFF2-40B4-BE49-F238E27FC236}">
              <a16:creationId xmlns:a16="http://schemas.microsoft.com/office/drawing/2014/main" id="{B1A57FD8-6ABB-4112-91D0-0128D9F5B854}"/>
            </a:ext>
          </a:extLst>
        </xdr:cNvPr>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112014</xdr:rowOff>
    </xdr:from>
    <xdr:to>
      <xdr:col>24</xdr:col>
      <xdr:colOff>62865</xdr:colOff>
      <xdr:row>64</xdr:row>
      <xdr:rowOff>0</xdr:rowOff>
    </xdr:to>
    <xdr:cxnSp macro="">
      <xdr:nvCxnSpPr>
        <xdr:cNvPr id="109" name="直線コネクタ 108">
          <a:extLst>
            <a:ext uri="{FF2B5EF4-FFF2-40B4-BE49-F238E27FC236}">
              <a16:creationId xmlns:a16="http://schemas.microsoft.com/office/drawing/2014/main" id="{7A8539B3-5A7A-4AB0-A6F5-4E3D34E2E392}"/>
            </a:ext>
          </a:extLst>
        </xdr:cNvPr>
        <xdr:cNvCxnSpPr/>
      </xdr:nvCxnSpPr>
      <xdr:spPr>
        <a:xfrm flipV="1">
          <a:off x="4177665" y="9363964"/>
          <a:ext cx="0" cy="1208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3827</xdr:rowOff>
    </xdr:from>
    <xdr:ext cx="469744" cy="259045"/>
    <xdr:sp macro="" textlink="">
      <xdr:nvSpPr>
        <xdr:cNvPr id="110" name="【体育館・プール】&#10;有形固定資産減価償却率最小値テキスト">
          <a:extLst>
            <a:ext uri="{FF2B5EF4-FFF2-40B4-BE49-F238E27FC236}">
              <a16:creationId xmlns:a16="http://schemas.microsoft.com/office/drawing/2014/main" id="{A465DA3F-6C6E-41A5-A252-7D0666649E7B}"/>
            </a:ext>
          </a:extLst>
        </xdr:cNvPr>
        <xdr:cNvSpPr txBox="1"/>
      </xdr:nvSpPr>
      <xdr:spPr>
        <a:xfrm>
          <a:off x="4216400" y="1057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0</xdr:rowOff>
    </xdr:from>
    <xdr:to>
      <xdr:col>24</xdr:col>
      <xdr:colOff>152400</xdr:colOff>
      <xdr:row>64</xdr:row>
      <xdr:rowOff>0</xdr:rowOff>
    </xdr:to>
    <xdr:cxnSp macro="">
      <xdr:nvCxnSpPr>
        <xdr:cNvPr id="111" name="直線コネクタ 110">
          <a:extLst>
            <a:ext uri="{FF2B5EF4-FFF2-40B4-BE49-F238E27FC236}">
              <a16:creationId xmlns:a16="http://schemas.microsoft.com/office/drawing/2014/main" id="{81CA3FE9-BB54-4152-A435-06E3AEE50238}"/>
            </a:ext>
          </a:extLst>
        </xdr:cNvPr>
        <xdr:cNvCxnSpPr/>
      </xdr:nvCxnSpPr>
      <xdr:spPr>
        <a:xfrm>
          <a:off x="4108450" y="105727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58691</xdr:rowOff>
    </xdr:from>
    <xdr:ext cx="405111" cy="259045"/>
    <xdr:sp macro="" textlink="">
      <xdr:nvSpPr>
        <xdr:cNvPr id="112" name="【体育館・プール】&#10;有形固定資産減価償却率最大値テキスト">
          <a:extLst>
            <a:ext uri="{FF2B5EF4-FFF2-40B4-BE49-F238E27FC236}">
              <a16:creationId xmlns:a16="http://schemas.microsoft.com/office/drawing/2014/main" id="{17BBB788-0D7E-4659-867F-D7CE5DD7B656}"/>
            </a:ext>
          </a:extLst>
        </xdr:cNvPr>
        <xdr:cNvSpPr txBox="1"/>
      </xdr:nvSpPr>
      <xdr:spPr>
        <a:xfrm>
          <a:off x="4216400" y="9145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112014</xdr:rowOff>
    </xdr:from>
    <xdr:to>
      <xdr:col>24</xdr:col>
      <xdr:colOff>152400</xdr:colOff>
      <xdr:row>56</xdr:row>
      <xdr:rowOff>112014</xdr:rowOff>
    </xdr:to>
    <xdr:cxnSp macro="">
      <xdr:nvCxnSpPr>
        <xdr:cNvPr id="113" name="直線コネクタ 112">
          <a:extLst>
            <a:ext uri="{FF2B5EF4-FFF2-40B4-BE49-F238E27FC236}">
              <a16:creationId xmlns:a16="http://schemas.microsoft.com/office/drawing/2014/main" id="{8837A407-C114-4B76-9BBE-9EDB4790A8F1}"/>
            </a:ext>
          </a:extLst>
        </xdr:cNvPr>
        <xdr:cNvCxnSpPr/>
      </xdr:nvCxnSpPr>
      <xdr:spPr>
        <a:xfrm>
          <a:off x="4108450" y="936396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144797</xdr:rowOff>
    </xdr:from>
    <xdr:ext cx="405111" cy="259045"/>
    <xdr:sp macro="" textlink="">
      <xdr:nvSpPr>
        <xdr:cNvPr id="114" name="【体育館・プール】&#10;有形固定資産減価償却率平均値テキスト">
          <a:extLst>
            <a:ext uri="{FF2B5EF4-FFF2-40B4-BE49-F238E27FC236}">
              <a16:creationId xmlns:a16="http://schemas.microsoft.com/office/drawing/2014/main" id="{B95A78BD-DC0C-47C4-A24D-5D2532AB1E0A}"/>
            </a:ext>
          </a:extLst>
        </xdr:cNvPr>
        <xdr:cNvSpPr txBox="1"/>
      </xdr:nvSpPr>
      <xdr:spPr>
        <a:xfrm>
          <a:off x="4216400" y="9892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166370</xdr:rowOff>
    </xdr:from>
    <xdr:to>
      <xdr:col>24</xdr:col>
      <xdr:colOff>114300</xdr:colOff>
      <xdr:row>60</xdr:row>
      <xdr:rowOff>96520</xdr:rowOff>
    </xdr:to>
    <xdr:sp macro="" textlink="">
      <xdr:nvSpPr>
        <xdr:cNvPr id="115" name="フローチャート: 判断 114">
          <a:extLst>
            <a:ext uri="{FF2B5EF4-FFF2-40B4-BE49-F238E27FC236}">
              <a16:creationId xmlns:a16="http://schemas.microsoft.com/office/drawing/2014/main" id="{04186F85-8BD4-493F-82B4-833A67BBF4B8}"/>
            </a:ext>
          </a:extLst>
        </xdr:cNvPr>
        <xdr:cNvSpPr/>
      </xdr:nvSpPr>
      <xdr:spPr>
        <a:xfrm>
          <a:off x="4127500" y="99136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97790</xdr:rowOff>
    </xdr:from>
    <xdr:to>
      <xdr:col>20</xdr:col>
      <xdr:colOff>38100</xdr:colOff>
      <xdr:row>60</xdr:row>
      <xdr:rowOff>27940</xdr:rowOff>
    </xdr:to>
    <xdr:sp macro="" textlink="">
      <xdr:nvSpPr>
        <xdr:cNvPr id="116" name="フローチャート: 判断 115">
          <a:extLst>
            <a:ext uri="{FF2B5EF4-FFF2-40B4-BE49-F238E27FC236}">
              <a16:creationId xmlns:a16="http://schemas.microsoft.com/office/drawing/2014/main" id="{9D30BD0E-F560-4833-9128-7AC933ECB4D1}"/>
            </a:ext>
          </a:extLst>
        </xdr:cNvPr>
        <xdr:cNvSpPr/>
      </xdr:nvSpPr>
      <xdr:spPr>
        <a:xfrm>
          <a:off x="3384550" y="984504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47498</xdr:rowOff>
    </xdr:from>
    <xdr:to>
      <xdr:col>15</xdr:col>
      <xdr:colOff>101600</xdr:colOff>
      <xdr:row>59</xdr:row>
      <xdr:rowOff>149098</xdr:rowOff>
    </xdr:to>
    <xdr:sp macro="" textlink="">
      <xdr:nvSpPr>
        <xdr:cNvPr id="117" name="フローチャート: 判断 116">
          <a:extLst>
            <a:ext uri="{FF2B5EF4-FFF2-40B4-BE49-F238E27FC236}">
              <a16:creationId xmlns:a16="http://schemas.microsoft.com/office/drawing/2014/main" id="{6A2DEDCF-241A-446C-9AD7-72A1F3B16C13}"/>
            </a:ext>
          </a:extLst>
        </xdr:cNvPr>
        <xdr:cNvSpPr/>
      </xdr:nvSpPr>
      <xdr:spPr>
        <a:xfrm>
          <a:off x="2571750" y="9794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152654</xdr:rowOff>
    </xdr:from>
    <xdr:to>
      <xdr:col>10</xdr:col>
      <xdr:colOff>165100</xdr:colOff>
      <xdr:row>60</xdr:row>
      <xdr:rowOff>82804</xdr:rowOff>
    </xdr:to>
    <xdr:sp macro="" textlink="">
      <xdr:nvSpPr>
        <xdr:cNvPr id="118" name="フローチャート: 判断 117">
          <a:extLst>
            <a:ext uri="{FF2B5EF4-FFF2-40B4-BE49-F238E27FC236}">
              <a16:creationId xmlns:a16="http://schemas.microsoft.com/office/drawing/2014/main" id="{B6F5195B-6DA7-4036-AA37-A23E9322525D}"/>
            </a:ext>
          </a:extLst>
        </xdr:cNvPr>
        <xdr:cNvSpPr/>
      </xdr:nvSpPr>
      <xdr:spPr>
        <a:xfrm>
          <a:off x="1778000" y="989990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127508</xdr:rowOff>
    </xdr:from>
    <xdr:to>
      <xdr:col>6</xdr:col>
      <xdr:colOff>38100</xdr:colOff>
      <xdr:row>60</xdr:row>
      <xdr:rowOff>57658</xdr:rowOff>
    </xdr:to>
    <xdr:sp macro="" textlink="">
      <xdr:nvSpPr>
        <xdr:cNvPr id="119" name="フローチャート: 判断 118">
          <a:extLst>
            <a:ext uri="{FF2B5EF4-FFF2-40B4-BE49-F238E27FC236}">
              <a16:creationId xmlns:a16="http://schemas.microsoft.com/office/drawing/2014/main" id="{2D76B948-CCB0-4CFB-9D3E-9D80A6D9E43D}"/>
            </a:ext>
          </a:extLst>
        </xdr:cNvPr>
        <xdr:cNvSpPr/>
      </xdr:nvSpPr>
      <xdr:spPr>
        <a:xfrm>
          <a:off x="984250" y="987475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20" name="テキスト ボックス 119">
          <a:extLst>
            <a:ext uri="{FF2B5EF4-FFF2-40B4-BE49-F238E27FC236}">
              <a16:creationId xmlns:a16="http://schemas.microsoft.com/office/drawing/2014/main" id="{37AA37F0-685D-4799-96B2-9D322564B073}"/>
            </a:ext>
          </a:extLst>
        </xdr:cNvPr>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21" name="テキスト ボックス 120">
          <a:extLst>
            <a:ext uri="{FF2B5EF4-FFF2-40B4-BE49-F238E27FC236}">
              <a16:creationId xmlns:a16="http://schemas.microsoft.com/office/drawing/2014/main" id="{CA4FC0E1-2E48-49F5-AF9F-9045C26BA461}"/>
            </a:ext>
          </a:extLst>
        </xdr:cNvPr>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22" name="テキスト ボックス 121">
          <a:extLst>
            <a:ext uri="{FF2B5EF4-FFF2-40B4-BE49-F238E27FC236}">
              <a16:creationId xmlns:a16="http://schemas.microsoft.com/office/drawing/2014/main" id="{95EAF2F8-DC0D-4DFF-BCDA-7EF53E17343D}"/>
            </a:ext>
          </a:extLst>
        </xdr:cNvPr>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23" name="テキスト ボックス 122">
          <a:extLst>
            <a:ext uri="{FF2B5EF4-FFF2-40B4-BE49-F238E27FC236}">
              <a16:creationId xmlns:a16="http://schemas.microsoft.com/office/drawing/2014/main" id="{8FDE4998-A89A-4416-8A14-BB04D242FBD9}"/>
            </a:ext>
          </a:extLst>
        </xdr:cNvPr>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24" name="テキスト ボックス 123">
          <a:extLst>
            <a:ext uri="{FF2B5EF4-FFF2-40B4-BE49-F238E27FC236}">
              <a16:creationId xmlns:a16="http://schemas.microsoft.com/office/drawing/2014/main" id="{8E626550-8649-4ABD-B030-858F11EFEB0D}"/>
            </a:ext>
          </a:extLst>
        </xdr:cNvPr>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141224</xdr:rowOff>
    </xdr:from>
    <xdr:to>
      <xdr:col>24</xdr:col>
      <xdr:colOff>114300</xdr:colOff>
      <xdr:row>59</xdr:row>
      <xdr:rowOff>71374</xdr:rowOff>
    </xdr:to>
    <xdr:sp macro="" textlink="">
      <xdr:nvSpPr>
        <xdr:cNvPr id="125" name="楕円 124">
          <a:extLst>
            <a:ext uri="{FF2B5EF4-FFF2-40B4-BE49-F238E27FC236}">
              <a16:creationId xmlns:a16="http://schemas.microsoft.com/office/drawing/2014/main" id="{3009EA5A-640C-4203-9D2B-E706B5BE2CCC}"/>
            </a:ext>
          </a:extLst>
        </xdr:cNvPr>
        <xdr:cNvSpPr/>
      </xdr:nvSpPr>
      <xdr:spPr>
        <a:xfrm>
          <a:off x="4127500" y="972337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164101</xdr:rowOff>
    </xdr:from>
    <xdr:ext cx="405111" cy="259045"/>
    <xdr:sp macro="" textlink="">
      <xdr:nvSpPr>
        <xdr:cNvPr id="126" name="【体育館・プール】&#10;有形固定資産減価償却率該当値テキスト">
          <a:extLst>
            <a:ext uri="{FF2B5EF4-FFF2-40B4-BE49-F238E27FC236}">
              <a16:creationId xmlns:a16="http://schemas.microsoft.com/office/drawing/2014/main" id="{CA9DF625-40E6-4470-83E6-D1B2D4EF3211}"/>
            </a:ext>
          </a:extLst>
        </xdr:cNvPr>
        <xdr:cNvSpPr txBox="1"/>
      </xdr:nvSpPr>
      <xdr:spPr>
        <a:xfrm>
          <a:off x="4216400" y="9581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84074</xdr:rowOff>
    </xdr:from>
    <xdr:to>
      <xdr:col>20</xdr:col>
      <xdr:colOff>38100</xdr:colOff>
      <xdr:row>59</xdr:row>
      <xdr:rowOff>14224</xdr:rowOff>
    </xdr:to>
    <xdr:sp macro="" textlink="">
      <xdr:nvSpPr>
        <xdr:cNvPr id="127" name="楕円 126">
          <a:extLst>
            <a:ext uri="{FF2B5EF4-FFF2-40B4-BE49-F238E27FC236}">
              <a16:creationId xmlns:a16="http://schemas.microsoft.com/office/drawing/2014/main" id="{46BCEF2A-6C32-4328-AD23-7C55EF4E715B}"/>
            </a:ext>
          </a:extLst>
        </xdr:cNvPr>
        <xdr:cNvSpPr/>
      </xdr:nvSpPr>
      <xdr:spPr>
        <a:xfrm>
          <a:off x="3384550" y="966622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134874</xdr:rowOff>
    </xdr:from>
    <xdr:to>
      <xdr:col>24</xdr:col>
      <xdr:colOff>63500</xdr:colOff>
      <xdr:row>59</xdr:row>
      <xdr:rowOff>20574</xdr:rowOff>
    </xdr:to>
    <xdr:cxnSp macro="">
      <xdr:nvCxnSpPr>
        <xdr:cNvPr id="128" name="直線コネクタ 127">
          <a:extLst>
            <a:ext uri="{FF2B5EF4-FFF2-40B4-BE49-F238E27FC236}">
              <a16:creationId xmlns:a16="http://schemas.microsoft.com/office/drawing/2014/main" id="{D4B11EBB-A614-460F-B4BD-DFA2992DBBA1}"/>
            </a:ext>
          </a:extLst>
        </xdr:cNvPr>
        <xdr:cNvCxnSpPr/>
      </xdr:nvCxnSpPr>
      <xdr:spPr>
        <a:xfrm>
          <a:off x="3429000" y="9717024"/>
          <a:ext cx="7493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24638</xdr:rowOff>
    </xdr:from>
    <xdr:to>
      <xdr:col>15</xdr:col>
      <xdr:colOff>101600</xdr:colOff>
      <xdr:row>58</xdr:row>
      <xdr:rowOff>126238</xdr:rowOff>
    </xdr:to>
    <xdr:sp macro="" textlink="">
      <xdr:nvSpPr>
        <xdr:cNvPr id="129" name="楕円 128">
          <a:extLst>
            <a:ext uri="{FF2B5EF4-FFF2-40B4-BE49-F238E27FC236}">
              <a16:creationId xmlns:a16="http://schemas.microsoft.com/office/drawing/2014/main" id="{9087CFB6-9D47-4D91-BEAB-8C74D7CB3EF3}"/>
            </a:ext>
          </a:extLst>
        </xdr:cNvPr>
        <xdr:cNvSpPr/>
      </xdr:nvSpPr>
      <xdr:spPr>
        <a:xfrm>
          <a:off x="2571750" y="960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75438</xdr:rowOff>
    </xdr:from>
    <xdr:to>
      <xdr:col>19</xdr:col>
      <xdr:colOff>177800</xdr:colOff>
      <xdr:row>58</xdr:row>
      <xdr:rowOff>134874</xdr:rowOff>
    </xdr:to>
    <xdr:cxnSp macro="">
      <xdr:nvCxnSpPr>
        <xdr:cNvPr id="130" name="直線コネクタ 129">
          <a:extLst>
            <a:ext uri="{FF2B5EF4-FFF2-40B4-BE49-F238E27FC236}">
              <a16:creationId xmlns:a16="http://schemas.microsoft.com/office/drawing/2014/main" id="{219FCB1E-F54A-491B-ADB8-8B52829BE9D5}"/>
            </a:ext>
          </a:extLst>
        </xdr:cNvPr>
        <xdr:cNvCxnSpPr/>
      </xdr:nvCxnSpPr>
      <xdr:spPr>
        <a:xfrm>
          <a:off x="2622550" y="9657588"/>
          <a:ext cx="80645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138938</xdr:rowOff>
    </xdr:from>
    <xdr:to>
      <xdr:col>10</xdr:col>
      <xdr:colOff>165100</xdr:colOff>
      <xdr:row>58</xdr:row>
      <xdr:rowOff>69088</xdr:rowOff>
    </xdr:to>
    <xdr:sp macro="" textlink="">
      <xdr:nvSpPr>
        <xdr:cNvPr id="131" name="楕円 130">
          <a:extLst>
            <a:ext uri="{FF2B5EF4-FFF2-40B4-BE49-F238E27FC236}">
              <a16:creationId xmlns:a16="http://schemas.microsoft.com/office/drawing/2014/main" id="{DAAC188E-05AC-42B7-A447-60A14AE2E461}"/>
            </a:ext>
          </a:extLst>
        </xdr:cNvPr>
        <xdr:cNvSpPr/>
      </xdr:nvSpPr>
      <xdr:spPr>
        <a:xfrm>
          <a:off x="1778000" y="955598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18288</xdr:rowOff>
    </xdr:from>
    <xdr:to>
      <xdr:col>15</xdr:col>
      <xdr:colOff>50800</xdr:colOff>
      <xdr:row>58</xdr:row>
      <xdr:rowOff>75438</xdr:rowOff>
    </xdr:to>
    <xdr:cxnSp macro="">
      <xdr:nvCxnSpPr>
        <xdr:cNvPr id="132" name="直線コネクタ 131">
          <a:extLst>
            <a:ext uri="{FF2B5EF4-FFF2-40B4-BE49-F238E27FC236}">
              <a16:creationId xmlns:a16="http://schemas.microsoft.com/office/drawing/2014/main" id="{8A612786-7DB0-47F9-A79C-98C789ACB30F}"/>
            </a:ext>
          </a:extLst>
        </xdr:cNvPr>
        <xdr:cNvCxnSpPr/>
      </xdr:nvCxnSpPr>
      <xdr:spPr>
        <a:xfrm>
          <a:off x="1828800" y="9600438"/>
          <a:ext cx="79375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138938</xdr:rowOff>
    </xdr:from>
    <xdr:to>
      <xdr:col>6</xdr:col>
      <xdr:colOff>38100</xdr:colOff>
      <xdr:row>58</xdr:row>
      <xdr:rowOff>69088</xdr:rowOff>
    </xdr:to>
    <xdr:sp macro="" textlink="">
      <xdr:nvSpPr>
        <xdr:cNvPr id="133" name="楕円 132">
          <a:extLst>
            <a:ext uri="{FF2B5EF4-FFF2-40B4-BE49-F238E27FC236}">
              <a16:creationId xmlns:a16="http://schemas.microsoft.com/office/drawing/2014/main" id="{02E92F52-4382-478C-B763-D4B431449398}"/>
            </a:ext>
          </a:extLst>
        </xdr:cNvPr>
        <xdr:cNvSpPr/>
      </xdr:nvSpPr>
      <xdr:spPr>
        <a:xfrm>
          <a:off x="984250" y="955598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18288</xdr:rowOff>
    </xdr:from>
    <xdr:to>
      <xdr:col>10</xdr:col>
      <xdr:colOff>114300</xdr:colOff>
      <xdr:row>58</xdr:row>
      <xdr:rowOff>18288</xdr:rowOff>
    </xdr:to>
    <xdr:cxnSp macro="">
      <xdr:nvCxnSpPr>
        <xdr:cNvPr id="134" name="直線コネクタ 133">
          <a:extLst>
            <a:ext uri="{FF2B5EF4-FFF2-40B4-BE49-F238E27FC236}">
              <a16:creationId xmlns:a16="http://schemas.microsoft.com/office/drawing/2014/main" id="{EE318F8C-412C-4F63-BE72-77CCDFAB7BDC}"/>
            </a:ext>
          </a:extLst>
        </xdr:cNvPr>
        <xdr:cNvCxnSpPr/>
      </xdr:nvCxnSpPr>
      <xdr:spPr>
        <a:xfrm>
          <a:off x="1028700" y="9600438"/>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19067</xdr:rowOff>
    </xdr:from>
    <xdr:ext cx="405111" cy="259045"/>
    <xdr:sp macro="" textlink="">
      <xdr:nvSpPr>
        <xdr:cNvPr id="135" name="n_1aveValue【体育館・プール】&#10;有形固定資産減価償却率">
          <a:extLst>
            <a:ext uri="{FF2B5EF4-FFF2-40B4-BE49-F238E27FC236}">
              <a16:creationId xmlns:a16="http://schemas.microsoft.com/office/drawing/2014/main" id="{9F49BB6B-752B-49FD-8384-705B1B394065}"/>
            </a:ext>
          </a:extLst>
        </xdr:cNvPr>
        <xdr:cNvSpPr txBox="1"/>
      </xdr:nvSpPr>
      <xdr:spPr>
        <a:xfrm>
          <a:off x="3239144" y="993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140225</xdr:rowOff>
    </xdr:from>
    <xdr:ext cx="405111" cy="259045"/>
    <xdr:sp macro="" textlink="">
      <xdr:nvSpPr>
        <xdr:cNvPr id="136" name="n_2aveValue【体育館・プール】&#10;有形固定資産減価償却率">
          <a:extLst>
            <a:ext uri="{FF2B5EF4-FFF2-40B4-BE49-F238E27FC236}">
              <a16:creationId xmlns:a16="http://schemas.microsoft.com/office/drawing/2014/main" id="{A77EABE1-62AF-435F-AFEC-1AC53D5D9850}"/>
            </a:ext>
          </a:extLst>
        </xdr:cNvPr>
        <xdr:cNvSpPr txBox="1"/>
      </xdr:nvSpPr>
      <xdr:spPr>
        <a:xfrm>
          <a:off x="2439044" y="9887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73931</xdr:rowOff>
    </xdr:from>
    <xdr:ext cx="405111" cy="259045"/>
    <xdr:sp macro="" textlink="">
      <xdr:nvSpPr>
        <xdr:cNvPr id="137" name="n_3aveValue【体育館・プール】&#10;有形固定資産減価償却率">
          <a:extLst>
            <a:ext uri="{FF2B5EF4-FFF2-40B4-BE49-F238E27FC236}">
              <a16:creationId xmlns:a16="http://schemas.microsoft.com/office/drawing/2014/main" id="{6DC82EC1-805D-4DC0-A92C-6041F50FCE9F}"/>
            </a:ext>
          </a:extLst>
        </xdr:cNvPr>
        <xdr:cNvSpPr txBox="1"/>
      </xdr:nvSpPr>
      <xdr:spPr>
        <a:xfrm>
          <a:off x="1645294" y="99862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48785</xdr:rowOff>
    </xdr:from>
    <xdr:ext cx="405111" cy="259045"/>
    <xdr:sp macro="" textlink="">
      <xdr:nvSpPr>
        <xdr:cNvPr id="138" name="n_4aveValue【体育館・プール】&#10;有形固定資産減価償却率">
          <a:extLst>
            <a:ext uri="{FF2B5EF4-FFF2-40B4-BE49-F238E27FC236}">
              <a16:creationId xmlns:a16="http://schemas.microsoft.com/office/drawing/2014/main" id="{6E94C571-D7AC-498B-B463-52DBAF7757A3}"/>
            </a:ext>
          </a:extLst>
        </xdr:cNvPr>
        <xdr:cNvSpPr txBox="1"/>
      </xdr:nvSpPr>
      <xdr:spPr>
        <a:xfrm>
          <a:off x="851544" y="9961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30751</xdr:rowOff>
    </xdr:from>
    <xdr:ext cx="405111" cy="259045"/>
    <xdr:sp macro="" textlink="">
      <xdr:nvSpPr>
        <xdr:cNvPr id="139" name="n_1mainValue【体育館・プール】&#10;有形固定資産減価償却率">
          <a:extLst>
            <a:ext uri="{FF2B5EF4-FFF2-40B4-BE49-F238E27FC236}">
              <a16:creationId xmlns:a16="http://schemas.microsoft.com/office/drawing/2014/main" id="{1B4C32C0-4E3B-44FD-8978-0EAC90739CE6}"/>
            </a:ext>
          </a:extLst>
        </xdr:cNvPr>
        <xdr:cNvSpPr txBox="1"/>
      </xdr:nvSpPr>
      <xdr:spPr>
        <a:xfrm>
          <a:off x="3239144" y="9447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142765</xdr:rowOff>
    </xdr:from>
    <xdr:ext cx="405111" cy="259045"/>
    <xdr:sp macro="" textlink="">
      <xdr:nvSpPr>
        <xdr:cNvPr id="140" name="n_2mainValue【体育館・プール】&#10;有形固定資産減価償却率">
          <a:extLst>
            <a:ext uri="{FF2B5EF4-FFF2-40B4-BE49-F238E27FC236}">
              <a16:creationId xmlns:a16="http://schemas.microsoft.com/office/drawing/2014/main" id="{30DBECD0-46F2-4624-9031-86B1284C1446}"/>
            </a:ext>
          </a:extLst>
        </xdr:cNvPr>
        <xdr:cNvSpPr txBox="1"/>
      </xdr:nvSpPr>
      <xdr:spPr>
        <a:xfrm>
          <a:off x="2439044" y="9394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85615</xdr:rowOff>
    </xdr:from>
    <xdr:ext cx="405111" cy="259045"/>
    <xdr:sp macro="" textlink="">
      <xdr:nvSpPr>
        <xdr:cNvPr id="141" name="n_3mainValue【体育館・プール】&#10;有形固定資産減価償却率">
          <a:extLst>
            <a:ext uri="{FF2B5EF4-FFF2-40B4-BE49-F238E27FC236}">
              <a16:creationId xmlns:a16="http://schemas.microsoft.com/office/drawing/2014/main" id="{0C3C1437-AC10-4028-B19A-27D7BCEA8D34}"/>
            </a:ext>
          </a:extLst>
        </xdr:cNvPr>
        <xdr:cNvSpPr txBox="1"/>
      </xdr:nvSpPr>
      <xdr:spPr>
        <a:xfrm>
          <a:off x="1645294" y="9337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85615</xdr:rowOff>
    </xdr:from>
    <xdr:ext cx="405111" cy="259045"/>
    <xdr:sp macro="" textlink="">
      <xdr:nvSpPr>
        <xdr:cNvPr id="142" name="n_4mainValue【体育館・プール】&#10;有形固定資産減価償却率">
          <a:extLst>
            <a:ext uri="{FF2B5EF4-FFF2-40B4-BE49-F238E27FC236}">
              <a16:creationId xmlns:a16="http://schemas.microsoft.com/office/drawing/2014/main" id="{CF9A3D74-59BB-4642-94C6-6DE589310FE7}"/>
            </a:ext>
          </a:extLst>
        </xdr:cNvPr>
        <xdr:cNvSpPr txBox="1"/>
      </xdr:nvSpPr>
      <xdr:spPr>
        <a:xfrm>
          <a:off x="851544" y="9337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43" name="正方形/長方形 142">
          <a:extLst>
            <a:ext uri="{FF2B5EF4-FFF2-40B4-BE49-F238E27FC236}">
              <a16:creationId xmlns:a16="http://schemas.microsoft.com/office/drawing/2014/main" id="{B5AC2B96-9C4A-4B55-BDCF-AB30212378F5}"/>
            </a:ext>
          </a:extLst>
        </xdr:cNvPr>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44" name="正方形/長方形 143">
          <a:extLst>
            <a:ext uri="{FF2B5EF4-FFF2-40B4-BE49-F238E27FC236}">
              <a16:creationId xmlns:a16="http://schemas.microsoft.com/office/drawing/2014/main" id="{4A281D12-125E-441E-AF6E-2E8DD5FA0E0D}"/>
            </a:ext>
          </a:extLst>
        </xdr:cNvPr>
        <xdr:cNvSpPr/>
      </xdr:nvSpPr>
      <xdr:spPr>
        <a:xfrm>
          <a:off x="6064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45" name="正方形/長方形 144">
          <a:extLst>
            <a:ext uri="{FF2B5EF4-FFF2-40B4-BE49-F238E27FC236}">
              <a16:creationId xmlns:a16="http://schemas.microsoft.com/office/drawing/2014/main" id="{06ACCF67-1366-4DB9-A040-E861C77C9891}"/>
            </a:ext>
          </a:extLst>
        </xdr:cNvPr>
        <xdr:cNvSpPr/>
      </xdr:nvSpPr>
      <xdr:spPr>
        <a:xfrm>
          <a:off x="6064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46" name="正方形/長方形 145">
          <a:extLst>
            <a:ext uri="{FF2B5EF4-FFF2-40B4-BE49-F238E27FC236}">
              <a16:creationId xmlns:a16="http://schemas.microsoft.com/office/drawing/2014/main" id="{516EDF93-9997-4748-827D-5E83AB8D7C30}"/>
            </a:ext>
          </a:extLst>
        </xdr:cNvPr>
        <xdr:cNvSpPr/>
      </xdr:nvSpPr>
      <xdr:spPr>
        <a:xfrm>
          <a:off x="69850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47" name="正方形/長方形 146">
          <a:extLst>
            <a:ext uri="{FF2B5EF4-FFF2-40B4-BE49-F238E27FC236}">
              <a16:creationId xmlns:a16="http://schemas.microsoft.com/office/drawing/2014/main" id="{C1014D8A-CD50-4641-8561-A7D29C5F3174}"/>
            </a:ext>
          </a:extLst>
        </xdr:cNvPr>
        <xdr:cNvSpPr/>
      </xdr:nvSpPr>
      <xdr:spPr>
        <a:xfrm>
          <a:off x="69850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48" name="正方形/長方形 147">
          <a:extLst>
            <a:ext uri="{FF2B5EF4-FFF2-40B4-BE49-F238E27FC236}">
              <a16:creationId xmlns:a16="http://schemas.microsoft.com/office/drawing/2014/main" id="{0B8710F3-59BE-4458-B7C8-151DF9BCCCD4}"/>
            </a:ext>
          </a:extLst>
        </xdr:cNvPr>
        <xdr:cNvSpPr/>
      </xdr:nvSpPr>
      <xdr:spPr>
        <a:xfrm>
          <a:off x="8013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49" name="正方形/長方形 148">
          <a:extLst>
            <a:ext uri="{FF2B5EF4-FFF2-40B4-BE49-F238E27FC236}">
              <a16:creationId xmlns:a16="http://schemas.microsoft.com/office/drawing/2014/main" id="{A1E7A827-7D06-4309-BEDB-6065932D6EDC}"/>
            </a:ext>
          </a:extLst>
        </xdr:cNvPr>
        <xdr:cNvSpPr/>
      </xdr:nvSpPr>
      <xdr:spPr>
        <a:xfrm>
          <a:off x="8013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50" name="正方形/長方形 149">
          <a:extLst>
            <a:ext uri="{FF2B5EF4-FFF2-40B4-BE49-F238E27FC236}">
              <a16:creationId xmlns:a16="http://schemas.microsoft.com/office/drawing/2014/main" id="{B14BA989-AAF1-4DEA-A408-FE7C0E6DD836}"/>
            </a:ext>
          </a:extLst>
        </xdr:cNvPr>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51" name="テキスト ボックス 150">
          <a:extLst>
            <a:ext uri="{FF2B5EF4-FFF2-40B4-BE49-F238E27FC236}">
              <a16:creationId xmlns:a16="http://schemas.microsoft.com/office/drawing/2014/main" id="{C552E88A-2294-4BF6-A673-123DEA7C5004}"/>
            </a:ext>
          </a:extLst>
        </xdr:cNvPr>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52" name="直線コネクタ 151">
          <a:extLst>
            <a:ext uri="{FF2B5EF4-FFF2-40B4-BE49-F238E27FC236}">
              <a16:creationId xmlns:a16="http://schemas.microsoft.com/office/drawing/2014/main" id="{C5D1F4EC-0D14-4379-AC04-C0C1C14A07D2}"/>
            </a:ext>
          </a:extLst>
        </xdr:cNvPr>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153" name="直線コネクタ 152">
          <a:extLst>
            <a:ext uri="{FF2B5EF4-FFF2-40B4-BE49-F238E27FC236}">
              <a16:creationId xmlns:a16="http://schemas.microsoft.com/office/drawing/2014/main" id="{E4AF784E-C57A-404E-8B3F-5F8896F45A78}"/>
            </a:ext>
          </a:extLst>
        </xdr:cNvPr>
        <xdr:cNvCxnSpPr/>
      </xdr:nvCxnSpPr>
      <xdr:spPr>
        <a:xfrm>
          <a:off x="5956300" y="10464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154" name="テキスト ボックス 153">
          <a:extLst>
            <a:ext uri="{FF2B5EF4-FFF2-40B4-BE49-F238E27FC236}">
              <a16:creationId xmlns:a16="http://schemas.microsoft.com/office/drawing/2014/main" id="{78B24520-5C1C-496D-9220-601067529A48}"/>
            </a:ext>
          </a:extLst>
        </xdr:cNvPr>
        <xdr:cNvSpPr txBox="1"/>
      </xdr:nvSpPr>
      <xdr:spPr>
        <a:xfrm>
          <a:off x="5527221" y="10328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55" name="直線コネクタ 154">
          <a:extLst>
            <a:ext uri="{FF2B5EF4-FFF2-40B4-BE49-F238E27FC236}">
              <a16:creationId xmlns:a16="http://schemas.microsoft.com/office/drawing/2014/main" id="{35C58EC0-1431-4C0F-ABC0-C20B3B7087B9}"/>
            </a:ext>
          </a:extLst>
        </xdr:cNvPr>
        <xdr:cNvCxnSpPr/>
      </xdr:nvCxnSpPr>
      <xdr:spPr>
        <a:xfrm>
          <a:off x="5956300" y="9912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56" name="テキスト ボックス 155">
          <a:extLst>
            <a:ext uri="{FF2B5EF4-FFF2-40B4-BE49-F238E27FC236}">
              <a16:creationId xmlns:a16="http://schemas.microsoft.com/office/drawing/2014/main" id="{EB30953E-14E6-4781-B684-CEAEF602C203}"/>
            </a:ext>
          </a:extLst>
        </xdr:cNvPr>
        <xdr:cNvSpPr txBox="1"/>
      </xdr:nvSpPr>
      <xdr:spPr>
        <a:xfrm>
          <a:off x="5527221" y="9776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157" name="直線コネクタ 156">
          <a:extLst>
            <a:ext uri="{FF2B5EF4-FFF2-40B4-BE49-F238E27FC236}">
              <a16:creationId xmlns:a16="http://schemas.microsoft.com/office/drawing/2014/main" id="{1DD2F0EB-D1E3-411C-8CA5-1B330C510629}"/>
            </a:ext>
          </a:extLst>
        </xdr:cNvPr>
        <xdr:cNvCxnSpPr/>
      </xdr:nvCxnSpPr>
      <xdr:spPr>
        <a:xfrm>
          <a:off x="5956300" y="9366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158" name="テキスト ボックス 157">
          <a:extLst>
            <a:ext uri="{FF2B5EF4-FFF2-40B4-BE49-F238E27FC236}">
              <a16:creationId xmlns:a16="http://schemas.microsoft.com/office/drawing/2014/main" id="{EA2C3A42-9491-430D-B272-A6849D23CAC6}"/>
            </a:ext>
          </a:extLst>
        </xdr:cNvPr>
        <xdr:cNvSpPr txBox="1"/>
      </xdr:nvSpPr>
      <xdr:spPr>
        <a:xfrm>
          <a:off x="5527221" y="9230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59" name="直線コネクタ 158">
          <a:extLst>
            <a:ext uri="{FF2B5EF4-FFF2-40B4-BE49-F238E27FC236}">
              <a16:creationId xmlns:a16="http://schemas.microsoft.com/office/drawing/2014/main" id="{7F721A21-5489-44A8-A9EF-38D048AC4C03}"/>
            </a:ext>
          </a:extLst>
        </xdr:cNvPr>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60" name="テキスト ボックス 159">
          <a:extLst>
            <a:ext uri="{FF2B5EF4-FFF2-40B4-BE49-F238E27FC236}">
              <a16:creationId xmlns:a16="http://schemas.microsoft.com/office/drawing/2014/main" id="{112F155D-41C9-4D9F-A260-8CE7BD100DE5}"/>
            </a:ext>
          </a:extLst>
        </xdr:cNvPr>
        <xdr:cNvSpPr txBox="1"/>
      </xdr:nvSpPr>
      <xdr:spPr>
        <a:xfrm>
          <a:off x="552722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61" name="【体育館・プール】&#10;一人当たり面積グラフ枠">
          <a:extLst>
            <a:ext uri="{FF2B5EF4-FFF2-40B4-BE49-F238E27FC236}">
              <a16:creationId xmlns:a16="http://schemas.microsoft.com/office/drawing/2014/main" id="{AD648C6B-1B6E-4358-A186-C60D60310BF6}"/>
            </a:ext>
          </a:extLst>
        </xdr:cNvPr>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64008</xdr:rowOff>
    </xdr:from>
    <xdr:to>
      <xdr:col>54</xdr:col>
      <xdr:colOff>189865</xdr:colOff>
      <xdr:row>63</xdr:row>
      <xdr:rowOff>55435</xdr:rowOff>
    </xdr:to>
    <xdr:cxnSp macro="">
      <xdr:nvCxnSpPr>
        <xdr:cNvPr id="162" name="直線コネクタ 161">
          <a:extLst>
            <a:ext uri="{FF2B5EF4-FFF2-40B4-BE49-F238E27FC236}">
              <a16:creationId xmlns:a16="http://schemas.microsoft.com/office/drawing/2014/main" id="{3A0724FC-1921-47A6-9C5E-E91887F7B6A5}"/>
            </a:ext>
          </a:extLst>
        </xdr:cNvPr>
        <xdr:cNvCxnSpPr/>
      </xdr:nvCxnSpPr>
      <xdr:spPr>
        <a:xfrm flipV="1">
          <a:off x="9429115" y="9315958"/>
          <a:ext cx="0" cy="1147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59262</xdr:rowOff>
    </xdr:from>
    <xdr:ext cx="469744" cy="259045"/>
    <xdr:sp macro="" textlink="">
      <xdr:nvSpPr>
        <xdr:cNvPr id="163" name="【体育館・プール】&#10;一人当たり面積最小値テキスト">
          <a:extLst>
            <a:ext uri="{FF2B5EF4-FFF2-40B4-BE49-F238E27FC236}">
              <a16:creationId xmlns:a16="http://schemas.microsoft.com/office/drawing/2014/main" id="{F36FCEDA-BF8E-4EF9-B013-6FCC5E007976}"/>
            </a:ext>
          </a:extLst>
        </xdr:cNvPr>
        <xdr:cNvSpPr txBox="1"/>
      </xdr:nvSpPr>
      <xdr:spPr>
        <a:xfrm>
          <a:off x="9467850" y="10466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55435</xdr:rowOff>
    </xdr:from>
    <xdr:to>
      <xdr:col>55</xdr:col>
      <xdr:colOff>88900</xdr:colOff>
      <xdr:row>63</xdr:row>
      <xdr:rowOff>55435</xdr:rowOff>
    </xdr:to>
    <xdr:cxnSp macro="">
      <xdr:nvCxnSpPr>
        <xdr:cNvPr id="164" name="直線コネクタ 163">
          <a:extLst>
            <a:ext uri="{FF2B5EF4-FFF2-40B4-BE49-F238E27FC236}">
              <a16:creationId xmlns:a16="http://schemas.microsoft.com/office/drawing/2014/main" id="{095B00F2-6571-4127-926F-F001DE97AEE4}"/>
            </a:ext>
          </a:extLst>
        </xdr:cNvPr>
        <xdr:cNvCxnSpPr/>
      </xdr:nvCxnSpPr>
      <xdr:spPr>
        <a:xfrm>
          <a:off x="9359900" y="1046308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10685</xdr:rowOff>
    </xdr:from>
    <xdr:ext cx="469744" cy="259045"/>
    <xdr:sp macro="" textlink="">
      <xdr:nvSpPr>
        <xdr:cNvPr id="165" name="【体育館・プール】&#10;一人当たり面積最大値テキスト">
          <a:extLst>
            <a:ext uri="{FF2B5EF4-FFF2-40B4-BE49-F238E27FC236}">
              <a16:creationId xmlns:a16="http://schemas.microsoft.com/office/drawing/2014/main" id="{2ABA2BBF-F310-4F1B-A644-E821ED8B08D2}"/>
            </a:ext>
          </a:extLst>
        </xdr:cNvPr>
        <xdr:cNvSpPr txBox="1"/>
      </xdr:nvSpPr>
      <xdr:spPr>
        <a:xfrm>
          <a:off x="9467850" y="9097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64008</xdr:rowOff>
    </xdr:from>
    <xdr:to>
      <xdr:col>55</xdr:col>
      <xdr:colOff>88900</xdr:colOff>
      <xdr:row>56</xdr:row>
      <xdr:rowOff>64008</xdr:rowOff>
    </xdr:to>
    <xdr:cxnSp macro="">
      <xdr:nvCxnSpPr>
        <xdr:cNvPr id="166" name="直線コネクタ 165">
          <a:extLst>
            <a:ext uri="{FF2B5EF4-FFF2-40B4-BE49-F238E27FC236}">
              <a16:creationId xmlns:a16="http://schemas.microsoft.com/office/drawing/2014/main" id="{6B2DC803-FEFB-499A-A6E6-024F672A6516}"/>
            </a:ext>
          </a:extLst>
        </xdr:cNvPr>
        <xdr:cNvCxnSpPr/>
      </xdr:nvCxnSpPr>
      <xdr:spPr>
        <a:xfrm>
          <a:off x="9359900" y="931595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62946</xdr:rowOff>
    </xdr:from>
    <xdr:ext cx="469744" cy="259045"/>
    <xdr:sp macro="" textlink="">
      <xdr:nvSpPr>
        <xdr:cNvPr id="167" name="【体育館・プール】&#10;一人当たり面積平均値テキスト">
          <a:extLst>
            <a:ext uri="{FF2B5EF4-FFF2-40B4-BE49-F238E27FC236}">
              <a16:creationId xmlns:a16="http://schemas.microsoft.com/office/drawing/2014/main" id="{D92C081A-8369-4037-B6F6-9BD078AC8BBE}"/>
            </a:ext>
          </a:extLst>
        </xdr:cNvPr>
        <xdr:cNvSpPr txBox="1"/>
      </xdr:nvSpPr>
      <xdr:spPr>
        <a:xfrm>
          <a:off x="9467850" y="99752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40069</xdr:rowOff>
    </xdr:from>
    <xdr:to>
      <xdr:col>55</xdr:col>
      <xdr:colOff>50800</xdr:colOff>
      <xdr:row>61</xdr:row>
      <xdr:rowOff>141669</xdr:rowOff>
    </xdr:to>
    <xdr:sp macro="" textlink="">
      <xdr:nvSpPr>
        <xdr:cNvPr id="168" name="フローチャート: 判断 167">
          <a:extLst>
            <a:ext uri="{FF2B5EF4-FFF2-40B4-BE49-F238E27FC236}">
              <a16:creationId xmlns:a16="http://schemas.microsoft.com/office/drawing/2014/main" id="{B67C5A75-2440-4870-8D3B-9FEC5AB1542A}"/>
            </a:ext>
          </a:extLst>
        </xdr:cNvPr>
        <xdr:cNvSpPr/>
      </xdr:nvSpPr>
      <xdr:spPr>
        <a:xfrm>
          <a:off x="9398000" y="1011751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16637</xdr:rowOff>
    </xdr:from>
    <xdr:to>
      <xdr:col>50</xdr:col>
      <xdr:colOff>165100</xdr:colOff>
      <xdr:row>61</xdr:row>
      <xdr:rowOff>118237</xdr:rowOff>
    </xdr:to>
    <xdr:sp macro="" textlink="">
      <xdr:nvSpPr>
        <xdr:cNvPr id="169" name="フローチャート: 判断 168">
          <a:extLst>
            <a:ext uri="{FF2B5EF4-FFF2-40B4-BE49-F238E27FC236}">
              <a16:creationId xmlns:a16="http://schemas.microsoft.com/office/drawing/2014/main" id="{A6BC4D46-2AAF-443F-9063-077ADECA855C}"/>
            </a:ext>
          </a:extLst>
        </xdr:cNvPr>
        <xdr:cNvSpPr/>
      </xdr:nvSpPr>
      <xdr:spPr>
        <a:xfrm>
          <a:off x="8636000" y="10094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52642</xdr:rowOff>
    </xdr:from>
    <xdr:to>
      <xdr:col>46</xdr:col>
      <xdr:colOff>38100</xdr:colOff>
      <xdr:row>61</xdr:row>
      <xdr:rowOff>154242</xdr:rowOff>
    </xdr:to>
    <xdr:sp macro="" textlink="">
      <xdr:nvSpPr>
        <xdr:cNvPr id="170" name="フローチャート: 判断 169">
          <a:extLst>
            <a:ext uri="{FF2B5EF4-FFF2-40B4-BE49-F238E27FC236}">
              <a16:creationId xmlns:a16="http://schemas.microsoft.com/office/drawing/2014/main" id="{48A75B41-2A69-465D-9BC2-DFC5D5A48A4E}"/>
            </a:ext>
          </a:extLst>
        </xdr:cNvPr>
        <xdr:cNvSpPr/>
      </xdr:nvSpPr>
      <xdr:spPr>
        <a:xfrm>
          <a:off x="7842250" y="1013009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76644</xdr:rowOff>
    </xdr:from>
    <xdr:to>
      <xdr:col>41</xdr:col>
      <xdr:colOff>101600</xdr:colOff>
      <xdr:row>62</xdr:row>
      <xdr:rowOff>6794</xdr:rowOff>
    </xdr:to>
    <xdr:sp macro="" textlink="">
      <xdr:nvSpPr>
        <xdr:cNvPr id="171" name="フローチャート: 判断 170">
          <a:extLst>
            <a:ext uri="{FF2B5EF4-FFF2-40B4-BE49-F238E27FC236}">
              <a16:creationId xmlns:a16="http://schemas.microsoft.com/office/drawing/2014/main" id="{2975742A-C52F-470E-8875-00BD8EF86BD9}"/>
            </a:ext>
          </a:extLst>
        </xdr:cNvPr>
        <xdr:cNvSpPr/>
      </xdr:nvSpPr>
      <xdr:spPr>
        <a:xfrm>
          <a:off x="7029450" y="1015409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91504</xdr:rowOff>
    </xdr:from>
    <xdr:to>
      <xdr:col>36</xdr:col>
      <xdr:colOff>165100</xdr:colOff>
      <xdr:row>62</xdr:row>
      <xdr:rowOff>21654</xdr:rowOff>
    </xdr:to>
    <xdr:sp macro="" textlink="">
      <xdr:nvSpPr>
        <xdr:cNvPr id="172" name="フローチャート: 判断 171">
          <a:extLst>
            <a:ext uri="{FF2B5EF4-FFF2-40B4-BE49-F238E27FC236}">
              <a16:creationId xmlns:a16="http://schemas.microsoft.com/office/drawing/2014/main" id="{F31ACD46-D28A-4E73-AAFE-E5B6603D84A3}"/>
            </a:ext>
          </a:extLst>
        </xdr:cNvPr>
        <xdr:cNvSpPr/>
      </xdr:nvSpPr>
      <xdr:spPr>
        <a:xfrm>
          <a:off x="6235700" y="1016895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37F8B1E5-5149-4577-9046-349CF3552572}"/>
            </a:ext>
          </a:extLst>
        </xdr:cNvPr>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F5215985-B5C7-4944-876D-3CCE43196AFC}"/>
            </a:ext>
          </a:extLst>
        </xdr:cNvPr>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5A5ACA71-4345-4ACE-92BE-44F609B3BBA3}"/>
            </a:ext>
          </a:extLst>
        </xdr:cNvPr>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7657D009-0D6E-41A4-A55F-8AD355BD99B9}"/>
            </a:ext>
          </a:extLst>
        </xdr:cNvPr>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CA37E848-A50A-4795-AEEF-3798BD839152}"/>
            </a:ext>
          </a:extLst>
        </xdr:cNvPr>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60071</xdr:rowOff>
    </xdr:from>
    <xdr:to>
      <xdr:col>55</xdr:col>
      <xdr:colOff>50800</xdr:colOff>
      <xdr:row>61</xdr:row>
      <xdr:rowOff>161671</xdr:rowOff>
    </xdr:to>
    <xdr:sp macro="" textlink="">
      <xdr:nvSpPr>
        <xdr:cNvPr id="178" name="楕円 177">
          <a:extLst>
            <a:ext uri="{FF2B5EF4-FFF2-40B4-BE49-F238E27FC236}">
              <a16:creationId xmlns:a16="http://schemas.microsoft.com/office/drawing/2014/main" id="{484178FA-66CE-4086-97DA-693BE4550958}"/>
            </a:ext>
          </a:extLst>
        </xdr:cNvPr>
        <xdr:cNvSpPr/>
      </xdr:nvSpPr>
      <xdr:spPr>
        <a:xfrm>
          <a:off x="9398000" y="1013752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38498</xdr:rowOff>
    </xdr:from>
    <xdr:ext cx="469744" cy="259045"/>
    <xdr:sp macro="" textlink="">
      <xdr:nvSpPr>
        <xdr:cNvPr id="179" name="【体育館・プール】&#10;一人当たり面積該当値テキスト">
          <a:extLst>
            <a:ext uri="{FF2B5EF4-FFF2-40B4-BE49-F238E27FC236}">
              <a16:creationId xmlns:a16="http://schemas.microsoft.com/office/drawing/2014/main" id="{8BCB73DB-9FDB-4F65-A0C8-267AC8CD5A27}"/>
            </a:ext>
          </a:extLst>
        </xdr:cNvPr>
        <xdr:cNvSpPr txBox="1"/>
      </xdr:nvSpPr>
      <xdr:spPr>
        <a:xfrm>
          <a:off x="9467850" y="10115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143510</xdr:rowOff>
    </xdr:from>
    <xdr:to>
      <xdr:col>50</xdr:col>
      <xdr:colOff>165100</xdr:colOff>
      <xdr:row>61</xdr:row>
      <xdr:rowOff>73660</xdr:rowOff>
    </xdr:to>
    <xdr:sp macro="" textlink="">
      <xdr:nvSpPr>
        <xdr:cNvPr id="180" name="楕円 179">
          <a:extLst>
            <a:ext uri="{FF2B5EF4-FFF2-40B4-BE49-F238E27FC236}">
              <a16:creationId xmlns:a16="http://schemas.microsoft.com/office/drawing/2014/main" id="{17C9F87F-7FB4-4BBC-9525-5F98B047A092}"/>
            </a:ext>
          </a:extLst>
        </xdr:cNvPr>
        <xdr:cNvSpPr/>
      </xdr:nvSpPr>
      <xdr:spPr>
        <a:xfrm>
          <a:off x="8636000" y="1005586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22860</xdr:rowOff>
    </xdr:from>
    <xdr:to>
      <xdr:col>55</xdr:col>
      <xdr:colOff>0</xdr:colOff>
      <xdr:row>61</xdr:row>
      <xdr:rowOff>110871</xdr:rowOff>
    </xdr:to>
    <xdr:cxnSp macro="">
      <xdr:nvCxnSpPr>
        <xdr:cNvPr id="181" name="直線コネクタ 180">
          <a:extLst>
            <a:ext uri="{FF2B5EF4-FFF2-40B4-BE49-F238E27FC236}">
              <a16:creationId xmlns:a16="http://schemas.microsoft.com/office/drawing/2014/main" id="{743FBF0C-09DD-48FC-86A7-DB21C2F7E8FF}"/>
            </a:ext>
          </a:extLst>
        </xdr:cNvPr>
        <xdr:cNvCxnSpPr/>
      </xdr:nvCxnSpPr>
      <xdr:spPr>
        <a:xfrm>
          <a:off x="8686800" y="10100310"/>
          <a:ext cx="742950" cy="88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75502</xdr:rowOff>
    </xdr:from>
    <xdr:to>
      <xdr:col>46</xdr:col>
      <xdr:colOff>38100</xdr:colOff>
      <xdr:row>62</xdr:row>
      <xdr:rowOff>5652</xdr:rowOff>
    </xdr:to>
    <xdr:sp macro="" textlink="">
      <xdr:nvSpPr>
        <xdr:cNvPr id="182" name="楕円 181">
          <a:extLst>
            <a:ext uri="{FF2B5EF4-FFF2-40B4-BE49-F238E27FC236}">
              <a16:creationId xmlns:a16="http://schemas.microsoft.com/office/drawing/2014/main" id="{1C55A754-AFFA-4332-B404-5AE09DE1FF30}"/>
            </a:ext>
          </a:extLst>
        </xdr:cNvPr>
        <xdr:cNvSpPr/>
      </xdr:nvSpPr>
      <xdr:spPr>
        <a:xfrm>
          <a:off x="7842250" y="1015295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22860</xdr:rowOff>
    </xdr:from>
    <xdr:to>
      <xdr:col>50</xdr:col>
      <xdr:colOff>114300</xdr:colOff>
      <xdr:row>61</xdr:row>
      <xdr:rowOff>126302</xdr:rowOff>
    </xdr:to>
    <xdr:cxnSp macro="">
      <xdr:nvCxnSpPr>
        <xdr:cNvPr id="183" name="直線コネクタ 182">
          <a:extLst>
            <a:ext uri="{FF2B5EF4-FFF2-40B4-BE49-F238E27FC236}">
              <a16:creationId xmlns:a16="http://schemas.microsoft.com/office/drawing/2014/main" id="{DEC415BB-D232-4DB2-A62D-D5EF32557012}"/>
            </a:ext>
          </a:extLst>
        </xdr:cNvPr>
        <xdr:cNvCxnSpPr/>
      </xdr:nvCxnSpPr>
      <xdr:spPr>
        <a:xfrm flipV="1">
          <a:off x="7886700" y="10100310"/>
          <a:ext cx="800100" cy="103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82359</xdr:rowOff>
    </xdr:from>
    <xdr:to>
      <xdr:col>41</xdr:col>
      <xdr:colOff>101600</xdr:colOff>
      <xdr:row>62</xdr:row>
      <xdr:rowOff>12509</xdr:rowOff>
    </xdr:to>
    <xdr:sp macro="" textlink="">
      <xdr:nvSpPr>
        <xdr:cNvPr id="184" name="楕円 183">
          <a:extLst>
            <a:ext uri="{FF2B5EF4-FFF2-40B4-BE49-F238E27FC236}">
              <a16:creationId xmlns:a16="http://schemas.microsoft.com/office/drawing/2014/main" id="{5176D6E5-79B6-40F6-8A92-FBDADCAE60C6}"/>
            </a:ext>
          </a:extLst>
        </xdr:cNvPr>
        <xdr:cNvSpPr/>
      </xdr:nvSpPr>
      <xdr:spPr>
        <a:xfrm>
          <a:off x="7029450" y="1015980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126302</xdr:rowOff>
    </xdr:from>
    <xdr:to>
      <xdr:col>45</xdr:col>
      <xdr:colOff>177800</xdr:colOff>
      <xdr:row>61</xdr:row>
      <xdr:rowOff>133159</xdr:rowOff>
    </xdr:to>
    <xdr:cxnSp macro="">
      <xdr:nvCxnSpPr>
        <xdr:cNvPr id="185" name="直線コネクタ 184">
          <a:extLst>
            <a:ext uri="{FF2B5EF4-FFF2-40B4-BE49-F238E27FC236}">
              <a16:creationId xmlns:a16="http://schemas.microsoft.com/office/drawing/2014/main" id="{C7CE02C1-0F76-4581-9975-953A4E49549C}"/>
            </a:ext>
          </a:extLst>
        </xdr:cNvPr>
        <xdr:cNvCxnSpPr/>
      </xdr:nvCxnSpPr>
      <xdr:spPr>
        <a:xfrm flipV="1">
          <a:off x="7080250" y="10203752"/>
          <a:ext cx="80645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1206</xdr:rowOff>
    </xdr:from>
    <xdr:to>
      <xdr:col>36</xdr:col>
      <xdr:colOff>165100</xdr:colOff>
      <xdr:row>61</xdr:row>
      <xdr:rowOff>102806</xdr:rowOff>
    </xdr:to>
    <xdr:sp macro="" textlink="">
      <xdr:nvSpPr>
        <xdr:cNvPr id="186" name="楕円 185">
          <a:extLst>
            <a:ext uri="{FF2B5EF4-FFF2-40B4-BE49-F238E27FC236}">
              <a16:creationId xmlns:a16="http://schemas.microsoft.com/office/drawing/2014/main" id="{906799DC-BB49-445F-B3ED-550D7694E4DE}"/>
            </a:ext>
          </a:extLst>
        </xdr:cNvPr>
        <xdr:cNvSpPr/>
      </xdr:nvSpPr>
      <xdr:spPr>
        <a:xfrm>
          <a:off x="6235700" y="1007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52006</xdr:rowOff>
    </xdr:from>
    <xdr:to>
      <xdr:col>41</xdr:col>
      <xdr:colOff>50800</xdr:colOff>
      <xdr:row>61</xdr:row>
      <xdr:rowOff>133159</xdr:rowOff>
    </xdr:to>
    <xdr:cxnSp macro="">
      <xdr:nvCxnSpPr>
        <xdr:cNvPr id="187" name="直線コネクタ 186">
          <a:extLst>
            <a:ext uri="{FF2B5EF4-FFF2-40B4-BE49-F238E27FC236}">
              <a16:creationId xmlns:a16="http://schemas.microsoft.com/office/drawing/2014/main" id="{AE2C97FF-AE7C-463D-A68C-26BAC2B59A92}"/>
            </a:ext>
          </a:extLst>
        </xdr:cNvPr>
        <xdr:cNvCxnSpPr/>
      </xdr:nvCxnSpPr>
      <xdr:spPr>
        <a:xfrm>
          <a:off x="6286500" y="10129456"/>
          <a:ext cx="793750" cy="81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109364</xdr:rowOff>
    </xdr:from>
    <xdr:ext cx="469744" cy="259045"/>
    <xdr:sp macro="" textlink="">
      <xdr:nvSpPr>
        <xdr:cNvPr id="188" name="n_1aveValue【体育館・プール】&#10;一人当たり面積">
          <a:extLst>
            <a:ext uri="{FF2B5EF4-FFF2-40B4-BE49-F238E27FC236}">
              <a16:creationId xmlns:a16="http://schemas.microsoft.com/office/drawing/2014/main" id="{41BDE42F-53E4-49B7-A2A2-0314ABF23D43}"/>
            </a:ext>
          </a:extLst>
        </xdr:cNvPr>
        <xdr:cNvSpPr txBox="1"/>
      </xdr:nvSpPr>
      <xdr:spPr>
        <a:xfrm>
          <a:off x="8458277" y="10186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170769</xdr:rowOff>
    </xdr:from>
    <xdr:ext cx="469744" cy="259045"/>
    <xdr:sp macro="" textlink="">
      <xdr:nvSpPr>
        <xdr:cNvPr id="189" name="n_2aveValue【体育館・プール】&#10;一人当たり面積">
          <a:extLst>
            <a:ext uri="{FF2B5EF4-FFF2-40B4-BE49-F238E27FC236}">
              <a16:creationId xmlns:a16="http://schemas.microsoft.com/office/drawing/2014/main" id="{879EAC1C-59B5-4C23-AF59-534F339FB7BB}"/>
            </a:ext>
          </a:extLst>
        </xdr:cNvPr>
        <xdr:cNvSpPr txBox="1"/>
      </xdr:nvSpPr>
      <xdr:spPr>
        <a:xfrm>
          <a:off x="7677227" y="9911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23321</xdr:rowOff>
    </xdr:from>
    <xdr:ext cx="469744" cy="259045"/>
    <xdr:sp macro="" textlink="">
      <xdr:nvSpPr>
        <xdr:cNvPr id="190" name="n_3aveValue【体育館・プール】&#10;一人当たり面積">
          <a:extLst>
            <a:ext uri="{FF2B5EF4-FFF2-40B4-BE49-F238E27FC236}">
              <a16:creationId xmlns:a16="http://schemas.microsoft.com/office/drawing/2014/main" id="{D75FC8C9-A206-4D4E-8D39-7B7988B63DA3}"/>
            </a:ext>
          </a:extLst>
        </xdr:cNvPr>
        <xdr:cNvSpPr txBox="1"/>
      </xdr:nvSpPr>
      <xdr:spPr>
        <a:xfrm>
          <a:off x="6864427" y="9935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12781</xdr:rowOff>
    </xdr:from>
    <xdr:ext cx="469744" cy="259045"/>
    <xdr:sp macro="" textlink="">
      <xdr:nvSpPr>
        <xdr:cNvPr id="191" name="n_4aveValue【体育館・プール】&#10;一人当たり面積">
          <a:extLst>
            <a:ext uri="{FF2B5EF4-FFF2-40B4-BE49-F238E27FC236}">
              <a16:creationId xmlns:a16="http://schemas.microsoft.com/office/drawing/2014/main" id="{9F4C8D08-AAC3-4189-9F82-56D5A522554B}"/>
            </a:ext>
          </a:extLst>
        </xdr:cNvPr>
        <xdr:cNvSpPr txBox="1"/>
      </xdr:nvSpPr>
      <xdr:spPr>
        <a:xfrm>
          <a:off x="6070677" y="10255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90187</xdr:rowOff>
    </xdr:from>
    <xdr:ext cx="469744" cy="259045"/>
    <xdr:sp macro="" textlink="">
      <xdr:nvSpPr>
        <xdr:cNvPr id="192" name="n_1mainValue【体育館・プール】&#10;一人当たり面積">
          <a:extLst>
            <a:ext uri="{FF2B5EF4-FFF2-40B4-BE49-F238E27FC236}">
              <a16:creationId xmlns:a16="http://schemas.microsoft.com/office/drawing/2014/main" id="{FC4692AD-E1E0-4D44-A186-FB227BF56EE1}"/>
            </a:ext>
          </a:extLst>
        </xdr:cNvPr>
        <xdr:cNvSpPr txBox="1"/>
      </xdr:nvSpPr>
      <xdr:spPr>
        <a:xfrm>
          <a:off x="8458277" y="9837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168229</xdr:rowOff>
    </xdr:from>
    <xdr:ext cx="469744" cy="259045"/>
    <xdr:sp macro="" textlink="">
      <xdr:nvSpPr>
        <xdr:cNvPr id="193" name="n_2mainValue【体育館・プール】&#10;一人当たり面積">
          <a:extLst>
            <a:ext uri="{FF2B5EF4-FFF2-40B4-BE49-F238E27FC236}">
              <a16:creationId xmlns:a16="http://schemas.microsoft.com/office/drawing/2014/main" id="{E2858591-AF0C-4BDD-BCCD-B4C259FB4B84}"/>
            </a:ext>
          </a:extLst>
        </xdr:cNvPr>
        <xdr:cNvSpPr txBox="1"/>
      </xdr:nvSpPr>
      <xdr:spPr>
        <a:xfrm>
          <a:off x="7677227" y="10245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3636</xdr:rowOff>
    </xdr:from>
    <xdr:ext cx="469744" cy="259045"/>
    <xdr:sp macro="" textlink="">
      <xdr:nvSpPr>
        <xdr:cNvPr id="194" name="n_3mainValue【体育館・プール】&#10;一人当たり面積">
          <a:extLst>
            <a:ext uri="{FF2B5EF4-FFF2-40B4-BE49-F238E27FC236}">
              <a16:creationId xmlns:a16="http://schemas.microsoft.com/office/drawing/2014/main" id="{F693E66C-9C89-4B92-BAB2-6549983AE0B4}"/>
            </a:ext>
          </a:extLst>
        </xdr:cNvPr>
        <xdr:cNvSpPr txBox="1"/>
      </xdr:nvSpPr>
      <xdr:spPr>
        <a:xfrm>
          <a:off x="6864427" y="10246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119333</xdr:rowOff>
    </xdr:from>
    <xdr:ext cx="469744" cy="259045"/>
    <xdr:sp macro="" textlink="">
      <xdr:nvSpPr>
        <xdr:cNvPr id="195" name="n_4mainValue【体育館・プール】&#10;一人当たり面積">
          <a:extLst>
            <a:ext uri="{FF2B5EF4-FFF2-40B4-BE49-F238E27FC236}">
              <a16:creationId xmlns:a16="http://schemas.microsoft.com/office/drawing/2014/main" id="{68DEFC66-35E0-4B7C-8A8C-50FA8B4B076C}"/>
            </a:ext>
          </a:extLst>
        </xdr:cNvPr>
        <xdr:cNvSpPr txBox="1"/>
      </xdr:nvSpPr>
      <xdr:spPr>
        <a:xfrm>
          <a:off x="6070677" y="9866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96" name="正方形/長方形 195">
          <a:extLst>
            <a:ext uri="{FF2B5EF4-FFF2-40B4-BE49-F238E27FC236}">
              <a16:creationId xmlns:a16="http://schemas.microsoft.com/office/drawing/2014/main" id="{2EE22BB2-E90C-46AF-A667-C531CD3105D1}"/>
            </a:ext>
          </a:extLst>
        </xdr:cNvPr>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97" name="正方形/長方形 196">
          <a:extLst>
            <a:ext uri="{FF2B5EF4-FFF2-40B4-BE49-F238E27FC236}">
              <a16:creationId xmlns:a16="http://schemas.microsoft.com/office/drawing/2014/main" id="{71151137-04EC-4EB0-BCBC-003C8FE4AF8B}"/>
            </a:ext>
          </a:extLst>
        </xdr:cNvPr>
        <xdr:cNvSpPr/>
      </xdr:nvSpPr>
      <xdr:spPr>
        <a:xfrm>
          <a:off x="8128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98" name="正方形/長方形 197">
          <a:extLst>
            <a:ext uri="{FF2B5EF4-FFF2-40B4-BE49-F238E27FC236}">
              <a16:creationId xmlns:a16="http://schemas.microsoft.com/office/drawing/2014/main" id="{46E6259C-4B57-4ADC-BB88-066A9D3B901D}"/>
            </a:ext>
          </a:extLst>
        </xdr:cNvPr>
        <xdr:cNvSpPr/>
      </xdr:nvSpPr>
      <xdr:spPr>
        <a:xfrm>
          <a:off x="8128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99" name="正方形/長方形 198">
          <a:extLst>
            <a:ext uri="{FF2B5EF4-FFF2-40B4-BE49-F238E27FC236}">
              <a16:creationId xmlns:a16="http://schemas.microsoft.com/office/drawing/2014/main" id="{92AFB976-936E-4F3D-BF22-35CC3D6D1D09}"/>
            </a:ext>
          </a:extLst>
        </xdr:cNvPr>
        <xdr:cNvSpPr/>
      </xdr:nvSpPr>
      <xdr:spPr>
        <a:xfrm>
          <a:off x="17145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0" name="正方形/長方形 199">
          <a:extLst>
            <a:ext uri="{FF2B5EF4-FFF2-40B4-BE49-F238E27FC236}">
              <a16:creationId xmlns:a16="http://schemas.microsoft.com/office/drawing/2014/main" id="{8F07D5EF-920F-4483-813E-2319E716CC16}"/>
            </a:ext>
          </a:extLst>
        </xdr:cNvPr>
        <xdr:cNvSpPr/>
      </xdr:nvSpPr>
      <xdr:spPr>
        <a:xfrm>
          <a:off x="17145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1" name="正方形/長方形 200">
          <a:extLst>
            <a:ext uri="{FF2B5EF4-FFF2-40B4-BE49-F238E27FC236}">
              <a16:creationId xmlns:a16="http://schemas.microsoft.com/office/drawing/2014/main" id="{6392DA5E-DF1C-4B35-A34A-AC9B9D613EC8}"/>
            </a:ext>
          </a:extLst>
        </xdr:cNvPr>
        <xdr:cNvSpPr/>
      </xdr:nvSpPr>
      <xdr:spPr>
        <a:xfrm>
          <a:off x="2743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2" name="正方形/長方形 201">
          <a:extLst>
            <a:ext uri="{FF2B5EF4-FFF2-40B4-BE49-F238E27FC236}">
              <a16:creationId xmlns:a16="http://schemas.microsoft.com/office/drawing/2014/main" id="{C25C1D33-6128-4178-92C8-7FF6DC781000}"/>
            </a:ext>
          </a:extLst>
        </xdr:cNvPr>
        <xdr:cNvSpPr/>
      </xdr:nvSpPr>
      <xdr:spPr>
        <a:xfrm>
          <a:off x="2743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3" name="正方形/長方形 202">
          <a:extLst>
            <a:ext uri="{FF2B5EF4-FFF2-40B4-BE49-F238E27FC236}">
              <a16:creationId xmlns:a16="http://schemas.microsoft.com/office/drawing/2014/main" id="{8483FA54-34B0-4246-A325-25DBEB01AED1}"/>
            </a:ext>
          </a:extLst>
        </xdr:cNvPr>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4" name="テキスト ボックス 203">
          <a:extLst>
            <a:ext uri="{FF2B5EF4-FFF2-40B4-BE49-F238E27FC236}">
              <a16:creationId xmlns:a16="http://schemas.microsoft.com/office/drawing/2014/main" id="{9F36A91C-06C6-4381-BD41-694C7FA543F8}"/>
            </a:ext>
          </a:extLst>
        </xdr:cNvPr>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5" name="直線コネクタ 204">
          <a:extLst>
            <a:ext uri="{FF2B5EF4-FFF2-40B4-BE49-F238E27FC236}">
              <a16:creationId xmlns:a16="http://schemas.microsoft.com/office/drawing/2014/main" id="{C6CDA0A3-6D93-4026-91FA-01ADCD60B9C2}"/>
            </a:ext>
          </a:extLst>
        </xdr:cNvPr>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06" name="テキスト ボックス 205">
          <a:extLst>
            <a:ext uri="{FF2B5EF4-FFF2-40B4-BE49-F238E27FC236}">
              <a16:creationId xmlns:a16="http://schemas.microsoft.com/office/drawing/2014/main" id="{F25D0BCD-BE36-444B-A56C-EA28981742AE}"/>
            </a:ext>
          </a:extLst>
        </xdr:cNvPr>
        <xdr:cNvSpPr txBox="1"/>
      </xdr:nvSpPr>
      <xdr:spPr>
        <a:xfrm>
          <a:off x="27577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07" name="直線コネクタ 206">
          <a:extLst>
            <a:ext uri="{FF2B5EF4-FFF2-40B4-BE49-F238E27FC236}">
              <a16:creationId xmlns:a16="http://schemas.microsoft.com/office/drawing/2014/main" id="{0A86AD39-3786-497E-A6BF-E23CBF3BE690}"/>
            </a:ext>
          </a:extLst>
        </xdr:cNvPr>
        <xdr:cNvCxnSpPr/>
      </xdr:nvCxnSpPr>
      <xdr:spPr>
        <a:xfrm>
          <a:off x="685800" y="14243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08" name="テキスト ボックス 207">
          <a:extLst>
            <a:ext uri="{FF2B5EF4-FFF2-40B4-BE49-F238E27FC236}">
              <a16:creationId xmlns:a16="http://schemas.microsoft.com/office/drawing/2014/main" id="{B8BCDBF4-E27A-40F3-9B61-D0DA8A0EE8A1}"/>
            </a:ext>
          </a:extLst>
        </xdr:cNvPr>
        <xdr:cNvSpPr txBox="1"/>
      </xdr:nvSpPr>
      <xdr:spPr>
        <a:xfrm>
          <a:off x="275771" y="1410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09" name="直線コネクタ 208">
          <a:extLst>
            <a:ext uri="{FF2B5EF4-FFF2-40B4-BE49-F238E27FC236}">
              <a16:creationId xmlns:a16="http://schemas.microsoft.com/office/drawing/2014/main" id="{BF13CB5D-A0F5-4A7C-87D8-CF83A8B1F234}"/>
            </a:ext>
          </a:extLst>
        </xdr:cNvPr>
        <xdr:cNvCxnSpPr/>
      </xdr:nvCxnSpPr>
      <xdr:spPr>
        <a:xfrm>
          <a:off x="685800" y="13804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10" name="テキスト ボックス 209">
          <a:extLst>
            <a:ext uri="{FF2B5EF4-FFF2-40B4-BE49-F238E27FC236}">
              <a16:creationId xmlns:a16="http://schemas.microsoft.com/office/drawing/2014/main" id="{2EF613CB-4F71-4865-A67F-C8B163C05999}"/>
            </a:ext>
          </a:extLst>
        </xdr:cNvPr>
        <xdr:cNvSpPr txBox="1"/>
      </xdr:nvSpPr>
      <xdr:spPr>
        <a:xfrm>
          <a:off x="339891" y="1366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11" name="直線コネクタ 210">
          <a:extLst>
            <a:ext uri="{FF2B5EF4-FFF2-40B4-BE49-F238E27FC236}">
              <a16:creationId xmlns:a16="http://schemas.microsoft.com/office/drawing/2014/main" id="{F203C6B2-B8B0-45EE-B70A-3B32613FF8FA}"/>
            </a:ext>
          </a:extLst>
        </xdr:cNvPr>
        <xdr:cNvCxnSpPr/>
      </xdr:nvCxnSpPr>
      <xdr:spPr>
        <a:xfrm>
          <a:off x="685800" y="13366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12" name="テキスト ボックス 211">
          <a:extLst>
            <a:ext uri="{FF2B5EF4-FFF2-40B4-BE49-F238E27FC236}">
              <a16:creationId xmlns:a16="http://schemas.microsoft.com/office/drawing/2014/main" id="{6C3F068D-7314-4FAB-9CAF-2D6E524B4C96}"/>
            </a:ext>
          </a:extLst>
        </xdr:cNvPr>
        <xdr:cNvSpPr txBox="1"/>
      </xdr:nvSpPr>
      <xdr:spPr>
        <a:xfrm>
          <a:off x="339891" y="1322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13" name="直線コネクタ 212">
          <a:extLst>
            <a:ext uri="{FF2B5EF4-FFF2-40B4-BE49-F238E27FC236}">
              <a16:creationId xmlns:a16="http://schemas.microsoft.com/office/drawing/2014/main" id="{056D65FC-433B-4422-A416-CF3407C8B564}"/>
            </a:ext>
          </a:extLst>
        </xdr:cNvPr>
        <xdr:cNvCxnSpPr/>
      </xdr:nvCxnSpPr>
      <xdr:spPr>
        <a:xfrm>
          <a:off x="685800" y="12922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14" name="テキスト ボックス 213">
          <a:extLst>
            <a:ext uri="{FF2B5EF4-FFF2-40B4-BE49-F238E27FC236}">
              <a16:creationId xmlns:a16="http://schemas.microsoft.com/office/drawing/2014/main" id="{C226D73A-EBE7-459A-B0ED-0902C23BF74F}"/>
            </a:ext>
          </a:extLst>
        </xdr:cNvPr>
        <xdr:cNvSpPr txBox="1"/>
      </xdr:nvSpPr>
      <xdr:spPr>
        <a:xfrm>
          <a:off x="339891" y="12786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15" name="直線コネクタ 214">
          <a:extLst>
            <a:ext uri="{FF2B5EF4-FFF2-40B4-BE49-F238E27FC236}">
              <a16:creationId xmlns:a16="http://schemas.microsoft.com/office/drawing/2014/main" id="{324071D8-906E-400B-8711-37A51316275F}"/>
            </a:ext>
          </a:extLst>
        </xdr:cNvPr>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16" name="テキスト ボックス 215">
          <a:extLst>
            <a:ext uri="{FF2B5EF4-FFF2-40B4-BE49-F238E27FC236}">
              <a16:creationId xmlns:a16="http://schemas.microsoft.com/office/drawing/2014/main" id="{0B6EA037-A2F6-4AFC-8788-3210963510A6}"/>
            </a:ext>
          </a:extLst>
        </xdr:cNvPr>
        <xdr:cNvSpPr txBox="1"/>
      </xdr:nvSpPr>
      <xdr:spPr>
        <a:xfrm>
          <a:off x="339891" y="12348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17" name="【福祉施設】&#10;有形固定資産減価償却率グラフ枠">
          <a:extLst>
            <a:ext uri="{FF2B5EF4-FFF2-40B4-BE49-F238E27FC236}">
              <a16:creationId xmlns:a16="http://schemas.microsoft.com/office/drawing/2014/main" id="{8C4107EC-DABD-4DF4-B16D-A59DCB32870C}"/>
            </a:ext>
          </a:extLst>
        </xdr:cNvPr>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136398</xdr:rowOff>
    </xdr:from>
    <xdr:to>
      <xdr:col>24</xdr:col>
      <xdr:colOff>62865</xdr:colOff>
      <xdr:row>86</xdr:row>
      <xdr:rowOff>38100</xdr:rowOff>
    </xdr:to>
    <xdr:cxnSp macro="">
      <xdr:nvCxnSpPr>
        <xdr:cNvPr id="218" name="直線コネクタ 217">
          <a:extLst>
            <a:ext uri="{FF2B5EF4-FFF2-40B4-BE49-F238E27FC236}">
              <a16:creationId xmlns:a16="http://schemas.microsoft.com/office/drawing/2014/main" id="{A8962C06-CFC4-4626-A8A9-9407D9E44D89}"/>
            </a:ext>
          </a:extLst>
        </xdr:cNvPr>
        <xdr:cNvCxnSpPr/>
      </xdr:nvCxnSpPr>
      <xdr:spPr>
        <a:xfrm flipV="1">
          <a:off x="4177665" y="12855448"/>
          <a:ext cx="0" cy="1387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219" name="【福祉施設】&#10;有形固定資産減価償却率最小値テキスト">
          <a:extLst>
            <a:ext uri="{FF2B5EF4-FFF2-40B4-BE49-F238E27FC236}">
              <a16:creationId xmlns:a16="http://schemas.microsoft.com/office/drawing/2014/main" id="{3A6DE2A3-FD77-44B9-92B4-9B716E7BB862}"/>
            </a:ext>
          </a:extLst>
        </xdr:cNvPr>
        <xdr:cNvSpPr txBox="1"/>
      </xdr:nvSpPr>
      <xdr:spPr>
        <a:xfrm>
          <a:off x="4216400" y="14246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20" name="直線コネクタ 219">
          <a:extLst>
            <a:ext uri="{FF2B5EF4-FFF2-40B4-BE49-F238E27FC236}">
              <a16:creationId xmlns:a16="http://schemas.microsoft.com/office/drawing/2014/main" id="{5B83E202-792F-4F79-912B-FA08C3FE629A}"/>
            </a:ext>
          </a:extLst>
        </xdr:cNvPr>
        <xdr:cNvCxnSpPr/>
      </xdr:nvCxnSpPr>
      <xdr:spPr>
        <a:xfrm>
          <a:off x="4108450" y="142430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83075</xdr:rowOff>
    </xdr:from>
    <xdr:ext cx="405111" cy="259045"/>
    <xdr:sp macro="" textlink="">
      <xdr:nvSpPr>
        <xdr:cNvPr id="221" name="【福祉施設】&#10;有形固定資産減価償却率最大値テキスト">
          <a:extLst>
            <a:ext uri="{FF2B5EF4-FFF2-40B4-BE49-F238E27FC236}">
              <a16:creationId xmlns:a16="http://schemas.microsoft.com/office/drawing/2014/main" id="{659B29A3-C1F2-42AE-9C3A-40D1E9321A55}"/>
            </a:ext>
          </a:extLst>
        </xdr:cNvPr>
        <xdr:cNvSpPr txBox="1"/>
      </xdr:nvSpPr>
      <xdr:spPr>
        <a:xfrm>
          <a:off x="4216400" y="12637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136398</xdr:rowOff>
    </xdr:from>
    <xdr:to>
      <xdr:col>24</xdr:col>
      <xdr:colOff>152400</xdr:colOff>
      <xdr:row>77</xdr:row>
      <xdr:rowOff>136398</xdr:rowOff>
    </xdr:to>
    <xdr:cxnSp macro="">
      <xdr:nvCxnSpPr>
        <xdr:cNvPr id="222" name="直線コネクタ 221">
          <a:extLst>
            <a:ext uri="{FF2B5EF4-FFF2-40B4-BE49-F238E27FC236}">
              <a16:creationId xmlns:a16="http://schemas.microsoft.com/office/drawing/2014/main" id="{60A6F155-3F93-4FA8-8E36-8AF5109DFD4B}"/>
            </a:ext>
          </a:extLst>
        </xdr:cNvPr>
        <xdr:cNvCxnSpPr/>
      </xdr:nvCxnSpPr>
      <xdr:spPr>
        <a:xfrm>
          <a:off x="4108450" y="1285544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140479</xdr:rowOff>
    </xdr:from>
    <xdr:ext cx="405111" cy="259045"/>
    <xdr:sp macro="" textlink="">
      <xdr:nvSpPr>
        <xdr:cNvPr id="223" name="【福祉施設】&#10;有形固定資産減価償却率平均値テキスト">
          <a:extLst>
            <a:ext uri="{FF2B5EF4-FFF2-40B4-BE49-F238E27FC236}">
              <a16:creationId xmlns:a16="http://schemas.microsoft.com/office/drawing/2014/main" id="{181242AF-26BA-45A1-88F6-C37EC1498E5F}"/>
            </a:ext>
          </a:extLst>
        </xdr:cNvPr>
        <xdr:cNvSpPr txBox="1"/>
      </xdr:nvSpPr>
      <xdr:spPr>
        <a:xfrm>
          <a:off x="4216400" y="131897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117602</xdr:rowOff>
    </xdr:from>
    <xdr:to>
      <xdr:col>24</xdr:col>
      <xdr:colOff>114300</xdr:colOff>
      <xdr:row>81</xdr:row>
      <xdr:rowOff>47752</xdr:rowOff>
    </xdr:to>
    <xdr:sp macro="" textlink="">
      <xdr:nvSpPr>
        <xdr:cNvPr id="224" name="フローチャート: 判断 223">
          <a:extLst>
            <a:ext uri="{FF2B5EF4-FFF2-40B4-BE49-F238E27FC236}">
              <a16:creationId xmlns:a16="http://schemas.microsoft.com/office/drawing/2014/main" id="{3587C32A-F769-413C-907E-D7A402D3A1C0}"/>
            </a:ext>
          </a:extLst>
        </xdr:cNvPr>
        <xdr:cNvSpPr/>
      </xdr:nvSpPr>
      <xdr:spPr>
        <a:xfrm>
          <a:off x="4127500" y="1333195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1015</xdr:rowOff>
    </xdr:from>
    <xdr:to>
      <xdr:col>20</xdr:col>
      <xdr:colOff>38100</xdr:colOff>
      <xdr:row>81</xdr:row>
      <xdr:rowOff>102615</xdr:rowOff>
    </xdr:to>
    <xdr:sp macro="" textlink="">
      <xdr:nvSpPr>
        <xdr:cNvPr id="225" name="フローチャート: 判断 224">
          <a:extLst>
            <a:ext uri="{FF2B5EF4-FFF2-40B4-BE49-F238E27FC236}">
              <a16:creationId xmlns:a16="http://schemas.microsoft.com/office/drawing/2014/main" id="{D2F0571A-FF9D-47D5-AB1E-8636E6200859}"/>
            </a:ext>
          </a:extLst>
        </xdr:cNvPr>
        <xdr:cNvSpPr/>
      </xdr:nvSpPr>
      <xdr:spPr>
        <a:xfrm>
          <a:off x="3384550" y="1338046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124461</xdr:rowOff>
    </xdr:from>
    <xdr:to>
      <xdr:col>15</xdr:col>
      <xdr:colOff>101600</xdr:colOff>
      <xdr:row>81</xdr:row>
      <xdr:rowOff>54611</xdr:rowOff>
    </xdr:to>
    <xdr:sp macro="" textlink="">
      <xdr:nvSpPr>
        <xdr:cNvPr id="226" name="フローチャート: 判断 225">
          <a:extLst>
            <a:ext uri="{FF2B5EF4-FFF2-40B4-BE49-F238E27FC236}">
              <a16:creationId xmlns:a16="http://schemas.microsoft.com/office/drawing/2014/main" id="{14E48684-7F05-47EA-86AF-F95F7BC94BFC}"/>
            </a:ext>
          </a:extLst>
        </xdr:cNvPr>
        <xdr:cNvSpPr/>
      </xdr:nvSpPr>
      <xdr:spPr>
        <a:xfrm>
          <a:off x="2571750" y="1333881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51308</xdr:rowOff>
    </xdr:from>
    <xdr:to>
      <xdr:col>10</xdr:col>
      <xdr:colOff>165100</xdr:colOff>
      <xdr:row>80</xdr:row>
      <xdr:rowOff>152908</xdr:rowOff>
    </xdr:to>
    <xdr:sp macro="" textlink="">
      <xdr:nvSpPr>
        <xdr:cNvPr id="227" name="フローチャート: 判断 226">
          <a:extLst>
            <a:ext uri="{FF2B5EF4-FFF2-40B4-BE49-F238E27FC236}">
              <a16:creationId xmlns:a16="http://schemas.microsoft.com/office/drawing/2014/main" id="{17DC4663-9C6B-4E9B-95FE-230219547686}"/>
            </a:ext>
          </a:extLst>
        </xdr:cNvPr>
        <xdr:cNvSpPr/>
      </xdr:nvSpPr>
      <xdr:spPr>
        <a:xfrm>
          <a:off x="1778000" y="13265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133604</xdr:rowOff>
    </xdr:from>
    <xdr:to>
      <xdr:col>6</xdr:col>
      <xdr:colOff>38100</xdr:colOff>
      <xdr:row>80</xdr:row>
      <xdr:rowOff>63754</xdr:rowOff>
    </xdr:to>
    <xdr:sp macro="" textlink="">
      <xdr:nvSpPr>
        <xdr:cNvPr id="228" name="フローチャート: 判断 227">
          <a:extLst>
            <a:ext uri="{FF2B5EF4-FFF2-40B4-BE49-F238E27FC236}">
              <a16:creationId xmlns:a16="http://schemas.microsoft.com/office/drawing/2014/main" id="{628B6CE6-05B9-434C-8BAB-FEBA04A8FFA5}"/>
            </a:ext>
          </a:extLst>
        </xdr:cNvPr>
        <xdr:cNvSpPr/>
      </xdr:nvSpPr>
      <xdr:spPr>
        <a:xfrm>
          <a:off x="984250" y="1318285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29" name="テキスト ボックス 228">
          <a:extLst>
            <a:ext uri="{FF2B5EF4-FFF2-40B4-BE49-F238E27FC236}">
              <a16:creationId xmlns:a16="http://schemas.microsoft.com/office/drawing/2014/main" id="{339C4FAB-BA66-4908-9EBC-532D8C46B586}"/>
            </a:ext>
          </a:extLst>
        </xdr:cNvPr>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0" name="テキスト ボックス 229">
          <a:extLst>
            <a:ext uri="{FF2B5EF4-FFF2-40B4-BE49-F238E27FC236}">
              <a16:creationId xmlns:a16="http://schemas.microsoft.com/office/drawing/2014/main" id="{8BD95EF9-A905-45AC-88B4-4369F4C9C2EE}"/>
            </a:ext>
          </a:extLst>
        </xdr:cNvPr>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1" name="テキスト ボックス 230">
          <a:extLst>
            <a:ext uri="{FF2B5EF4-FFF2-40B4-BE49-F238E27FC236}">
              <a16:creationId xmlns:a16="http://schemas.microsoft.com/office/drawing/2014/main" id="{76C47098-FB7B-468D-81A9-CE3CA7D2FE51}"/>
            </a:ext>
          </a:extLst>
        </xdr:cNvPr>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2" name="テキスト ボックス 231">
          <a:extLst>
            <a:ext uri="{FF2B5EF4-FFF2-40B4-BE49-F238E27FC236}">
              <a16:creationId xmlns:a16="http://schemas.microsoft.com/office/drawing/2014/main" id="{58208EB6-2579-4CE3-B78B-15FCB1616AD8}"/>
            </a:ext>
          </a:extLst>
        </xdr:cNvPr>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3" name="テキスト ボックス 232">
          <a:extLst>
            <a:ext uri="{FF2B5EF4-FFF2-40B4-BE49-F238E27FC236}">
              <a16:creationId xmlns:a16="http://schemas.microsoft.com/office/drawing/2014/main" id="{73E30032-5787-446A-8ACB-3DB184E513BE}"/>
            </a:ext>
          </a:extLst>
        </xdr:cNvPr>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163322</xdr:rowOff>
    </xdr:from>
    <xdr:to>
      <xdr:col>24</xdr:col>
      <xdr:colOff>114300</xdr:colOff>
      <xdr:row>82</xdr:row>
      <xdr:rowOff>93472</xdr:rowOff>
    </xdr:to>
    <xdr:sp macro="" textlink="">
      <xdr:nvSpPr>
        <xdr:cNvPr id="234" name="楕円 233">
          <a:extLst>
            <a:ext uri="{FF2B5EF4-FFF2-40B4-BE49-F238E27FC236}">
              <a16:creationId xmlns:a16="http://schemas.microsoft.com/office/drawing/2014/main" id="{DB37CA2A-437B-4055-B24E-187FCCF010F3}"/>
            </a:ext>
          </a:extLst>
        </xdr:cNvPr>
        <xdr:cNvSpPr/>
      </xdr:nvSpPr>
      <xdr:spPr>
        <a:xfrm>
          <a:off x="4127500" y="1354277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141749</xdr:rowOff>
    </xdr:from>
    <xdr:ext cx="405111" cy="259045"/>
    <xdr:sp macro="" textlink="">
      <xdr:nvSpPr>
        <xdr:cNvPr id="235" name="【福祉施設】&#10;有形固定資産減価償却率該当値テキスト">
          <a:extLst>
            <a:ext uri="{FF2B5EF4-FFF2-40B4-BE49-F238E27FC236}">
              <a16:creationId xmlns:a16="http://schemas.microsoft.com/office/drawing/2014/main" id="{78766142-DC47-4D5F-8520-983DAA8F9E46}"/>
            </a:ext>
          </a:extLst>
        </xdr:cNvPr>
        <xdr:cNvSpPr txBox="1"/>
      </xdr:nvSpPr>
      <xdr:spPr>
        <a:xfrm>
          <a:off x="4216400" y="1352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113030</xdr:rowOff>
    </xdr:from>
    <xdr:to>
      <xdr:col>20</xdr:col>
      <xdr:colOff>38100</xdr:colOff>
      <xdr:row>82</xdr:row>
      <xdr:rowOff>43180</xdr:rowOff>
    </xdr:to>
    <xdr:sp macro="" textlink="">
      <xdr:nvSpPr>
        <xdr:cNvPr id="236" name="楕円 235">
          <a:extLst>
            <a:ext uri="{FF2B5EF4-FFF2-40B4-BE49-F238E27FC236}">
              <a16:creationId xmlns:a16="http://schemas.microsoft.com/office/drawing/2014/main" id="{3E35D7A9-19FE-464A-8FA0-4E510FABD232}"/>
            </a:ext>
          </a:extLst>
        </xdr:cNvPr>
        <xdr:cNvSpPr/>
      </xdr:nvSpPr>
      <xdr:spPr>
        <a:xfrm>
          <a:off x="3384550" y="1349248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163830</xdr:rowOff>
    </xdr:from>
    <xdr:to>
      <xdr:col>24</xdr:col>
      <xdr:colOff>63500</xdr:colOff>
      <xdr:row>82</xdr:row>
      <xdr:rowOff>42672</xdr:rowOff>
    </xdr:to>
    <xdr:cxnSp macro="">
      <xdr:nvCxnSpPr>
        <xdr:cNvPr id="237" name="直線コネクタ 236">
          <a:extLst>
            <a:ext uri="{FF2B5EF4-FFF2-40B4-BE49-F238E27FC236}">
              <a16:creationId xmlns:a16="http://schemas.microsoft.com/office/drawing/2014/main" id="{63625C74-F169-4465-80ED-FE5F64EBE512}"/>
            </a:ext>
          </a:extLst>
        </xdr:cNvPr>
        <xdr:cNvCxnSpPr/>
      </xdr:nvCxnSpPr>
      <xdr:spPr>
        <a:xfrm>
          <a:off x="3429000" y="13543280"/>
          <a:ext cx="749300" cy="43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78739</xdr:rowOff>
    </xdr:from>
    <xdr:to>
      <xdr:col>15</xdr:col>
      <xdr:colOff>101600</xdr:colOff>
      <xdr:row>82</xdr:row>
      <xdr:rowOff>8889</xdr:rowOff>
    </xdr:to>
    <xdr:sp macro="" textlink="">
      <xdr:nvSpPr>
        <xdr:cNvPr id="238" name="楕円 237">
          <a:extLst>
            <a:ext uri="{FF2B5EF4-FFF2-40B4-BE49-F238E27FC236}">
              <a16:creationId xmlns:a16="http://schemas.microsoft.com/office/drawing/2014/main" id="{D3DAB256-DEEE-4741-A37D-63D60BA2620E}"/>
            </a:ext>
          </a:extLst>
        </xdr:cNvPr>
        <xdr:cNvSpPr/>
      </xdr:nvSpPr>
      <xdr:spPr>
        <a:xfrm>
          <a:off x="2571750" y="1345818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129539</xdr:rowOff>
    </xdr:from>
    <xdr:to>
      <xdr:col>19</xdr:col>
      <xdr:colOff>177800</xdr:colOff>
      <xdr:row>81</xdr:row>
      <xdr:rowOff>163830</xdr:rowOff>
    </xdr:to>
    <xdr:cxnSp macro="">
      <xdr:nvCxnSpPr>
        <xdr:cNvPr id="239" name="直線コネクタ 238">
          <a:extLst>
            <a:ext uri="{FF2B5EF4-FFF2-40B4-BE49-F238E27FC236}">
              <a16:creationId xmlns:a16="http://schemas.microsoft.com/office/drawing/2014/main" id="{6ADA319B-E49D-4992-8817-8226F1E30AF4}"/>
            </a:ext>
          </a:extLst>
        </xdr:cNvPr>
        <xdr:cNvCxnSpPr/>
      </xdr:nvCxnSpPr>
      <xdr:spPr>
        <a:xfrm>
          <a:off x="2622550" y="13508989"/>
          <a:ext cx="80645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30735</xdr:rowOff>
    </xdr:from>
    <xdr:to>
      <xdr:col>10</xdr:col>
      <xdr:colOff>165100</xdr:colOff>
      <xdr:row>81</xdr:row>
      <xdr:rowOff>132335</xdr:rowOff>
    </xdr:to>
    <xdr:sp macro="" textlink="">
      <xdr:nvSpPr>
        <xdr:cNvPr id="240" name="楕円 239">
          <a:extLst>
            <a:ext uri="{FF2B5EF4-FFF2-40B4-BE49-F238E27FC236}">
              <a16:creationId xmlns:a16="http://schemas.microsoft.com/office/drawing/2014/main" id="{E0C22E3E-EF37-491B-9C82-39007F742C39}"/>
            </a:ext>
          </a:extLst>
        </xdr:cNvPr>
        <xdr:cNvSpPr/>
      </xdr:nvSpPr>
      <xdr:spPr>
        <a:xfrm>
          <a:off x="1778000" y="1341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81535</xdr:rowOff>
    </xdr:from>
    <xdr:to>
      <xdr:col>15</xdr:col>
      <xdr:colOff>50800</xdr:colOff>
      <xdr:row>81</xdr:row>
      <xdr:rowOff>129539</xdr:rowOff>
    </xdr:to>
    <xdr:cxnSp macro="">
      <xdr:nvCxnSpPr>
        <xdr:cNvPr id="241" name="直線コネクタ 240">
          <a:extLst>
            <a:ext uri="{FF2B5EF4-FFF2-40B4-BE49-F238E27FC236}">
              <a16:creationId xmlns:a16="http://schemas.microsoft.com/office/drawing/2014/main" id="{FB90ECA8-C557-489B-B301-EBEE87411423}"/>
            </a:ext>
          </a:extLst>
        </xdr:cNvPr>
        <xdr:cNvCxnSpPr/>
      </xdr:nvCxnSpPr>
      <xdr:spPr>
        <a:xfrm>
          <a:off x="1828800" y="13460985"/>
          <a:ext cx="793750" cy="48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30735</xdr:rowOff>
    </xdr:from>
    <xdr:to>
      <xdr:col>6</xdr:col>
      <xdr:colOff>38100</xdr:colOff>
      <xdr:row>81</xdr:row>
      <xdr:rowOff>132335</xdr:rowOff>
    </xdr:to>
    <xdr:sp macro="" textlink="">
      <xdr:nvSpPr>
        <xdr:cNvPr id="242" name="楕円 241">
          <a:extLst>
            <a:ext uri="{FF2B5EF4-FFF2-40B4-BE49-F238E27FC236}">
              <a16:creationId xmlns:a16="http://schemas.microsoft.com/office/drawing/2014/main" id="{ECF55864-00F4-412E-BD6D-C96037C09EFA}"/>
            </a:ext>
          </a:extLst>
        </xdr:cNvPr>
        <xdr:cNvSpPr/>
      </xdr:nvSpPr>
      <xdr:spPr>
        <a:xfrm>
          <a:off x="984250" y="1341018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81535</xdr:rowOff>
    </xdr:from>
    <xdr:to>
      <xdr:col>10</xdr:col>
      <xdr:colOff>114300</xdr:colOff>
      <xdr:row>81</xdr:row>
      <xdr:rowOff>81535</xdr:rowOff>
    </xdr:to>
    <xdr:cxnSp macro="">
      <xdr:nvCxnSpPr>
        <xdr:cNvPr id="243" name="直線コネクタ 242">
          <a:extLst>
            <a:ext uri="{FF2B5EF4-FFF2-40B4-BE49-F238E27FC236}">
              <a16:creationId xmlns:a16="http://schemas.microsoft.com/office/drawing/2014/main" id="{6E337085-7763-4506-9ED5-65CCFB114C66}"/>
            </a:ext>
          </a:extLst>
        </xdr:cNvPr>
        <xdr:cNvCxnSpPr/>
      </xdr:nvCxnSpPr>
      <xdr:spPr>
        <a:xfrm>
          <a:off x="1028700" y="13460985"/>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119142</xdr:rowOff>
    </xdr:from>
    <xdr:ext cx="405111" cy="259045"/>
    <xdr:sp macro="" textlink="">
      <xdr:nvSpPr>
        <xdr:cNvPr id="244" name="n_1aveValue【福祉施設】&#10;有形固定資産減価償却率">
          <a:extLst>
            <a:ext uri="{FF2B5EF4-FFF2-40B4-BE49-F238E27FC236}">
              <a16:creationId xmlns:a16="http://schemas.microsoft.com/office/drawing/2014/main" id="{9696C7AD-DBD0-465F-B798-3A244CD9925F}"/>
            </a:ext>
          </a:extLst>
        </xdr:cNvPr>
        <xdr:cNvSpPr txBox="1"/>
      </xdr:nvSpPr>
      <xdr:spPr>
        <a:xfrm>
          <a:off x="3239144" y="13168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71138</xdr:rowOff>
    </xdr:from>
    <xdr:ext cx="405111" cy="259045"/>
    <xdr:sp macro="" textlink="">
      <xdr:nvSpPr>
        <xdr:cNvPr id="245" name="n_2aveValue【福祉施設】&#10;有形固定資産減価償却率">
          <a:extLst>
            <a:ext uri="{FF2B5EF4-FFF2-40B4-BE49-F238E27FC236}">
              <a16:creationId xmlns:a16="http://schemas.microsoft.com/office/drawing/2014/main" id="{7F7CABA7-E29C-4756-9D71-52B334907176}"/>
            </a:ext>
          </a:extLst>
        </xdr:cNvPr>
        <xdr:cNvSpPr txBox="1"/>
      </xdr:nvSpPr>
      <xdr:spPr>
        <a:xfrm>
          <a:off x="2439044" y="1312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169435</xdr:rowOff>
    </xdr:from>
    <xdr:ext cx="405111" cy="259045"/>
    <xdr:sp macro="" textlink="">
      <xdr:nvSpPr>
        <xdr:cNvPr id="246" name="n_3aveValue【福祉施設】&#10;有形固定資産減価償却率">
          <a:extLst>
            <a:ext uri="{FF2B5EF4-FFF2-40B4-BE49-F238E27FC236}">
              <a16:creationId xmlns:a16="http://schemas.microsoft.com/office/drawing/2014/main" id="{7B9EADB5-9493-4EE4-A6BA-FAA3D748DC99}"/>
            </a:ext>
          </a:extLst>
        </xdr:cNvPr>
        <xdr:cNvSpPr txBox="1"/>
      </xdr:nvSpPr>
      <xdr:spPr>
        <a:xfrm>
          <a:off x="1645294" y="13047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80281</xdr:rowOff>
    </xdr:from>
    <xdr:ext cx="405111" cy="259045"/>
    <xdr:sp macro="" textlink="">
      <xdr:nvSpPr>
        <xdr:cNvPr id="247" name="n_4aveValue【福祉施設】&#10;有形固定資産減価償却率">
          <a:extLst>
            <a:ext uri="{FF2B5EF4-FFF2-40B4-BE49-F238E27FC236}">
              <a16:creationId xmlns:a16="http://schemas.microsoft.com/office/drawing/2014/main" id="{0A54E842-3EA4-4151-A002-39B70BE0EA13}"/>
            </a:ext>
          </a:extLst>
        </xdr:cNvPr>
        <xdr:cNvSpPr txBox="1"/>
      </xdr:nvSpPr>
      <xdr:spPr>
        <a:xfrm>
          <a:off x="851544" y="12964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34307</xdr:rowOff>
    </xdr:from>
    <xdr:ext cx="405111" cy="259045"/>
    <xdr:sp macro="" textlink="">
      <xdr:nvSpPr>
        <xdr:cNvPr id="248" name="n_1mainValue【福祉施設】&#10;有形固定資産減価償却率">
          <a:extLst>
            <a:ext uri="{FF2B5EF4-FFF2-40B4-BE49-F238E27FC236}">
              <a16:creationId xmlns:a16="http://schemas.microsoft.com/office/drawing/2014/main" id="{76974133-76A1-47EC-A849-0BCC12B02A44}"/>
            </a:ext>
          </a:extLst>
        </xdr:cNvPr>
        <xdr:cNvSpPr txBox="1"/>
      </xdr:nvSpPr>
      <xdr:spPr>
        <a:xfrm>
          <a:off x="3239144" y="13578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16</xdr:rowOff>
    </xdr:from>
    <xdr:ext cx="405111" cy="259045"/>
    <xdr:sp macro="" textlink="">
      <xdr:nvSpPr>
        <xdr:cNvPr id="249" name="n_2mainValue【福祉施設】&#10;有形固定資産減価償却率">
          <a:extLst>
            <a:ext uri="{FF2B5EF4-FFF2-40B4-BE49-F238E27FC236}">
              <a16:creationId xmlns:a16="http://schemas.microsoft.com/office/drawing/2014/main" id="{81311AC0-62E9-4771-AABD-7B61859C111F}"/>
            </a:ext>
          </a:extLst>
        </xdr:cNvPr>
        <xdr:cNvSpPr txBox="1"/>
      </xdr:nvSpPr>
      <xdr:spPr>
        <a:xfrm>
          <a:off x="2439044" y="13544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123462</xdr:rowOff>
    </xdr:from>
    <xdr:ext cx="405111" cy="259045"/>
    <xdr:sp macro="" textlink="">
      <xdr:nvSpPr>
        <xdr:cNvPr id="250" name="n_3mainValue【福祉施設】&#10;有形固定資産減価償却率">
          <a:extLst>
            <a:ext uri="{FF2B5EF4-FFF2-40B4-BE49-F238E27FC236}">
              <a16:creationId xmlns:a16="http://schemas.microsoft.com/office/drawing/2014/main" id="{47693716-E607-47BB-B9EB-E860A8350F57}"/>
            </a:ext>
          </a:extLst>
        </xdr:cNvPr>
        <xdr:cNvSpPr txBox="1"/>
      </xdr:nvSpPr>
      <xdr:spPr>
        <a:xfrm>
          <a:off x="1645294" y="13502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123462</xdr:rowOff>
    </xdr:from>
    <xdr:ext cx="405111" cy="259045"/>
    <xdr:sp macro="" textlink="">
      <xdr:nvSpPr>
        <xdr:cNvPr id="251" name="n_4mainValue【福祉施設】&#10;有形固定資産減価償却率">
          <a:extLst>
            <a:ext uri="{FF2B5EF4-FFF2-40B4-BE49-F238E27FC236}">
              <a16:creationId xmlns:a16="http://schemas.microsoft.com/office/drawing/2014/main" id="{42834735-D201-4D70-824C-3D0F815A7B01}"/>
            </a:ext>
          </a:extLst>
        </xdr:cNvPr>
        <xdr:cNvSpPr txBox="1"/>
      </xdr:nvSpPr>
      <xdr:spPr>
        <a:xfrm>
          <a:off x="851544" y="13502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2" name="正方形/長方形 251">
          <a:extLst>
            <a:ext uri="{FF2B5EF4-FFF2-40B4-BE49-F238E27FC236}">
              <a16:creationId xmlns:a16="http://schemas.microsoft.com/office/drawing/2014/main" id="{BBF29578-069B-4F87-B90E-A3979F1E3DBC}"/>
            </a:ext>
          </a:extLst>
        </xdr:cNvPr>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3" name="正方形/長方形 252">
          <a:extLst>
            <a:ext uri="{FF2B5EF4-FFF2-40B4-BE49-F238E27FC236}">
              <a16:creationId xmlns:a16="http://schemas.microsoft.com/office/drawing/2014/main" id="{CFBE9D73-6848-43A2-8E08-DC9712D5289A}"/>
            </a:ext>
          </a:extLst>
        </xdr:cNvPr>
        <xdr:cNvSpPr/>
      </xdr:nvSpPr>
      <xdr:spPr>
        <a:xfrm>
          <a:off x="6064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4" name="正方形/長方形 253">
          <a:extLst>
            <a:ext uri="{FF2B5EF4-FFF2-40B4-BE49-F238E27FC236}">
              <a16:creationId xmlns:a16="http://schemas.microsoft.com/office/drawing/2014/main" id="{BFCBF337-C566-4A04-9324-64FF2699C8D7}"/>
            </a:ext>
          </a:extLst>
        </xdr:cNvPr>
        <xdr:cNvSpPr/>
      </xdr:nvSpPr>
      <xdr:spPr>
        <a:xfrm>
          <a:off x="6064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5" name="正方形/長方形 254">
          <a:extLst>
            <a:ext uri="{FF2B5EF4-FFF2-40B4-BE49-F238E27FC236}">
              <a16:creationId xmlns:a16="http://schemas.microsoft.com/office/drawing/2014/main" id="{6A8BCA21-0FCD-4917-9075-656262142F8F}"/>
            </a:ext>
          </a:extLst>
        </xdr:cNvPr>
        <xdr:cNvSpPr/>
      </xdr:nvSpPr>
      <xdr:spPr>
        <a:xfrm>
          <a:off x="69850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6" name="正方形/長方形 255">
          <a:extLst>
            <a:ext uri="{FF2B5EF4-FFF2-40B4-BE49-F238E27FC236}">
              <a16:creationId xmlns:a16="http://schemas.microsoft.com/office/drawing/2014/main" id="{2714BB22-513C-4124-81CB-3B1028136C0D}"/>
            </a:ext>
          </a:extLst>
        </xdr:cNvPr>
        <xdr:cNvSpPr/>
      </xdr:nvSpPr>
      <xdr:spPr>
        <a:xfrm>
          <a:off x="69850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7" name="正方形/長方形 256">
          <a:extLst>
            <a:ext uri="{FF2B5EF4-FFF2-40B4-BE49-F238E27FC236}">
              <a16:creationId xmlns:a16="http://schemas.microsoft.com/office/drawing/2014/main" id="{1BF96BE0-C477-4D72-956B-204C08B240C5}"/>
            </a:ext>
          </a:extLst>
        </xdr:cNvPr>
        <xdr:cNvSpPr/>
      </xdr:nvSpPr>
      <xdr:spPr>
        <a:xfrm>
          <a:off x="8013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8" name="正方形/長方形 257">
          <a:extLst>
            <a:ext uri="{FF2B5EF4-FFF2-40B4-BE49-F238E27FC236}">
              <a16:creationId xmlns:a16="http://schemas.microsoft.com/office/drawing/2014/main" id="{00CDA958-AF67-4AF9-BB68-204EE36A9578}"/>
            </a:ext>
          </a:extLst>
        </xdr:cNvPr>
        <xdr:cNvSpPr/>
      </xdr:nvSpPr>
      <xdr:spPr>
        <a:xfrm>
          <a:off x="8013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9" name="正方形/長方形 258">
          <a:extLst>
            <a:ext uri="{FF2B5EF4-FFF2-40B4-BE49-F238E27FC236}">
              <a16:creationId xmlns:a16="http://schemas.microsoft.com/office/drawing/2014/main" id="{53929360-70F1-4567-953B-EBABC5574B40}"/>
            </a:ext>
          </a:extLst>
        </xdr:cNvPr>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0" name="テキスト ボックス 259">
          <a:extLst>
            <a:ext uri="{FF2B5EF4-FFF2-40B4-BE49-F238E27FC236}">
              <a16:creationId xmlns:a16="http://schemas.microsoft.com/office/drawing/2014/main" id="{3B4539DF-E0B3-4532-86B3-CC624CB85A9A}"/>
            </a:ext>
          </a:extLst>
        </xdr:cNvPr>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1" name="直線コネクタ 260">
          <a:extLst>
            <a:ext uri="{FF2B5EF4-FFF2-40B4-BE49-F238E27FC236}">
              <a16:creationId xmlns:a16="http://schemas.microsoft.com/office/drawing/2014/main" id="{23C008BF-39DA-4937-9884-E02061590E13}"/>
            </a:ext>
          </a:extLst>
        </xdr:cNvPr>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2" name="直線コネクタ 261">
          <a:extLst>
            <a:ext uri="{FF2B5EF4-FFF2-40B4-BE49-F238E27FC236}">
              <a16:creationId xmlns:a16="http://schemas.microsoft.com/office/drawing/2014/main" id="{15B17C8F-52AC-421A-BEAC-0E49C5567F1C}"/>
            </a:ext>
          </a:extLst>
        </xdr:cNvPr>
        <xdr:cNvCxnSpPr/>
      </xdr:nvCxnSpPr>
      <xdr:spPr>
        <a:xfrm>
          <a:off x="5956300" y="14319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3" name="テキスト ボックス 262">
          <a:extLst>
            <a:ext uri="{FF2B5EF4-FFF2-40B4-BE49-F238E27FC236}">
              <a16:creationId xmlns:a16="http://schemas.microsoft.com/office/drawing/2014/main" id="{D229BFDE-5CB3-489E-BED5-56654543F56E}"/>
            </a:ext>
          </a:extLst>
        </xdr:cNvPr>
        <xdr:cNvSpPr txBox="1"/>
      </xdr:nvSpPr>
      <xdr:spPr>
        <a:xfrm>
          <a:off x="55272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4" name="直線コネクタ 263">
          <a:extLst>
            <a:ext uri="{FF2B5EF4-FFF2-40B4-BE49-F238E27FC236}">
              <a16:creationId xmlns:a16="http://schemas.microsoft.com/office/drawing/2014/main" id="{1C9A7651-48EF-4014-BA7C-87DCFF9732E0}"/>
            </a:ext>
          </a:extLst>
        </xdr:cNvPr>
        <xdr:cNvCxnSpPr/>
      </xdr:nvCxnSpPr>
      <xdr:spPr>
        <a:xfrm>
          <a:off x="5956300" y="13950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65" name="テキスト ボックス 264">
          <a:extLst>
            <a:ext uri="{FF2B5EF4-FFF2-40B4-BE49-F238E27FC236}">
              <a16:creationId xmlns:a16="http://schemas.microsoft.com/office/drawing/2014/main" id="{851BAE82-F015-431D-966D-BFA5B44A172D}"/>
            </a:ext>
          </a:extLst>
        </xdr:cNvPr>
        <xdr:cNvSpPr txBox="1"/>
      </xdr:nvSpPr>
      <xdr:spPr>
        <a:xfrm>
          <a:off x="5527221" y="13815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66" name="直線コネクタ 265">
          <a:extLst>
            <a:ext uri="{FF2B5EF4-FFF2-40B4-BE49-F238E27FC236}">
              <a16:creationId xmlns:a16="http://schemas.microsoft.com/office/drawing/2014/main" id="{66EF3687-5A3D-4583-84B4-D55E3709734D}"/>
            </a:ext>
          </a:extLst>
        </xdr:cNvPr>
        <xdr:cNvCxnSpPr/>
      </xdr:nvCxnSpPr>
      <xdr:spPr>
        <a:xfrm>
          <a:off x="5956300" y="13582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67" name="テキスト ボックス 266">
          <a:extLst>
            <a:ext uri="{FF2B5EF4-FFF2-40B4-BE49-F238E27FC236}">
              <a16:creationId xmlns:a16="http://schemas.microsoft.com/office/drawing/2014/main" id="{104DA2F2-6ADD-4956-8BCF-BFFFA52C7005}"/>
            </a:ext>
          </a:extLst>
        </xdr:cNvPr>
        <xdr:cNvSpPr txBox="1"/>
      </xdr:nvSpPr>
      <xdr:spPr>
        <a:xfrm>
          <a:off x="552722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68" name="直線コネクタ 267">
          <a:extLst>
            <a:ext uri="{FF2B5EF4-FFF2-40B4-BE49-F238E27FC236}">
              <a16:creationId xmlns:a16="http://schemas.microsoft.com/office/drawing/2014/main" id="{37F2F726-46D6-4E7A-9310-E2D6BD02A238}"/>
            </a:ext>
          </a:extLst>
        </xdr:cNvPr>
        <xdr:cNvCxnSpPr/>
      </xdr:nvCxnSpPr>
      <xdr:spPr>
        <a:xfrm>
          <a:off x="5956300" y="13214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69" name="テキスト ボックス 268">
          <a:extLst>
            <a:ext uri="{FF2B5EF4-FFF2-40B4-BE49-F238E27FC236}">
              <a16:creationId xmlns:a16="http://schemas.microsoft.com/office/drawing/2014/main" id="{6D2CFE83-9AAE-460E-B306-4147A0EEB201}"/>
            </a:ext>
          </a:extLst>
        </xdr:cNvPr>
        <xdr:cNvSpPr txBox="1"/>
      </xdr:nvSpPr>
      <xdr:spPr>
        <a:xfrm>
          <a:off x="5527221" y="13078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0" name="直線コネクタ 269">
          <a:extLst>
            <a:ext uri="{FF2B5EF4-FFF2-40B4-BE49-F238E27FC236}">
              <a16:creationId xmlns:a16="http://schemas.microsoft.com/office/drawing/2014/main" id="{BB63EDED-A063-4D89-B703-6B99298CDAC6}"/>
            </a:ext>
          </a:extLst>
        </xdr:cNvPr>
        <xdr:cNvCxnSpPr/>
      </xdr:nvCxnSpPr>
      <xdr:spPr>
        <a:xfrm>
          <a:off x="5956300" y="12852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71" name="テキスト ボックス 270">
          <a:extLst>
            <a:ext uri="{FF2B5EF4-FFF2-40B4-BE49-F238E27FC236}">
              <a16:creationId xmlns:a16="http://schemas.microsoft.com/office/drawing/2014/main" id="{F01147B0-5F7A-43AF-A618-BD08C6DE491F}"/>
            </a:ext>
          </a:extLst>
        </xdr:cNvPr>
        <xdr:cNvSpPr txBox="1"/>
      </xdr:nvSpPr>
      <xdr:spPr>
        <a:xfrm>
          <a:off x="5527221" y="1271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2" name="直線コネクタ 271">
          <a:extLst>
            <a:ext uri="{FF2B5EF4-FFF2-40B4-BE49-F238E27FC236}">
              <a16:creationId xmlns:a16="http://schemas.microsoft.com/office/drawing/2014/main" id="{B29BB238-24FB-42C8-8E54-D7A4EC87A86B}"/>
            </a:ext>
          </a:extLst>
        </xdr:cNvPr>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3" name="テキスト ボックス 272">
          <a:extLst>
            <a:ext uri="{FF2B5EF4-FFF2-40B4-BE49-F238E27FC236}">
              <a16:creationId xmlns:a16="http://schemas.microsoft.com/office/drawing/2014/main" id="{7B9D7C57-AD80-4AC5-9454-209086A047AB}"/>
            </a:ext>
          </a:extLst>
        </xdr:cNvPr>
        <xdr:cNvSpPr txBox="1"/>
      </xdr:nvSpPr>
      <xdr:spPr>
        <a:xfrm>
          <a:off x="55272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4" name="【福祉施設】&#10;一人当たり面積グラフ枠">
          <a:extLst>
            <a:ext uri="{FF2B5EF4-FFF2-40B4-BE49-F238E27FC236}">
              <a16:creationId xmlns:a16="http://schemas.microsoft.com/office/drawing/2014/main" id="{32508BBD-6799-4E92-B3E6-420D91AFDDFD}"/>
            </a:ext>
          </a:extLst>
        </xdr:cNvPr>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129539</xdr:rowOff>
    </xdr:from>
    <xdr:to>
      <xdr:col>54</xdr:col>
      <xdr:colOff>189865</xdr:colOff>
      <xdr:row>86</xdr:row>
      <xdr:rowOff>87630</xdr:rowOff>
    </xdr:to>
    <xdr:cxnSp macro="">
      <xdr:nvCxnSpPr>
        <xdr:cNvPr id="275" name="直線コネクタ 274">
          <a:extLst>
            <a:ext uri="{FF2B5EF4-FFF2-40B4-BE49-F238E27FC236}">
              <a16:creationId xmlns:a16="http://schemas.microsoft.com/office/drawing/2014/main" id="{777ACEB9-C0B0-47C3-8076-DEB8F80F0D00}"/>
            </a:ext>
          </a:extLst>
        </xdr:cNvPr>
        <xdr:cNvCxnSpPr/>
      </xdr:nvCxnSpPr>
      <xdr:spPr>
        <a:xfrm flipV="1">
          <a:off x="9429115" y="13013689"/>
          <a:ext cx="0" cy="1278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91457</xdr:rowOff>
    </xdr:from>
    <xdr:ext cx="469744" cy="259045"/>
    <xdr:sp macro="" textlink="">
      <xdr:nvSpPr>
        <xdr:cNvPr id="276" name="【福祉施設】&#10;一人当たり面積最小値テキスト">
          <a:extLst>
            <a:ext uri="{FF2B5EF4-FFF2-40B4-BE49-F238E27FC236}">
              <a16:creationId xmlns:a16="http://schemas.microsoft.com/office/drawing/2014/main" id="{6DA527D2-C79E-480C-933C-D1D4ABB0A802}"/>
            </a:ext>
          </a:extLst>
        </xdr:cNvPr>
        <xdr:cNvSpPr txBox="1"/>
      </xdr:nvSpPr>
      <xdr:spPr>
        <a:xfrm>
          <a:off x="9467850" y="1429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87630</xdr:rowOff>
    </xdr:from>
    <xdr:to>
      <xdr:col>55</xdr:col>
      <xdr:colOff>88900</xdr:colOff>
      <xdr:row>86</xdr:row>
      <xdr:rowOff>87630</xdr:rowOff>
    </xdr:to>
    <xdr:cxnSp macro="">
      <xdr:nvCxnSpPr>
        <xdr:cNvPr id="277" name="直線コネクタ 276">
          <a:extLst>
            <a:ext uri="{FF2B5EF4-FFF2-40B4-BE49-F238E27FC236}">
              <a16:creationId xmlns:a16="http://schemas.microsoft.com/office/drawing/2014/main" id="{D481C477-C063-4F29-8530-A53A74702288}"/>
            </a:ext>
          </a:extLst>
        </xdr:cNvPr>
        <xdr:cNvCxnSpPr/>
      </xdr:nvCxnSpPr>
      <xdr:spPr>
        <a:xfrm>
          <a:off x="9359900" y="142925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76216</xdr:rowOff>
    </xdr:from>
    <xdr:ext cx="469744" cy="259045"/>
    <xdr:sp macro="" textlink="">
      <xdr:nvSpPr>
        <xdr:cNvPr id="278" name="【福祉施設】&#10;一人当たり面積最大値テキスト">
          <a:extLst>
            <a:ext uri="{FF2B5EF4-FFF2-40B4-BE49-F238E27FC236}">
              <a16:creationId xmlns:a16="http://schemas.microsoft.com/office/drawing/2014/main" id="{1166980E-9DE1-4105-AF1A-1627AAFBA70A}"/>
            </a:ext>
          </a:extLst>
        </xdr:cNvPr>
        <xdr:cNvSpPr txBox="1"/>
      </xdr:nvSpPr>
      <xdr:spPr>
        <a:xfrm>
          <a:off x="9467850" y="12795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129539</xdr:rowOff>
    </xdr:from>
    <xdr:to>
      <xdr:col>55</xdr:col>
      <xdr:colOff>88900</xdr:colOff>
      <xdr:row>78</xdr:row>
      <xdr:rowOff>129539</xdr:rowOff>
    </xdr:to>
    <xdr:cxnSp macro="">
      <xdr:nvCxnSpPr>
        <xdr:cNvPr id="279" name="直線コネクタ 278">
          <a:extLst>
            <a:ext uri="{FF2B5EF4-FFF2-40B4-BE49-F238E27FC236}">
              <a16:creationId xmlns:a16="http://schemas.microsoft.com/office/drawing/2014/main" id="{373A68B3-E396-4859-BE91-12C7B10BC3F7}"/>
            </a:ext>
          </a:extLst>
        </xdr:cNvPr>
        <xdr:cNvCxnSpPr/>
      </xdr:nvCxnSpPr>
      <xdr:spPr>
        <a:xfrm>
          <a:off x="9359900" y="1301368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3827</xdr:rowOff>
    </xdr:from>
    <xdr:ext cx="469744" cy="259045"/>
    <xdr:sp macro="" textlink="">
      <xdr:nvSpPr>
        <xdr:cNvPr id="280" name="【福祉施設】&#10;一人当たり面積平均値テキスト">
          <a:extLst>
            <a:ext uri="{FF2B5EF4-FFF2-40B4-BE49-F238E27FC236}">
              <a16:creationId xmlns:a16="http://schemas.microsoft.com/office/drawing/2014/main" id="{C2B45D28-5D20-4072-A89C-DAA780B41C6D}"/>
            </a:ext>
          </a:extLst>
        </xdr:cNvPr>
        <xdr:cNvSpPr txBox="1"/>
      </xdr:nvSpPr>
      <xdr:spPr>
        <a:xfrm>
          <a:off x="9467850" y="138785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25400</xdr:rowOff>
    </xdr:from>
    <xdr:to>
      <xdr:col>55</xdr:col>
      <xdr:colOff>50800</xdr:colOff>
      <xdr:row>84</xdr:row>
      <xdr:rowOff>127000</xdr:rowOff>
    </xdr:to>
    <xdr:sp macro="" textlink="">
      <xdr:nvSpPr>
        <xdr:cNvPr id="281" name="フローチャート: 判断 280">
          <a:extLst>
            <a:ext uri="{FF2B5EF4-FFF2-40B4-BE49-F238E27FC236}">
              <a16:creationId xmlns:a16="http://schemas.microsoft.com/office/drawing/2014/main" id="{BB4BD68A-E3EF-46DA-BAF9-72E5178D1124}"/>
            </a:ext>
          </a:extLst>
        </xdr:cNvPr>
        <xdr:cNvSpPr/>
      </xdr:nvSpPr>
      <xdr:spPr>
        <a:xfrm>
          <a:off x="9398000" y="139001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27939</xdr:rowOff>
    </xdr:from>
    <xdr:to>
      <xdr:col>50</xdr:col>
      <xdr:colOff>165100</xdr:colOff>
      <xdr:row>84</xdr:row>
      <xdr:rowOff>129539</xdr:rowOff>
    </xdr:to>
    <xdr:sp macro="" textlink="">
      <xdr:nvSpPr>
        <xdr:cNvPr id="282" name="フローチャート: 判断 281">
          <a:extLst>
            <a:ext uri="{FF2B5EF4-FFF2-40B4-BE49-F238E27FC236}">
              <a16:creationId xmlns:a16="http://schemas.microsoft.com/office/drawing/2014/main" id="{EA538911-7244-4A05-8F67-2F6A35CBF97A}"/>
            </a:ext>
          </a:extLst>
        </xdr:cNvPr>
        <xdr:cNvSpPr/>
      </xdr:nvSpPr>
      <xdr:spPr>
        <a:xfrm>
          <a:off x="8636000" y="13902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60961</xdr:rowOff>
    </xdr:from>
    <xdr:to>
      <xdr:col>46</xdr:col>
      <xdr:colOff>38100</xdr:colOff>
      <xdr:row>84</xdr:row>
      <xdr:rowOff>162561</xdr:rowOff>
    </xdr:to>
    <xdr:sp macro="" textlink="">
      <xdr:nvSpPr>
        <xdr:cNvPr id="283" name="フローチャート: 判断 282">
          <a:extLst>
            <a:ext uri="{FF2B5EF4-FFF2-40B4-BE49-F238E27FC236}">
              <a16:creationId xmlns:a16="http://schemas.microsoft.com/office/drawing/2014/main" id="{28711D66-D48D-43B0-8E0F-943FBD28CA2D}"/>
            </a:ext>
          </a:extLst>
        </xdr:cNvPr>
        <xdr:cNvSpPr/>
      </xdr:nvSpPr>
      <xdr:spPr>
        <a:xfrm>
          <a:off x="7842250" y="1393571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45720</xdr:rowOff>
    </xdr:from>
    <xdr:to>
      <xdr:col>41</xdr:col>
      <xdr:colOff>101600</xdr:colOff>
      <xdr:row>84</xdr:row>
      <xdr:rowOff>147320</xdr:rowOff>
    </xdr:to>
    <xdr:sp macro="" textlink="">
      <xdr:nvSpPr>
        <xdr:cNvPr id="284" name="フローチャート: 判断 283">
          <a:extLst>
            <a:ext uri="{FF2B5EF4-FFF2-40B4-BE49-F238E27FC236}">
              <a16:creationId xmlns:a16="http://schemas.microsoft.com/office/drawing/2014/main" id="{921001B1-927F-4301-ADAC-E4D4E72FFB7D}"/>
            </a:ext>
          </a:extLst>
        </xdr:cNvPr>
        <xdr:cNvSpPr/>
      </xdr:nvSpPr>
      <xdr:spPr>
        <a:xfrm>
          <a:off x="7029450" y="1392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57150</xdr:rowOff>
    </xdr:from>
    <xdr:to>
      <xdr:col>36</xdr:col>
      <xdr:colOff>165100</xdr:colOff>
      <xdr:row>84</xdr:row>
      <xdr:rowOff>158750</xdr:rowOff>
    </xdr:to>
    <xdr:sp macro="" textlink="">
      <xdr:nvSpPr>
        <xdr:cNvPr id="285" name="フローチャート: 判断 284">
          <a:extLst>
            <a:ext uri="{FF2B5EF4-FFF2-40B4-BE49-F238E27FC236}">
              <a16:creationId xmlns:a16="http://schemas.microsoft.com/office/drawing/2014/main" id="{546AF57C-1CAA-4A96-AEAD-5B085212BB8F}"/>
            </a:ext>
          </a:extLst>
        </xdr:cNvPr>
        <xdr:cNvSpPr/>
      </xdr:nvSpPr>
      <xdr:spPr>
        <a:xfrm>
          <a:off x="62357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6" name="テキスト ボックス 285">
          <a:extLst>
            <a:ext uri="{FF2B5EF4-FFF2-40B4-BE49-F238E27FC236}">
              <a16:creationId xmlns:a16="http://schemas.microsoft.com/office/drawing/2014/main" id="{90083AAF-3811-4EC9-BF39-7D04C1EEA992}"/>
            </a:ext>
          </a:extLst>
        </xdr:cNvPr>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7" name="テキスト ボックス 286">
          <a:extLst>
            <a:ext uri="{FF2B5EF4-FFF2-40B4-BE49-F238E27FC236}">
              <a16:creationId xmlns:a16="http://schemas.microsoft.com/office/drawing/2014/main" id="{365BEAD1-6355-484A-A4D8-B9516D6A08BB}"/>
            </a:ext>
          </a:extLst>
        </xdr:cNvPr>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id="{5D0F5DFC-D089-4BC0-8908-A9F4D7FEA9D0}"/>
            </a:ext>
          </a:extLst>
        </xdr:cNvPr>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id="{3F643F01-7D2E-4F99-91E7-8267E1475E70}"/>
            </a:ext>
          </a:extLst>
        </xdr:cNvPr>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id="{F9C5EC80-B172-4392-A78A-2EBB83DE1BEB}"/>
            </a:ext>
          </a:extLst>
        </xdr:cNvPr>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62230</xdr:rowOff>
    </xdr:from>
    <xdr:to>
      <xdr:col>55</xdr:col>
      <xdr:colOff>50800</xdr:colOff>
      <xdr:row>82</xdr:row>
      <xdr:rowOff>163830</xdr:rowOff>
    </xdr:to>
    <xdr:sp macro="" textlink="">
      <xdr:nvSpPr>
        <xdr:cNvPr id="291" name="楕円 290">
          <a:extLst>
            <a:ext uri="{FF2B5EF4-FFF2-40B4-BE49-F238E27FC236}">
              <a16:creationId xmlns:a16="http://schemas.microsoft.com/office/drawing/2014/main" id="{3DC26859-7884-4B8B-8DF5-31EDEC61146E}"/>
            </a:ext>
          </a:extLst>
        </xdr:cNvPr>
        <xdr:cNvSpPr/>
      </xdr:nvSpPr>
      <xdr:spPr>
        <a:xfrm>
          <a:off x="9398000" y="1360678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85107</xdr:rowOff>
    </xdr:from>
    <xdr:ext cx="469744" cy="259045"/>
    <xdr:sp macro="" textlink="">
      <xdr:nvSpPr>
        <xdr:cNvPr id="292" name="【福祉施設】&#10;一人当たり面積該当値テキスト">
          <a:extLst>
            <a:ext uri="{FF2B5EF4-FFF2-40B4-BE49-F238E27FC236}">
              <a16:creationId xmlns:a16="http://schemas.microsoft.com/office/drawing/2014/main" id="{C5103339-6344-446F-9102-65AC91B5D1AC}"/>
            </a:ext>
          </a:extLst>
        </xdr:cNvPr>
        <xdr:cNvSpPr txBox="1"/>
      </xdr:nvSpPr>
      <xdr:spPr>
        <a:xfrm>
          <a:off x="9467850" y="13464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78739</xdr:rowOff>
    </xdr:from>
    <xdr:to>
      <xdr:col>50</xdr:col>
      <xdr:colOff>165100</xdr:colOff>
      <xdr:row>83</xdr:row>
      <xdr:rowOff>8889</xdr:rowOff>
    </xdr:to>
    <xdr:sp macro="" textlink="">
      <xdr:nvSpPr>
        <xdr:cNvPr id="293" name="楕円 292">
          <a:extLst>
            <a:ext uri="{FF2B5EF4-FFF2-40B4-BE49-F238E27FC236}">
              <a16:creationId xmlns:a16="http://schemas.microsoft.com/office/drawing/2014/main" id="{43E2B70B-47F0-404D-86B3-91C5CDAFABDA}"/>
            </a:ext>
          </a:extLst>
        </xdr:cNvPr>
        <xdr:cNvSpPr/>
      </xdr:nvSpPr>
      <xdr:spPr>
        <a:xfrm>
          <a:off x="8636000" y="1362328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113030</xdr:rowOff>
    </xdr:from>
    <xdr:to>
      <xdr:col>55</xdr:col>
      <xdr:colOff>0</xdr:colOff>
      <xdr:row>82</xdr:row>
      <xdr:rowOff>129539</xdr:rowOff>
    </xdr:to>
    <xdr:cxnSp macro="">
      <xdr:nvCxnSpPr>
        <xdr:cNvPr id="294" name="直線コネクタ 293">
          <a:extLst>
            <a:ext uri="{FF2B5EF4-FFF2-40B4-BE49-F238E27FC236}">
              <a16:creationId xmlns:a16="http://schemas.microsoft.com/office/drawing/2014/main" id="{4EA45CB4-2F9C-4E65-B79C-A5EC1B3990F0}"/>
            </a:ext>
          </a:extLst>
        </xdr:cNvPr>
        <xdr:cNvCxnSpPr/>
      </xdr:nvCxnSpPr>
      <xdr:spPr>
        <a:xfrm flipV="1">
          <a:off x="8686800" y="13657580"/>
          <a:ext cx="742950" cy="16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66039</xdr:rowOff>
    </xdr:from>
    <xdr:to>
      <xdr:col>46</xdr:col>
      <xdr:colOff>38100</xdr:colOff>
      <xdr:row>81</xdr:row>
      <xdr:rowOff>167639</xdr:rowOff>
    </xdr:to>
    <xdr:sp macro="" textlink="">
      <xdr:nvSpPr>
        <xdr:cNvPr id="295" name="楕円 294">
          <a:extLst>
            <a:ext uri="{FF2B5EF4-FFF2-40B4-BE49-F238E27FC236}">
              <a16:creationId xmlns:a16="http://schemas.microsoft.com/office/drawing/2014/main" id="{B758C5CD-98AD-4147-9CA7-DD4E8A89B0B2}"/>
            </a:ext>
          </a:extLst>
        </xdr:cNvPr>
        <xdr:cNvSpPr/>
      </xdr:nvSpPr>
      <xdr:spPr>
        <a:xfrm>
          <a:off x="7842250" y="1344548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116839</xdr:rowOff>
    </xdr:from>
    <xdr:to>
      <xdr:col>50</xdr:col>
      <xdr:colOff>114300</xdr:colOff>
      <xdr:row>82</xdr:row>
      <xdr:rowOff>129539</xdr:rowOff>
    </xdr:to>
    <xdr:cxnSp macro="">
      <xdr:nvCxnSpPr>
        <xdr:cNvPr id="296" name="直線コネクタ 295">
          <a:extLst>
            <a:ext uri="{FF2B5EF4-FFF2-40B4-BE49-F238E27FC236}">
              <a16:creationId xmlns:a16="http://schemas.microsoft.com/office/drawing/2014/main" id="{E32E87C1-66A6-4505-A857-E90251D62D76}"/>
            </a:ext>
          </a:extLst>
        </xdr:cNvPr>
        <xdr:cNvCxnSpPr/>
      </xdr:nvCxnSpPr>
      <xdr:spPr>
        <a:xfrm>
          <a:off x="7886700" y="13496289"/>
          <a:ext cx="8001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87630</xdr:rowOff>
    </xdr:from>
    <xdr:to>
      <xdr:col>41</xdr:col>
      <xdr:colOff>101600</xdr:colOff>
      <xdr:row>82</xdr:row>
      <xdr:rowOff>17780</xdr:rowOff>
    </xdr:to>
    <xdr:sp macro="" textlink="">
      <xdr:nvSpPr>
        <xdr:cNvPr id="297" name="楕円 296">
          <a:extLst>
            <a:ext uri="{FF2B5EF4-FFF2-40B4-BE49-F238E27FC236}">
              <a16:creationId xmlns:a16="http://schemas.microsoft.com/office/drawing/2014/main" id="{AAF504A6-DB13-47C7-8C14-735E3566309A}"/>
            </a:ext>
          </a:extLst>
        </xdr:cNvPr>
        <xdr:cNvSpPr/>
      </xdr:nvSpPr>
      <xdr:spPr>
        <a:xfrm>
          <a:off x="7029450" y="1346708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116839</xdr:rowOff>
    </xdr:from>
    <xdr:to>
      <xdr:col>45</xdr:col>
      <xdr:colOff>177800</xdr:colOff>
      <xdr:row>81</xdr:row>
      <xdr:rowOff>138430</xdr:rowOff>
    </xdr:to>
    <xdr:cxnSp macro="">
      <xdr:nvCxnSpPr>
        <xdr:cNvPr id="298" name="直線コネクタ 297">
          <a:extLst>
            <a:ext uri="{FF2B5EF4-FFF2-40B4-BE49-F238E27FC236}">
              <a16:creationId xmlns:a16="http://schemas.microsoft.com/office/drawing/2014/main" id="{2743A934-B6B8-485B-A1EB-54DD303A0BDA}"/>
            </a:ext>
          </a:extLst>
        </xdr:cNvPr>
        <xdr:cNvCxnSpPr/>
      </xdr:nvCxnSpPr>
      <xdr:spPr>
        <a:xfrm flipV="1">
          <a:off x="7080250" y="13496289"/>
          <a:ext cx="806450" cy="21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81</xdr:row>
      <xdr:rowOff>107950</xdr:rowOff>
    </xdr:from>
    <xdr:to>
      <xdr:col>36</xdr:col>
      <xdr:colOff>165100</xdr:colOff>
      <xdr:row>82</xdr:row>
      <xdr:rowOff>38100</xdr:rowOff>
    </xdr:to>
    <xdr:sp macro="" textlink="">
      <xdr:nvSpPr>
        <xdr:cNvPr id="299" name="楕円 298">
          <a:extLst>
            <a:ext uri="{FF2B5EF4-FFF2-40B4-BE49-F238E27FC236}">
              <a16:creationId xmlns:a16="http://schemas.microsoft.com/office/drawing/2014/main" id="{E68FD937-6746-4DCE-BEA7-C46FCC6748C0}"/>
            </a:ext>
          </a:extLst>
        </xdr:cNvPr>
        <xdr:cNvSpPr/>
      </xdr:nvSpPr>
      <xdr:spPr>
        <a:xfrm>
          <a:off x="6235700" y="134874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81</xdr:row>
      <xdr:rowOff>138430</xdr:rowOff>
    </xdr:from>
    <xdr:to>
      <xdr:col>41</xdr:col>
      <xdr:colOff>50800</xdr:colOff>
      <xdr:row>81</xdr:row>
      <xdr:rowOff>158750</xdr:rowOff>
    </xdr:to>
    <xdr:cxnSp macro="">
      <xdr:nvCxnSpPr>
        <xdr:cNvPr id="300" name="直線コネクタ 299">
          <a:extLst>
            <a:ext uri="{FF2B5EF4-FFF2-40B4-BE49-F238E27FC236}">
              <a16:creationId xmlns:a16="http://schemas.microsoft.com/office/drawing/2014/main" id="{A4D4A94A-B54B-4974-A44F-7A102C16DECA}"/>
            </a:ext>
          </a:extLst>
        </xdr:cNvPr>
        <xdr:cNvCxnSpPr/>
      </xdr:nvCxnSpPr>
      <xdr:spPr>
        <a:xfrm flipV="1">
          <a:off x="6286500" y="13517880"/>
          <a:ext cx="793750" cy="20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120666</xdr:rowOff>
    </xdr:from>
    <xdr:ext cx="469744" cy="259045"/>
    <xdr:sp macro="" textlink="">
      <xdr:nvSpPr>
        <xdr:cNvPr id="301" name="n_1aveValue【福祉施設】&#10;一人当たり面積">
          <a:extLst>
            <a:ext uri="{FF2B5EF4-FFF2-40B4-BE49-F238E27FC236}">
              <a16:creationId xmlns:a16="http://schemas.microsoft.com/office/drawing/2014/main" id="{6211A824-B6BC-44B3-B4E5-1D9D4F262DF0}"/>
            </a:ext>
          </a:extLst>
        </xdr:cNvPr>
        <xdr:cNvSpPr txBox="1"/>
      </xdr:nvSpPr>
      <xdr:spPr>
        <a:xfrm>
          <a:off x="8458277" y="13995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153688</xdr:rowOff>
    </xdr:from>
    <xdr:ext cx="469744" cy="259045"/>
    <xdr:sp macro="" textlink="">
      <xdr:nvSpPr>
        <xdr:cNvPr id="302" name="n_2aveValue【福祉施設】&#10;一人当たり面積">
          <a:extLst>
            <a:ext uri="{FF2B5EF4-FFF2-40B4-BE49-F238E27FC236}">
              <a16:creationId xmlns:a16="http://schemas.microsoft.com/office/drawing/2014/main" id="{A5E68327-2481-4E12-A23C-6BA26F409170}"/>
            </a:ext>
          </a:extLst>
        </xdr:cNvPr>
        <xdr:cNvSpPr txBox="1"/>
      </xdr:nvSpPr>
      <xdr:spPr>
        <a:xfrm>
          <a:off x="7677227" y="14028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138447</xdr:rowOff>
    </xdr:from>
    <xdr:ext cx="469744" cy="259045"/>
    <xdr:sp macro="" textlink="">
      <xdr:nvSpPr>
        <xdr:cNvPr id="303" name="n_3aveValue【福祉施設】&#10;一人当たり面積">
          <a:extLst>
            <a:ext uri="{FF2B5EF4-FFF2-40B4-BE49-F238E27FC236}">
              <a16:creationId xmlns:a16="http://schemas.microsoft.com/office/drawing/2014/main" id="{086A2449-FA24-44C4-8A80-37890ECDB072}"/>
            </a:ext>
          </a:extLst>
        </xdr:cNvPr>
        <xdr:cNvSpPr txBox="1"/>
      </xdr:nvSpPr>
      <xdr:spPr>
        <a:xfrm>
          <a:off x="6864427" y="14013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149877</xdr:rowOff>
    </xdr:from>
    <xdr:ext cx="469744" cy="259045"/>
    <xdr:sp macro="" textlink="">
      <xdr:nvSpPr>
        <xdr:cNvPr id="304" name="n_4aveValue【福祉施設】&#10;一人当たり面積">
          <a:extLst>
            <a:ext uri="{FF2B5EF4-FFF2-40B4-BE49-F238E27FC236}">
              <a16:creationId xmlns:a16="http://schemas.microsoft.com/office/drawing/2014/main" id="{A48CCB19-C33D-4009-A7CE-A6665860B927}"/>
            </a:ext>
          </a:extLst>
        </xdr:cNvPr>
        <xdr:cNvSpPr txBox="1"/>
      </xdr:nvSpPr>
      <xdr:spPr>
        <a:xfrm>
          <a:off x="6070677" y="1402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25416</xdr:rowOff>
    </xdr:from>
    <xdr:ext cx="469744" cy="259045"/>
    <xdr:sp macro="" textlink="">
      <xdr:nvSpPr>
        <xdr:cNvPr id="305" name="n_1mainValue【福祉施設】&#10;一人当たり面積">
          <a:extLst>
            <a:ext uri="{FF2B5EF4-FFF2-40B4-BE49-F238E27FC236}">
              <a16:creationId xmlns:a16="http://schemas.microsoft.com/office/drawing/2014/main" id="{527BA215-C879-4F0F-A870-9DCEF764F075}"/>
            </a:ext>
          </a:extLst>
        </xdr:cNvPr>
        <xdr:cNvSpPr txBox="1"/>
      </xdr:nvSpPr>
      <xdr:spPr>
        <a:xfrm>
          <a:off x="8458277" y="13404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12716</xdr:rowOff>
    </xdr:from>
    <xdr:ext cx="469744" cy="259045"/>
    <xdr:sp macro="" textlink="">
      <xdr:nvSpPr>
        <xdr:cNvPr id="306" name="n_2mainValue【福祉施設】&#10;一人当たり面積">
          <a:extLst>
            <a:ext uri="{FF2B5EF4-FFF2-40B4-BE49-F238E27FC236}">
              <a16:creationId xmlns:a16="http://schemas.microsoft.com/office/drawing/2014/main" id="{AFA30079-4A45-41DA-8BCB-8DE67F6261C3}"/>
            </a:ext>
          </a:extLst>
        </xdr:cNvPr>
        <xdr:cNvSpPr txBox="1"/>
      </xdr:nvSpPr>
      <xdr:spPr>
        <a:xfrm>
          <a:off x="7677227" y="13227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34307</xdr:rowOff>
    </xdr:from>
    <xdr:ext cx="469744" cy="259045"/>
    <xdr:sp macro="" textlink="">
      <xdr:nvSpPr>
        <xdr:cNvPr id="307" name="n_3mainValue【福祉施設】&#10;一人当たり面積">
          <a:extLst>
            <a:ext uri="{FF2B5EF4-FFF2-40B4-BE49-F238E27FC236}">
              <a16:creationId xmlns:a16="http://schemas.microsoft.com/office/drawing/2014/main" id="{0721B6FF-69F8-4CE1-A759-D57A1AEE0CDD}"/>
            </a:ext>
          </a:extLst>
        </xdr:cNvPr>
        <xdr:cNvSpPr txBox="1"/>
      </xdr:nvSpPr>
      <xdr:spPr>
        <a:xfrm>
          <a:off x="6864427" y="13248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54627</xdr:rowOff>
    </xdr:from>
    <xdr:ext cx="469744" cy="259045"/>
    <xdr:sp macro="" textlink="">
      <xdr:nvSpPr>
        <xdr:cNvPr id="308" name="n_4mainValue【福祉施設】&#10;一人当たり面積">
          <a:extLst>
            <a:ext uri="{FF2B5EF4-FFF2-40B4-BE49-F238E27FC236}">
              <a16:creationId xmlns:a16="http://schemas.microsoft.com/office/drawing/2014/main" id="{54A21E78-D05F-4B70-945D-FF6E4D80592F}"/>
            </a:ext>
          </a:extLst>
        </xdr:cNvPr>
        <xdr:cNvSpPr txBox="1"/>
      </xdr:nvSpPr>
      <xdr:spPr>
        <a:xfrm>
          <a:off x="6070677" y="1326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9" name="正方形/長方形 308">
          <a:extLst>
            <a:ext uri="{FF2B5EF4-FFF2-40B4-BE49-F238E27FC236}">
              <a16:creationId xmlns:a16="http://schemas.microsoft.com/office/drawing/2014/main" id="{B8420373-4F26-4457-A34C-BCB6AB46BAC5}"/>
            </a:ext>
          </a:extLst>
        </xdr:cNvPr>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0" name="正方形/長方形 309">
          <a:extLst>
            <a:ext uri="{FF2B5EF4-FFF2-40B4-BE49-F238E27FC236}">
              <a16:creationId xmlns:a16="http://schemas.microsoft.com/office/drawing/2014/main" id="{2A78E1F6-D3CD-46F7-8528-0506994EDB77}"/>
            </a:ext>
          </a:extLst>
        </xdr:cNvPr>
        <xdr:cNvSpPr/>
      </xdr:nvSpPr>
      <xdr:spPr>
        <a:xfrm>
          <a:off x="8128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1" name="正方形/長方形 310">
          <a:extLst>
            <a:ext uri="{FF2B5EF4-FFF2-40B4-BE49-F238E27FC236}">
              <a16:creationId xmlns:a16="http://schemas.microsoft.com/office/drawing/2014/main" id="{C42A0B5B-A51D-4C75-8BFB-64FCF711ED00}"/>
            </a:ext>
          </a:extLst>
        </xdr:cNvPr>
        <xdr:cNvSpPr/>
      </xdr:nvSpPr>
      <xdr:spPr>
        <a:xfrm>
          <a:off x="8128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2" name="正方形/長方形 311">
          <a:extLst>
            <a:ext uri="{FF2B5EF4-FFF2-40B4-BE49-F238E27FC236}">
              <a16:creationId xmlns:a16="http://schemas.microsoft.com/office/drawing/2014/main" id="{6BEAC0AF-8B48-4903-BA42-FFDEAE7622BE}"/>
            </a:ext>
          </a:extLst>
        </xdr:cNvPr>
        <xdr:cNvSpPr/>
      </xdr:nvSpPr>
      <xdr:spPr>
        <a:xfrm>
          <a:off x="17145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3" name="正方形/長方形 312">
          <a:extLst>
            <a:ext uri="{FF2B5EF4-FFF2-40B4-BE49-F238E27FC236}">
              <a16:creationId xmlns:a16="http://schemas.microsoft.com/office/drawing/2014/main" id="{E169432F-020D-4B7A-A9D8-6B0B4B1636D1}"/>
            </a:ext>
          </a:extLst>
        </xdr:cNvPr>
        <xdr:cNvSpPr/>
      </xdr:nvSpPr>
      <xdr:spPr>
        <a:xfrm>
          <a:off x="17145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4" name="正方形/長方形 313">
          <a:extLst>
            <a:ext uri="{FF2B5EF4-FFF2-40B4-BE49-F238E27FC236}">
              <a16:creationId xmlns:a16="http://schemas.microsoft.com/office/drawing/2014/main" id="{685CD75B-AD6D-46EB-9838-79642777922B}"/>
            </a:ext>
          </a:extLst>
        </xdr:cNvPr>
        <xdr:cNvSpPr/>
      </xdr:nvSpPr>
      <xdr:spPr>
        <a:xfrm>
          <a:off x="2743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5" name="正方形/長方形 314">
          <a:extLst>
            <a:ext uri="{FF2B5EF4-FFF2-40B4-BE49-F238E27FC236}">
              <a16:creationId xmlns:a16="http://schemas.microsoft.com/office/drawing/2014/main" id="{D7C05561-4B83-4135-A228-7C9C01E8FC70}"/>
            </a:ext>
          </a:extLst>
        </xdr:cNvPr>
        <xdr:cNvSpPr/>
      </xdr:nvSpPr>
      <xdr:spPr>
        <a:xfrm>
          <a:off x="2743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6" name="正方形/長方形 315">
          <a:extLst>
            <a:ext uri="{FF2B5EF4-FFF2-40B4-BE49-F238E27FC236}">
              <a16:creationId xmlns:a16="http://schemas.microsoft.com/office/drawing/2014/main" id="{86FB84BE-048E-4E12-AF74-552708FD7061}"/>
            </a:ext>
          </a:extLst>
        </xdr:cNvPr>
        <xdr:cNvSpPr/>
      </xdr:nvSpPr>
      <xdr:spPr>
        <a:xfrm>
          <a:off x="6858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17" name="テキスト ボックス 316">
          <a:extLst>
            <a:ext uri="{FF2B5EF4-FFF2-40B4-BE49-F238E27FC236}">
              <a16:creationId xmlns:a16="http://schemas.microsoft.com/office/drawing/2014/main" id="{F1D8D9F0-5BD5-4BF9-B154-4A4520E016DF}"/>
            </a:ext>
          </a:extLst>
        </xdr:cNvPr>
        <xdr:cNvSpPr txBox="1"/>
      </xdr:nvSpPr>
      <xdr:spPr>
        <a:xfrm>
          <a:off x="6667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18" name="直線コネクタ 317">
          <a:extLst>
            <a:ext uri="{FF2B5EF4-FFF2-40B4-BE49-F238E27FC236}">
              <a16:creationId xmlns:a16="http://schemas.microsoft.com/office/drawing/2014/main" id="{702BF550-CF7C-450F-90B6-8BDE9F283AD1}"/>
            </a:ext>
          </a:extLst>
        </xdr:cNvPr>
        <xdr:cNvCxnSpPr/>
      </xdr:nvCxnSpPr>
      <xdr:spPr>
        <a:xfrm>
          <a:off x="6858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19" name="テキスト ボックス 318">
          <a:extLst>
            <a:ext uri="{FF2B5EF4-FFF2-40B4-BE49-F238E27FC236}">
              <a16:creationId xmlns:a16="http://schemas.microsoft.com/office/drawing/2014/main" id="{21241858-43DB-45DA-B762-4CD532DAF711}"/>
            </a:ext>
          </a:extLst>
        </xdr:cNvPr>
        <xdr:cNvSpPr txBox="1"/>
      </xdr:nvSpPr>
      <xdr:spPr>
        <a:xfrm>
          <a:off x="27577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20" name="直線コネクタ 319">
          <a:extLst>
            <a:ext uri="{FF2B5EF4-FFF2-40B4-BE49-F238E27FC236}">
              <a16:creationId xmlns:a16="http://schemas.microsoft.com/office/drawing/2014/main" id="{AF33D9AF-9E76-4180-A1D8-1172A0AB1035}"/>
            </a:ext>
          </a:extLst>
        </xdr:cNvPr>
        <xdr:cNvCxnSpPr/>
      </xdr:nvCxnSpPr>
      <xdr:spPr>
        <a:xfrm>
          <a:off x="685800" y="18021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107</xdr:row>
      <xdr:rowOff>105427</xdr:rowOff>
    </xdr:from>
    <xdr:ext cx="467179" cy="259045"/>
    <xdr:sp macro="" textlink="">
      <xdr:nvSpPr>
        <xdr:cNvPr id="321" name="テキスト ボックス 320">
          <a:extLst>
            <a:ext uri="{FF2B5EF4-FFF2-40B4-BE49-F238E27FC236}">
              <a16:creationId xmlns:a16="http://schemas.microsoft.com/office/drawing/2014/main" id="{18F7A262-3891-4F4E-B5B7-C990A3B62034}"/>
            </a:ext>
          </a:extLst>
        </xdr:cNvPr>
        <xdr:cNvSpPr txBox="1"/>
      </xdr:nvSpPr>
      <xdr:spPr>
        <a:xfrm>
          <a:off x="275771" y="17879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22" name="直線コネクタ 321">
          <a:extLst>
            <a:ext uri="{FF2B5EF4-FFF2-40B4-BE49-F238E27FC236}">
              <a16:creationId xmlns:a16="http://schemas.microsoft.com/office/drawing/2014/main" id="{88F9F56F-DEF3-4AF3-B143-827BF2CC645B}"/>
            </a:ext>
          </a:extLst>
        </xdr:cNvPr>
        <xdr:cNvCxnSpPr/>
      </xdr:nvCxnSpPr>
      <xdr:spPr>
        <a:xfrm>
          <a:off x="685800" y="1756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23" name="テキスト ボックス 322">
          <a:extLst>
            <a:ext uri="{FF2B5EF4-FFF2-40B4-BE49-F238E27FC236}">
              <a16:creationId xmlns:a16="http://schemas.microsoft.com/office/drawing/2014/main" id="{3CFF592A-92CB-43FC-860F-E016BE6B7FCB}"/>
            </a:ext>
          </a:extLst>
        </xdr:cNvPr>
        <xdr:cNvSpPr txBox="1"/>
      </xdr:nvSpPr>
      <xdr:spPr>
        <a:xfrm>
          <a:off x="339891" y="17421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24" name="直線コネクタ 323">
          <a:extLst>
            <a:ext uri="{FF2B5EF4-FFF2-40B4-BE49-F238E27FC236}">
              <a16:creationId xmlns:a16="http://schemas.microsoft.com/office/drawing/2014/main" id="{DBA00B5B-57AA-4F95-9B07-39CDA78F058F}"/>
            </a:ext>
          </a:extLst>
        </xdr:cNvPr>
        <xdr:cNvCxnSpPr/>
      </xdr:nvCxnSpPr>
      <xdr:spPr>
        <a:xfrm>
          <a:off x="685800" y="17106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25" name="テキスト ボックス 324">
          <a:extLst>
            <a:ext uri="{FF2B5EF4-FFF2-40B4-BE49-F238E27FC236}">
              <a16:creationId xmlns:a16="http://schemas.microsoft.com/office/drawing/2014/main" id="{84DF22F7-31F2-4D52-BBE1-92C4F5AEEFD9}"/>
            </a:ext>
          </a:extLst>
        </xdr:cNvPr>
        <xdr:cNvSpPr txBox="1"/>
      </xdr:nvSpPr>
      <xdr:spPr>
        <a:xfrm>
          <a:off x="339891" y="169646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26" name="直線コネクタ 325">
          <a:extLst>
            <a:ext uri="{FF2B5EF4-FFF2-40B4-BE49-F238E27FC236}">
              <a16:creationId xmlns:a16="http://schemas.microsoft.com/office/drawing/2014/main" id="{6EE89564-F580-47F9-8192-CBC654BA9A06}"/>
            </a:ext>
          </a:extLst>
        </xdr:cNvPr>
        <xdr:cNvCxnSpPr/>
      </xdr:nvCxnSpPr>
      <xdr:spPr>
        <a:xfrm>
          <a:off x="685800" y="16649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27" name="テキスト ボックス 326">
          <a:extLst>
            <a:ext uri="{FF2B5EF4-FFF2-40B4-BE49-F238E27FC236}">
              <a16:creationId xmlns:a16="http://schemas.microsoft.com/office/drawing/2014/main" id="{D686348E-D5E9-4DB4-A81E-2C0655A53CAF}"/>
            </a:ext>
          </a:extLst>
        </xdr:cNvPr>
        <xdr:cNvSpPr txBox="1"/>
      </xdr:nvSpPr>
      <xdr:spPr>
        <a:xfrm>
          <a:off x="339891" y="16507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28" name="直線コネクタ 327">
          <a:extLst>
            <a:ext uri="{FF2B5EF4-FFF2-40B4-BE49-F238E27FC236}">
              <a16:creationId xmlns:a16="http://schemas.microsoft.com/office/drawing/2014/main" id="{041B0423-6D18-4748-89F0-6EC41F3193F5}"/>
            </a:ext>
          </a:extLst>
        </xdr:cNvPr>
        <xdr:cNvCxnSpPr/>
      </xdr:nvCxnSpPr>
      <xdr:spPr>
        <a:xfrm>
          <a:off x="6858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29" name="テキスト ボックス 328">
          <a:extLst>
            <a:ext uri="{FF2B5EF4-FFF2-40B4-BE49-F238E27FC236}">
              <a16:creationId xmlns:a16="http://schemas.microsoft.com/office/drawing/2014/main" id="{E6F65197-5C4A-4FC2-92AB-611F41066F34}"/>
            </a:ext>
          </a:extLst>
        </xdr:cNvPr>
        <xdr:cNvSpPr txBox="1"/>
      </xdr:nvSpPr>
      <xdr:spPr>
        <a:xfrm>
          <a:off x="339891" y="16050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30" name="【市民会館】&#10;有形固定資産減価償却率グラフ枠">
          <a:extLst>
            <a:ext uri="{FF2B5EF4-FFF2-40B4-BE49-F238E27FC236}">
              <a16:creationId xmlns:a16="http://schemas.microsoft.com/office/drawing/2014/main" id="{7B36FD3E-ACC9-4217-9C32-9FB9B18446CC}"/>
            </a:ext>
          </a:extLst>
        </xdr:cNvPr>
        <xdr:cNvSpPr/>
      </xdr:nvSpPr>
      <xdr:spPr>
        <a:xfrm>
          <a:off x="6858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71628</xdr:rowOff>
    </xdr:from>
    <xdr:to>
      <xdr:col>24</xdr:col>
      <xdr:colOff>62865</xdr:colOff>
      <xdr:row>108</xdr:row>
      <xdr:rowOff>76200</xdr:rowOff>
    </xdr:to>
    <xdr:cxnSp macro="">
      <xdr:nvCxnSpPr>
        <xdr:cNvPr id="331" name="直線コネクタ 330">
          <a:extLst>
            <a:ext uri="{FF2B5EF4-FFF2-40B4-BE49-F238E27FC236}">
              <a16:creationId xmlns:a16="http://schemas.microsoft.com/office/drawing/2014/main" id="{4DD02C11-24FB-437E-9563-C2194E904AA1}"/>
            </a:ext>
          </a:extLst>
        </xdr:cNvPr>
        <xdr:cNvCxnSpPr/>
      </xdr:nvCxnSpPr>
      <xdr:spPr>
        <a:xfrm flipV="1">
          <a:off x="4177665" y="16645128"/>
          <a:ext cx="0" cy="1376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80027</xdr:rowOff>
    </xdr:from>
    <xdr:ext cx="469744" cy="259045"/>
    <xdr:sp macro="" textlink="">
      <xdr:nvSpPr>
        <xdr:cNvPr id="332" name="【市民会館】&#10;有形固定資産減価償却率最小値テキスト">
          <a:extLst>
            <a:ext uri="{FF2B5EF4-FFF2-40B4-BE49-F238E27FC236}">
              <a16:creationId xmlns:a16="http://schemas.microsoft.com/office/drawing/2014/main" id="{00CF65D8-F4EF-4FEF-B3DD-BBFFD5CDB19B}"/>
            </a:ext>
          </a:extLst>
        </xdr:cNvPr>
        <xdr:cNvSpPr txBox="1"/>
      </xdr:nvSpPr>
      <xdr:spPr>
        <a:xfrm>
          <a:off x="4216400" y="1802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76200</xdr:rowOff>
    </xdr:from>
    <xdr:to>
      <xdr:col>24</xdr:col>
      <xdr:colOff>152400</xdr:colOff>
      <xdr:row>108</xdr:row>
      <xdr:rowOff>76200</xdr:rowOff>
    </xdr:to>
    <xdr:cxnSp macro="">
      <xdr:nvCxnSpPr>
        <xdr:cNvPr id="333" name="直線コネクタ 332">
          <a:extLst>
            <a:ext uri="{FF2B5EF4-FFF2-40B4-BE49-F238E27FC236}">
              <a16:creationId xmlns:a16="http://schemas.microsoft.com/office/drawing/2014/main" id="{D9AE0095-F6CF-4DFA-8F71-17514E415786}"/>
            </a:ext>
          </a:extLst>
        </xdr:cNvPr>
        <xdr:cNvCxnSpPr/>
      </xdr:nvCxnSpPr>
      <xdr:spPr>
        <a:xfrm>
          <a:off x="4108450" y="180213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18305</xdr:rowOff>
    </xdr:from>
    <xdr:ext cx="405111" cy="259045"/>
    <xdr:sp macro="" textlink="">
      <xdr:nvSpPr>
        <xdr:cNvPr id="334" name="【市民会館】&#10;有形固定資産減価償却率最大値テキスト">
          <a:extLst>
            <a:ext uri="{FF2B5EF4-FFF2-40B4-BE49-F238E27FC236}">
              <a16:creationId xmlns:a16="http://schemas.microsoft.com/office/drawing/2014/main" id="{F5E836C2-2F96-4247-8532-EC5D6D532852}"/>
            </a:ext>
          </a:extLst>
        </xdr:cNvPr>
        <xdr:cNvSpPr txBox="1"/>
      </xdr:nvSpPr>
      <xdr:spPr>
        <a:xfrm>
          <a:off x="4216400" y="16420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71628</xdr:rowOff>
    </xdr:from>
    <xdr:to>
      <xdr:col>24</xdr:col>
      <xdr:colOff>152400</xdr:colOff>
      <xdr:row>100</xdr:row>
      <xdr:rowOff>71628</xdr:rowOff>
    </xdr:to>
    <xdr:cxnSp macro="">
      <xdr:nvCxnSpPr>
        <xdr:cNvPr id="335" name="直線コネクタ 334">
          <a:extLst>
            <a:ext uri="{FF2B5EF4-FFF2-40B4-BE49-F238E27FC236}">
              <a16:creationId xmlns:a16="http://schemas.microsoft.com/office/drawing/2014/main" id="{9BEF0732-9CF4-427A-BAF2-7DCDE3CC26AB}"/>
            </a:ext>
          </a:extLst>
        </xdr:cNvPr>
        <xdr:cNvCxnSpPr/>
      </xdr:nvCxnSpPr>
      <xdr:spPr>
        <a:xfrm>
          <a:off x="4108450" y="1664512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15257</xdr:rowOff>
    </xdr:from>
    <xdr:ext cx="405111" cy="259045"/>
    <xdr:sp macro="" textlink="">
      <xdr:nvSpPr>
        <xdr:cNvPr id="336" name="【市民会館】&#10;有形固定資産減価償却率平均値テキスト">
          <a:extLst>
            <a:ext uri="{FF2B5EF4-FFF2-40B4-BE49-F238E27FC236}">
              <a16:creationId xmlns:a16="http://schemas.microsoft.com/office/drawing/2014/main" id="{B4CFCD24-B9B9-4A11-9C11-49623B4A93ED}"/>
            </a:ext>
          </a:extLst>
        </xdr:cNvPr>
        <xdr:cNvSpPr txBox="1"/>
      </xdr:nvSpPr>
      <xdr:spPr>
        <a:xfrm>
          <a:off x="4216400" y="17103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36830</xdr:rowOff>
    </xdr:from>
    <xdr:to>
      <xdr:col>24</xdr:col>
      <xdr:colOff>114300</xdr:colOff>
      <xdr:row>103</xdr:row>
      <xdr:rowOff>138430</xdr:rowOff>
    </xdr:to>
    <xdr:sp macro="" textlink="">
      <xdr:nvSpPr>
        <xdr:cNvPr id="337" name="フローチャート: 判断 336">
          <a:extLst>
            <a:ext uri="{FF2B5EF4-FFF2-40B4-BE49-F238E27FC236}">
              <a16:creationId xmlns:a16="http://schemas.microsoft.com/office/drawing/2014/main" id="{DD17C2FF-6E57-463C-A551-4804463433D7}"/>
            </a:ext>
          </a:extLst>
        </xdr:cNvPr>
        <xdr:cNvSpPr/>
      </xdr:nvSpPr>
      <xdr:spPr>
        <a:xfrm>
          <a:off x="4127500" y="1712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102</xdr:row>
      <xdr:rowOff>144272</xdr:rowOff>
    </xdr:from>
    <xdr:to>
      <xdr:col>20</xdr:col>
      <xdr:colOff>38100</xdr:colOff>
      <xdr:row>103</xdr:row>
      <xdr:rowOff>74422</xdr:rowOff>
    </xdr:to>
    <xdr:sp macro="" textlink="">
      <xdr:nvSpPr>
        <xdr:cNvPr id="338" name="フローチャート: 判断 337">
          <a:extLst>
            <a:ext uri="{FF2B5EF4-FFF2-40B4-BE49-F238E27FC236}">
              <a16:creationId xmlns:a16="http://schemas.microsoft.com/office/drawing/2014/main" id="{17D548BB-E547-46A7-89CD-44245E11A80E}"/>
            </a:ext>
          </a:extLst>
        </xdr:cNvPr>
        <xdr:cNvSpPr/>
      </xdr:nvSpPr>
      <xdr:spPr>
        <a:xfrm>
          <a:off x="3384550" y="1706067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153415</xdr:rowOff>
    </xdr:from>
    <xdr:to>
      <xdr:col>15</xdr:col>
      <xdr:colOff>101600</xdr:colOff>
      <xdr:row>103</xdr:row>
      <xdr:rowOff>83565</xdr:rowOff>
    </xdr:to>
    <xdr:sp macro="" textlink="">
      <xdr:nvSpPr>
        <xdr:cNvPr id="339" name="フローチャート: 判断 338">
          <a:extLst>
            <a:ext uri="{FF2B5EF4-FFF2-40B4-BE49-F238E27FC236}">
              <a16:creationId xmlns:a16="http://schemas.microsoft.com/office/drawing/2014/main" id="{9C062E25-4702-4633-B8F6-8282030DF06E}"/>
            </a:ext>
          </a:extLst>
        </xdr:cNvPr>
        <xdr:cNvSpPr/>
      </xdr:nvSpPr>
      <xdr:spPr>
        <a:xfrm>
          <a:off x="2571750" y="1706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102</xdr:row>
      <xdr:rowOff>137413</xdr:rowOff>
    </xdr:from>
    <xdr:to>
      <xdr:col>10</xdr:col>
      <xdr:colOff>165100</xdr:colOff>
      <xdr:row>103</xdr:row>
      <xdr:rowOff>67563</xdr:rowOff>
    </xdr:to>
    <xdr:sp macro="" textlink="">
      <xdr:nvSpPr>
        <xdr:cNvPr id="340" name="フローチャート: 判断 339">
          <a:extLst>
            <a:ext uri="{FF2B5EF4-FFF2-40B4-BE49-F238E27FC236}">
              <a16:creationId xmlns:a16="http://schemas.microsoft.com/office/drawing/2014/main" id="{61DB61BA-A45B-4B95-A768-A1A413B45A86}"/>
            </a:ext>
          </a:extLst>
        </xdr:cNvPr>
        <xdr:cNvSpPr/>
      </xdr:nvSpPr>
      <xdr:spPr>
        <a:xfrm>
          <a:off x="1778000" y="17053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29972</xdr:rowOff>
    </xdr:from>
    <xdr:to>
      <xdr:col>6</xdr:col>
      <xdr:colOff>38100</xdr:colOff>
      <xdr:row>102</xdr:row>
      <xdr:rowOff>131572</xdr:rowOff>
    </xdr:to>
    <xdr:sp macro="" textlink="">
      <xdr:nvSpPr>
        <xdr:cNvPr id="341" name="フローチャート: 判断 340">
          <a:extLst>
            <a:ext uri="{FF2B5EF4-FFF2-40B4-BE49-F238E27FC236}">
              <a16:creationId xmlns:a16="http://schemas.microsoft.com/office/drawing/2014/main" id="{43E249EE-8C02-4DCF-B8C9-8C06D48E33AF}"/>
            </a:ext>
          </a:extLst>
        </xdr:cNvPr>
        <xdr:cNvSpPr/>
      </xdr:nvSpPr>
      <xdr:spPr>
        <a:xfrm>
          <a:off x="984250" y="1694637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42" name="テキスト ボックス 341">
          <a:extLst>
            <a:ext uri="{FF2B5EF4-FFF2-40B4-BE49-F238E27FC236}">
              <a16:creationId xmlns:a16="http://schemas.microsoft.com/office/drawing/2014/main" id="{1F842541-6C3E-498F-940E-1195D82765D1}"/>
            </a:ext>
          </a:extLst>
        </xdr:cNvPr>
        <xdr:cNvSpPr txBox="1"/>
      </xdr:nvSpPr>
      <xdr:spPr>
        <a:xfrm>
          <a:off x="40068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43" name="テキスト ボックス 342">
          <a:extLst>
            <a:ext uri="{FF2B5EF4-FFF2-40B4-BE49-F238E27FC236}">
              <a16:creationId xmlns:a16="http://schemas.microsoft.com/office/drawing/2014/main" id="{E46A1086-9D31-4C6D-BB71-CEA8FFD0B8FA}"/>
            </a:ext>
          </a:extLst>
        </xdr:cNvPr>
        <xdr:cNvSpPr txBox="1"/>
      </xdr:nvSpPr>
      <xdr:spPr>
        <a:xfrm>
          <a:off x="32575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44" name="テキスト ボックス 343">
          <a:extLst>
            <a:ext uri="{FF2B5EF4-FFF2-40B4-BE49-F238E27FC236}">
              <a16:creationId xmlns:a16="http://schemas.microsoft.com/office/drawing/2014/main" id="{4C2A7025-A049-4BBF-8585-18814521E736}"/>
            </a:ext>
          </a:extLst>
        </xdr:cNvPr>
        <xdr:cNvSpPr txBox="1"/>
      </xdr:nvSpPr>
      <xdr:spPr>
        <a:xfrm>
          <a:off x="24511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45" name="テキスト ボックス 344">
          <a:extLst>
            <a:ext uri="{FF2B5EF4-FFF2-40B4-BE49-F238E27FC236}">
              <a16:creationId xmlns:a16="http://schemas.microsoft.com/office/drawing/2014/main" id="{B18BC9C1-0133-47CB-BDF8-1C49A1E3AD50}"/>
            </a:ext>
          </a:extLst>
        </xdr:cNvPr>
        <xdr:cNvSpPr txBox="1"/>
      </xdr:nvSpPr>
      <xdr:spPr>
        <a:xfrm>
          <a:off x="1657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46" name="テキスト ボックス 345">
          <a:extLst>
            <a:ext uri="{FF2B5EF4-FFF2-40B4-BE49-F238E27FC236}">
              <a16:creationId xmlns:a16="http://schemas.microsoft.com/office/drawing/2014/main" id="{B61841F3-D0F4-4EC8-8C92-22FFE1998637}"/>
            </a:ext>
          </a:extLst>
        </xdr:cNvPr>
        <xdr:cNvSpPr txBox="1"/>
      </xdr:nvSpPr>
      <xdr:spPr>
        <a:xfrm>
          <a:off x="857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25400</xdr:rowOff>
    </xdr:from>
    <xdr:to>
      <xdr:col>24</xdr:col>
      <xdr:colOff>114300</xdr:colOff>
      <xdr:row>102</xdr:row>
      <xdr:rowOff>127000</xdr:rowOff>
    </xdr:to>
    <xdr:sp macro="" textlink="">
      <xdr:nvSpPr>
        <xdr:cNvPr id="347" name="楕円 346">
          <a:extLst>
            <a:ext uri="{FF2B5EF4-FFF2-40B4-BE49-F238E27FC236}">
              <a16:creationId xmlns:a16="http://schemas.microsoft.com/office/drawing/2014/main" id="{890A56E0-FB9B-4A29-8C53-228462510E6E}"/>
            </a:ext>
          </a:extLst>
        </xdr:cNvPr>
        <xdr:cNvSpPr/>
      </xdr:nvSpPr>
      <xdr:spPr>
        <a:xfrm>
          <a:off x="4127500" y="1694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48277</xdr:rowOff>
    </xdr:from>
    <xdr:ext cx="405111" cy="259045"/>
    <xdr:sp macro="" textlink="">
      <xdr:nvSpPr>
        <xdr:cNvPr id="348" name="【市民会館】&#10;有形固定資産減価償却率該当値テキスト">
          <a:extLst>
            <a:ext uri="{FF2B5EF4-FFF2-40B4-BE49-F238E27FC236}">
              <a16:creationId xmlns:a16="http://schemas.microsoft.com/office/drawing/2014/main" id="{D537B909-181E-4FAA-90F6-726B56F35442}"/>
            </a:ext>
          </a:extLst>
        </xdr:cNvPr>
        <xdr:cNvSpPr txBox="1"/>
      </xdr:nvSpPr>
      <xdr:spPr>
        <a:xfrm>
          <a:off x="4216400" y="1679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146558</xdr:rowOff>
    </xdr:from>
    <xdr:to>
      <xdr:col>20</xdr:col>
      <xdr:colOff>38100</xdr:colOff>
      <xdr:row>102</xdr:row>
      <xdr:rowOff>76708</xdr:rowOff>
    </xdr:to>
    <xdr:sp macro="" textlink="">
      <xdr:nvSpPr>
        <xdr:cNvPr id="349" name="楕円 348">
          <a:extLst>
            <a:ext uri="{FF2B5EF4-FFF2-40B4-BE49-F238E27FC236}">
              <a16:creationId xmlns:a16="http://schemas.microsoft.com/office/drawing/2014/main" id="{DEF4DF21-2F4A-478E-A7AB-4FEABC46BEEC}"/>
            </a:ext>
          </a:extLst>
        </xdr:cNvPr>
        <xdr:cNvSpPr/>
      </xdr:nvSpPr>
      <xdr:spPr>
        <a:xfrm>
          <a:off x="3384550" y="1689150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25908</xdr:rowOff>
    </xdr:from>
    <xdr:to>
      <xdr:col>24</xdr:col>
      <xdr:colOff>63500</xdr:colOff>
      <xdr:row>102</xdr:row>
      <xdr:rowOff>76200</xdr:rowOff>
    </xdr:to>
    <xdr:cxnSp macro="">
      <xdr:nvCxnSpPr>
        <xdr:cNvPr id="350" name="直線コネクタ 349">
          <a:extLst>
            <a:ext uri="{FF2B5EF4-FFF2-40B4-BE49-F238E27FC236}">
              <a16:creationId xmlns:a16="http://schemas.microsoft.com/office/drawing/2014/main" id="{59BD697C-752C-4214-BA7C-542288AD5EA6}"/>
            </a:ext>
          </a:extLst>
        </xdr:cNvPr>
        <xdr:cNvCxnSpPr/>
      </xdr:nvCxnSpPr>
      <xdr:spPr>
        <a:xfrm>
          <a:off x="3429000" y="16942308"/>
          <a:ext cx="7493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101</xdr:row>
      <xdr:rowOff>96265</xdr:rowOff>
    </xdr:from>
    <xdr:to>
      <xdr:col>15</xdr:col>
      <xdr:colOff>101600</xdr:colOff>
      <xdr:row>102</xdr:row>
      <xdr:rowOff>26415</xdr:rowOff>
    </xdr:to>
    <xdr:sp macro="" textlink="">
      <xdr:nvSpPr>
        <xdr:cNvPr id="351" name="楕円 350">
          <a:extLst>
            <a:ext uri="{FF2B5EF4-FFF2-40B4-BE49-F238E27FC236}">
              <a16:creationId xmlns:a16="http://schemas.microsoft.com/office/drawing/2014/main" id="{FEF27CBB-D44E-4C23-B30A-C6F3E4963633}"/>
            </a:ext>
          </a:extLst>
        </xdr:cNvPr>
        <xdr:cNvSpPr/>
      </xdr:nvSpPr>
      <xdr:spPr>
        <a:xfrm>
          <a:off x="2571750" y="1684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147065</xdr:rowOff>
    </xdr:from>
    <xdr:to>
      <xdr:col>19</xdr:col>
      <xdr:colOff>177800</xdr:colOff>
      <xdr:row>102</xdr:row>
      <xdr:rowOff>25908</xdr:rowOff>
    </xdr:to>
    <xdr:cxnSp macro="">
      <xdr:nvCxnSpPr>
        <xdr:cNvPr id="352" name="直線コネクタ 351">
          <a:extLst>
            <a:ext uri="{FF2B5EF4-FFF2-40B4-BE49-F238E27FC236}">
              <a16:creationId xmlns:a16="http://schemas.microsoft.com/office/drawing/2014/main" id="{8A4EC012-B357-43F8-9689-80C666B932AF}"/>
            </a:ext>
          </a:extLst>
        </xdr:cNvPr>
        <xdr:cNvCxnSpPr/>
      </xdr:nvCxnSpPr>
      <xdr:spPr>
        <a:xfrm>
          <a:off x="2622550" y="16892015"/>
          <a:ext cx="80645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101</xdr:row>
      <xdr:rowOff>45974</xdr:rowOff>
    </xdr:from>
    <xdr:to>
      <xdr:col>10</xdr:col>
      <xdr:colOff>165100</xdr:colOff>
      <xdr:row>101</xdr:row>
      <xdr:rowOff>147574</xdr:rowOff>
    </xdr:to>
    <xdr:sp macro="" textlink="">
      <xdr:nvSpPr>
        <xdr:cNvPr id="353" name="楕円 352">
          <a:extLst>
            <a:ext uri="{FF2B5EF4-FFF2-40B4-BE49-F238E27FC236}">
              <a16:creationId xmlns:a16="http://schemas.microsoft.com/office/drawing/2014/main" id="{C19F0ECA-8526-4044-B82E-D276C85D8764}"/>
            </a:ext>
          </a:extLst>
        </xdr:cNvPr>
        <xdr:cNvSpPr/>
      </xdr:nvSpPr>
      <xdr:spPr>
        <a:xfrm>
          <a:off x="1778000" y="16790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101</xdr:row>
      <xdr:rowOff>96774</xdr:rowOff>
    </xdr:from>
    <xdr:to>
      <xdr:col>15</xdr:col>
      <xdr:colOff>50800</xdr:colOff>
      <xdr:row>101</xdr:row>
      <xdr:rowOff>147065</xdr:rowOff>
    </xdr:to>
    <xdr:cxnSp macro="">
      <xdr:nvCxnSpPr>
        <xdr:cNvPr id="354" name="直線コネクタ 353">
          <a:extLst>
            <a:ext uri="{FF2B5EF4-FFF2-40B4-BE49-F238E27FC236}">
              <a16:creationId xmlns:a16="http://schemas.microsoft.com/office/drawing/2014/main" id="{0AD9188B-7418-462D-9920-5F451C945029}"/>
            </a:ext>
          </a:extLst>
        </xdr:cNvPr>
        <xdr:cNvCxnSpPr/>
      </xdr:nvCxnSpPr>
      <xdr:spPr>
        <a:xfrm>
          <a:off x="1828800" y="16841724"/>
          <a:ext cx="79375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101</xdr:row>
      <xdr:rowOff>45974</xdr:rowOff>
    </xdr:from>
    <xdr:to>
      <xdr:col>6</xdr:col>
      <xdr:colOff>38100</xdr:colOff>
      <xdr:row>101</xdr:row>
      <xdr:rowOff>147574</xdr:rowOff>
    </xdr:to>
    <xdr:sp macro="" textlink="">
      <xdr:nvSpPr>
        <xdr:cNvPr id="355" name="楕円 354">
          <a:extLst>
            <a:ext uri="{FF2B5EF4-FFF2-40B4-BE49-F238E27FC236}">
              <a16:creationId xmlns:a16="http://schemas.microsoft.com/office/drawing/2014/main" id="{03DDBFF2-0CF3-43BB-A8F1-0C643A887BB5}"/>
            </a:ext>
          </a:extLst>
        </xdr:cNvPr>
        <xdr:cNvSpPr/>
      </xdr:nvSpPr>
      <xdr:spPr>
        <a:xfrm>
          <a:off x="984250" y="1679092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101</xdr:row>
      <xdr:rowOff>96774</xdr:rowOff>
    </xdr:from>
    <xdr:to>
      <xdr:col>10</xdr:col>
      <xdr:colOff>114300</xdr:colOff>
      <xdr:row>101</xdr:row>
      <xdr:rowOff>96774</xdr:rowOff>
    </xdr:to>
    <xdr:cxnSp macro="">
      <xdr:nvCxnSpPr>
        <xdr:cNvPr id="356" name="直線コネクタ 355">
          <a:extLst>
            <a:ext uri="{FF2B5EF4-FFF2-40B4-BE49-F238E27FC236}">
              <a16:creationId xmlns:a16="http://schemas.microsoft.com/office/drawing/2014/main" id="{C4929087-3507-4BBD-949D-D782423BB767}"/>
            </a:ext>
          </a:extLst>
        </xdr:cNvPr>
        <xdr:cNvCxnSpPr/>
      </xdr:nvCxnSpPr>
      <xdr:spPr>
        <a:xfrm>
          <a:off x="1028700" y="16841724"/>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65549</xdr:rowOff>
    </xdr:from>
    <xdr:ext cx="405111" cy="259045"/>
    <xdr:sp macro="" textlink="">
      <xdr:nvSpPr>
        <xdr:cNvPr id="357" name="n_1aveValue【市民会館】&#10;有形固定資産減価償却率">
          <a:extLst>
            <a:ext uri="{FF2B5EF4-FFF2-40B4-BE49-F238E27FC236}">
              <a16:creationId xmlns:a16="http://schemas.microsoft.com/office/drawing/2014/main" id="{3F7798DE-8295-468F-A655-E82C73AC4170}"/>
            </a:ext>
          </a:extLst>
        </xdr:cNvPr>
        <xdr:cNvSpPr txBox="1"/>
      </xdr:nvSpPr>
      <xdr:spPr>
        <a:xfrm>
          <a:off x="3239144" y="17153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74692</xdr:rowOff>
    </xdr:from>
    <xdr:ext cx="405111" cy="259045"/>
    <xdr:sp macro="" textlink="">
      <xdr:nvSpPr>
        <xdr:cNvPr id="358" name="n_2aveValue【市民会館】&#10;有形固定資産減価償却率">
          <a:extLst>
            <a:ext uri="{FF2B5EF4-FFF2-40B4-BE49-F238E27FC236}">
              <a16:creationId xmlns:a16="http://schemas.microsoft.com/office/drawing/2014/main" id="{9848F83E-EEFD-424A-90C9-E03E5B3FE2CC}"/>
            </a:ext>
          </a:extLst>
        </xdr:cNvPr>
        <xdr:cNvSpPr txBox="1"/>
      </xdr:nvSpPr>
      <xdr:spPr>
        <a:xfrm>
          <a:off x="2439044" y="17162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58690</xdr:rowOff>
    </xdr:from>
    <xdr:ext cx="405111" cy="259045"/>
    <xdr:sp macro="" textlink="">
      <xdr:nvSpPr>
        <xdr:cNvPr id="359" name="n_3aveValue【市民会館】&#10;有形固定資産減価償却率">
          <a:extLst>
            <a:ext uri="{FF2B5EF4-FFF2-40B4-BE49-F238E27FC236}">
              <a16:creationId xmlns:a16="http://schemas.microsoft.com/office/drawing/2014/main" id="{6CB9A9BA-6AEA-4B0A-BF24-505D4A28F6D3}"/>
            </a:ext>
          </a:extLst>
        </xdr:cNvPr>
        <xdr:cNvSpPr txBox="1"/>
      </xdr:nvSpPr>
      <xdr:spPr>
        <a:xfrm>
          <a:off x="1645294" y="17146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122699</xdr:rowOff>
    </xdr:from>
    <xdr:ext cx="405111" cy="259045"/>
    <xdr:sp macro="" textlink="">
      <xdr:nvSpPr>
        <xdr:cNvPr id="360" name="n_4aveValue【市民会館】&#10;有形固定資産減価償却率">
          <a:extLst>
            <a:ext uri="{FF2B5EF4-FFF2-40B4-BE49-F238E27FC236}">
              <a16:creationId xmlns:a16="http://schemas.microsoft.com/office/drawing/2014/main" id="{176615DD-4D65-40B5-BA41-34C1F2DADE48}"/>
            </a:ext>
          </a:extLst>
        </xdr:cNvPr>
        <xdr:cNvSpPr txBox="1"/>
      </xdr:nvSpPr>
      <xdr:spPr>
        <a:xfrm>
          <a:off x="851544" y="17039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93235</xdr:rowOff>
    </xdr:from>
    <xdr:ext cx="405111" cy="259045"/>
    <xdr:sp macro="" textlink="">
      <xdr:nvSpPr>
        <xdr:cNvPr id="361" name="n_1mainValue【市民会館】&#10;有形固定資産減価償却率">
          <a:extLst>
            <a:ext uri="{FF2B5EF4-FFF2-40B4-BE49-F238E27FC236}">
              <a16:creationId xmlns:a16="http://schemas.microsoft.com/office/drawing/2014/main" id="{67BB8ADB-C602-43E3-ACF9-01CA884EA9D7}"/>
            </a:ext>
          </a:extLst>
        </xdr:cNvPr>
        <xdr:cNvSpPr txBox="1"/>
      </xdr:nvSpPr>
      <xdr:spPr>
        <a:xfrm>
          <a:off x="3239144" y="16666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42942</xdr:rowOff>
    </xdr:from>
    <xdr:ext cx="405111" cy="259045"/>
    <xdr:sp macro="" textlink="">
      <xdr:nvSpPr>
        <xdr:cNvPr id="362" name="n_2mainValue【市民会館】&#10;有形固定資産減価償却率">
          <a:extLst>
            <a:ext uri="{FF2B5EF4-FFF2-40B4-BE49-F238E27FC236}">
              <a16:creationId xmlns:a16="http://schemas.microsoft.com/office/drawing/2014/main" id="{94843BD2-2CBA-40F1-9CB0-DC1E71D774D6}"/>
            </a:ext>
          </a:extLst>
        </xdr:cNvPr>
        <xdr:cNvSpPr txBox="1"/>
      </xdr:nvSpPr>
      <xdr:spPr>
        <a:xfrm>
          <a:off x="2439044" y="16616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99</xdr:row>
      <xdr:rowOff>164101</xdr:rowOff>
    </xdr:from>
    <xdr:ext cx="405111" cy="259045"/>
    <xdr:sp macro="" textlink="">
      <xdr:nvSpPr>
        <xdr:cNvPr id="363" name="n_3mainValue【市民会館】&#10;有形固定資産減価償却率">
          <a:extLst>
            <a:ext uri="{FF2B5EF4-FFF2-40B4-BE49-F238E27FC236}">
              <a16:creationId xmlns:a16="http://schemas.microsoft.com/office/drawing/2014/main" id="{B42289FC-0907-4C12-9626-1726561C6C78}"/>
            </a:ext>
          </a:extLst>
        </xdr:cNvPr>
        <xdr:cNvSpPr txBox="1"/>
      </xdr:nvSpPr>
      <xdr:spPr>
        <a:xfrm>
          <a:off x="1645294" y="16566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99</xdr:row>
      <xdr:rowOff>164101</xdr:rowOff>
    </xdr:from>
    <xdr:ext cx="405111" cy="259045"/>
    <xdr:sp macro="" textlink="">
      <xdr:nvSpPr>
        <xdr:cNvPr id="364" name="n_4mainValue【市民会館】&#10;有形固定資産減価償却率">
          <a:extLst>
            <a:ext uri="{FF2B5EF4-FFF2-40B4-BE49-F238E27FC236}">
              <a16:creationId xmlns:a16="http://schemas.microsoft.com/office/drawing/2014/main" id="{E687B226-E5B0-4C48-8AE5-E2035CFFB8E6}"/>
            </a:ext>
          </a:extLst>
        </xdr:cNvPr>
        <xdr:cNvSpPr txBox="1"/>
      </xdr:nvSpPr>
      <xdr:spPr>
        <a:xfrm>
          <a:off x="851544" y="16566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5" name="正方形/長方形 364">
          <a:extLst>
            <a:ext uri="{FF2B5EF4-FFF2-40B4-BE49-F238E27FC236}">
              <a16:creationId xmlns:a16="http://schemas.microsoft.com/office/drawing/2014/main" id="{97BE3D29-8618-4DD0-8C2F-4C5F8A87D484}"/>
            </a:ext>
          </a:extLst>
        </xdr:cNvPr>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6" name="正方形/長方形 365">
          <a:extLst>
            <a:ext uri="{FF2B5EF4-FFF2-40B4-BE49-F238E27FC236}">
              <a16:creationId xmlns:a16="http://schemas.microsoft.com/office/drawing/2014/main" id="{6E9992EC-A207-48AF-B966-E788C0C21EF0}"/>
            </a:ext>
          </a:extLst>
        </xdr:cNvPr>
        <xdr:cNvSpPr/>
      </xdr:nvSpPr>
      <xdr:spPr>
        <a:xfrm>
          <a:off x="6064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7" name="正方形/長方形 366">
          <a:extLst>
            <a:ext uri="{FF2B5EF4-FFF2-40B4-BE49-F238E27FC236}">
              <a16:creationId xmlns:a16="http://schemas.microsoft.com/office/drawing/2014/main" id="{225B0230-5530-4139-9673-A91932CCEFC1}"/>
            </a:ext>
          </a:extLst>
        </xdr:cNvPr>
        <xdr:cNvSpPr/>
      </xdr:nvSpPr>
      <xdr:spPr>
        <a:xfrm>
          <a:off x="6064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8" name="正方形/長方形 367">
          <a:extLst>
            <a:ext uri="{FF2B5EF4-FFF2-40B4-BE49-F238E27FC236}">
              <a16:creationId xmlns:a16="http://schemas.microsoft.com/office/drawing/2014/main" id="{B8768AC9-74D4-4ACE-89DC-113C04D2E6E8}"/>
            </a:ext>
          </a:extLst>
        </xdr:cNvPr>
        <xdr:cNvSpPr/>
      </xdr:nvSpPr>
      <xdr:spPr>
        <a:xfrm>
          <a:off x="69850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9" name="正方形/長方形 368">
          <a:extLst>
            <a:ext uri="{FF2B5EF4-FFF2-40B4-BE49-F238E27FC236}">
              <a16:creationId xmlns:a16="http://schemas.microsoft.com/office/drawing/2014/main" id="{293FC8C7-919B-4466-B82E-F40F5B77E4FE}"/>
            </a:ext>
          </a:extLst>
        </xdr:cNvPr>
        <xdr:cNvSpPr/>
      </xdr:nvSpPr>
      <xdr:spPr>
        <a:xfrm>
          <a:off x="69850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0" name="正方形/長方形 369">
          <a:extLst>
            <a:ext uri="{FF2B5EF4-FFF2-40B4-BE49-F238E27FC236}">
              <a16:creationId xmlns:a16="http://schemas.microsoft.com/office/drawing/2014/main" id="{BDF17093-F75C-4E58-B3E8-24F909C99243}"/>
            </a:ext>
          </a:extLst>
        </xdr:cNvPr>
        <xdr:cNvSpPr/>
      </xdr:nvSpPr>
      <xdr:spPr>
        <a:xfrm>
          <a:off x="8013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1" name="正方形/長方形 370">
          <a:extLst>
            <a:ext uri="{FF2B5EF4-FFF2-40B4-BE49-F238E27FC236}">
              <a16:creationId xmlns:a16="http://schemas.microsoft.com/office/drawing/2014/main" id="{D49D8994-2CB2-4DAC-BDAE-1400FAA614FF}"/>
            </a:ext>
          </a:extLst>
        </xdr:cNvPr>
        <xdr:cNvSpPr/>
      </xdr:nvSpPr>
      <xdr:spPr>
        <a:xfrm>
          <a:off x="8013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2" name="正方形/長方形 371">
          <a:extLst>
            <a:ext uri="{FF2B5EF4-FFF2-40B4-BE49-F238E27FC236}">
              <a16:creationId xmlns:a16="http://schemas.microsoft.com/office/drawing/2014/main" id="{711449C0-7BBE-48CB-BFBF-6E8AA0B3BC5A}"/>
            </a:ext>
          </a:extLst>
        </xdr:cNvPr>
        <xdr:cNvSpPr/>
      </xdr:nvSpPr>
      <xdr:spPr>
        <a:xfrm>
          <a:off x="595630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3" name="テキスト ボックス 372">
          <a:extLst>
            <a:ext uri="{FF2B5EF4-FFF2-40B4-BE49-F238E27FC236}">
              <a16:creationId xmlns:a16="http://schemas.microsoft.com/office/drawing/2014/main" id="{A914DCDB-4AF9-411E-BA0C-1B501451A668}"/>
            </a:ext>
          </a:extLst>
        </xdr:cNvPr>
        <xdr:cNvSpPr txBox="1"/>
      </xdr:nvSpPr>
      <xdr:spPr>
        <a:xfrm>
          <a:off x="591820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4" name="直線コネクタ 373">
          <a:extLst>
            <a:ext uri="{FF2B5EF4-FFF2-40B4-BE49-F238E27FC236}">
              <a16:creationId xmlns:a16="http://schemas.microsoft.com/office/drawing/2014/main" id="{D0DCB09D-0717-4F45-A2DB-FAFDE948AC18}"/>
            </a:ext>
          </a:extLst>
        </xdr:cNvPr>
        <xdr:cNvCxnSpPr/>
      </xdr:nvCxnSpPr>
      <xdr:spPr>
        <a:xfrm>
          <a:off x="5956300" y="18478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75" name="直線コネクタ 374">
          <a:extLst>
            <a:ext uri="{FF2B5EF4-FFF2-40B4-BE49-F238E27FC236}">
              <a16:creationId xmlns:a16="http://schemas.microsoft.com/office/drawing/2014/main" id="{4573A1D9-EDED-436F-A4A2-CA3F5421D05A}"/>
            </a:ext>
          </a:extLst>
        </xdr:cNvPr>
        <xdr:cNvCxnSpPr/>
      </xdr:nvCxnSpPr>
      <xdr:spPr>
        <a:xfrm>
          <a:off x="5956300" y="18097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76" name="テキスト ボックス 375">
          <a:extLst>
            <a:ext uri="{FF2B5EF4-FFF2-40B4-BE49-F238E27FC236}">
              <a16:creationId xmlns:a16="http://schemas.microsoft.com/office/drawing/2014/main" id="{B5691A84-4D38-45FB-8F4F-72F8B347954F}"/>
            </a:ext>
          </a:extLst>
        </xdr:cNvPr>
        <xdr:cNvSpPr txBox="1"/>
      </xdr:nvSpPr>
      <xdr:spPr>
        <a:xfrm>
          <a:off x="5527221" y="179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77" name="直線コネクタ 376">
          <a:extLst>
            <a:ext uri="{FF2B5EF4-FFF2-40B4-BE49-F238E27FC236}">
              <a16:creationId xmlns:a16="http://schemas.microsoft.com/office/drawing/2014/main" id="{630F9559-E288-49D2-AED3-7F81D91F035C}"/>
            </a:ext>
          </a:extLst>
        </xdr:cNvPr>
        <xdr:cNvCxnSpPr/>
      </xdr:nvCxnSpPr>
      <xdr:spPr>
        <a:xfrm>
          <a:off x="5956300" y="17716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78" name="テキスト ボックス 377">
          <a:extLst>
            <a:ext uri="{FF2B5EF4-FFF2-40B4-BE49-F238E27FC236}">
              <a16:creationId xmlns:a16="http://schemas.microsoft.com/office/drawing/2014/main" id="{24A40336-51AA-4EA5-8842-392CDD3EF69D}"/>
            </a:ext>
          </a:extLst>
        </xdr:cNvPr>
        <xdr:cNvSpPr txBox="1"/>
      </xdr:nvSpPr>
      <xdr:spPr>
        <a:xfrm>
          <a:off x="5527221" y="1757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79" name="直線コネクタ 378">
          <a:extLst>
            <a:ext uri="{FF2B5EF4-FFF2-40B4-BE49-F238E27FC236}">
              <a16:creationId xmlns:a16="http://schemas.microsoft.com/office/drawing/2014/main" id="{352BA5F8-0EA2-4465-B9CA-D9DB05BE3B9F}"/>
            </a:ext>
          </a:extLst>
        </xdr:cNvPr>
        <xdr:cNvCxnSpPr/>
      </xdr:nvCxnSpPr>
      <xdr:spPr>
        <a:xfrm>
          <a:off x="5956300" y="17335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80" name="テキスト ボックス 379">
          <a:extLst>
            <a:ext uri="{FF2B5EF4-FFF2-40B4-BE49-F238E27FC236}">
              <a16:creationId xmlns:a16="http://schemas.microsoft.com/office/drawing/2014/main" id="{72606B7F-FED3-40A3-A207-8F352C7A7642}"/>
            </a:ext>
          </a:extLst>
        </xdr:cNvPr>
        <xdr:cNvSpPr txBox="1"/>
      </xdr:nvSpPr>
      <xdr:spPr>
        <a:xfrm>
          <a:off x="55272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81" name="直線コネクタ 380">
          <a:extLst>
            <a:ext uri="{FF2B5EF4-FFF2-40B4-BE49-F238E27FC236}">
              <a16:creationId xmlns:a16="http://schemas.microsoft.com/office/drawing/2014/main" id="{15801087-B2C0-4BAC-B23D-F336A690EC8E}"/>
            </a:ext>
          </a:extLst>
        </xdr:cNvPr>
        <xdr:cNvCxnSpPr/>
      </xdr:nvCxnSpPr>
      <xdr:spPr>
        <a:xfrm>
          <a:off x="5956300" y="16954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82" name="テキスト ボックス 381">
          <a:extLst>
            <a:ext uri="{FF2B5EF4-FFF2-40B4-BE49-F238E27FC236}">
              <a16:creationId xmlns:a16="http://schemas.microsoft.com/office/drawing/2014/main" id="{6820FDD4-EAB1-4C35-9B4E-D5332E986F59}"/>
            </a:ext>
          </a:extLst>
        </xdr:cNvPr>
        <xdr:cNvSpPr txBox="1"/>
      </xdr:nvSpPr>
      <xdr:spPr>
        <a:xfrm>
          <a:off x="5527221" y="16812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83" name="直線コネクタ 382">
          <a:extLst>
            <a:ext uri="{FF2B5EF4-FFF2-40B4-BE49-F238E27FC236}">
              <a16:creationId xmlns:a16="http://schemas.microsoft.com/office/drawing/2014/main" id="{0A3324B4-3313-46C2-866C-4B218BED1914}"/>
            </a:ext>
          </a:extLst>
        </xdr:cNvPr>
        <xdr:cNvCxnSpPr/>
      </xdr:nvCxnSpPr>
      <xdr:spPr>
        <a:xfrm>
          <a:off x="5956300" y="1657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84" name="テキスト ボックス 383">
          <a:extLst>
            <a:ext uri="{FF2B5EF4-FFF2-40B4-BE49-F238E27FC236}">
              <a16:creationId xmlns:a16="http://schemas.microsoft.com/office/drawing/2014/main" id="{D8851E74-19E3-482E-8C50-63E4BAB82E60}"/>
            </a:ext>
          </a:extLst>
        </xdr:cNvPr>
        <xdr:cNvSpPr txBox="1"/>
      </xdr:nvSpPr>
      <xdr:spPr>
        <a:xfrm>
          <a:off x="5527221" y="1643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5" name="直線コネクタ 384">
          <a:extLst>
            <a:ext uri="{FF2B5EF4-FFF2-40B4-BE49-F238E27FC236}">
              <a16:creationId xmlns:a16="http://schemas.microsoft.com/office/drawing/2014/main" id="{122B31EF-1B96-4D7A-A17E-BA835B741152}"/>
            </a:ext>
          </a:extLst>
        </xdr:cNvPr>
        <xdr:cNvCxnSpPr/>
      </xdr:nvCxnSpPr>
      <xdr:spPr>
        <a:xfrm>
          <a:off x="5956300" y="16192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86" name="テキスト ボックス 385">
          <a:extLst>
            <a:ext uri="{FF2B5EF4-FFF2-40B4-BE49-F238E27FC236}">
              <a16:creationId xmlns:a16="http://schemas.microsoft.com/office/drawing/2014/main" id="{9BE94EFC-055D-41BF-AEA5-45889B538FD1}"/>
            </a:ext>
          </a:extLst>
        </xdr:cNvPr>
        <xdr:cNvSpPr txBox="1"/>
      </xdr:nvSpPr>
      <xdr:spPr>
        <a:xfrm>
          <a:off x="552722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7" name="【市民会館】&#10;一人当たり面積グラフ枠">
          <a:extLst>
            <a:ext uri="{FF2B5EF4-FFF2-40B4-BE49-F238E27FC236}">
              <a16:creationId xmlns:a16="http://schemas.microsoft.com/office/drawing/2014/main" id="{3EECC025-B8E2-45E8-A1F6-3EBD9A52299C}"/>
            </a:ext>
          </a:extLst>
        </xdr:cNvPr>
        <xdr:cNvSpPr/>
      </xdr:nvSpPr>
      <xdr:spPr>
        <a:xfrm>
          <a:off x="595630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93345</xdr:rowOff>
    </xdr:from>
    <xdr:to>
      <xdr:col>54</xdr:col>
      <xdr:colOff>189865</xdr:colOff>
      <xdr:row>108</xdr:row>
      <xdr:rowOff>112395</xdr:rowOff>
    </xdr:to>
    <xdr:cxnSp macro="">
      <xdr:nvCxnSpPr>
        <xdr:cNvPr id="388" name="直線コネクタ 387">
          <a:extLst>
            <a:ext uri="{FF2B5EF4-FFF2-40B4-BE49-F238E27FC236}">
              <a16:creationId xmlns:a16="http://schemas.microsoft.com/office/drawing/2014/main" id="{0F45AEFD-51A3-49E7-B13B-FF21E079323D}"/>
            </a:ext>
          </a:extLst>
        </xdr:cNvPr>
        <xdr:cNvCxnSpPr/>
      </xdr:nvCxnSpPr>
      <xdr:spPr>
        <a:xfrm flipV="1">
          <a:off x="9429115" y="16838295"/>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116222</xdr:rowOff>
    </xdr:from>
    <xdr:ext cx="469744" cy="259045"/>
    <xdr:sp macro="" textlink="">
      <xdr:nvSpPr>
        <xdr:cNvPr id="389" name="【市民会館】&#10;一人当たり面積最小値テキスト">
          <a:extLst>
            <a:ext uri="{FF2B5EF4-FFF2-40B4-BE49-F238E27FC236}">
              <a16:creationId xmlns:a16="http://schemas.microsoft.com/office/drawing/2014/main" id="{8C3DE203-55F3-4015-9FED-D3BFA3FE9A07}"/>
            </a:ext>
          </a:extLst>
        </xdr:cNvPr>
        <xdr:cNvSpPr txBox="1"/>
      </xdr:nvSpPr>
      <xdr:spPr>
        <a:xfrm>
          <a:off x="9467850" y="18061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112395</xdr:rowOff>
    </xdr:from>
    <xdr:to>
      <xdr:col>55</xdr:col>
      <xdr:colOff>88900</xdr:colOff>
      <xdr:row>108</xdr:row>
      <xdr:rowOff>112395</xdr:rowOff>
    </xdr:to>
    <xdr:cxnSp macro="">
      <xdr:nvCxnSpPr>
        <xdr:cNvPr id="390" name="直線コネクタ 389">
          <a:extLst>
            <a:ext uri="{FF2B5EF4-FFF2-40B4-BE49-F238E27FC236}">
              <a16:creationId xmlns:a16="http://schemas.microsoft.com/office/drawing/2014/main" id="{3868E16F-EE80-43DA-82BA-265BF6E33230}"/>
            </a:ext>
          </a:extLst>
        </xdr:cNvPr>
        <xdr:cNvCxnSpPr/>
      </xdr:nvCxnSpPr>
      <xdr:spPr>
        <a:xfrm>
          <a:off x="9359900" y="1805749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40022</xdr:rowOff>
    </xdr:from>
    <xdr:ext cx="469744" cy="259045"/>
    <xdr:sp macro="" textlink="">
      <xdr:nvSpPr>
        <xdr:cNvPr id="391" name="【市民会館】&#10;一人当たり面積最大値テキスト">
          <a:extLst>
            <a:ext uri="{FF2B5EF4-FFF2-40B4-BE49-F238E27FC236}">
              <a16:creationId xmlns:a16="http://schemas.microsoft.com/office/drawing/2014/main" id="{13969C8B-DA9A-41A7-B0C4-9799F162ECA8}"/>
            </a:ext>
          </a:extLst>
        </xdr:cNvPr>
        <xdr:cNvSpPr txBox="1"/>
      </xdr:nvSpPr>
      <xdr:spPr>
        <a:xfrm>
          <a:off x="9467850" y="16613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93345</xdr:rowOff>
    </xdr:from>
    <xdr:to>
      <xdr:col>55</xdr:col>
      <xdr:colOff>88900</xdr:colOff>
      <xdr:row>101</xdr:row>
      <xdr:rowOff>93345</xdr:rowOff>
    </xdr:to>
    <xdr:cxnSp macro="">
      <xdr:nvCxnSpPr>
        <xdr:cNvPr id="392" name="直線コネクタ 391">
          <a:extLst>
            <a:ext uri="{FF2B5EF4-FFF2-40B4-BE49-F238E27FC236}">
              <a16:creationId xmlns:a16="http://schemas.microsoft.com/office/drawing/2014/main" id="{6B80A8B3-260E-439D-AA13-B595CDE6CA7F}"/>
            </a:ext>
          </a:extLst>
        </xdr:cNvPr>
        <xdr:cNvCxnSpPr/>
      </xdr:nvCxnSpPr>
      <xdr:spPr>
        <a:xfrm>
          <a:off x="9359900" y="1683829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133366</xdr:rowOff>
    </xdr:from>
    <xdr:ext cx="469744" cy="259045"/>
    <xdr:sp macro="" textlink="">
      <xdr:nvSpPr>
        <xdr:cNvPr id="393" name="【市民会館】&#10;一人当たり面積平均値テキスト">
          <a:extLst>
            <a:ext uri="{FF2B5EF4-FFF2-40B4-BE49-F238E27FC236}">
              <a16:creationId xmlns:a16="http://schemas.microsoft.com/office/drawing/2014/main" id="{A5B6F3CB-ACA9-43A1-A91A-0DD48CBD41A0}"/>
            </a:ext>
          </a:extLst>
        </xdr:cNvPr>
        <xdr:cNvSpPr txBox="1"/>
      </xdr:nvSpPr>
      <xdr:spPr>
        <a:xfrm>
          <a:off x="9467850" y="175641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154939</xdr:rowOff>
    </xdr:from>
    <xdr:to>
      <xdr:col>55</xdr:col>
      <xdr:colOff>50800</xdr:colOff>
      <xdr:row>106</xdr:row>
      <xdr:rowOff>85089</xdr:rowOff>
    </xdr:to>
    <xdr:sp macro="" textlink="">
      <xdr:nvSpPr>
        <xdr:cNvPr id="394" name="フローチャート: 判断 393">
          <a:extLst>
            <a:ext uri="{FF2B5EF4-FFF2-40B4-BE49-F238E27FC236}">
              <a16:creationId xmlns:a16="http://schemas.microsoft.com/office/drawing/2014/main" id="{1025C23C-C95F-4F30-91AB-D13D9CA9876D}"/>
            </a:ext>
          </a:extLst>
        </xdr:cNvPr>
        <xdr:cNvSpPr/>
      </xdr:nvSpPr>
      <xdr:spPr>
        <a:xfrm>
          <a:off x="9398000" y="1758568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6350</xdr:rowOff>
    </xdr:from>
    <xdr:to>
      <xdr:col>50</xdr:col>
      <xdr:colOff>165100</xdr:colOff>
      <xdr:row>106</xdr:row>
      <xdr:rowOff>107950</xdr:rowOff>
    </xdr:to>
    <xdr:sp macro="" textlink="">
      <xdr:nvSpPr>
        <xdr:cNvPr id="395" name="フローチャート: 判断 394">
          <a:extLst>
            <a:ext uri="{FF2B5EF4-FFF2-40B4-BE49-F238E27FC236}">
              <a16:creationId xmlns:a16="http://schemas.microsoft.com/office/drawing/2014/main" id="{4EEF4FB0-9BD4-420D-9408-364EC99137D0}"/>
            </a:ext>
          </a:extLst>
        </xdr:cNvPr>
        <xdr:cNvSpPr/>
      </xdr:nvSpPr>
      <xdr:spPr>
        <a:xfrm>
          <a:off x="8636000" y="17608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143511</xdr:rowOff>
    </xdr:from>
    <xdr:to>
      <xdr:col>46</xdr:col>
      <xdr:colOff>38100</xdr:colOff>
      <xdr:row>106</xdr:row>
      <xdr:rowOff>73661</xdr:rowOff>
    </xdr:to>
    <xdr:sp macro="" textlink="">
      <xdr:nvSpPr>
        <xdr:cNvPr id="396" name="フローチャート: 判断 395">
          <a:extLst>
            <a:ext uri="{FF2B5EF4-FFF2-40B4-BE49-F238E27FC236}">
              <a16:creationId xmlns:a16="http://schemas.microsoft.com/office/drawing/2014/main" id="{CDA903D2-F57E-4764-BD64-EBD44525ADAE}"/>
            </a:ext>
          </a:extLst>
        </xdr:cNvPr>
        <xdr:cNvSpPr/>
      </xdr:nvSpPr>
      <xdr:spPr>
        <a:xfrm>
          <a:off x="7842250" y="1757426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168275</xdr:rowOff>
    </xdr:from>
    <xdr:to>
      <xdr:col>41</xdr:col>
      <xdr:colOff>101600</xdr:colOff>
      <xdr:row>106</xdr:row>
      <xdr:rowOff>98425</xdr:rowOff>
    </xdr:to>
    <xdr:sp macro="" textlink="">
      <xdr:nvSpPr>
        <xdr:cNvPr id="397" name="フローチャート: 判断 396">
          <a:extLst>
            <a:ext uri="{FF2B5EF4-FFF2-40B4-BE49-F238E27FC236}">
              <a16:creationId xmlns:a16="http://schemas.microsoft.com/office/drawing/2014/main" id="{81EE390D-9DE9-4A4A-A9A1-F9EA1D2D2F65}"/>
            </a:ext>
          </a:extLst>
        </xdr:cNvPr>
        <xdr:cNvSpPr/>
      </xdr:nvSpPr>
      <xdr:spPr>
        <a:xfrm>
          <a:off x="7029450" y="1759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111125</xdr:rowOff>
    </xdr:from>
    <xdr:to>
      <xdr:col>36</xdr:col>
      <xdr:colOff>165100</xdr:colOff>
      <xdr:row>106</xdr:row>
      <xdr:rowOff>41275</xdr:rowOff>
    </xdr:to>
    <xdr:sp macro="" textlink="">
      <xdr:nvSpPr>
        <xdr:cNvPr id="398" name="フローチャート: 判断 397">
          <a:extLst>
            <a:ext uri="{FF2B5EF4-FFF2-40B4-BE49-F238E27FC236}">
              <a16:creationId xmlns:a16="http://schemas.microsoft.com/office/drawing/2014/main" id="{ECA93ECD-608E-42EF-93B5-6B61D3C047FD}"/>
            </a:ext>
          </a:extLst>
        </xdr:cNvPr>
        <xdr:cNvSpPr/>
      </xdr:nvSpPr>
      <xdr:spPr>
        <a:xfrm>
          <a:off x="6235700" y="17541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9" name="テキスト ボックス 398">
          <a:extLst>
            <a:ext uri="{FF2B5EF4-FFF2-40B4-BE49-F238E27FC236}">
              <a16:creationId xmlns:a16="http://schemas.microsoft.com/office/drawing/2014/main" id="{F3D0B211-993F-477C-9060-F477C25FD9A8}"/>
            </a:ext>
          </a:extLst>
        </xdr:cNvPr>
        <xdr:cNvSpPr txBox="1"/>
      </xdr:nvSpPr>
      <xdr:spPr>
        <a:xfrm>
          <a:off x="92583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00" name="テキスト ボックス 399">
          <a:extLst>
            <a:ext uri="{FF2B5EF4-FFF2-40B4-BE49-F238E27FC236}">
              <a16:creationId xmlns:a16="http://schemas.microsoft.com/office/drawing/2014/main" id="{E9BC5BCE-023F-4CBE-A86A-06D9CCD0535B}"/>
            </a:ext>
          </a:extLst>
        </xdr:cNvPr>
        <xdr:cNvSpPr txBox="1"/>
      </xdr:nvSpPr>
      <xdr:spPr>
        <a:xfrm>
          <a:off x="8515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01" name="テキスト ボックス 400">
          <a:extLst>
            <a:ext uri="{FF2B5EF4-FFF2-40B4-BE49-F238E27FC236}">
              <a16:creationId xmlns:a16="http://schemas.microsoft.com/office/drawing/2014/main" id="{7B30DBDB-4D2B-408E-B062-F11A4F2DE4CD}"/>
            </a:ext>
          </a:extLst>
        </xdr:cNvPr>
        <xdr:cNvSpPr txBox="1"/>
      </xdr:nvSpPr>
      <xdr:spPr>
        <a:xfrm>
          <a:off x="7715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02" name="テキスト ボックス 401">
          <a:extLst>
            <a:ext uri="{FF2B5EF4-FFF2-40B4-BE49-F238E27FC236}">
              <a16:creationId xmlns:a16="http://schemas.microsoft.com/office/drawing/2014/main" id="{9DB370F3-D109-4A6F-B71A-142883D14FD2}"/>
            </a:ext>
          </a:extLst>
        </xdr:cNvPr>
        <xdr:cNvSpPr txBox="1"/>
      </xdr:nvSpPr>
      <xdr:spPr>
        <a:xfrm>
          <a:off x="690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03" name="テキスト ボックス 402">
          <a:extLst>
            <a:ext uri="{FF2B5EF4-FFF2-40B4-BE49-F238E27FC236}">
              <a16:creationId xmlns:a16="http://schemas.microsoft.com/office/drawing/2014/main" id="{3F8D6CC4-7F58-4007-9B3B-2CAE7DD66C8C}"/>
            </a:ext>
          </a:extLst>
        </xdr:cNvPr>
        <xdr:cNvSpPr txBox="1"/>
      </xdr:nvSpPr>
      <xdr:spPr>
        <a:xfrm>
          <a:off x="6115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120650</xdr:rowOff>
    </xdr:from>
    <xdr:to>
      <xdr:col>55</xdr:col>
      <xdr:colOff>50800</xdr:colOff>
      <xdr:row>104</xdr:row>
      <xdr:rowOff>50800</xdr:rowOff>
    </xdr:to>
    <xdr:sp macro="" textlink="">
      <xdr:nvSpPr>
        <xdr:cNvPr id="404" name="楕円 403">
          <a:extLst>
            <a:ext uri="{FF2B5EF4-FFF2-40B4-BE49-F238E27FC236}">
              <a16:creationId xmlns:a16="http://schemas.microsoft.com/office/drawing/2014/main" id="{5C67FB3B-D772-46C9-B1AA-B73290E54B5D}"/>
            </a:ext>
          </a:extLst>
        </xdr:cNvPr>
        <xdr:cNvSpPr/>
      </xdr:nvSpPr>
      <xdr:spPr>
        <a:xfrm>
          <a:off x="9398000" y="172085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102</xdr:row>
      <xdr:rowOff>143527</xdr:rowOff>
    </xdr:from>
    <xdr:ext cx="469744" cy="259045"/>
    <xdr:sp macro="" textlink="">
      <xdr:nvSpPr>
        <xdr:cNvPr id="405" name="【市民会館】&#10;一人当たり面積該当値テキスト">
          <a:extLst>
            <a:ext uri="{FF2B5EF4-FFF2-40B4-BE49-F238E27FC236}">
              <a16:creationId xmlns:a16="http://schemas.microsoft.com/office/drawing/2014/main" id="{CA159C77-A1E1-4023-A5D4-5EE2C65FD6E7}"/>
            </a:ext>
          </a:extLst>
        </xdr:cNvPr>
        <xdr:cNvSpPr txBox="1"/>
      </xdr:nvSpPr>
      <xdr:spPr>
        <a:xfrm>
          <a:off x="9467850" y="1705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103</xdr:row>
      <xdr:rowOff>141605</xdr:rowOff>
    </xdr:from>
    <xdr:to>
      <xdr:col>50</xdr:col>
      <xdr:colOff>165100</xdr:colOff>
      <xdr:row>104</xdr:row>
      <xdr:rowOff>71755</xdr:rowOff>
    </xdr:to>
    <xdr:sp macro="" textlink="">
      <xdr:nvSpPr>
        <xdr:cNvPr id="406" name="楕円 405">
          <a:extLst>
            <a:ext uri="{FF2B5EF4-FFF2-40B4-BE49-F238E27FC236}">
              <a16:creationId xmlns:a16="http://schemas.microsoft.com/office/drawing/2014/main" id="{F56B83FF-0CA5-44B5-91CA-E797496249CE}"/>
            </a:ext>
          </a:extLst>
        </xdr:cNvPr>
        <xdr:cNvSpPr/>
      </xdr:nvSpPr>
      <xdr:spPr>
        <a:xfrm>
          <a:off x="8636000" y="17229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0</xdr:rowOff>
    </xdr:from>
    <xdr:to>
      <xdr:col>55</xdr:col>
      <xdr:colOff>0</xdr:colOff>
      <xdr:row>104</xdr:row>
      <xdr:rowOff>20955</xdr:rowOff>
    </xdr:to>
    <xdr:cxnSp macro="">
      <xdr:nvCxnSpPr>
        <xdr:cNvPr id="407" name="直線コネクタ 406">
          <a:extLst>
            <a:ext uri="{FF2B5EF4-FFF2-40B4-BE49-F238E27FC236}">
              <a16:creationId xmlns:a16="http://schemas.microsoft.com/office/drawing/2014/main" id="{D3FCF039-B456-4DC9-BB30-49653D21D1B8}"/>
            </a:ext>
          </a:extLst>
        </xdr:cNvPr>
        <xdr:cNvCxnSpPr/>
      </xdr:nvCxnSpPr>
      <xdr:spPr>
        <a:xfrm flipV="1">
          <a:off x="8686800" y="17259300"/>
          <a:ext cx="74295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31114</xdr:rowOff>
    </xdr:from>
    <xdr:to>
      <xdr:col>46</xdr:col>
      <xdr:colOff>38100</xdr:colOff>
      <xdr:row>104</xdr:row>
      <xdr:rowOff>132714</xdr:rowOff>
    </xdr:to>
    <xdr:sp macro="" textlink="">
      <xdr:nvSpPr>
        <xdr:cNvPr id="408" name="楕円 407">
          <a:extLst>
            <a:ext uri="{FF2B5EF4-FFF2-40B4-BE49-F238E27FC236}">
              <a16:creationId xmlns:a16="http://schemas.microsoft.com/office/drawing/2014/main" id="{8793FCC3-727C-4DF8-940D-EA7596C0DEA5}"/>
            </a:ext>
          </a:extLst>
        </xdr:cNvPr>
        <xdr:cNvSpPr/>
      </xdr:nvSpPr>
      <xdr:spPr>
        <a:xfrm>
          <a:off x="7842250" y="1729041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20955</xdr:rowOff>
    </xdr:from>
    <xdr:to>
      <xdr:col>50</xdr:col>
      <xdr:colOff>114300</xdr:colOff>
      <xdr:row>104</xdr:row>
      <xdr:rowOff>81914</xdr:rowOff>
    </xdr:to>
    <xdr:cxnSp macro="">
      <xdr:nvCxnSpPr>
        <xdr:cNvPr id="409" name="直線コネクタ 408">
          <a:extLst>
            <a:ext uri="{FF2B5EF4-FFF2-40B4-BE49-F238E27FC236}">
              <a16:creationId xmlns:a16="http://schemas.microsoft.com/office/drawing/2014/main" id="{8236999F-9577-4131-8E63-0D027F53C0BC}"/>
            </a:ext>
          </a:extLst>
        </xdr:cNvPr>
        <xdr:cNvCxnSpPr/>
      </xdr:nvCxnSpPr>
      <xdr:spPr>
        <a:xfrm flipV="1">
          <a:off x="7886700" y="17280255"/>
          <a:ext cx="8001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50164</xdr:rowOff>
    </xdr:from>
    <xdr:to>
      <xdr:col>41</xdr:col>
      <xdr:colOff>101600</xdr:colOff>
      <xdr:row>104</xdr:row>
      <xdr:rowOff>151764</xdr:rowOff>
    </xdr:to>
    <xdr:sp macro="" textlink="">
      <xdr:nvSpPr>
        <xdr:cNvPr id="410" name="楕円 409">
          <a:extLst>
            <a:ext uri="{FF2B5EF4-FFF2-40B4-BE49-F238E27FC236}">
              <a16:creationId xmlns:a16="http://schemas.microsoft.com/office/drawing/2014/main" id="{83A487DD-F5D5-4F9D-8752-E6B18F69B09B}"/>
            </a:ext>
          </a:extLst>
        </xdr:cNvPr>
        <xdr:cNvSpPr/>
      </xdr:nvSpPr>
      <xdr:spPr>
        <a:xfrm>
          <a:off x="7029450" y="17309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81914</xdr:rowOff>
    </xdr:from>
    <xdr:to>
      <xdr:col>45</xdr:col>
      <xdr:colOff>177800</xdr:colOff>
      <xdr:row>104</xdr:row>
      <xdr:rowOff>100964</xdr:rowOff>
    </xdr:to>
    <xdr:cxnSp macro="">
      <xdr:nvCxnSpPr>
        <xdr:cNvPr id="411" name="直線コネクタ 410">
          <a:extLst>
            <a:ext uri="{FF2B5EF4-FFF2-40B4-BE49-F238E27FC236}">
              <a16:creationId xmlns:a16="http://schemas.microsoft.com/office/drawing/2014/main" id="{23F9CAB9-BE13-4A6D-9EA8-216E9CD39FD4}"/>
            </a:ext>
          </a:extLst>
        </xdr:cNvPr>
        <xdr:cNvCxnSpPr/>
      </xdr:nvCxnSpPr>
      <xdr:spPr>
        <a:xfrm flipV="1">
          <a:off x="7080250" y="17341214"/>
          <a:ext cx="80645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104</xdr:row>
      <xdr:rowOff>69214</xdr:rowOff>
    </xdr:from>
    <xdr:to>
      <xdr:col>36</xdr:col>
      <xdr:colOff>165100</xdr:colOff>
      <xdr:row>104</xdr:row>
      <xdr:rowOff>170814</xdr:rowOff>
    </xdr:to>
    <xdr:sp macro="" textlink="">
      <xdr:nvSpPr>
        <xdr:cNvPr id="412" name="楕円 411">
          <a:extLst>
            <a:ext uri="{FF2B5EF4-FFF2-40B4-BE49-F238E27FC236}">
              <a16:creationId xmlns:a16="http://schemas.microsoft.com/office/drawing/2014/main" id="{4A93D9B5-78A7-4EB4-88A0-767DDE9755C8}"/>
            </a:ext>
          </a:extLst>
        </xdr:cNvPr>
        <xdr:cNvSpPr/>
      </xdr:nvSpPr>
      <xdr:spPr>
        <a:xfrm>
          <a:off x="6235700" y="1732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104</xdr:row>
      <xdr:rowOff>100964</xdr:rowOff>
    </xdr:from>
    <xdr:to>
      <xdr:col>41</xdr:col>
      <xdr:colOff>50800</xdr:colOff>
      <xdr:row>104</xdr:row>
      <xdr:rowOff>120014</xdr:rowOff>
    </xdr:to>
    <xdr:cxnSp macro="">
      <xdr:nvCxnSpPr>
        <xdr:cNvPr id="413" name="直線コネクタ 412">
          <a:extLst>
            <a:ext uri="{FF2B5EF4-FFF2-40B4-BE49-F238E27FC236}">
              <a16:creationId xmlns:a16="http://schemas.microsoft.com/office/drawing/2014/main" id="{C54A449F-752E-4291-9E7F-4682ACA30B6E}"/>
            </a:ext>
          </a:extLst>
        </xdr:cNvPr>
        <xdr:cNvCxnSpPr/>
      </xdr:nvCxnSpPr>
      <xdr:spPr>
        <a:xfrm flipV="1">
          <a:off x="6286500" y="17360264"/>
          <a:ext cx="79375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99077</xdr:rowOff>
    </xdr:from>
    <xdr:ext cx="469744" cy="259045"/>
    <xdr:sp macro="" textlink="">
      <xdr:nvSpPr>
        <xdr:cNvPr id="414" name="n_1aveValue【市民会館】&#10;一人当たり面積">
          <a:extLst>
            <a:ext uri="{FF2B5EF4-FFF2-40B4-BE49-F238E27FC236}">
              <a16:creationId xmlns:a16="http://schemas.microsoft.com/office/drawing/2014/main" id="{D17229F0-9BCB-43E6-A8A9-0DCCC24A9CED}"/>
            </a:ext>
          </a:extLst>
        </xdr:cNvPr>
        <xdr:cNvSpPr txBox="1"/>
      </xdr:nvSpPr>
      <xdr:spPr>
        <a:xfrm>
          <a:off x="8458277" y="17701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64788</xdr:rowOff>
    </xdr:from>
    <xdr:ext cx="469744" cy="259045"/>
    <xdr:sp macro="" textlink="">
      <xdr:nvSpPr>
        <xdr:cNvPr id="415" name="n_2aveValue【市民会館】&#10;一人当たり面積">
          <a:extLst>
            <a:ext uri="{FF2B5EF4-FFF2-40B4-BE49-F238E27FC236}">
              <a16:creationId xmlns:a16="http://schemas.microsoft.com/office/drawing/2014/main" id="{F1BF3A00-72BA-4E8F-B7A0-F81DA0418AC7}"/>
            </a:ext>
          </a:extLst>
        </xdr:cNvPr>
        <xdr:cNvSpPr txBox="1"/>
      </xdr:nvSpPr>
      <xdr:spPr>
        <a:xfrm>
          <a:off x="7677227" y="17666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89552</xdr:rowOff>
    </xdr:from>
    <xdr:ext cx="469744" cy="259045"/>
    <xdr:sp macro="" textlink="">
      <xdr:nvSpPr>
        <xdr:cNvPr id="416" name="n_3aveValue【市民会館】&#10;一人当たり面積">
          <a:extLst>
            <a:ext uri="{FF2B5EF4-FFF2-40B4-BE49-F238E27FC236}">
              <a16:creationId xmlns:a16="http://schemas.microsoft.com/office/drawing/2014/main" id="{C3004904-5061-4F00-B2AE-DD3D4F854A68}"/>
            </a:ext>
          </a:extLst>
        </xdr:cNvPr>
        <xdr:cNvSpPr txBox="1"/>
      </xdr:nvSpPr>
      <xdr:spPr>
        <a:xfrm>
          <a:off x="6864427" y="17691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32402</xdr:rowOff>
    </xdr:from>
    <xdr:ext cx="469744" cy="259045"/>
    <xdr:sp macro="" textlink="">
      <xdr:nvSpPr>
        <xdr:cNvPr id="417" name="n_4aveValue【市民会館】&#10;一人当たり面積">
          <a:extLst>
            <a:ext uri="{FF2B5EF4-FFF2-40B4-BE49-F238E27FC236}">
              <a16:creationId xmlns:a16="http://schemas.microsoft.com/office/drawing/2014/main" id="{31688AC9-EF23-42D5-B59E-4CBF1159F765}"/>
            </a:ext>
          </a:extLst>
        </xdr:cNvPr>
        <xdr:cNvSpPr txBox="1"/>
      </xdr:nvSpPr>
      <xdr:spPr>
        <a:xfrm>
          <a:off x="6070677" y="17634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102</xdr:row>
      <xdr:rowOff>88282</xdr:rowOff>
    </xdr:from>
    <xdr:ext cx="469744" cy="259045"/>
    <xdr:sp macro="" textlink="">
      <xdr:nvSpPr>
        <xdr:cNvPr id="418" name="n_1mainValue【市民会館】&#10;一人当たり面積">
          <a:extLst>
            <a:ext uri="{FF2B5EF4-FFF2-40B4-BE49-F238E27FC236}">
              <a16:creationId xmlns:a16="http://schemas.microsoft.com/office/drawing/2014/main" id="{91278FD6-E4D4-4FD3-A2EB-903CF7E6DFF1}"/>
            </a:ext>
          </a:extLst>
        </xdr:cNvPr>
        <xdr:cNvSpPr txBox="1"/>
      </xdr:nvSpPr>
      <xdr:spPr>
        <a:xfrm>
          <a:off x="8458277" y="17004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102</xdr:row>
      <xdr:rowOff>149241</xdr:rowOff>
    </xdr:from>
    <xdr:ext cx="469744" cy="259045"/>
    <xdr:sp macro="" textlink="">
      <xdr:nvSpPr>
        <xdr:cNvPr id="419" name="n_2mainValue【市民会館】&#10;一人当たり面積">
          <a:extLst>
            <a:ext uri="{FF2B5EF4-FFF2-40B4-BE49-F238E27FC236}">
              <a16:creationId xmlns:a16="http://schemas.microsoft.com/office/drawing/2014/main" id="{AE4F51D6-FE1A-44B1-95AF-665E217CE811}"/>
            </a:ext>
          </a:extLst>
        </xdr:cNvPr>
        <xdr:cNvSpPr txBox="1"/>
      </xdr:nvSpPr>
      <xdr:spPr>
        <a:xfrm>
          <a:off x="7677227" y="17065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102</xdr:row>
      <xdr:rowOff>168291</xdr:rowOff>
    </xdr:from>
    <xdr:ext cx="469744" cy="259045"/>
    <xdr:sp macro="" textlink="">
      <xdr:nvSpPr>
        <xdr:cNvPr id="420" name="n_3mainValue【市民会館】&#10;一人当たり面積">
          <a:extLst>
            <a:ext uri="{FF2B5EF4-FFF2-40B4-BE49-F238E27FC236}">
              <a16:creationId xmlns:a16="http://schemas.microsoft.com/office/drawing/2014/main" id="{A4B4C9FB-FF44-4DE5-B65D-3F71E78AC84A}"/>
            </a:ext>
          </a:extLst>
        </xdr:cNvPr>
        <xdr:cNvSpPr txBox="1"/>
      </xdr:nvSpPr>
      <xdr:spPr>
        <a:xfrm>
          <a:off x="6864427" y="17084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15891</xdr:rowOff>
    </xdr:from>
    <xdr:ext cx="469744" cy="259045"/>
    <xdr:sp macro="" textlink="">
      <xdr:nvSpPr>
        <xdr:cNvPr id="421" name="n_4mainValue【市民会館】&#10;一人当たり面積">
          <a:extLst>
            <a:ext uri="{FF2B5EF4-FFF2-40B4-BE49-F238E27FC236}">
              <a16:creationId xmlns:a16="http://schemas.microsoft.com/office/drawing/2014/main" id="{F75229C9-6D2E-459B-B34B-F72E0787B718}"/>
            </a:ext>
          </a:extLst>
        </xdr:cNvPr>
        <xdr:cNvSpPr txBox="1"/>
      </xdr:nvSpPr>
      <xdr:spPr>
        <a:xfrm>
          <a:off x="6070677" y="17103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22" name="正方形/長方形 421">
          <a:extLst>
            <a:ext uri="{FF2B5EF4-FFF2-40B4-BE49-F238E27FC236}">
              <a16:creationId xmlns:a16="http://schemas.microsoft.com/office/drawing/2014/main" id="{9937BF0B-B6CC-41A1-940B-6C38F3386C0E}"/>
            </a:ext>
          </a:extLst>
        </xdr:cNvPr>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23" name="正方形/長方形 422">
          <a:extLst>
            <a:ext uri="{FF2B5EF4-FFF2-40B4-BE49-F238E27FC236}">
              <a16:creationId xmlns:a16="http://schemas.microsoft.com/office/drawing/2014/main" id="{FD289094-B8F9-49E7-9B03-B8AD6644AB38}"/>
            </a:ext>
          </a:extLst>
        </xdr:cNvPr>
        <xdr:cNvSpPr/>
      </xdr:nvSpPr>
      <xdr:spPr>
        <a:xfrm>
          <a:off x="1131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24" name="正方形/長方形 423">
          <a:extLst>
            <a:ext uri="{FF2B5EF4-FFF2-40B4-BE49-F238E27FC236}">
              <a16:creationId xmlns:a16="http://schemas.microsoft.com/office/drawing/2014/main" id="{6CC21E72-C638-40C8-B252-18DC1BAB6FF8}"/>
            </a:ext>
          </a:extLst>
        </xdr:cNvPr>
        <xdr:cNvSpPr/>
      </xdr:nvSpPr>
      <xdr:spPr>
        <a:xfrm>
          <a:off x="1131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25" name="正方形/長方形 424">
          <a:extLst>
            <a:ext uri="{FF2B5EF4-FFF2-40B4-BE49-F238E27FC236}">
              <a16:creationId xmlns:a16="http://schemas.microsoft.com/office/drawing/2014/main" id="{043902F5-E78B-4929-ABDA-FBC959E42D55}"/>
            </a:ext>
          </a:extLst>
        </xdr:cNvPr>
        <xdr:cNvSpPr/>
      </xdr:nvSpPr>
      <xdr:spPr>
        <a:xfrm>
          <a:off x="122364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26" name="正方形/長方形 425">
          <a:extLst>
            <a:ext uri="{FF2B5EF4-FFF2-40B4-BE49-F238E27FC236}">
              <a16:creationId xmlns:a16="http://schemas.microsoft.com/office/drawing/2014/main" id="{607172FB-6470-462A-9070-BE92170777F0}"/>
            </a:ext>
          </a:extLst>
        </xdr:cNvPr>
        <xdr:cNvSpPr/>
      </xdr:nvSpPr>
      <xdr:spPr>
        <a:xfrm>
          <a:off x="122364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27" name="正方形/長方形 426">
          <a:extLst>
            <a:ext uri="{FF2B5EF4-FFF2-40B4-BE49-F238E27FC236}">
              <a16:creationId xmlns:a16="http://schemas.microsoft.com/office/drawing/2014/main" id="{8206360A-7B8B-4CB3-858C-DEA24ECA6E51}"/>
            </a:ext>
          </a:extLst>
        </xdr:cNvPr>
        <xdr:cNvSpPr/>
      </xdr:nvSpPr>
      <xdr:spPr>
        <a:xfrm>
          <a:off x="13265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28" name="正方形/長方形 427">
          <a:extLst>
            <a:ext uri="{FF2B5EF4-FFF2-40B4-BE49-F238E27FC236}">
              <a16:creationId xmlns:a16="http://schemas.microsoft.com/office/drawing/2014/main" id="{E3EFA4DE-7AC7-4C9E-9381-6572F2029267}"/>
            </a:ext>
          </a:extLst>
        </xdr:cNvPr>
        <xdr:cNvSpPr/>
      </xdr:nvSpPr>
      <xdr:spPr>
        <a:xfrm>
          <a:off x="13265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29" name="正方形/長方形 428">
          <a:extLst>
            <a:ext uri="{FF2B5EF4-FFF2-40B4-BE49-F238E27FC236}">
              <a16:creationId xmlns:a16="http://schemas.microsoft.com/office/drawing/2014/main" id="{7E866CEF-AD84-49D6-92D7-02EE19037AF4}"/>
            </a:ext>
          </a:extLst>
        </xdr:cNvPr>
        <xdr:cNvSpPr/>
      </xdr:nvSpPr>
      <xdr:spPr>
        <a:xfrm>
          <a:off x="11207750" y="5143500"/>
          <a:ext cx="424815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30" name="正方形/長方形 429">
          <a:extLst>
            <a:ext uri="{FF2B5EF4-FFF2-40B4-BE49-F238E27FC236}">
              <a16:creationId xmlns:a16="http://schemas.microsoft.com/office/drawing/2014/main" id="{62CD20D5-C24E-4AA2-A6CC-AFABA77565CA}"/>
            </a:ext>
          </a:extLst>
        </xdr:cNvPr>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1" name="正方形/長方形 430">
          <a:extLst>
            <a:ext uri="{FF2B5EF4-FFF2-40B4-BE49-F238E27FC236}">
              <a16:creationId xmlns:a16="http://schemas.microsoft.com/office/drawing/2014/main" id="{8AE4D2D8-7973-4570-8C04-A4D1E0FC8D70}"/>
            </a:ext>
          </a:extLst>
        </xdr:cNvPr>
        <xdr:cNvSpPr/>
      </xdr:nvSpPr>
      <xdr:spPr>
        <a:xfrm>
          <a:off x="16586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2" name="正方形/長方形 431">
          <a:extLst>
            <a:ext uri="{FF2B5EF4-FFF2-40B4-BE49-F238E27FC236}">
              <a16:creationId xmlns:a16="http://schemas.microsoft.com/office/drawing/2014/main" id="{CD5CF227-6C52-41B1-8D5E-DB081833DD20}"/>
            </a:ext>
          </a:extLst>
        </xdr:cNvPr>
        <xdr:cNvSpPr/>
      </xdr:nvSpPr>
      <xdr:spPr>
        <a:xfrm>
          <a:off x="16586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3" name="正方形/長方形 432">
          <a:extLst>
            <a:ext uri="{FF2B5EF4-FFF2-40B4-BE49-F238E27FC236}">
              <a16:creationId xmlns:a16="http://schemas.microsoft.com/office/drawing/2014/main" id="{15334659-6BFC-44E8-A7EC-4916DF9172A2}"/>
            </a:ext>
          </a:extLst>
        </xdr:cNvPr>
        <xdr:cNvSpPr/>
      </xdr:nvSpPr>
      <xdr:spPr>
        <a:xfrm>
          <a:off x="174879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4" name="正方形/長方形 433">
          <a:extLst>
            <a:ext uri="{FF2B5EF4-FFF2-40B4-BE49-F238E27FC236}">
              <a16:creationId xmlns:a16="http://schemas.microsoft.com/office/drawing/2014/main" id="{710553AA-0B0C-4DB2-9A5C-B5EAA921EF34}"/>
            </a:ext>
          </a:extLst>
        </xdr:cNvPr>
        <xdr:cNvSpPr/>
      </xdr:nvSpPr>
      <xdr:spPr>
        <a:xfrm>
          <a:off x="174879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5" name="正方形/長方形 434">
          <a:extLst>
            <a:ext uri="{FF2B5EF4-FFF2-40B4-BE49-F238E27FC236}">
              <a16:creationId xmlns:a16="http://schemas.microsoft.com/office/drawing/2014/main" id="{4BAE8FB9-A67E-480E-8A97-750460CEAE17}"/>
            </a:ext>
          </a:extLst>
        </xdr:cNvPr>
        <xdr:cNvSpPr/>
      </xdr:nvSpPr>
      <xdr:spPr>
        <a:xfrm>
          <a:off x="18516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6" name="正方形/長方形 435">
          <a:extLst>
            <a:ext uri="{FF2B5EF4-FFF2-40B4-BE49-F238E27FC236}">
              <a16:creationId xmlns:a16="http://schemas.microsoft.com/office/drawing/2014/main" id="{8EA77352-FD0D-4A3D-B015-7F908B19877F}"/>
            </a:ext>
          </a:extLst>
        </xdr:cNvPr>
        <xdr:cNvSpPr/>
      </xdr:nvSpPr>
      <xdr:spPr>
        <a:xfrm>
          <a:off x="18516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7" name="正方形/長方形 436">
          <a:extLst>
            <a:ext uri="{FF2B5EF4-FFF2-40B4-BE49-F238E27FC236}">
              <a16:creationId xmlns:a16="http://schemas.microsoft.com/office/drawing/2014/main" id="{C80241D1-2317-4395-BF18-45E2FD4C5A61}"/>
            </a:ext>
          </a:extLst>
        </xdr:cNvPr>
        <xdr:cNvSpPr/>
      </xdr:nvSpPr>
      <xdr:spPr>
        <a:xfrm>
          <a:off x="16459200" y="5143500"/>
          <a:ext cx="426720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38" name="正方形/長方形 437">
          <a:extLst>
            <a:ext uri="{FF2B5EF4-FFF2-40B4-BE49-F238E27FC236}">
              <a16:creationId xmlns:a16="http://schemas.microsoft.com/office/drawing/2014/main" id="{A07CC819-512C-4CF9-B8CD-4A717E9C7324}"/>
            </a:ext>
          </a:extLst>
        </xdr:cNvPr>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39" name="正方形/長方形 438">
          <a:extLst>
            <a:ext uri="{FF2B5EF4-FFF2-40B4-BE49-F238E27FC236}">
              <a16:creationId xmlns:a16="http://schemas.microsoft.com/office/drawing/2014/main" id="{C0ADB0FA-AC93-4D23-AC2E-277DE7B12AA5}"/>
            </a:ext>
          </a:extLst>
        </xdr:cNvPr>
        <xdr:cNvSpPr/>
      </xdr:nvSpPr>
      <xdr:spPr>
        <a:xfrm>
          <a:off x="1131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0" name="正方形/長方形 439">
          <a:extLst>
            <a:ext uri="{FF2B5EF4-FFF2-40B4-BE49-F238E27FC236}">
              <a16:creationId xmlns:a16="http://schemas.microsoft.com/office/drawing/2014/main" id="{63902555-4706-4D57-898D-75792029FFDC}"/>
            </a:ext>
          </a:extLst>
        </xdr:cNvPr>
        <xdr:cNvSpPr/>
      </xdr:nvSpPr>
      <xdr:spPr>
        <a:xfrm>
          <a:off x="1131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1" name="正方形/長方形 440">
          <a:extLst>
            <a:ext uri="{FF2B5EF4-FFF2-40B4-BE49-F238E27FC236}">
              <a16:creationId xmlns:a16="http://schemas.microsoft.com/office/drawing/2014/main" id="{7F8F4470-B495-40AC-A4A6-7AA89A2BCF05}"/>
            </a:ext>
          </a:extLst>
        </xdr:cNvPr>
        <xdr:cNvSpPr/>
      </xdr:nvSpPr>
      <xdr:spPr>
        <a:xfrm>
          <a:off x="122364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2" name="正方形/長方形 441">
          <a:extLst>
            <a:ext uri="{FF2B5EF4-FFF2-40B4-BE49-F238E27FC236}">
              <a16:creationId xmlns:a16="http://schemas.microsoft.com/office/drawing/2014/main" id="{B286C76C-7132-48AA-B609-B5AA353605D9}"/>
            </a:ext>
          </a:extLst>
        </xdr:cNvPr>
        <xdr:cNvSpPr/>
      </xdr:nvSpPr>
      <xdr:spPr>
        <a:xfrm>
          <a:off x="122364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43" name="正方形/長方形 442">
          <a:extLst>
            <a:ext uri="{FF2B5EF4-FFF2-40B4-BE49-F238E27FC236}">
              <a16:creationId xmlns:a16="http://schemas.microsoft.com/office/drawing/2014/main" id="{18BC267C-A5C5-400D-9A22-5789C42C6CC0}"/>
            </a:ext>
          </a:extLst>
        </xdr:cNvPr>
        <xdr:cNvSpPr/>
      </xdr:nvSpPr>
      <xdr:spPr>
        <a:xfrm>
          <a:off x="13265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44" name="正方形/長方形 443">
          <a:extLst>
            <a:ext uri="{FF2B5EF4-FFF2-40B4-BE49-F238E27FC236}">
              <a16:creationId xmlns:a16="http://schemas.microsoft.com/office/drawing/2014/main" id="{F4A22A72-6178-4A7C-A80C-DC916C17A25C}"/>
            </a:ext>
          </a:extLst>
        </xdr:cNvPr>
        <xdr:cNvSpPr/>
      </xdr:nvSpPr>
      <xdr:spPr>
        <a:xfrm>
          <a:off x="13265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45" name="正方形/長方形 444">
          <a:extLst>
            <a:ext uri="{FF2B5EF4-FFF2-40B4-BE49-F238E27FC236}">
              <a16:creationId xmlns:a16="http://schemas.microsoft.com/office/drawing/2014/main" id="{30C67DDF-B1CC-470A-A8A5-C165F6FD4320}"/>
            </a:ext>
          </a:extLst>
        </xdr:cNvPr>
        <xdr:cNvSpPr/>
      </xdr:nvSpPr>
      <xdr:spPr>
        <a:xfrm>
          <a:off x="11207750" y="8813800"/>
          <a:ext cx="424815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46" name="正方形/長方形 445">
          <a:extLst>
            <a:ext uri="{FF2B5EF4-FFF2-40B4-BE49-F238E27FC236}">
              <a16:creationId xmlns:a16="http://schemas.microsoft.com/office/drawing/2014/main" id="{509531A8-89AC-4050-B466-64BA301CD414}"/>
            </a:ext>
          </a:extLst>
        </xdr:cNvPr>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7" name="正方形/長方形 446">
          <a:extLst>
            <a:ext uri="{FF2B5EF4-FFF2-40B4-BE49-F238E27FC236}">
              <a16:creationId xmlns:a16="http://schemas.microsoft.com/office/drawing/2014/main" id="{BFE1F3E6-4E31-4797-B9AE-EB7428122886}"/>
            </a:ext>
          </a:extLst>
        </xdr:cNvPr>
        <xdr:cNvSpPr/>
      </xdr:nvSpPr>
      <xdr:spPr>
        <a:xfrm>
          <a:off x="16586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48" name="正方形/長方形 447">
          <a:extLst>
            <a:ext uri="{FF2B5EF4-FFF2-40B4-BE49-F238E27FC236}">
              <a16:creationId xmlns:a16="http://schemas.microsoft.com/office/drawing/2014/main" id="{67E2040A-93C0-4B0F-A25C-3C225D23A0E8}"/>
            </a:ext>
          </a:extLst>
        </xdr:cNvPr>
        <xdr:cNvSpPr/>
      </xdr:nvSpPr>
      <xdr:spPr>
        <a:xfrm>
          <a:off x="16586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49" name="正方形/長方形 448">
          <a:extLst>
            <a:ext uri="{FF2B5EF4-FFF2-40B4-BE49-F238E27FC236}">
              <a16:creationId xmlns:a16="http://schemas.microsoft.com/office/drawing/2014/main" id="{FCAB9BFC-6ECC-4F39-922B-EF076616122D}"/>
            </a:ext>
          </a:extLst>
        </xdr:cNvPr>
        <xdr:cNvSpPr/>
      </xdr:nvSpPr>
      <xdr:spPr>
        <a:xfrm>
          <a:off x="174879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0" name="正方形/長方形 449">
          <a:extLst>
            <a:ext uri="{FF2B5EF4-FFF2-40B4-BE49-F238E27FC236}">
              <a16:creationId xmlns:a16="http://schemas.microsoft.com/office/drawing/2014/main" id="{864B035D-872A-45E0-B71F-F3ADA61E4FFD}"/>
            </a:ext>
          </a:extLst>
        </xdr:cNvPr>
        <xdr:cNvSpPr/>
      </xdr:nvSpPr>
      <xdr:spPr>
        <a:xfrm>
          <a:off x="174879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1" name="正方形/長方形 450">
          <a:extLst>
            <a:ext uri="{FF2B5EF4-FFF2-40B4-BE49-F238E27FC236}">
              <a16:creationId xmlns:a16="http://schemas.microsoft.com/office/drawing/2014/main" id="{9B50C829-ED76-4A65-A534-329AB4DF39B7}"/>
            </a:ext>
          </a:extLst>
        </xdr:cNvPr>
        <xdr:cNvSpPr/>
      </xdr:nvSpPr>
      <xdr:spPr>
        <a:xfrm>
          <a:off x="18516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2" name="正方形/長方形 451">
          <a:extLst>
            <a:ext uri="{FF2B5EF4-FFF2-40B4-BE49-F238E27FC236}">
              <a16:creationId xmlns:a16="http://schemas.microsoft.com/office/drawing/2014/main" id="{07715CFE-E982-4101-8699-AF3156DC0A4F}"/>
            </a:ext>
          </a:extLst>
        </xdr:cNvPr>
        <xdr:cNvSpPr/>
      </xdr:nvSpPr>
      <xdr:spPr>
        <a:xfrm>
          <a:off x="18516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3" name="正方形/長方形 452">
          <a:extLst>
            <a:ext uri="{FF2B5EF4-FFF2-40B4-BE49-F238E27FC236}">
              <a16:creationId xmlns:a16="http://schemas.microsoft.com/office/drawing/2014/main" id="{E5AE2F84-508C-4545-A533-87662C582DFA}"/>
            </a:ext>
          </a:extLst>
        </xdr:cNvPr>
        <xdr:cNvSpPr/>
      </xdr:nvSpPr>
      <xdr:spPr>
        <a:xfrm>
          <a:off x="16459200" y="8813800"/>
          <a:ext cx="426720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54" name="正方形/長方形 453">
          <a:extLst>
            <a:ext uri="{FF2B5EF4-FFF2-40B4-BE49-F238E27FC236}">
              <a16:creationId xmlns:a16="http://schemas.microsoft.com/office/drawing/2014/main" id="{F7880FFE-76A5-4939-ACB8-6C5B57BB70FC}"/>
            </a:ext>
          </a:extLst>
        </xdr:cNvPr>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55" name="正方形/長方形 454">
          <a:extLst>
            <a:ext uri="{FF2B5EF4-FFF2-40B4-BE49-F238E27FC236}">
              <a16:creationId xmlns:a16="http://schemas.microsoft.com/office/drawing/2014/main" id="{67BDE150-A644-4174-920C-382A5AA0F404}"/>
            </a:ext>
          </a:extLst>
        </xdr:cNvPr>
        <xdr:cNvSpPr/>
      </xdr:nvSpPr>
      <xdr:spPr>
        <a:xfrm>
          <a:off x="1131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56" name="正方形/長方形 455">
          <a:extLst>
            <a:ext uri="{FF2B5EF4-FFF2-40B4-BE49-F238E27FC236}">
              <a16:creationId xmlns:a16="http://schemas.microsoft.com/office/drawing/2014/main" id="{77691C69-99B2-467B-BDD9-7C89623FE479}"/>
            </a:ext>
          </a:extLst>
        </xdr:cNvPr>
        <xdr:cNvSpPr/>
      </xdr:nvSpPr>
      <xdr:spPr>
        <a:xfrm>
          <a:off x="1131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57" name="正方形/長方形 456">
          <a:extLst>
            <a:ext uri="{FF2B5EF4-FFF2-40B4-BE49-F238E27FC236}">
              <a16:creationId xmlns:a16="http://schemas.microsoft.com/office/drawing/2014/main" id="{F972877A-D7F5-4513-AFC6-DF0374EC8E79}"/>
            </a:ext>
          </a:extLst>
        </xdr:cNvPr>
        <xdr:cNvSpPr/>
      </xdr:nvSpPr>
      <xdr:spPr>
        <a:xfrm>
          <a:off x="122364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58" name="正方形/長方形 457">
          <a:extLst>
            <a:ext uri="{FF2B5EF4-FFF2-40B4-BE49-F238E27FC236}">
              <a16:creationId xmlns:a16="http://schemas.microsoft.com/office/drawing/2014/main" id="{E8DF99D3-50F5-46CD-9464-2AF26A40DD95}"/>
            </a:ext>
          </a:extLst>
        </xdr:cNvPr>
        <xdr:cNvSpPr/>
      </xdr:nvSpPr>
      <xdr:spPr>
        <a:xfrm>
          <a:off x="122364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59" name="正方形/長方形 458">
          <a:extLst>
            <a:ext uri="{FF2B5EF4-FFF2-40B4-BE49-F238E27FC236}">
              <a16:creationId xmlns:a16="http://schemas.microsoft.com/office/drawing/2014/main" id="{A1A50797-8238-469C-AF49-B2174CE3D769}"/>
            </a:ext>
          </a:extLst>
        </xdr:cNvPr>
        <xdr:cNvSpPr/>
      </xdr:nvSpPr>
      <xdr:spPr>
        <a:xfrm>
          <a:off x="13265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60" name="正方形/長方形 459">
          <a:extLst>
            <a:ext uri="{FF2B5EF4-FFF2-40B4-BE49-F238E27FC236}">
              <a16:creationId xmlns:a16="http://schemas.microsoft.com/office/drawing/2014/main" id="{8492C061-45B2-4651-ADB4-673E1B32190F}"/>
            </a:ext>
          </a:extLst>
        </xdr:cNvPr>
        <xdr:cNvSpPr/>
      </xdr:nvSpPr>
      <xdr:spPr>
        <a:xfrm>
          <a:off x="13265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61" name="正方形/長方形 460">
          <a:extLst>
            <a:ext uri="{FF2B5EF4-FFF2-40B4-BE49-F238E27FC236}">
              <a16:creationId xmlns:a16="http://schemas.microsoft.com/office/drawing/2014/main" id="{050BA108-662B-4DA7-8FF1-639DB1884BF0}"/>
            </a:ext>
          </a:extLst>
        </xdr:cNvPr>
        <xdr:cNvSpPr/>
      </xdr:nvSpPr>
      <xdr:spPr>
        <a:xfrm>
          <a:off x="1120775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62" name="テキスト ボックス 461">
          <a:extLst>
            <a:ext uri="{FF2B5EF4-FFF2-40B4-BE49-F238E27FC236}">
              <a16:creationId xmlns:a16="http://schemas.microsoft.com/office/drawing/2014/main" id="{125830DF-A40D-4415-B58E-623954543B04}"/>
            </a:ext>
          </a:extLst>
        </xdr:cNvPr>
        <xdr:cNvSpPr txBox="1"/>
      </xdr:nvSpPr>
      <xdr:spPr>
        <a:xfrm>
          <a:off x="111696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63" name="直線コネクタ 462">
          <a:extLst>
            <a:ext uri="{FF2B5EF4-FFF2-40B4-BE49-F238E27FC236}">
              <a16:creationId xmlns:a16="http://schemas.microsoft.com/office/drawing/2014/main" id="{18FD4781-E673-4D0A-A23D-4882DA4A444D}"/>
            </a:ext>
          </a:extLst>
        </xdr:cNvPr>
        <xdr:cNvCxnSpPr/>
      </xdr:nvCxnSpPr>
      <xdr:spPr>
        <a:xfrm>
          <a:off x="11207750" y="14687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64" name="テキスト ボックス 463">
          <a:extLst>
            <a:ext uri="{FF2B5EF4-FFF2-40B4-BE49-F238E27FC236}">
              <a16:creationId xmlns:a16="http://schemas.microsoft.com/office/drawing/2014/main" id="{AD196FAC-BE97-43F6-BEB5-BE3C9207D205}"/>
            </a:ext>
          </a:extLst>
        </xdr:cNvPr>
        <xdr:cNvSpPr txBox="1"/>
      </xdr:nvSpPr>
      <xdr:spPr>
        <a:xfrm>
          <a:off x="1079772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465" name="直線コネクタ 464">
          <a:extLst>
            <a:ext uri="{FF2B5EF4-FFF2-40B4-BE49-F238E27FC236}">
              <a16:creationId xmlns:a16="http://schemas.microsoft.com/office/drawing/2014/main" id="{946C68E7-F1ED-422D-86BB-4FA2AE985B28}"/>
            </a:ext>
          </a:extLst>
        </xdr:cNvPr>
        <xdr:cNvCxnSpPr/>
      </xdr:nvCxnSpPr>
      <xdr:spPr>
        <a:xfrm>
          <a:off x="11207750" y="14367329"/>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466" name="テキスト ボックス 465">
          <a:extLst>
            <a:ext uri="{FF2B5EF4-FFF2-40B4-BE49-F238E27FC236}">
              <a16:creationId xmlns:a16="http://schemas.microsoft.com/office/drawing/2014/main" id="{6889B108-936D-4249-A585-58FC020CF23A}"/>
            </a:ext>
          </a:extLst>
        </xdr:cNvPr>
        <xdr:cNvSpPr txBox="1"/>
      </xdr:nvSpPr>
      <xdr:spPr>
        <a:xfrm>
          <a:off x="10797721" y="142314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67" name="直線コネクタ 466">
          <a:extLst>
            <a:ext uri="{FF2B5EF4-FFF2-40B4-BE49-F238E27FC236}">
              <a16:creationId xmlns:a16="http://schemas.microsoft.com/office/drawing/2014/main" id="{C2DBCF5E-0663-448A-AFED-837805EE57C8}"/>
            </a:ext>
          </a:extLst>
        </xdr:cNvPr>
        <xdr:cNvCxnSpPr/>
      </xdr:nvCxnSpPr>
      <xdr:spPr>
        <a:xfrm>
          <a:off x="11207750" y="140534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68" name="テキスト ボックス 467">
          <a:extLst>
            <a:ext uri="{FF2B5EF4-FFF2-40B4-BE49-F238E27FC236}">
              <a16:creationId xmlns:a16="http://schemas.microsoft.com/office/drawing/2014/main" id="{E92C3C1F-3CD1-4707-8291-9C3880B13B8C}"/>
            </a:ext>
          </a:extLst>
        </xdr:cNvPr>
        <xdr:cNvSpPr txBox="1"/>
      </xdr:nvSpPr>
      <xdr:spPr>
        <a:xfrm>
          <a:off x="10842791" y="139175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69" name="直線コネクタ 468">
          <a:extLst>
            <a:ext uri="{FF2B5EF4-FFF2-40B4-BE49-F238E27FC236}">
              <a16:creationId xmlns:a16="http://schemas.microsoft.com/office/drawing/2014/main" id="{4F257D71-298B-450B-A384-CC1A6474B330}"/>
            </a:ext>
          </a:extLst>
        </xdr:cNvPr>
        <xdr:cNvCxnSpPr/>
      </xdr:nvCxnSpPr>
      <xdr:spPr>
        <a:xfrm>
          <a:off x="11207750" y="13739586"/>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70" name="テキスト ボックス 469">
          <a:extLst>
            <a:ext uri="{FF2B5EF4-FFF2-40B4-BE49-F238E27FC236}">
              <a16:creationId xmlns:a16="http://schemas.microsoft.com/office/drawing/2014/main" id="{AFBCBB95-D431-409A-9815-C3224A06F6D6}"/>
            </a:ext>
          </a:extLst>
        </xdr:cNvPr>
        <xdr:cNvSpPr txBox="1"/>
      </xdr:nvSpPr>
      <xdr:spPr>
        <a:xfrm>
          <a:off x="10842791" y="1360371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71" name="直線コネクタ 470">
          <a:extLst>
            <a:ext uri="{FF2B5EF4-FFF2-40B4-BE49-F238E27FC236}">
              <a16:creationId xmlns:a16="http://schemas.microsoft.com/office/drawing/2014/main" id="{0AA09881-F04A-44DD-8423-2EFEF309E464}"/>
            </a:ext>
          </a:extLst>
        </xdr:cNvPr>
        <xdr:cNvCxnSpPr/>
      </xdr:nvCxnSpPr>
      <xdr:spPr>
        <a:xfrm>
          <a:off x="11207750" y="1342571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72" name="テキスト ボックス 471">
          <a:extLst>
            <a:ext uri="{FF2B5EF4-FFF2-40B4-BE49-F238E27FC236}">
              <a16:creationId xmlns:a16="http://schemas.microsoft.com/office/drawing/2014/main" id="{CCFBFD2F-E98E-411C-86B7-712FC124C755}"/>
            </a:ext>
          </a:extLst>
        </xdr:cNvPr>
        <xdr:cNvSpPr txBox="1"/>
      </xdr:nvSpPr>
      <xdr:spPr>
        <a:xfrm>
          <a:off x="10842791" y="132898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73" name="直線コネクタ 472">
          <a:extLst>
            <a:ext uri="{FF2B5EF4-FFF2-40B4-BE49-F238E27FC236}">
              <a16:creationId xmlns:a16="http://schemas.microsoft.com/office/drawing/2014/main" id="{DDBD7FE8-262D-4D68-A6CA-5E8C80B0F305}"/>
            </a:ext>
          </a:extLst>
        </xdr:cNvPr>
        <xdr:cNvCxnSpPr/>
      </xdr:nvCxnSpPr>
      <xdr:spPr>
        <a:xfrm>
          <a:off x="11207750" y="131118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74" name="テキスト ボックス 473">
          <a:extLst>
            <a:ext uri="{FF2B5EF4-FFF2-40B4-BE49-F238E27FC236}">
              <a16:creationId xmlns:a16="http://schemas.microsoft.com/office/drawing/2014/main" id="{7176D878-B14A-4373-A128-4505DB2D72FD}"/>
            </a:ext>
          </a:extLst>
        </xdr:cNvPr>
        <xdr:cNvSpPr txBox="1"/>
      </xdr:nvSpPr>
      <xdr:spPr>
        <a:xfrm>
          <a:off x="10842791" y="129759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75" name="直線コネクタ 474">
          <a:extLst>
            <a:ext uri="{FF2B5EF4-FFF2-40B4-BE49-F238E27FC236}">
              <a16:creationId xmlns:a16="http://schemas.microsoft.com/office/drawing/2014/main" id="{8D1E1210-F95C-4D93-9D05-647E9D3C40AB}"/>
            </a:ext>
          </a:extLst>
        </xdr:cNvPr>
        <xdr:cNvCxnSpPr/>
      </xdr:nvCxnSpPr>
      <xdr:spPr>
        <a:xfrm>
          <a:off x="11207750" y="12797971"/>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476" name="テキスト ボックス 475">
          <a:extLst>
            <a:ext uri="{FF2B5EF4-FFF2-40B4-BE49-F238E27FC236}">
              <a16:creationId xmlns:a16="http://schemas.microsoft.com/office/drawing/2014/main" id="{C28609D7-A486-4AB0-9175-B6BCBB506D05}"/>
            </a:ext>
          </a:extLst>
        </xdr:cNvPr>
        <xdr:cNvSpPr txBox="1"/>
      </xdr:nvSpPr>
      <xdr:spPr>
        <a:xfrm>
          <a:off x="10906911" y="1266209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77" name="直線コネクタ 476">
          <a:extLst>
            <a:ext uri="{FF2B5EF4-FFF2-40B4-BE49-F238E27FC236}">
              <a16:creationId xmlns:a16="http://schemas.microsoft.com/office/drawing/2014/main" id="{F4261C24-284F-48FA-A3DC-505E6F81D5F2}"/>
            </a:ext>
          </a:extLst>
        </xdr:cNvPr>
        <xdr:cNvCxnSpPr/>
      </xdr:nvCxnSpPr>
      <xdr:spPr>
        <a:xfrm>
          <a:off x="11207750" y="1248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478" name="【消防施設】&#10;有形固定資産減価償却率グラフ枠">
          <a:extLst>
            <a:ext uri="{FF2B5EF4-FFF2-40B4-BE49-F238E27FC236}">
              <a16:creationId xmlns:a16="http://schemas.microsoft.com/office/drawing/2014/main" id="{125F5E0A-A6B9-49E8-BC0E-C76D167E335C}"/>
            </a:ext>
          </a:extLst>
        </xdr:cNvPr>
        <xdr:cNvSpPr/>
      </xdr:nvSpPr>
      <xdr:spPr>
        <a:xfrm>
          <a:off x="1120775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72389</xdr:rowOff>
    </xdr:from>
    <xdr:to>
      <xdr:col>85</xdr:col>
      <xdr:colOff>126364</xdr:colOff>
      <xdr:row>86</xdr:row>
      <xdr:rowOff>168729</xdr:rowOff>
    </xdr:to>
    <xdr:cxnSp macro="">
      <xdr:nvCxnSpPr>
        <xdr:cNvPr id="479" name="直線コネクタ 478">
          <a:extLst>
            <a:ext uri="{FF2B5EF4-FFF2-40B4-BE49-F238E27FC236}">
              <a16:creationId xmlns:a16="http://schemas.microsoft.com/office/drawing/2014/main" id="{9CDCBF63-C5DC-4E68-9E93-40A5D35ADFA6}"/>
            </a:ext>
          </a:extLst>
        </xdr:cNvPr>
        <xdr:cNvCxnSpPr/>
      </xdr:nvCxnSpPr>
      <xdr:spPr>
        <a:xfrm flipV="1">
          <a:off x="14699614" y="12956539"/>
          <a:ext cx="0" cy="1410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480" name="【消防施設】&#10;有形固定資産減価償却率最小値テキスト">
          <a:extLst>
            <a:ext uri="{FF2B5EF4-FFF2-40B4-BE49-F238E27FC236}">
              <a16:creationId xmlns:a16="http://schemas.microsoft.com/office/drawing/2014/main" id="{818EC550-EDD7-447C-A749-639946E2794A}"/>
            </a:ext>
          </a:extLst>
        </xdr:cNvPr>
        <xdr:cNvSpPr txBox="1"/>
      </xdr:nvSpPr>
      <xdr:spPr>
        <a:xfrm>
          <a:off x="14738350" y="14371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481" name="直線コネクタ 480">
          <a:extLst>
            <a:ext uri="{FF2B5EF4-FFF2-40B4-BE49-F238E27FC236}">
              <a16:creationId xmlns:a16="http://schemas.microsoft.com/office/drawing/2014/main" id="{F6C9C29A-59CA-4238-ACF0-F00A2E380AD9}"/>
            </a:ext>
          </a:extLst>
        </xdr:cNvPr>
        <xdr:cNvCxnSpPr/>
      </xdr:nvCxnSpPr>
      <xdr:spPr>
        <a:xfrm>
          <a:off x="14611350" y="1436732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19066</xdr:rowOff>
    </xdr:from>
    <xdr:ext cx="405111" cy="259045"/>
    <xdr:sp macro="" textlink="">
      <xdr:nvSpPr>
        <xdr:cNvPr id="482" name="【消防施設】&#10;有形固定資産減価償却率最大値テキスト">
          <a:extLst>
            <a:ext uri="{FF2B5EF4-FFF2-40B4-BE49-F238E27FC236}">
              <a16:creationId xmlns:a16="http://schemas.microsoft.com/office/drawing/2014/main" id="{B08DEBCA-9E26-49DF-A09A-DA203FEDD77B}"/>
            </a:ext>
          </a:extLst>
        </xdr:cNvPr>
        <xdr:cNvSpPr txBox="1"/>
      </xdr:nvSpPr>
      <xdr:spPr>
        <a:xfrm>
          <a:off x="14738350" y="12738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72389</xdr:rowOff>
    </xdr:from>
    <xdr:to>
      <xdr:col>86</xdr:col>
      <xdr:colOff>25400</xdr:colOff>
      <xdr:row>78</xdr:row>
      <xdr:rowOff>72389</xdr:rowOff>
    </xdr:to>
    <xdr:cxnSp macro="">
      <xdr:nvCxnSpPr>
        <xdr:cNvPr id="483" name="直線コネクタ 482">
          <a:extLst>
            <a:ext uri="{FF2B5EF4-FFF2-40B4-BE49-F238E27FC236}">
              <a16:creationId xmlns:a16="http://schemas.microsoft.com/office/drawing/2014/main" id="{ADC28969-1B3A-4AD5-A179-B5BEA0E6E095}"/>
            </a:ext>
          </a:extLst>
        </xdr:cNvPr>
        <xdr:cNvCxnSpPr/>
      </xdr:nvCxnSpPr>
      <xdr:spPr>
        <a:xfrm>
          <a:off x="14611350" y="1295653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52632</xdr:rowOff>
    </xdr:from>
    <xdr:ext cx="405111" cy="259045"/>
    <xdr:sp macro="" textlink="">
      <xdr:nvSpPr>
        <xdr:cNvPr id="484" name="【消防施設】&#10;有形固定資産減価償却率平均値テキスト">
          <a:extLst>
            <a:ext uri="{FF2B5EF4-FFF2-40B4-BE49-F238E27FC236}">
              <a16:creationId xmlns:a16="http://schemas.microsoft.com/office/drawing/2014/main" id="{071E3BCD-186C-4465-B23E-24AFB5960B74}"/>
            </a:ext>
          </a:extLst>
        </xdr:cNvPr>
        <xdr:cNvSpPr txBox="1"/>
      </xdr:nvSpPr>
      <xdr:spPr>
        <a:xfrm>
          <a:off x="14738350" y="13432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29755</xdr:rowOff>
    </xdr:from>
    <xdr:to>
      <xdr:col>85</xdr:col>
      <xdr:colOff>177800</xdr:colOff>
      <xdr:row>82</xdr:row>
      <xdr:rowOff>131355</xdr:rowOff>
    </xdr:to>
    <xdr:sp macro="" textlink="">
      <xdr:nvSpPr>
        <xdr:cNvPr id="485" name="フローチャート: 判断 484">
          <a:extLst>
            <a:ext uri="{FF2B5EF4-FFF2-40B4-BE49-F238E27FC236}">
              <a16:creationId xmlns:a16="http://schemas.microsoft.com/office/drawing/2014/main" id="{DE84AF94-1F1F-4146-A465-495D1029CD8B}"/>
            </a:ext>
          </a:extLst>
        </xdr:cNvPr>
        <xdr:cNvSpPr/>
      </xdr:nvSpPr>
      <xdr:spPr>
        <a:xfrm>
          <a:off x="14649450" y="1357430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134257</xdr:rowOff>
    </xdr:from>
    <xdr:to>
      <xdr:col>81</xdr:col>
      <xdr:colOff>101600</xdr:colOff>
      <xdr:row>83</xdr:row>
      <xdr:rowOff>64407</xdr:rowOff>
    </xdr:to>
    <xdr:sp macro="" textlink="">
      <xdr:nvSpPr>
        <xdr:cNvPr id="486" name="フローチャート: 判断 485">
          <a:extLst>
            <a:ext uri="{FF2B5EF4-FFF2-40B4-BE49-F238E27FC236}">
              <a16:creationId xmlns:a16="http://schemas.microsoft.com/office/drawing/2014/main" id="{779C4110-F0B9-47C6-96F3-F314A98CF181}"/>
            </a:ext>
          </a:extLst>
        </xdr:cNvPr>
        <xdr:cNvSpPr/>
      </xdr:nvSpPr>
      <xdr:spPr>
        <a:xfrm>
          <a:off x="13887450" y="1367880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129358</xdr:rowOff>
    </xdr:from>
    <xdr:to>
      <xdr:col>76</xdr:col>
      <xdr:colOff>165100</xdr:colOff>
      <xdr:row>83</xdr:row>
      <xdr:rowOff>59508</xdr:rowOff>
    </xdr:to>
    <xdr:sp macro="" textlink="">
      <xdr:nvSpPr>
        <xdr:cNvPr id="487" name="フローチャート: 判断 486">
          <a:extLst>
            <a:ext uri="{FF2B5EF4-FFF2-40B4-BE49-F238E27FC236}">
              <a16:creationId xmlns:a16="http://schemas.microsoft.com/office/drawing/2014/main" id="{7A8FA99D-88DA-473E-AD2D-B8C41B001C4C}"/>
            </a:ext>
          </a:extLst>
        </xdr:cNvPr>
        <xdr:cNvSpPr/>
      </xdr:nvSpPr>
      <xdr:spPr>
        <a:xfrm>
          <a:off x="13093700" y="1367390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363</xdr:rowOff>
    </xdr:from>
    <xdr:to>
      <xdr:col>72</xdr:col>
      <xdr:colOff>38100</xdr:colOff>
      <xdr:row>83</xdr:row>
      <xdr:rowOff>101963</xdr:rowOff>
    </xdr:to>
    <xdr:sp macro="" textlink="">
      <xdr:nvSpPr>
        <xdr:cNvPr id="488" name="フローチャート: 判断 487">
          <a:extLst>
            <a:ext uri="{FF2B5EF4-FFF2-40B4-BE49-F238E27FC236}">
              <a16:creationId xmlns:a16="http://schemas.microsoft.com/office/drawing/2014/main" id="{03AF1479-AEF5-40C3-9F79-3C23F56BDC21}"/>
            </a:ext>
          </a:extLst>
        </xdr:cNvPr>
        <xdr:cNvSpPr/>
      </xdr:nvSpPr>
      <xdr:spPr>
        <a:xfrm>
          <a:off x="12299950" y="1371001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119562</xdr:rowOff>
    </xdr:from>
    <xdr:to>
      <xdr:col>67</xdr:col>
      <xdr:colOff>101600</xdr:colOff>
      <xdr:row>83</xdr:row>
      <xdr:rowOff>49712</xdr:rowOff>
    </xdr:to>
    <xdr:sp macro="" textlink="">
      <xdr:nvSpPr>
        <xdr:cNvPr id="489" name="フローチャート: 判断 488">
          <a:extLst>
            <a:ext uri="{FF2B5EF4-FFF2-40B4-BE49-F238E27FC236}">
              <a16:creationId xmlns:a16="http://schemas.microsoft.com/office/drawing/2014/main" id="{43E8DF9F-3A5E-4A97-A1D4-E49444F1854C}"/>
            </a:ext>
          </a:extLst>
        </xdr:cNvPr>
        <xdr:cNvSpPr/>
      </xdr:nvSpPr>
      <xdr:spPr>
        <a:xfrm>
          <a:off x="11487150" y="1366411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90" name="テキスト ボックス 489">
          <a:extLst>
            <a:ext uri="{FF2B5EF4-FFF2-40B4-BE49-F238E27FC236}">
              <a16:creationId xmlns:a16="http://schemas.microsoft.com/office/drawing/2014/main" id="{159C74F9-481A-4F17-A1B8-6D2DC8692DEC}"/>
            </a:ext>
          </a:extLst>
        </xdr:cNvPr>
        <xdr:cNvSpPr txBox="1"/>
      </xdr:nvSpPr>
      <xdr:spPr>
        <a:xfrm>
          <a:off x="1452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91" name="テキスト ボックス 490">
          <a:extLst>
            <a:ext uri="{FF2B5EF4-FFF2-40B4-BE49-F238E27FC236}">
              <a16:creationId xmlns:a16="http://schemas.microsoft.com/office/drawing/2014/main" id="{713AD7C8-7EE7-4AAA-821D-1F667EEAE177}"/>
            </a:ext>
          </a:extLst>
        </xdr:cNvPr>
        <xdr:cNvSpPr txBox="1"/>
      </xdr:nvSpPr>
      <xdr:spPr>
        <a:xfrm>
          <a:off x="13766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92" name="テキスト ボックス 491">
          <a:extLst>
            <a:ext uri="{FF2B5EF4-FFF2-40B4-BE49-F238E27FC236}">
              <a16:creationId xmlns:a16="http://schemas.microsoft.com/office/drawing/2014/main" id="{87216E26-77EA-4035-B43E-D69198256637}"/>
            </a:ext>
          </a:extLst>
        </xdr:cNvPr>
        <xdr:cNvSpPr txBox="1"/>
      </xdr:nvSpPr>
      <xdr:spPr>
        <a:xfrm>
          <a:off x="12973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93" name="テキスト ボックス 492">
          <a:extLst>
            <a:ext uri="{FF2B5EF4-FFF2-40B4-BE49-F238E27FC236}">
              <a16:creationId xmlns:a16="http://schemas.microsoft.com/office/drawing/2014/main" id="{0C0EABA0-C856-4368-8357-7C9E86D0D807}"/>
            </a:ext>
          </a:extLst>
        </xdr:cNvPr>
        <xdr:cNvSpPr txBox="1"/>
      </xdr:nvSpPr>
      <xdr:spPr>
        <a:xfrm>
          <a:off x="12172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94" name="テキスト ボックス 493">
          <a:extLst>
            <a:ext uri="{FF2B5EF4-FFF2-40B4-BE49-F238E27FC236}">
              <a16:creationId xmlns:a16="http://schemas.microsoft.com/office/drawing/2014/main" id="{B4738C4E-A453-4AFC-8999-64B28BA3AD25}"/>
            </a:ext>
          </a:extLst>
        </xdr:cNvPr>
        <xdr:cNvSpPr txBox="1"/>
      </xdr:nvSpPr>
      <xdr:spPr>
        <a:xfrm>
          <a:off x="11366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116295</xdr:rowOff>
    </xdr:from>
    <xdr:to>
      <xdr:col>85</xdr:col>
      <xdr:colOff>177800</xdr:colOff>
      <xdr:row>83</xdr:row>
      <xdr:rowOff>46445</xdr:rowOff>
    </xdr:to>
    <xdr:sp macro="" textlink="">
      <xdr:nvSpPr>
        <xdr:cNvPr id="495" name="楕円 494">
          <a:extLst>
            <a:ext uri="{FF2B5EF4-FFF2-40B4-BE49-F238E27FC236}">
              <a16:creationId xmlns:a16="http://schemas.microsoft.com/office/drawing/2014/main" id="{A8567BC1-09EC-49C6-8FFD-DC5821EA0E1F}"/>
            </a:ext>
          </a:extLst>
        </xdr:cNvPr>
        <xdr:cNvSpPr/>
      </xdr:nvSpPr>
      <xdr:spPr>
        <a:xfrm>
          <a:off x="14649450" y="1366084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94722</xdr:rowOff>
    </xdr:from>
    <xdr:ext cx="405111" cy="259045"/>
    <xdr:sp macro="" textlink="">
      <xdr:nvSpPr>
        <xdr:cNvPr id="496" name="【消防施設】&#10;有形固定資産減価償却率該当値テキスト">
          <a:extLst>
            <a:ext uri="{FF2B5EF4-FFF2-40B4-BE49-F238E27FC236}">
              <a16:creationId xmlns:a16="http://schemas.microsoft.com/office/drawing/2014/main" id="{DB4967BB-CA19-4A82-86D4-9192CDEDE129}"/>
            </a:ext>
          </a:extLst>
        </xdr:cNvPr>
        <xdr:cNvSpPr txBox="1"/>
      </xdr:nvSpPr>
      <xdr:spPr>
        <a:xfrm>
          <a:off x="14738350" y="13639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72208</xdr:rowOff>
    </xdr:from>
    <xdr:to>
      <xdr:col>81</xdr:col>
      <xdr:colOff>101600</xdr:colOff>
      <xdr:row>83</xdr:row>
      <xdr:rowOff>2358</xdr:rowOff>
    </xdr:to>
    <xdr:sp macro="" textlink="">
      <xdr:nvSpPr>
        <xdr:cNvPr id="497" name="楕円 496">
          <a:extLst>
            <a:ext uri="{FF2B5EF4-FFF2-40B4-BE49-F238E27FC236}">
              <a16:creationId xmlns:a16="http://schemas.microsoft.com/office/drawing/2014/main" id="{877C87DE-2FE7-4D4F-AB13-AC0E67C553B2}"/>
            </a:ext>
          </a:extLst>
        </xdr:cNvPr>
        <xdr:cNvSpPr/>
      </xdr:nvSpPr>
      <xdr:spPr>
        <a:xfrm>
          <a:off x="13887450" y="1361675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123008</xdr:rowOff>
    </xdr:from>
    <xdr:to>
      <xdr:col>85</xdr:col>
      <xdr:colOff>127000</xdr:colOff>
      <xdr:row>82</xdr:row>
      <xdr:rowOff>167095</xdr:rowOff>
    </xdr:to>
    <xdr:cxnSp macro="">
      <xdr:nvCxnSpPr>
        <xdr:cNvPr id="498" name="直線コネクタ 497">
          <a:extLst>
            <a:ext uri="{FF2B5EF4-FFF2-40B4-BE49-F238E27FC236}">
              <a16:creationId xmlns:a16="http://schemas.microsoft.com/office/drawing/2014/main" id="{FFA29931-0509-485A-ABC7-8395D2DFDC75}"/>
            </a:ext>
          </a:extLst>
        </xdr:cNvPr>
        <xdr:cNvCxnSpPr/>
      </xdr:nvCxnSpPr>
      <xdr:spPr>
        <a:xfrm>
          <a:off x="13938250" y="13667558"/>
          <a:ext cx="762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28121</xdr:rowOff>
    </xdr:from>
    <xdr:to>
      <xdr:col>76</xdr:col>
      <xdr:colOff>165100</xdr:colOff>
      <xdr:row>82</xdr:row>
      <xdr:rowOff>129721</xdr:rowOff>
    </xdr:to>
    <xdr:sp macro="" textlink="">
      <xdr:nvSpPr>
        <xdr:cNvPr id="499" name="楕円 498">
          <a:extLst>
            <a:ext uri="{FF2B5EF4-FFF2-40B4-BE49-F238E27FC236}">
              <a16:creationId xmlns:a16="http://schemas.microsoft.com/office/drawing/2014/main" id="{41EECA7B-0F60-4BE1-92C9-CA62330CBE3D}"/>
            </a:ext>
          </a:extLst>
        </xdr:cNvPr>
        <xdr:cNvSpPr/>
      </xdr:nvSpPr>
      <xdr:spPr>
        <a:xfrm>
          <a:off x="13093700" y="13572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78921</xdr:rowOff>
    </xdr:from>
    <xdr:to>
      <xdr:col>81</xdr:col>
      <xdr:colOff>50800</xdr:colOff>
      <xdr:row>82</xdr:row>
      <xdr:rowOff>123008</xdr:rowOff>
    </xdr:to>
    <xdr:cxnSp macro="">
      <xdr:nvCxnSpPr>
        <xdr:cNvPr id="500" name="直線コネクタ 499">
          <a:extLst>
            <a:ext uri="{FF2B5EF4-FFF2-40B4-BE49-F238E27FC236}">
              <a16:creationId xmlns:a16="http://schemas.microsoft.com/office/drawing/2014/main" id="{6D522FDE-CD34-448A-A114-29483D9D2525}"/>
            </a:ext>
          </a:extLst>
        </xdr:cNvPr>
        <xdr:cNvCxnSpPr/>
      </xdr:nvCxnSpPr>
      <xdr:spPr>
        <a:xfrm>
          <a:off x="13144500" y="13623471"/>
          <a:ext cx="79375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10161</xdr:rowOff>
    </xdr:from>
    <xdr:to>
      <xdr:col>72</xdr:col>
      <xdr:colOff>38100</xdr:colOff>
      <xdr:row>82</xdr:row>
      <xdr:rowOff>111761</xdr:rowOff>
    </xdr:to>
    <xdr:sp macro="" textlink="">
      <xdr:nvSpPr>
        <xdr:cNvPr id="501" name="楕円 500">
          <a:extLst>
            <a:ext uri="{FF2B5EF4-FFF2-40B4-BE49-F238E27FC236}">
              <a16:creationId xmlns:a16="http://schemas.microsoft.com/office/drawing/2014/main" id="{A83EEF16-E35A-4EB2-B1C7-F7B6B80E2AE6}"/>
            </a:ext>
          </a:extLst>
        </xdr:cNvPr>
        <xdr:cNvSpPr/>
      </xdr:nvSpPr>
      <xdr:spPr>
        <a:xfrm>
          <a:off x="12299950" y="1355471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60961</xdr:rowOff>
    </xdr:from>
    <xdr:to>
      <xdr:col>76</xdr:col>
      <xdr:colOff>114300</xdr:colOff>
      <xdr:row>82</xdr:row>
      <xdr:rowOff>78921</xdr:rowOff>
    </xdr:to>
    <xdr:cxnSp macro="">
      <xdr:nvCxnSpPr>
        <xdr:cNvPr id="502" name="直線コネクタ 501">
          <a:extLst>
            <a:ext uri="{FF2B5EF4-FFF2-40B4-BE49-F238E27FC236}">
              <a16:creationId xmlns:a16="http://schemas.microsoft.com/office/drawing/2014/main" id="{6CD40E5E-CA01-4F58-A3E3-BA7ACD741A5B}"/>
            </a:ext>
          </a:extLst>
        </xdr:cNvPr>
        <xdr:cNvCxnSpPr/>
      </xdr:nvCxnSpPr>
      <xdr:spPr>
        <a:xfrm>
          <a:off x="12344400" y="13605511"/>
          <a:ext cx="800100" cy="17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10161</xdr:rowOff>
    </xdr:from>
    <xdr:to>
      <xdr:col>67</xdr:col>
      <xdr:colOff>101600</xdr:colOff>
      <xdr:row>82</xdr:row>
      <xdr:rowOff>111761</xdr:rowOff>
    </xdr:to>
    <xdr:sp macro="" textlink="">
      <xdr:nvSpPr>
        <xdr:cNvPr id="503" name="楕円 502">
          <a:extLst>
            <a:ext uri="{FF2B5EF4-FFF2-40B4-BE49-F238E27FC236}">
              <a16:creationId xmlns:a16="http://schemas.microsoft.com/office/drawing/2014/main" id="{4AA2AAE7-43E3-47F8-8FB1-453B8105FBB2}"/>
            </a:ext>
          </a:extLst>
        </xdr:cNvPr>
        <xdr:cNvSpPr/>
      </xdr:nvSpPr>
      <xdr:spPr>
        <a:xfrm>
          <a:off x="11487150" y="13554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60961</xdr:rowOff>
    </xdr:from>
    <xdr:to>
      <xdr:col>71</xdr:col>
      <xdr:colOff>177800</xdr:colOff>
      <xdr:row>82</xdr:row>
      <xdr:rowOff>60961</xdr:rowOff>
    </xdr:to>
    <xdr:cxnSp macro="">
      <xdr:nvCxnSpPr>
        <xdr:cNvPr id="504" name="直線コネクタ 503">
          <a:extLst>
            <a:ext uri="{FF2B5EF4-FFF2-40B4-BE49-F238E27FC236}">
              <a16:creationId xmlns:a16="http://schemas.microsoft.com/office/drawing/2014/main" id="{D0953B8F-43FF-4CBD-967D-02A850ABCE4C}"/>
            </a:ext>
          </a:extLst>
        </xdr:cNvPr>
        <xdr:cNvCxnSpPr/>
      </xdr:nvCxnSpPr>
      <xdr:spPr>
        <a:xfrm>
          <a:off x="11537950" y="13605511"/>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55534</xdr:rowOff>
    </xdr:from>
    <xdr:ext cx="405111" cy="259045"/>
    <xdr:sp macro="" textlink="">
      <xdr:nvSpPr>
        <xdr:cNvPr id="505" name="n_1aveValue【消防施設】&#10;有形固定資産減価償却率">
          <a:extLst>
            <a:ext uri="{FF2B5EF4-FFF2-40B4-BE49-F238E27FC236}">
              <a16:creationId xmlns:a16="http://schemas.microsoft.com/office/drawing/2014/main" id="{0E824628-72D3-4FB7-82E7-E074D0FA33F5}"/>
            </a:ext>
          </a:extLst>
        </xdr:cNvPr>
        <xdr:cNvSpPr txBox="1"/>
      </xdr:nvSpPr>
      <xdr:spPr>
        <a:xfrm>
          <a:off x="13742044" y="13765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50635</xdr:rowOff>
    </xdr:from>
    <xdr:ext cx="405111" cy="259045"/>
    <xdr:sp macro="" textlink="">
      <xdr:nvSpPr>
        <xdr:cNvPr id="506" name="n_2aveValue【消防施設】&#10;有形固定資産減価償却率">
          <a:extLst>
            <a:ext uri="{FF2B5EF4-FFF2-40B4-BE49-F238E27FC236}">
              <a16:creationId xmlns:a16="http://schemas.microsoft.com/office/drawing/2014/main" id="{450240D8-66BF-4A4D-B14A-694961706907}"/>
            </a:ext>
          </a:extLst>
        </xdr:cNvPr>
        <xdr:cNvSpPr txBox="1"/>
      </xdr:nvSpPr>
      <xdr:spPr>
        <a:xfrm>
          <a:off x="12960994" y="13760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93090</xdr:rowOff>
    </xdr:from>
    <xdr:ext cx="405111" cy="259045"/>
    <xdr:sp macro="" textlink="">
      <xdr:nvSpPr>
        <xdr:cNvPr id="507" name="n_3aveValue【消防施設】&#10;有形固定資産減価償却率">
          <a:extLst>
            <a:ext uri="{FF2B5EF4-FFF2-40B4-BE49-F238E27FC236}">
              <a16:creationId xmlns:a16="http://schemas.microsoft.com/office/drawing/2014/main" id="{7BF16470-0F80-49B0-B1AE-AD26DB65497B}"/>
            </a:ext>
          </a:extLst>
        </xdr:cNvPr>
        <xdr:cNvSpPr txBox="1"/>
      </xdr:nvSpPr>
      <xdr:spPr>
        <a:xfrm>
          <a:off x="12167244" y="13802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40839</xdr:rowOff>
    </xdr:from>
    <xdr:ext cx="405111" cy="259045"/>
    <xdr:sp macro="" textlink="">
      <xdr:nvSpPr>
        <xdr:cNvPr id="508" name="n_4aveValue【消防施設】&#10;有形固定資産減価償却率">
          <a:extLst>
            <a:ext uri="{FF2B5EF4-FFF2-40B4-BE49-F238E27FC236}">
              <a16:creationId xmlns:a16="http://schemas.microsoft.com/office/drawing/2014/main" id="{99254B00-1AFE-4CC9-AC64-05F987593CD0}"/>
            </a:ext>
          </a:extLst>
        </xdr:cNvPr>
        <xdr:cNvSpPr txBox="1"/>
      </xdr:nvSpPr>
      <xdr:spPr>
        <a:xfrm>
          <a:off x="11354444" y="13750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18885</xdr:rowOff>
    </xdr:from>
    <xdr:ext cx="405111" cy="259045"/>
    <xdr:sp macro="" textlink="">
      <xdr:nvSpPr>
        <xdr:cNvPr id="509" name="n_1mainValue【消防施設】&#10;有形固定資産減価償却率">
          <a:extLst>
            <a:ext uri="{FF2B5EF4-FFF2-40B4-BE49-F238E27FC236}">
              <a16:creationId xmlns:a16="http://schemas.microsoft.com/office/drawing/2014/main" id="{6EDFE99C-2B89-48CC-B99E-B25B6764360D}"/>
            </a:ext>
          </a:extLst>
        </xdr:cNvPr>
        <xdr:cNvSpPr txBox="1"/>
      </xdr:nvSpPr>
      <xdr:spPr>
        <a:xfrm>
          <a:off x="13742044" y="13398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146248</xdr:rowOff>
    </xdr:from>
    <xdr:ext cx="405111" cy="259045"/>
    <xdr:sp macro="" textlink="">
      <xdr:nvSpPr>
        <xdr:cNvPr id="510" name="n_2mainValue【消防施設】&#10;有形固定資産減価償却率">
          <a:extLst>
            <a:ext uri="{FF2B5EF4-FFF2-40B4-BE49-F238E27FC236}">
              <a16:creationId xmlns:a16="http://schemas.microsoft.com/office/drawing/2014/main" id="{60AF9694-44ED-4B2C-ADD2-EA33830EFB82}"/>
            </a:ext>
          </a:extLst>
        </xdr:cNvPr>
        <xdr:cNvSpPr txBox="1"/>
      </xdr:nvSpPr>
      <xdr:spPr>
        <a:xfrm>
          <a:off x="12960994" y="13360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128288</xdr:rowOff>
    </xdr:from>
    <xdr:ext cx="405111" cy="259045"/>
    <xdr:sp macro="" textlink="">
      <xdr:nvSpPr>
        <xdr:cNvPr id="511" name="n_3mainValue【消防施設】&#10;有形固定資産減価償却率">
          <a:extLst>
            <a:ext uri="{FF2B5EF4-FFF2-40B4-BE49-F238E27FC236}">
              <a16:creationId xmlns:a16="http://schemas.microsoft.com/office/drawing/2014/main" id="{404089F3-C1B7-4467-A059-525073096512}"/>
            </a:ext>
          </a:extLst>
        </xdr:cNvPr>
        <xdr:cNvSpPr txBox="1"/>
      </xdr:nvSpPr>
      <xdr:spPr>
        <a:xfrm>
          <a:off x="12167244" y="13342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128288</xdr:rowOff>
    </xdr:from>
    <xdr:ext cx="405111" cy="259045"/>
    <xdr:sp macro="" textlink="">
      <xdr:nvSpPr>
        <xdr:cNvPr id="512" name="n_4mainValue【消防施設】&#10;有形固定資産減価償却率">
          <a:extLst>
            <a:ext uri="{FF2B5EF4-FFF2-40B4-BE49-F238E27FC236}">
              <a16:creationId xmlns:a16="http://schemas.microsoft.com/office/drawing/2014/main" id="{957C9942-11CF-4E50-A092-CFCAB61A0796}"/>
            </a:ext>
          </a:extLst>
        </xdr:cNvPr>
        <xdr:cNvSpPr txBox="1"/>
      </xdr:nvSpPr>
      <xdr:spPr>
        <a:xfrm>
          <a:off x="11354444" y="13342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13" name="正方形/長方形 512">
          <a:extLst>
            <a:ext uri="{FF2B5EF4-FFF2-40B4-BE49-F238E27FC236}">
              <a16:creationId xmlns:a16="http://schemas.microsoft.com/office/drawing/2014/main" id="{04A2BECD-48D4-461F-8A96-F2F202630289}"/>
            </a:ext>
          </a:extLst>
        </xdr:cNvPr>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14" name="正方形/長方形 513">
          <a:extLst>
            <a:ext uri="{FF2B5EF4-FFF2-40B4-BE49-F238E27FC236}">
              <a16:creationId xmlns:a16="http://schemas.microsoft.com/office/drawing/2014/main" id="{2A81107B-A3A0-4283-9577-172533B5413B}"/>
            </a:ext>
          </a:extLst>
        </xdr:cNvPr>
        <xdr:cNvSpPr/>
      </xdr:nvSpPr>
      <xdr:spPr>
        <a:xfrm>
          <a:off x="16586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15" name="正方形/長方形 514">
          <a:extLst>
            <a:ext uri="{FF2B5EF4-FFF2-40B4-BE49-F238E27FC236}">
              <a16:creationId xmlns:a16="http://schemas.microsoft.com/office/drawing/2014/main" id="{D153F342-5B87-41A6-B125-F3FC3B895CAE}"/>
            </a:ext>
          </a:extLst>
        </xdr:cNvPr>
        <xdr:cNvSpPr/>
      </xdr:nvSpPr>
      <xdr:spPr>
        <a:xfrm>
          <a:off x="16586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16" name="正方形/長方形 515">
          <a:extLst>
            <a:ext uri="{FF2B5EF4-FFF2-40B4-BE49-F238E27FC236}">
              <a16:creationId xmlns:a16="http://schemas.microsoft.com/office/drawing/2014/main" id="{B19A12BC-55F6-44E7-8C21-BA410656ED3D}"/>
            </a:ext>
          </a:extLst>
        </xdr:cNvPr>
        <xdr:cNvSpPr/>
      </xdr:nvSpPr>
      <xdr:spPr>
        <a:xfrm>
          <a:off x="174879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17" name="正方形/長方形 516">
          <a:extLst>
            <a:ext uri="{FF2B5EF4-FFF2-40B4-BE49-F238E27FC236}">
              <a16:creationId xmlns:a16="http://schemas.microsoft.com/office/drawing/2014/main" id="{E089154E-747B-4BC8-BC6D-9E3E2BD6E2A6}"/>
            </a:ext>
          </a:extLst>
        </xdr:cNvPr>
        <xdr:cNvSpPr/>
      </xdr:nvSpPr>
      <xdr:spPr>
        <a:xfrm>
          <a:off x="174879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18" name="正方形/長方形 517">
          <a:extLst>
            <a:ext uri="{FF2B5EF4-FFF2-40B4-BE49-F238E27FC236}">
              <a16:creationId xmlns:a16="http://schemas.microsoft.com/office/drawing/2014/main" id="{71793A80-D2AD-4708-8421-961864122C44}"/>
            </a:ext>
          </a:extLst>
        </xdr:cNvPr>
        <xdr:cNvSpPr/>
      </xdr:nvSpPr>
      <xdr:spPr>
        <a:xfrm>
          <a:off x="18516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19" name="正方形/長方形 518">
          <a:extLst>
            <a:ext uri="{FF2B5EF4-FFF2-40B4-BE49-F238E27FC236}">
              <a16:creationId xmlns:a16="http://schemas.microsoft.com/office/drawing/2014/main" id="{6C6D3305-E0AA-4802-8C9C-78828EA9DDEA}"/>
            </a:ext>
          </a:extLst>
        </xdr:cNvPr>
        <xdr:cNvSpPr/>
      </xdr:nvSpPr>
      <xdr:spPr>
        <a:xfrm>
          <a:off x="18516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20" name="正方形/長方形 519">
          <a:extLst>
            <a:ext uri="{FF2B5EF4-FFF2-40B4-BE49-F238E27FC236}">
              <a16:creationId xmlns:a16="http://schemas.microsoft.com/office/drawing/2014/main" id="{189294F6-49BE-4874-BA2C-CCC77CA65A46}"/>
            </a:ext>
          </a:extLst>
        </xdr:cNvPr>
        <xdr:cNvSpPr/>
      </xdr:nvSpPr>
      <xdr:spPr>
        <a:xfrm>
          <a:off x="164592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21" name="テキスト ボックス 520">
          <a:extLst>
            <a:ext uri="{FF2B5EF4-FFF2-40B4-BE49-F238E27FC236}">
              <a16:creationId xmlns:a16="http://schemas.microsoft.com/office/drawing/2014/main" id="{1D8C5028-FF01-49DF-AA98-26D5BD44108C}"/>
            </a:ext>
          </a:extLst>
        </xdr:cNvPr>
        <xdr:cNvSpPr txBox="1"/>
      </xdr:nvSpPr>
      <xdr:spPr>
        <a:xfrm>
          <a:off x="1644015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22" name="直線コネクタ 521">
          <a:extLst>
            <a:ext uri="{FF2B5EF4-FFF2-40B4-BE49-F238E27FC236}">
              <a16:creationId xmlns:a16="http://schemas.microsoft.com/office/drawing/2014/main" id="{0FF187B4-3E2E-492F-B3B0-8F7F96D9414F}"/>
            </a:ext>
          </a:extLst>
        </xdr:cNvPr>
        <xdr:cNvCxnSpPr/>
      </xdr:nvCxnSpPr>
      <xdr:spPr>
        <a:xfrm>
          <a:off x="164592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23" name="直線コネクタ 522">
          <a:extLst>
            <a:ext uri="{FF2B5EF4-FFF2-40B4-BE49-F238E27FC236}">
              <a16:creationId xmlns:a16="http://schemas.microsoft.com/office/drawing/2014/main" id="{5FF351F8-C6DF-4F53-AFC5-C370C040AD4C}"/>
            </a:ext>
          </a:extLst>
        </xdr:cNvPr>
        <xdr:cNvCxnSpPr/>
      </xdr:nvCxnSpPr>
      <xdr:spPr>
        <a:xfrm>
          <a:off x="16459200" y="143673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24" name="テキスト ボックス 523">
          <a:extLst>
            <a:ext uri="{FF2B5EF4-FFF2-40B4-BE49-F238E27FC236}">
              <a16:creationId xmlns:a16="http://schemas.microsoft.com/office/drawing/2014/main" id="{4A20A946-234A-40E3-8EA5-0A2198C95F74}"/>
            </a:ext>
          </a:extLst>
        </xdr:cNvPr>
        <xdr:cNvSpPr txBox="1"/>
      </xdr:nvSpPr>
      <xdr:spPr>
        <a:xfrm>
          <a:off x="16049171" y="142314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25" name="直線コネクタ 524">
          <a:extLst>
            <a:ext uri="{FF2B5EF4-FFF2-40B4-BE49-F238E27FC236}">
              <a16:creationId xmlns:a16="http://schemas.microsoft.com/office/drawing/2014/main" id="{40000961-45A8-4BBE-B51A-49452C9DF963}"/>
            </a:ext>
          </a:extLst>
        </xdr:cNvPr>
        <xdr:cNvCxnSpPr/>
      </xdr:nvCxnSpPr>
      <xdr:spPr>
        <a:xfrm>
          <a:off x="16459200" y="140534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26" name="テキスト ボックス 525">
          <a:extLst>
            <a:ext uri="{FF2B5EF4-FFF2-40B4-BE49-F238E27FC236}">
              <a16:creationId xmlns:a16="http://schemas.microsoft.com/office/drawing/2014/main" id="{54D49BE8-657D-484D-A188-5A902A3062D3}"/>
            </a:ext>
          </a:extLst>
        </xdr:cNvPr>
        <xdr:cNvSpPr txBox="1"/>
      </xdr:nvSpPr>
      <xdr:spPr>
        <a:xfrm>
          <a:off x="16049171" y="139175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27" name="直線コネクタ 526">
          <a:extLst>
            <a:ext uri="{FF2B5EF4-FFF2-40B4-BE49-F238E27FC236}">
              <a16:creationId xmlns:a16="http://schemas.microsoft.com/office/drawing/2014/main" id="{1821B442-1D55-4329-BA9A-77668502B0C4}"/>
            </a:ext>
          </a:extLst>
        </xdr:cNvPr>
        <xdr:cNvCxnSpPr/>
      </xdr:nvCxnSpPr>
      <xdr:spPr>
        <a:xfrm>
          <a:off x="16459200" y="137395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28" name="テキスト ボックス 527">
          <a:extLst>
            <a:ext uri="{FF2B5EF4-FFF2-40B4-BE49-F238E27FC236}">
              <a16:creationId xmlns:a16="http://schemas.microsoft.com/office/drawing/2014/main" id="{4EE83B1A-1CE0-4C3D-A59C-FFB542E035AC}"/>
            </a:ext>
          </a:extLst>
        </xdr:cNvPr>
        <xdr:cNvSpPr txBox="1"/>
      </xdr:nvSpPr>
      <xdr:spPr>
        <a:xfrm>
          <a:off x="16049171" y="1360371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29" name="直線コネクタ 528">
          <a:extLst>
            <a:ext uri="{FF2B5EF4-FFF2-40B4-BE49-F238E27FC236}">
              <a16:creationId xmlns:a16="http://schemas.microsoft.com/office/drawing/2014/main" id="{BB00EB9E-10EF-44A2-9F67-F4DD1AE9C06F}"/>
            </a:ext>
          </a:extLst>
        </xdr:cNvPr>
        <xdr:cNvCxnSpPr/>
      </xdr:nvCxnSpPr>
      <xdr:spPr>
        <a:xfrm>
          <a:off x="16459200" y="134257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30" name="テキスト ボックス 529">
          <a:extLst>
            <a:ext uri="{FF2B5EF4-FFF2-40B4-BE49-F238E27FC236}">
              <a16:creationId xmlns:a16="http://schemas.microsoft.com/office/drawing/2014/main" id="{56F73DAB-5461-4EED-A8D3-B4443705A00B}"/>
            </a:ext>
          </a:extLst>
        </xdr:cNvPr>
        <xdr:cNvSpPr txBox="1"/>
      </xdr:nvSpPr>
      <xdr:spPr>
        <a:xfrm>
          <a:off x="16049171" y="132898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31" name="直線コネクタ 530">
          <a:extLst>
            <a:ext uri="{FF2B5EF4-FFF2-40B4-BE49-F238E27FC236}">
              <a16:creationId xmlns:a16="http://schemas.microsoft.com/office/drawing/2014/main" id="{56FA910C-CC29-4A78-AD4F-D2FDF3ECC295}"/>
            </a:ext>
          </a:extLst>
        </xdr:cNvPr>
        <xdr:cNvCxnSpPr/>
      </xdr:nvCxnSpPr>
      <xdr:spPr>
        <a:xfrm>
          <a:off x="16459200" y="131118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32" name="テキスト ボックス 531">
          <a:extLst>
            <a:ext uri="{FF2B5EF4-FFF2-40B4-BE49-F238E27FC236}">
              <a16:creationId xmlns:a16="http://schemas.microsoft.com/office/drawing/2014/main" id="{53CCA4E2-A869-487E-BC5E-EBAADF8A0864}"/>
            </a:ext>
          </a:extLst>
        </xdr:cNvPr>
        <xdr:cNvSpPr txBox="1"/>
      </xdr:nvSpPr>
      <xdr:spPr>
        <a:xfrm>
          <a:off x="16049171" y="129759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33" name="直線コネクタ 532">
          <a:extLst>
            <a:ext uri="{FF2B5EF4-FFF2-40B4-BE49-F238E27FC236}">
              <a16:creationId xmlns:a16="http://schemas.microsoft.com/office/drawing/2014/main" id="{A2261A7B-1B48-4222-9004-487A992D5253}"/>
            </a:ext>
          </a:extLst>
        </xdr:cNvPr>
        <xdr:cNvCxnSpPr/>
      </xdr:nvCxnSpPr>
      <xdr:spPr>
        <a:xfrm>
          <a:off x="16459200" y="127979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534" name="テキスト ボックス 533">
          <a:extLst>
            <a:ext uri="{FF2B5EF4-FFF2-40B4-BE49-F238E27FC236}">
              <a16:creationId xmlns:a16="http://schemas.microsoft.com/office/drawing/2014/main" id="{8C721BDA-4506-4142-A1EE-027AF5050F5D}"/>
            </a:ext>
          </a:extLst>
        </xdr:cNvPr>
        <xdr:cNvSpPr txBox="1"/>
      </xdr:nvSpPr>
      <xdr:spPr>
        <a:xfrm>
          <a:off x="16049171" y="1266209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35" name="直線コネクタ 534">
          <a:extLst>
            <a:ext uri="{FF2B5EF4-FFF2-40B4-BE49-F238E27FC236}">
              <a16:creationId xmlns:a16="http://schemas.microsoft.com/office/drawing/2014/main" id="{76A677DD-F4D7-4153-A0E4-C00AE05A4AD1}"/>
            </a:ext>
          </a:extLst>
        </xdr:cNvPr>
        <xdr:cNvCxnSpPr/>
      </xdr:nvCxnSpPr>
      <xdr:spPr>
        <a:xfrm>
          <a:off x="164592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36" name="テキスト ボックス 535">
          <a:extLst>
            <a:ext uri="{FF2B5EF4-FFF2-40B4-BE49-F238E27FC236}">
              <a16:creationId xmlns:a16="http://schemas.microsoft.com/office/drawing/2014/main" id="{05AD2231-EDFE-45B3-B73B-9370F06DB9AC}"/>
            </a:ext>
          </a:extLst>
        </xdr:cNvPr>
        <xdr:cNvSpPr txBox="1"/>
      </xdr:nvSpPr>
      <xdr:spPr>
        <a:xfrm>
          <a:off x="160491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37" name="【消防施設】&#10;一人当たり面積グラフ枠">
          <a:extLst>
            <a:ext uri="{FF2B5EF4-FFF2-40B4-BE49-F238E27FC236}">
              <a16:creationId xmlns:a16="http://schemas.microsoft.com/office/drawing/2014/main" id="{DA9ABF56-F25E-4DEF-A329-EA245C4F07A8}"/>
            </a:ext>
          </a:extLst>
        </xdr:cNvPr>
        <xdr:cNvSpPr/>
      </xdr:nvSpPr>
      <xdr:spPr>
        <a:xfrm>
          <a:off x="164592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11974</xdr:rowOff>
    </xdr:from>
    <xdr:to>
      <xdr:col>116</xdr:col>
      <xdr:colOff>62864</xdr:colOff>
      <xdr:row>86</xdr:row>
      <xdr:rowOff>155666</xdr:rowOff>
    </xdr:to>
    <xdr:cxnSp macro="">
      <xdr:nvCxnSpPr>
        <xdr:cNvPr id="538" name="直線コネクタ 537">
          <a:extLst>
            <a:ext uri="{FF2B5EF4-FFF2-40B4-BE49-F238E27FC236}">
              <a16:creationId xmlns:a16="http://schemas.microsoft.com/office/drawing/2014/main" id="{A08879FA-C2F4-4C46-9467-8CBE8A6A9057}"/>
            </a:ext>
          </a:extLst>
        </xdr:cNvPr>
        <xdr:cNvCxnSpPr/>
      </xdr:nvCxnSpPr>
      <xdr:spPr>
        <a:xfrm flipV="1">
          <a:off x="19951064" y="12896124"/>
          <a:ext cx="0" cy="1464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159493</xdr:rowOff>
    </xdr:from>
    <xdr:ext cx="469744" cy="259045"/>
    <xdr:sp macro="" textlink="">
      <xdr:nvSpPr>
        <xdr:cNvPr id="539" name="【消防施設】&#10;一人当たり面積最小値テキスト">
          <a:extLst>
            <a:ext uri="{FF2B5EF4-FFF2-40B4-BE49-F238E27FC236}">
              <a16:creationId xmlns:a16="http://schemas.microsoft.com/office/drawing/2014/main" id="{29419563-291D-40CF-9A4D-AFAAAE374A39}"/>
            </a:ext>
          </a:extLst>
        </xdr:cNvPr>
        <xdr:cNvSpPr txBox="1"/>
      </xdr:nvSpPr>
      <xdr:spPr>
        <a:xfrm>
          <a:off x="19989800" y="14364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155666</xdr:rowOff>
    </xdr:from>
    <xdr:to>
      <xdr:col>116</xdr:col>
      <xdr:colOff>152400</xdr:colOff>
      <xdr:row>86</xdr:row>
      <xdr:rowOff>155666</xdr:rowOff>
    </xdr:to>
    <xdr:cxnSp macro="">
      <xdr:nvCxnSpPr>
        <xdr:cNvPr id="540" name="直線コネクタ 539">
          <a:extLst>
            <a:ext uri="{FF2B5EF4-FFF2-40B4-BE49-F238E27FC236}">
              <a16:creationId xmlns:a16="http://schemas.microsoft.com/office/drawing/2014/main" id="{AD00B173-C60F-48CD-B4C6-6F6CB0D628C0}"/>
            </a:ext>
          </a:extLst>
        </xdr:cNvPr>
        <xdr:cNvCxnSpPr/>
      </xdr:nvCxnSpPr>
      <xdr:spPr>
        <a:xfrm>
          <a:off x="19881850" y="1436061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130101</xdr:rowOff>
    </xdr:from>
    <xdr:ext cx="469744" cy="259045"/>
    <xdr:sp macro="" textlink="">
      <xdr:nvSpPr>
        <xdr:cNvPr id="541" name="【消防施設】&#10;一人当たり面積最大値テキスト">
          <a:extLst>
            <a:ext uri="{FF2B5EF4-FFF2-40B4-BE49-F238E27FC236}">
              <a16:creationId xmlns:a16="http://schemas.microsoft.com/office/drawing/2014/main" id="{D44067F0-8AAD-49D6-9137-D049CC56F00D}"/>
            </a:ext>
          </a:extLst>
        </xdr:cNvPr>
        <xdr:cNvSpPr txBox="1"/>
      </xdr:nvSpPr>
      <xdr:spPr>
        <a:xfrm>
          <a:off x="19989800" y="12684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11974</xdr:rowOff>
    </xdr:from>
    <xdr:to>
      <xdr:col>116</xdr:col>
      <xdr:colOff>152400</xdr:colOff>
      <xdr:row>78</xdr:row>
      <xdr:rowOff>11974</xdr:rowOff>
    </xdr:to>
    <xdr:cxnSp macro="">
      <xdr:nvCxnSpPr>
        <xdr:cNvPr id="542" name="直線コネクタ 541">
          <a:extLst>
            <a:ext uri="{FF2B5EF4-FFF2-40B4-BE49-F238E27FC236}">
              <a16:creationId xmlns:a16="http://schemas.microsoft.com/office/drawing/2014/main" id="{0310BD8F-88FE-4B61-B1E1-8A7E4095F1DF}"/>
            </a:ext>
          </a:extLst>
        </xdr:cNvPr>
        <xdr:cNvCxnSpPr/>
      </xdr:nvCxnSpPr>
      <xdr:spPr>
        <a:xfrm>
          <a:off x="19881850" y="1289612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54264</xdr:rowOff>
    </xdr:from>
    <xdr:ext cx="469744" cy="259045"/>
    <xdr:sp macro="" textlink="">
      <xdr:nvSpPr>
        <xdr:cNvPr id="543" name="【消防施設】&#10;一人当たり面積平均値テキスト">
          <a:extLst>
            <a:ext uri="{FF2B5EF4-FFF2-40B4-BE49-F238E27FC236}">
              <a16:creationId xmlns:a16="http://schemas.microsoft.com/office/drawing/2014/main" id="{8B3BB187-A54F-4F7B-AA31-87B4D51DBAE1}"/>
            </a:ext>
          </a:extLst>
        </xdr:cNvPr>
        <xdr:cNvSpPr txBox="1"/>
      </xdr:nvSpPr>
      <xdr:spPr>
        <a:xfrm>
          <a:off x="19989800" y="135988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31387</xdr:rowOff>
    </xdr:from>
    <xdr:to>
      <xdr:col>116</xdr:col>
      <xdr:colOff>114300</xdr:colOff>
      <xdr:row>83</xdr:row>
      <xdr:rowOff>132987</xdr:rowOff>
    </xdr:to>
    <xdr:sp macro="" textlink="">
      <xdr:nvSpPr>
        <xdr:cNvPr id="544" name="フローチャート: 判断 543">
          <a:extLst>
            <a:ext uri="{FF2B5EF4-FFF2-40B4-BE49-F238E27FC236}">
              <a16:creationId xmlns:a16="http://schemas.microsoft.com/office/drawing/2014/main" id="{C34AF829-60C9-4169-AD16-6875C6645BEF}"/>
            </a:ext>
          </a:extLst>
        </xdr:cNvPr>
        <xdr:cNvSpPr/>
      </xdr:nvSpPr>
      <xdr:spPr>
        <a:xfrm>
          <a:off x="19900900" y="1374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90170</xdr:rowOff>
    </xdr:from>
    <xdr:to>
      <xdr:col>112</xdr:col>
      <xdr:colOff>38100</xdr:colOff>
      <xdr:row>84</xdr:row>
      <xdr:rowOff>20320</xdr:rowOff>
    </xdr:to>
    <xdr:sp macro="" textlink="">
      <xdr:nvSpPr>
        <xdr:cNvPr id="545" name="フローチャート: 判断 544">
          <a:extLst>
            <a:ext uri="{FF2B5EF4-FFF2-40B4-BE49-F238E27FC236}">
              <a16:creationId xmlns:a16="http://schemas.microsoft.com/office/drawing/2014/main" id="{65ECE7ED-B740-49F1-8AA7-0B6291DAA908}"/>
            </a:ext>
          </a:extLst>
        </xdr:cNvPr>
        <xdr:cNvSpPr/>
      </xdr:nvSpPr>
      <xdr:spPr>
        <a:xfrm>
          <a:off x="19157950" y="1379982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96701</xdr:rowOff>
    </xdr:from>
    <xdr:to>
      <xdr:col>107</xdr:col>
      <xdr:colOff>101600</xdr:colOff>
      <xdr:row>84</xdr:row>
      <xdr:rowOff>26851</xdr:rowOff>
    </xdr:to>
    <xdr:sp macro="" textlink="">
      <xdr:nvSpPr>
        <xdr:cNvPr id="546" name="フローチャート: 判断 545">
          <a:extLst>
            <a:ext uri="{FF2B5EF4-FFF2-40B4-BE49-F238E27FC236}">
              <a16:creationId xmlns:a16="http://schemas.microsoft.com/office/drawing/2014/main" id="{0044CF28-A7D4-405C-8A8A-2DEA6DD3A0C0}"/>
            </a:ext>
          </a:extLst>
        </xdr:cNvPr>
        <xdr:cNvSpPr/>
      </xdr:nvSpPr>
      <xdr:spPr>
        <a:xfrm>
          <a:off x="18345150" y="1380635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129358</xdr:rowOff>
    </xdr:from>
    <xdr:to>
      <xdr:col>102</xdr:col>
      <xdr:colOff>165100</xdr:colOff>
      <xdr:row>84</xdr:row>
      <xdr:rowOff>59508</xdr:rowOff>
    </xdr:to>
    <xdr:sp macro="" textlink="">
      <xdr:nvSpPr>
        <xdr:cNvPr id="547" name="フローチャート: 判断 546">
          <a:extLst>
            <a:ext uri="{FF2B5EF4-FFF2-40B4-BE49-F238E27FC236}">
              <a16:creationId xmlns:a16="http://schemas.microsoft.com/office/drawing/2014/main" id="{76707A17-DAF4-430D-B4D2-198544EB8C11}"/>
            </a:ext>
          </a:extLst>
        </xdr:cNvPr>
        <xdr:cNvSpPr/>
      </xdr:nvSpPr>
      <xdr:spPr>
        <a:xfrm>
          <a:off x="17551400" y="1383900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80373</xdr:rowOff>
    </xdr:from>
    <xdr:to>
      <xdr:col>98</xdr:col>
      <xdr:colOff>38100</xdr:colOff>
      <xdr:row>84</xdr:row>
      <xdr:rowOff>10523</xdr:rowOff>
    </xdr:to>
    <xdr:sp macro="" textlink="">
      <xdr:nvSpPr>
        <xdr:cNvPr id="548" name="フローチャート: 判断 547">
          <a:extLst>
            <a:ext uri="{FF2B5EF4-FFF2-40B4-BE49-F238E27FC236}">
              <a16:creationId xmlns:a16="http://schemas.microsoft.com/office/drawing/2014/main" id="{65121F87-86FD-4CC6-9D6A-6EF7D8FA7A6E}"/>
            </a:ext>
          </a:extLst>
        </xdr:cNvPr>
        <xdr:cNvSpPr/>
      </xdr:nvSpPr>
      <xdr:spPr>
        <a:xfrm>
          <a:off x="16757650" y="1379002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49" name="テキスト ボックス 548">
          <a:extLst>
            <a:ext uri="{FF2B5EF4-FFF2-40B4-BE49-F238E27FC236}">
              <a16:creationId xmlns:a16="http://schemas.microsoft.com/office/drawing/2014/main" id="{1DFACF06-12F9-47F6-9DF0-3DCA3EDE1EF9}"/>
            </a:ext>
          </a:extLst>
        </xdr:cNvPr>
        <xdr:cNvSpPr txBox="1"/>
      </xdr:nvSpPr>
      <xdr:spPr>
        <a:xfrm>
          <a:off x="19780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50" name="テキスト ボックス 549">
          <a:extLst>
            <a:ext uri="{FF2B5EF4-FFF2-40B4-BE49-F238E27FC236}">
              <a16:creationId xmlns:a16="http://schemas.microsoft.com/office/drawing/2014/main" id="{198A3529-FADD-4153-8D09-A2DBBA2A23DA}"/>
            </a:ext>
          </a:extLst>
        </xdr:cNvPr>
        <xdr:cNvSpPr txBox="1"/>
      </xdr:nvSpPr>
      <xdr:spPr>
        <a:xfrm>
          <a:off x="19030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51" name="テキスト ボックス 550">
          <a:extLst>
            <a:ext uri="{FF2B5EF4-FFF2-40B4-BE49-F238E27FC236}">
              <a16:creationId xmlns:a16="http://schemas.microsoft.com/office/drawing/2014/main" id="{F68CEE74-682B-4BCE-B1FF-F71F58066CC5}"/>
            </a:ext>
          </a:extLst>
        </xdr:cNvPr>
        <xdr:cNvSpPr txBox="1"/>
      </xdr:nvSpPr>
      <xdr:spPr>
        <a:xfrm>
          <a:off x="18224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52" name="テキスト ボックス 551">
          <a:extLst>
            <a:ext uri="{FF2B5EF4-FFF2-40B4-BE49-F238E27FC236}">
              <a16:creationId xmlns:a16="http://schemas.microsoft.com/office/drawing/2014/main" id="{1C28D4A5-7BE5-4F4E-95FB-90D38A242029}"/>
            </a:ext>
          </a:extLst>
        </xdr:cNvPr>
        <xdr:cNvSpPr txBox="1"/>
      </xdr:nvSpPr>
      <xdr:spPr>
        <a:xfrm>
          <a:off x="174307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53" name="テキスト ボックス 552">
          <a:extLst>
            <a:ext uri="{FF2B5EF4-FFF2-40B4-BE49-F238E27FC236}">
              <a16:creationId xmlns:a16="http://schemas.microsoft.com/office/drawing/2014/main" id="{F05DC3CB-C2D7-4F63-9BE7-EACA91179C9F}"/>
            </a:ext>
          </a:extLst>
        </xdr:cNvPr>
        <xdr:cNvSpPr txBox="1"/>
      </xdr:nvSpPr>
      <xdr:spPr>
        <a:xfrm>
          <a:off x="166306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23223</xdr:rowOff>
    </xdr:from>
    <xdr:to>
      <xdr:col>116</xdr:col>
      <xdr:colOff>114300</xdr:colOff>
      <xdr:row>84</xdr:row>
      <xdr:rowOff>124823</xdr:rowOff>
    </xdr:to>
    <xdr:sp macro="" textlink="">
      <xdr:nvSpPr>
        <xdr:cNvPr id="554" name="楕円 553">
          <a:extLst>
            <a:ext uri="{FF2B5EF4-FFF2-40B4-BE49-F238E27FC236}">
              <a16:creationId xmlns:a16="http://schemas.microsoft.com/office/drawing/2014/main" id="{C97ACE33-043D-4572-955F-6F4DC3F4862D}"/>
            </a:ext>
          </a:extLst>
        </xdr:cNvPr>
        <xdr:cNvSpPr/>
      </xdr:nvSpPr>
      <xdr:spPr>
        <a:xfrm>
          <a:off x="19900900" y="13897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1650</xdr:rowOff>
    </xdr:from>
    <xdr:ext cx="469744" cy="259045"/>
    <xdr:sp macro="" textlink="">
      <xdr:nvSpPr>
        <xdr:cNvPr id="555" name="【消防施設】&#10;一人当たり面積該当値テキスト">
          <a:extLst>
            <a:ext uri="{FF2B5EF4-FFF2-40B4-BE49-F238E27FC236}">
              <a16:creationId xmlns:a16="http://schemas.microsoft.com/office/drawing/2014/main" id="{22D19266-A759-4057-8E9E-00479114DB96}"/>
            </a:ext>
          </a:extLst>
        </xdr:cNvPr>
        <xdr:cNvSpPr txBox="1"/>
      </xdr:nvSpPr>
      <xdr:spPr>
        <a:xfrm>
          <a:off x="19989800" y="13876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33020</xdr:rowOff>
    </xdr:from>
    <xdr:to>
      <xdr:col>112</xdr:col>
      <xdr:colOff>38100</xdr:colOff>
      <xdr:row>84</xdr:row>
      <xdr:rowOff>134620</xdr:rowOff>
    </xdr:to>
    <xdr:sp macro="" textlink="">
      <xdr:nvSpPr>
        <xdr:cNvPr id="556" name="楕円 555">
          <a:extLst>
            <a:ext uri="{FF2B5EF4-FFF2-40B4-BE49-F238E27FC236}">
              <a16:creationId xmlns:a16="http://schemas.microsoft.com/office/drawing/2014/main" id="{C800F7AE-7653-4BA3-81C5-2C1176242315}"/>
            </a:ext>
          </a:extLst>
        </xdr:cNvPr>
        <xdr:cNvSpPr/>
      </xdr:nvSpPr>
      <xdr:spPr>
        <a:xfrm>
          <a:off x="19157950" y="1390777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74023</xdr:rowOff>
    </xdr:from>
    <xdr:to>
      <xdr:col>116</xdr:col>
      <xdr:colOff>63500</xdr:colOff>
      <xdr:row>84</xdr:row>
      <xdr:rowOff>83820</xdr:rowOff>
    </xdr:to>
    <xdr:cxnSp macro="">
      <xdr:nvCxnSpPr>
        <xdr:cNvPr id="557" name="直線コネクタ 556">
          <a:extLst>
            <a:ext uri="{FF2B5EF4-FFF2-40B4-BE49-F238E27FC236}">
              <a16:creationId xmlns:a16="http://schemas.microsoft.com/office/drawing/2014/main" id="{4C23472E-14EA-428B-8731-F12EF9E3195F}"/>
            </a:ext>
          </a:extLst>
        </xdr:cNvPr>
        <xdr:cNvCxnSpPr/>
      </xdr:nvCxnSpPr>
      <xdr:spPr>
        <a:xfrm flipV="1">
          <a:off x="19202400" y="13948773"/>
          <a:ext cx="7493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36286</xdr:rowOff>
    </xdr:from>
    <xdr:to>
      <xdr:col>107</xdr:col>
      <xdr:colOff>101600</xdr:colOff>
      <xdr:row>84</xdr:row>
      <xdr:rowOff>137886</xdr:rowOff>
    </xdr:to>
    <xdr:sp macro="" textlink="">
      <xdr:nvSpPr>
        <xdr:cNvPr id="558" name="楕円 557">
          <a:extLst>
            <a:ext uri="{FF2B5EF4-FFF2-40B4-BE49-F238E27FC236}">
              <a16:creationId xmlns:a16="http://schemas.microsoft.com/office/drawing/2014/main" id="{0BC2EA69-DCD3-4333-B7DE-69F50EBBCEE2}"/>
            </a:ext>
          </a:extLst>
        </xdr:cNvPr>
        <xdr:cNvSpPr/>
      </xdr:nvSpPr>
      <xdr:spPr>
        <a:xfrm>
          <a:off x="18345150" y="13911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83820</xdr:rowOff>
    </xdr:from>
    <xdr:to>
      <xdr:col>111</xdr:col>
      <xdr:colOff>177800</xdr:colOff>
      <xdr:row>84</xdr:row>
      <xdr:rowOff>87086</xdr:rowOff>
    </xdr:to>
    <xdr:cxnSp macro="">
      <xdr:nvCxnSpPr>
        <xdr:cNvPr id="559" name="直線コネクタ 558">
          <a:extLst>
            <a:ext uri="{FF2B5EF4-FFF2-40B4-BE49-F238E27FC236}">
              <a16:creationId xmlns:a16="http://schemas.microsoft.com/office/drawing/2014/main" id="{7205AB01-61B2-4B4B-82C4-7BABE537CBE2}"/>
            </a:ext>
          </a:extLst>
        </xdr:cNvPr>
        <xdr:cNvCxnSpPr/>
      </xdr:nvCxnSpPr>
      <xdr:spPr>
        <a:xfrm flipV="1">
          <a:off x="18395950" y="13958570"/>
          <a:ext cx="80645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55880</xdr:rowOff>
    </xdr:from>
    <xdr:to>
      <xdr:col>102</xdr:col>
      <xdr:colOff>165100</xdr:colOff>
      <xdr:row>84</xdr:row>
      <xdr:rowOff>157480</xdr:rowOff>
    </xdr:to>
    <xdr:sp macro="" textlink="">
      <xdr:nvSpPr>
        <xdr:cNvPr id="560" name="楕円 559">
          <a:extLst>
            <a:ext uri="{FF2B5EF4-FFF2-40B4-BE49-F238E27FC236}">
              <a16:creationId xmlns:a16="http://schemas.microsoft.com/office/drawing/2014/main" id="{93260070-51CB-4291-B052-3C0A988C091F}"/>
            </a:ext>
          </a:extLst>
        </xdr:cNvPr>
        <xdr:cNvSpPr/>
      </xdr:nvSpPr>
      <xdr:spPr>
        <a:xfrm>
          <a:off x="17551400" y="13930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87086</xdr:rowOff>
    </xdr:from>
    <xdr:to>
      <xdr:col>107</xdr:col>
      <xdr:colOff>50800</xdr:colOff>
      <xdr:row>84</xdr:row>
      <xdr:rowOff>106680</xdr:rowOff>
    </xdr:to>
    <xdr:cxnSp macro="">
      <xdr:nvCxnSpPr>
        <xdr:cNvPr id="561" name="直線コネクタ 560">
          <a:extLst>
            <a:ext uri="{FF2B5EF4-FFF2-40B4-BE49-F238E27FC236}">
              <a16:creationId xmlns:a16="http://schemas.microsoft.com/office/drawing/2014/main" id="{4378C72C-7A34-4558-B12E-AEAA38DBAB6A}"/>
            </a:ext>
          </a:extLst>
        </xdr:cNvPr>
        <xdr:cNvCxnSpPr/>
      </xdr:nvCxnSpPr>
      <xdr:spPr>
        <a:xfrm flipV="1">
          <a:off x="17602200" y="13961836"/>
          <a:ext cx="79375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65677</xdr:rowOff>
    </xdr:from>
    <xdr:to>
      <xdr:col>98</xdr:col>
      <xdr:colOff>38100</xdr:colOff>
      <xdr:row>84</xdr:row>
      <xdr:rowOff>167277</xdr:rowOff>
    </xdr:to>
    <xdr:sp macro="" textlink="">
      <xdr:nvSpPr>
        <xdr:cNvPr id="562" name="楕円 561">
          <a:extLst>
            <a:ext uri="{FF2B5EF4-FFF2-40B4-BE49-F238E27FC236}">
              <a16:creationId xmlns:a16="http://schemas.microsoft.com/office/drawing/2014/main" id="{25470600-5D3D-4C19-8B12-F6A8B2CE57B2}"/>
            </a:ext>
          </a:extLst>
        </xdr:cNvPr>
        <xdr:cNvSpPr/>
      </xdr:nvSpPr>
      <xdr:spPr>
        <a:xfrm>
          <a:off x="16757650" y="1394042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106680</xdr:rowOff>
    </xdr:from>
    <xdr:to>
      <xdr:col>102</xdr:col>
      <xdr:colOff>114300</xdr:colOff>
      <xdr:row>84</xdr:row>
      <xdr:rowOff>116477</xdr:rowOff>
    </xdr:to>
    <xdr:cxnSp macro="">
      <xdr:nvCxnSpPr>
        <xdr:cNvPr id="563" name="直線コネクタ 562">
          <a:extLst>
            <a:ext uri="{FF2B5EF4-FFF2-40B4-BE49-F238E27FC236}">
              <a16:creationId xmlns:a16="http://schemas.microsoft.com/office/drawing/2014/main" id="{C1C5E0F9-512C-4791-AB47-BA69C60052A7}"/>
            </a:ext>
          </a:extLst>
        </xdr:cNvPr>
        <xdr:cNvCxnSpPr/>
      </xdr:nvCxnSpPr>
      <xdr:spPr>
        <a:xfrm flipV="1">
          <a:off x="16802100" y="13981430"/>
          <a:ext cx="8001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36847</xdr:rowOff>
    </xdr:from>
    <xdr:ext cx="469744" cy="259045"/>
    <xdr:sp macro="" textlink="">
      <xdr:nvSpPr>
        <xdr:cNvPr id="564" name="n_1aveValue【消防施設】&#10;一人当たり面積">
          <a:extLst>
            <a:ext uri="{FF2B5EF4-FFF2-40B4-BE49-F238E27FC236}">
              <a16:creationId xmlns:a16="http://schemas.microsoft.com/office/drawing/2014/main" id="{9FD3A136-26AF-4F97-850F-38827F601ABD}"/>
            </a:ext>
          </a:extLst>
        </xdr:cNvPr>
        <xdr:cNvSpPr txBox="1"/>
      </xdr:nvSpPr>
      <xdr:spPr>
        <a:xfrm>
          <a:off x="18980227" y="1358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43378</xdr:rowOff>
    </xdr:from>
    <xdr:ext cx="469744" cy="259045"/>
    <xdr:sp macro="" textlink="">
      <xdr:nvSpPr>
        <xdr:cNvPr id="565" name="n_2aveValue【消防施設】&#10;一人当たり面積">
          <a:extLst>
            <a:ext uri="{FF2B5EF4-FFF2-40B4-BE49-F238E27FC236}">
              <a16:creationId xmlns:a16="http://schemas.microsoft.com/office/drawing/2014/main" id="{DD565873-EF5D-47E7-AFEA-CD375F507594}"/>
            </a:ext>
          </a:extLst>
        </xdr:cNvPr>
        <xdr:cNvSpPr txBox="1"/>
      </xdr:nvSpPr>
      <xdr:spPr>
        <a:xfrm>
          <a:off x="18180127" y="13587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76035</xdr:rowOff>
    </xdr:from>
    <xdr:ext cx="469744" cy="259045"/>
    <xdr:sp macro="" textlink="">
      <xdr:nvSpPr>
        <xdr:cNvPr id="566" name="n_3aveValue【消防施設】&#10;一人当たり面積">
          <a:extLst>
            <a:ext uri="{FF2B5EF4-FFF2-40B4-BE49-F238E27FC236}">
              <a16:creationId xmlns:a16="http://schemas.microsoft.com/office/drawing/2014/main" id="{3BBEC48B-2460-401A-903A-A9C10DD8AE2D}"/>
            </a:ext>
          </a:extLst>
        </xdr:cNvPr>
        <xdr:cNvSpPr txBox="1"/>
      </xdr:nvSpPr>
      <xdr:spPr>
        <a:xfrm>
          <a:off x="17386377" y="13620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27050</xdr:rowOff>
    </xdr:from>
    <xdr:ext cx="469744" cy="259045"/>
    <xdr:sp macro="" textlink="">
      <xdr:nvSpPr>
        <xdr:cNvPr id="567" name="n_4aveValue【消防施設】&#10;一人当たり面積">
          <a:extLst>
            <a:ext uri="{FF2B5EF4-FFF2-40B4-BE49-F238E27FC236}">
              <a16:creationId xmlns:a16="http://schemas.microsoft.com/office/drawing/2014/main" id="{AFC1CEC8-5534-47FB-844A-98430AD9A7E5}"/>
            </a:ext>
          </a:extLst>
        </xdr:cNvPr>
        <xdr:cNvSpPr txBox="1"/>
      </xdr:nvSpPr>
      <xdr:spPr>
        <a:xfrm>
          <a:off x="16592627" y="13571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125747</xdr:rowOff>
    </xdr:from>
    <xdr:ext cx="469744" cy="259045"/>
    <xdr:sp macro="" textlink="">
      <xdr:nvSpPr>
        <xdr:cNvPr id="568" name="n_1mainValue【消防施設】&#10;一人当たり面積">
          <a:extLst>
            <a:ext uri="{FF2B5EF4-FFF2-40B4-BE49-F238E27FC236}">
              <a16:creationId xmlns:a16="http://schemas.microsoft.com/office/drawing/2014/main" id="{3C484996-3054-4509-9DF1-578FB925D8AD}"/>
            </a:ext>
          </a:extLst>
        </xdr:cNvPr>
        <xdr:cNvSpPr txBox="1"/>
      </xdr:nvSpPr>
      <xdr:spPr>
        <a:xfrm>
          <a:off x="18980227" y="14000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129013</xdr:rowOff>
    </xdr:from>
    <xdr:ext cx="469744" cy="259045"/>
    <xdr:sp macro="" textlink="">
      <xdr:nvSpPr>
        <xdr:cNvPr id="569" name="n_2mainValue【消防施設】&#10;一人当たり面積">
          <a:extLst>
            <a:ext uri="{FF2B5EF4-FFF2-40B4-BE49-F238E27FC236}">
              <a16:creationId xmlns:a16="http://schemas.microsoft.com/office/drawing/2014/main" id="{018081BD-C94B-4D55-98DD-BD8157B64C79}"/>
            </a:ext>
          </a:extLst>
        </xdr:cNvPr>
        <xdr:cNvSpPr txBox="1"/>
      </xdr:nvSpPr>
      <xdr:spPr>
        <a:xfrm>
          <a:off x="18180127" y="14003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148607</xdr:rowOff>
    </xdr:from>
    <xdr:ext cx="469744" cy="259045"/>
    <xdr:sp macro="" textlink="">
      <xdr:nvSpPr>
        <xdr:cNvPr id="570" name="n_3mainValue【消防施設】&#10;一人当たり面積">
          <a:extLst>
            <a:ext uri="{FF2B5EF4-FFF2-40B4-BE49-F238E27FC236}">
              <a16:creationId xmlns:a16="http://schemas.microsoft.com/office/drawing/2014/main" id="{D79AB90A-F850-4D79-9C2A-471A5662D98A}"/>
            </a:ext>
          </a:extLst>
        </xdr:cNvPr>
        <xdr:cNvSpPr txBox="1"/>
      </xdr:nvSpPr>
      <xdr:spPr>
        <a:xfrm>
          <a:off x="17386377" y="14023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158404</xdr:rowOff>
    </xdr:from>
    <xdr:ext cx="469744" cy="259045"/>
    <xdr:sp macro="" textlink="">
      <xdr:nvSpPr>
        <xdr:cNvPr id="571" name="n_4mainValue【消防施設】&#10;一人当たり面積">
          <a:extLst>
            <a:ext uri="{FF2B5EF4-FFF2-40B4-BE49-F238E27FC236}">
              <a16:creationId xmlns:a16="http://schemas.microsoft.com/office/drawing/2014/main" id="{70DE37BF-2CAB-46AF-A5FB-A1FA581B7576}"/>
            </a:ext>
          </a:extLst>
        </xdr:cNvPr>
        <xdr:cNvSpPr txBox="1"/>
      </xdr:nvSpPr>
      <xdr:spPr>
        <a:xfrm>
          <a:off x="16592627" y="14033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72" name="正方形/長方形 571">
          <a:extLst>
            <a:ext uri="{FF2B5EF4-FFF2-40B4-BE49-F238E27FC236}">
              <a16:creationId xmlns:a16="http://schemas.microsoft.com/office/drawing/2014/main" id="{EE271854-64A8-445A-B830-C07CA6C9D28C}"/>
            </a:ext>
          </a:extLst>
        </xdr:cNvPr>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73" name="正方形/長方形 572">
          <a:extLst>
            <a:ext uri="{FF2B5EF4-FFF2-40B4-BE49-F238E27FC236}">
              <a16:creationId xmlns:a16="http://schemas.microsoft.com/office/drawing/2014/main" id="{65B01FF6-2396-45DD-8329-FAE0B1439439}"/>
            </a:ext>
          </a:extLst>
        </xdr:cNvPr>
        <xdr:cNvSpPr/>
      </xdr:nvSpPr>
      <xdr:spPr>
        <a:xfrm>
          <a:off x="1131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74" name="正方形/長方形 573">
          <a:extLst>
            <a:ext uri="{FF2B5EF4-FFF2-40B4-BE49-F238E27FC236}">
              <a16:creationId xmlns:a16="http://schemas.microsoft.com/office/drawing/2014/main" id="{3E6EF023-16D9-45FD-9BBC-F508934939D2}"/>
            </a:ext>
          </a:extLst>
        </xdr:cNvPr>
        <xdr:cNvSpPr/>
      </xdr:nvSpPr>
      <xdr:spPr>
        <a:xfrm>
          <a:off x="1131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75" name="正方形/長方形 574">
          <a:extLst>
            <a:ext uri="{FF2B5EF4-FFF2-40B4-BE49-F238E27FC236}">
              <a16:creationId xmlns:a16="http://schemas.microsoft.com/office/drawing/2014/main" id="{0CFC715E-649C-43AC-BE1B-58AFA353157D}"/>
            </a:ext>
          </a:extLst>
        </xdr:cNvPr>
        <xdr:cNvSpPr/>
      </xdr:nvSpPr>
      <xdr:spPr>
        <a:xfrm>
          <a:off x="122364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76" name="正方形/長方形 575">
          <a:extLst>
            <a:ext uri="{FF2B5EF4-FFF2-40B4-BE49-F238E27FC236}">
              <a16:creationId xmlns:a16="http://schemas.microsoft.com/office/drawing/2014/main" id="{026E9A30-905E-4C04-B9F7-36F88ADE0D2A}"/>
            </a:ext>
          </a:extLst>
        </xdr:cNvPr>
        <xdr:cNvSpPr/>
      </xdr:nvSpPr>
      <xdr:spPr>
        <a:xfrm>
          <a:off x="122364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77" name="正方形/長方形 576">
          <a:extLst>
            <a:ext uri="{FF2B5EF4-FFF2-40B4-BE49-F238E27FC236}">
              <a16:creationId xmlns:a16="http://schemas.microsoft.com/office/drawing/2014/main" id="{2C5E2425-4F07-49C1-BCC1-1D3F98B57D5C}"/>
            </a:ext>
          </a:extLst>
        </xdr:cNvPr>
        <xdr:cNvSpPr/>
      </xdr:nvSpPr>
      <xdr:spPr>
        <a:xfrm>
          <a:off x="13265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78" name="正方形/長方形 577">
          <a:extLst>
            <a:ext uri="{FF2B5EF4-FFF2-40B4-BE49-F238E27FC236}">
              <a16:creationId xmlns:a16="http://schemas.microsoft.com/office/drawing/2014/main" id="{F929A56A-28F2-46AB-A6F6-A75217E09B65}"/>
            </a:ext>
          </a:extLst>
        </xdr:cNvPr>
        <xdr:cNvSpPr/>
      </xdr:nvSpPr>
      <xdr:spPr>
        <a:xfrm>
          <a:off x="13265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79" name="正方形/長方形 578">
          <a:extLst>
            <a:ext uri="{FF2B5EF4-FFF2-40B4-BE49-F238E27FC236}">
              <a16:creationId xmlns:a16="http://schemas.microsoft.com/office/drawing/2014/main" id="{1E060C00-8BF2-4937-A4FE-11F75781FACC}"/>
            </a:ext>
          </a:extLst>
        </xdr:cNvPr>
        <xdr:cNvSpPr/>
      </xdr:nvSpPr>
      <xdr:spPr>
        <a:xfrm>
          <a:off x="1120775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80" name="テキスト ボックス 579">
          <a:extLst>
            <a:ext uri="{FF2B5EF4-FFF2-40B4-BE49-F238E27FC236}">
              <a16:creationId xmlns:a16="http://schemas.microsoft.com/office/drawing/2014/main" id="{BDAE9F91-17FA-460D-A8AF-852164395B63}"/>
            </a:ext>
          </a:extLst>
        </xdr:cNvPr>
        <xdr:cNvSpPr txBox="1"/>
      </xdr:nvSpPr>
      <xdr:spPr>
        <a:xfrm>
          <a:off x="111696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81" name="直線コネクタ 580">
          <a:extLst>
            <a:ext uri="{FF2B5EF4-FFF2-40B4-BE49-F238E27FC236}">
              <a16:creationId xmlns:a16="http://schemas.microsoft.com/office/drawing/2014/main" id="{5FC52621-FCC7-4C8A-9A75-F185D8A1560F}"/>
            </a:ext>
          </a:extLst>
        </xdr:cNvPr>
        <xdr:cNvCxnSpPr/>
      </xdr:nvCxnSpPr>
      <xdr:spPr>
        <a:xfrm>
          <a:off x="11207750" y="18478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82" name="テキスト ボックス 581">
          <a:extLst>
            <a:ext uri="{FF2B5EF4-FFF2-40B4-BE49-F238E27FC236}">
              <a16:creationId xmlns:a16="http://schemas.microsoft.com/office/drawing/2014/main" id="{AB422540-3CC4-4E3E-ABF6-B5CF461FDD1C}"/>
            </a:ext>
          </a:extLst>
        </xdr:cNvPr>
        <xdr:cNvSpPr txBox="1"/>
      </xdr:nvSpPr>
      <xdr:spPr>
        <a:xfrm>
          <a:off x="107977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83" name="直線コネクタ 582">
          <a:extLst>
            <a:ext uri="{FF2B5EF4-FFF2-40B4-BE49-F238E27FC236}">
              <a16:creationId xmlns:a16="http://schemas.microsoft.com/office/drawing/2014/main" id="{C668AAFD-A3A3-4C33-A701-25ADC55132E6}"/>
            </a:ext>
          </a:extLst>
        </xdr:cNvPr>
        <xdr:cNvCxnSpPr/>
      </xdr:nvCxnSpPr>
      <xdr:spPr>
        <a:xfrm>
          <a:off x="11207750" y="18151929"/>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84" name="テキスト ボックス 583">
          <a:extLst>
            <a:ext uri="{FF2B5EF4-FFF2-40B4-BE49-F238E27FC236}">
              <a16:creationId xmlns:a16="http://schemas.microsoft.com/office/drawing/2014/main" id="{576DF615-2C27-44F6-B3E1-EE35D55E39C0}"/>
            </a:ext>
          </a:extLst>
        </xdr:cNvPr>
        <xdr:cNvSpPr txBox="1"/>
      </xdr:nvSpPr>
      <xdr:spPr>
        <a:xfrm>
          <a:off x="10797721" y="180097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85" name="直線コネクタ 584">
          <a:extLst>
            <a:ext uri="{FF2B5EF4-FFF2-40B4-BE49-F238E27FC236}">
              <a16:creationId xmlns:a16="http://schemas.microsoft.com/office/drawing/2014/main" id="{AD6A49AF-136E-4DAF-A623-2629F63D8C02}"/>
            </a:ext>
          </a:extLst>
        </xdr:cNvPr>
        <xdr:cNvCxnSpPr/>
      </xdr:nvCxnSpPr>
      <xdr:spPr>
        <a:xfrm>
          <a:off x="11207750" y="178253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86" name="テキスト ボックス 585">
          <a:extLst>
            <a:ext uri="{FF2B5EF4-FFF2-40B4-BE49-F238E27FC236}">
              <a16:creationId xmlns:a16="http://schemas.microsoft.com/office/drawing/2014/main" id="{199884E5-6DE7-4A91-99E0-F96C95ED153F}"/>
            </a:ext>
          </a:extLst>
        </xdr:cNvPr>
        <xdr:cNvSpPr txBox="1"/>
      </xdr:nvSpPr>
      <xdr:spPr>
        <a:xfrm>
          <a:off x="10842791" y="176831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87" name="直線コネクタ 586">
          <a:extLst>
            <a:ext uri="{FF2B5EF4-FFF2-40B4-BE49-F238E27FC236}">
              <a16:creationId xmlns:a16="http://schemas.microsoft.com/office/drawing/2014/main" id="{1DED3A24-84DD-44E4-9A7D-E49A68968D7A}"/>
            </a:ext>
          </a:extLst>
        </xdr:cNvPr>
        <xdr:cNvCxnSpPr/>
      </xdr:nvCxnSpPr>
      <xdr:spPr>
        <a:xfrm>
          <a:off x="11207750" y="17498786"/>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88" name="テキスト ボックス 587">
          <a:extLst>
            <a:ext uri="{FF2B5EF4-FFF2-40B4-BE49-F238E27FC236}">
              <a16:creationId xmlns:a16="http://schemas.microsoft.com/office/drawing/2014/main" id="{57F50886-651E-41AC-B202-FFFA6E3DDCB3}"/>
            </a:ext>
          </a:extLst>
        </xdr:cNvPr>
        <xdr:cNvSpPr txBox="1"/>
      </xdr:nvSpPr>
      <xdr:spPr>
        <a:xfrm>
          <a:off x="10842791" y="173565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89" name="直線コネクタ 588">
          <a:extLst>
            <a:ext uri="{FF2B5EF4-FFF2-40B4-BE49-F238E27FC236}">
              <a16:creationId xmlns:a16="http://schemas.microsoft.com/office/drawing/2014/main" id="{2C2E5903-3B48-48D0-8766-E1B1BE5E5E8E}"/>
            </a:ext>
          </a:extLst>
        </xdr:cNvPr>
        <xdr:cNvCxnSpPr/>
      </xdr:nvCxnSpPr>
      <xdr:spPr>
        <a:xfrm>
          <a:off x="11207750" y="1717221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90" name="テキスト ボックス 589">
          <a:extLst>
            <a:ext uri="{FF2B5EF4-FFF2-40B4-BE49-F238E27FC236}">
              <a16:creationId xmlns:a16="http://schemas.microsoft.com/office/drawing/2014/main" id="{91CCE68C-88B5-44D4-B522-D7ED94786F00}"/>
            </a:ext>
          </a:extLst>
        </xdr:cNvPr>
        <xdr:cNvSpPr txBox="1"/>
      </xdr:nvSpPr>
      <xdr:spPr>
        <a:xfrm>
          <a:off x="10842791" y="170299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91" name="直線コネクタ 590">
          <a:extLst>
            <a:ext uri="{FF2B5EF4-FFF2-40B4-BE49-F238E27FC236}">
              <a16:creationId xmlns:a16="http://schemas.microsoft.com/office/drawing/2014/main" id="{473A7D43-AC9C-4220-A2C7-E755C9125C8E}"/>
            </a:ext>
          </a:extLst>
        </xdr:cNvPr>
        <xdr:cNvCxnSpPr/>
      </xdr:nvCxnSpPr>
      <xdr:spPr>
        <a:xfrm>
          <a:off x="11207750" y="168456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92" name="テキスト ボックス 591">
          <a:extLst>
            <a:ext uri="{FF2B5EF4-FFF2-40B4-BE49-F238E27FC236}">
              <a16:creationId xmlns:a16="http://schemas.microsoft.com/office/drawing/2014/main" id="{61C9DFB9-A6B4-4B54-B9A6-DA19882DA235}"/>
            </a:ext>
          </a:extLst>
        </xdr:cNvPr>
        <xdr:cNvSpPr txBox="1"/>
      </xdr:nvSpPr>
      <xdr:spPr>
        <a:xfrm>
          <a:off x="10842791" y="167034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93" name="直線コネクタ 592">
          <a:extLst>
            <a:ext uri="{FF2B5EF4-FFF2-40B4-BE49-F238E27FC236}">
              <a16:creationId xmlns:a16="http://schemas.microsoft.com/office/drawing/2014/main" id="{951A2681-560B-490A-BDB1-BFCE64A1BAE8}"/>
            </a:ext>
          </a:extLst>
        </xdr:cNvPr>
        <xdr:cNvCxnSpPr/>
      </xdr:nvCxnSpPr>
      <xdr:spPr>
        <a:xfrm>
          <a:off x="11207750" y="16519071"/>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94" name="テキスト ボックス 593">
          <a:extLst>
            <a:ext uri="{FF2B5EF4-FFF2-40B4-BE49-F238E27FC236}">
              <a16:creationId xmlns:a16="http://schemas.microsoft.com/office/drawing/2014/main" id="{72C26338-1E77-4DBA-A453-B6E57C19F91E}"/>
            </a:ext>
          </a:extLst>
        </xdr:cNvPr>
        <xdr:cNvSpPr txBox="1"/>
      </xdr:nvSpPr>
      <xdr:spPr>
        <a:xfrm>
          <a:off x="10906911" y="163768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95" name="直線コネクタ 594">
          <a:extLst>
            <a:ext uri="{FF2B5EF4-FFF2-40B4-BE49-F238E27FC236}">
              <a16:creationId xmlns:a16="http://schemas.microsoft.com/office/drawing/2014/main" id="{7E3C99C6-7FC7-4A7D-87B9-74C4D4A1F76C}"/>
            </a:ext>
          </a:extLst>
        </xdr:cNvPr>
        <xdr:cNvCxnSpPr/>
      </xdr:nvCxnSpPr>
      <xdr:spPr>
        <a:xfrm>
          <a:off x="11207750" y="16192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6" name="【庁舎】&#10;有形固定資産減価償却率グラフ枠">
          <a:extLst>
            <a:ext uri="{FF2B5EF4-FFF2-40B4-BE49-F238E27FC236}">
              <a16:creationId xmlns:a16="http://schemas.microsoft.com/office/drawing/2014/main" id="{6FE027C8-6F41-41A2-BBC9-A90113D5DF56}"/>
            </a:ext>
          </a:extLst>
        </xdr:cNvPr>
        <xdr:cNvSpPr/>
      </xdr:nvSpPr>
      <xdr:spPr>
        <a:xfrm>
          <a:off x="1120775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56606</xdr:rowOff>
    </xdr:from>
    <xdr:to>
      <xdr:col>85</xdr:col>
      <xdr:colOff>126364</xdr:colOff>
      <xdr:row>109</xdr:row>
      <xdr:rowOff>30480</xdr:rowOff>
    </xdr:to>
    <xdr:cxnSp macro="">
      <xdr:nvCxnSpPr>
        <xdr:cNvPr id="597" name="直線コネクタ 596">
          <a:extLst>
            <a:ext uri="{FF2B5EF4-FFF2-40B4-BE49-F238E27FC236}">
              <a16:creationId xmlns:a16="http://schemas.microsoft.com/office/drawing/2014/main" id="{B21A33D6-09D8-45F8-94DA-F5C7C7269D8E}"/>
            </a:ext>
          </a:extLst>
        </xdr:cNvPr>
        <xdr:cNvCxnSpPr/>
      </xdr:nvCxnSpPr>
      <xdr:spPr>
        <a:xfrm flipV="1">
          <a:off x="14699614" y="16630106"/>
          <a:ext cx="0" cy="151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34307</xdr:rowOff>
    </xdr:from>
    <xdr:ext cx="405111" cy="259045"/>
    <xdr:sp macro="" textlink="">
      <xdr:nvSpPr>
        <xdr:cNvPr id="598" name="【庁舎】&#10;有形固定資産減価償却率最小値テキスト">
          <a:extLst>
            <a:ext uri="{FF2B5EF4-FFF2-40B4-BE49-F238E27FC236}">
              <a16:creationId xmlns:a16="http://schemas.microsoft.com/office/drawing/2014/main" id="{B8A01EB6-1E30-4894-8267-25444D591746}"/>
            </a:ext>
          </a:extLst>
        </xdr:cNvPr>
        <xdr:cNvSpPr txBox="1"/>
      </xdr:nvSpPr>
      <xdr:spPr>
        <a:xfrm>
          <a:off x="14738350" y="1815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30480</xdr:rowOff>
    </xdr:from>
    <xdr:to>
      <xdr:col>86</xdr:col>
      <xdr:colOff>25400</xdr:colOff>
      <xdr:row>109</xdr:row>
      <xdr:rowOff>30480</xdr:rowOff>
    </xdr:to>
    <xdr:cxnSp macro="">
      <xdr:nvCxnSpPr>
        <xdr:cNvPr id="599" name="直線コネクタ 598">
          <a:extLst>
            <a:ext uri="{FF2B5EF4-FFF2-40B4-BE49-F238E27FC236}">
              <a16:creationId xmlns:a16="http://schemas.microsoft.com/office/drawing/2014/main" id="{84C69F15-2143-474F-BFC5-9F3FE0D74FA7}"/>
            </a:ext>
          </a:extLst>
        </xdr:cNvPr>
        <xdr:cNvCxnSpPr/>
      </xdr:nvCxnSpPr>
      <xdr:spPr>
        <a:xfrm>
          <a:off x="14611350" y="1814703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3283</xdr:rowOff>
    </xdr:from>
    <xdr:ext cx="340478" cy="259045"/>
    <xdr:sp macro="" textlink="">
      <xdr:nvSpPr>
        <xdr:cNvPr id="600" name="【庁舎】&#10;有形固定資産減価償却率最大値テキスト">
          <a:extLst>
            <a:ext uri="{FF2B5EF4-FFF2-40B4-BE49-F238E27FC236}">
              <a16:creationId xmlns:a16="http://schemas.microsoft.com/office/drawing/2014/main" id="{990F8752-7B84-49B3-B59A-FD194D51F2A5}"/>
            </a:ext>
          </a:extLst>
        </xdr:cNvPr>
        <xdr:cNvSpPr txBox="1"/>
      </xdr:nvSpPr>
      <xdr:spPr>
        <a:xfrm>
          <a:off x="14738350" y="164053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56606</xdr:rowOff>
    </xdr:from>
    <xdr:to>
      <xdr:col>86</xdr:col>
      <xdr:colOff>25400</xdr:colOff>
      <xdr:row>100</xdr:row>
      <xdr:rowOff>56606</xdr:rowOff>
    </xdr:to>
    <xdr:cxnSp macro="">
      <xdr:nvCxnSpPr>
        <xdr:cNvPr id="601" name="直線コネクタ 600">
          <a:extLst>
            <a:ext uri="{FF2B5EF4-FFF2-40B4-BE49-F238E27FC236}">
              <a16:creationId xmlns:a16="http://schemas.microsoft.com/office/drawing/2014/main" id="{DA03C59E-FB32-49F2-8D38-97B3A69E1D96}"/>
            </a:ext>
          </a:extLst>
        </xdr:cNvPr>
        <xdr:cNvCxnSpPr/>
      </xdr:nvCxnSpPr>
      <xdr:spPr>
        <a:xfrm>
          <a:off x="14611350" y="1663010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156046</xdr:rowOff>
    </xdr:from>
    <xdr:ext cx="405111" cy="259045"/>
    <xdr:sp macro="" textlink="">
      <xdr:nvSpPr>
        <xdr:cNvPr id="602" name="【庁舎】&#10;有形固定資産減価償却率平均値テキスト">
          <a:extLst>
            <a:ext uri="{FF2B5EF4-FFF2-40B4-BE49-F238E27FC236}">
              <a16:creationId xmlns:a16="http://schemas.microsoft.com/office/drawing/2014/main" id="{BAEDC064-C24E-43D0-9AD7-6CDD9C6E2B45}"/>
            </a:ext>
          </a:extLst>
        </xdr:cNvPr>
        <xdr:cNvSpPr txBox="1"/>
      </xdr:nvSpPr>
      <xdr:spPr>
        <a:xfrm>
          <a:off x="14738350" y="172438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133169</xdr:rowOff>
    </xdr:from>
    <xdr:to>
      <xdr:col>85</xdr:col>
      <xdr:colOff>177800</xdr:colOff>
      <xdr:row>105</xdr:row>
      <xdr:rowOff>63319</xdr:rowOff>
    </xdr:to>
    <xdr:sp macro="" textlink="">
      <xdr:nvSpPr>
        <xdr:cNvPr id="603" name="フローチャート: 判断 602">
          <a:extLst>
            <a:ext uri="{FF2B5EF4-FFF2-40B4-BE49-F238E27FC236}">
              <a16:creationId xmlns:a16="http://schemas.microsoft.com/office/drawing/2014/main" id="{F6346F43-F286-4934-97FF-D4E3621F6D8B}"/>
            </a:ext>
          </a:extLst>
        </xdr:cNvPr>
        <xdr:cNvSpPr/>
      </xdr:nvSpPr>
      <xdr:spPr>
        <a:xfrm>
          <a:off x="14649450" y="17392469"/>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13970</xdr:rowOff>
    </xdr:from>
    <xdr:to>
      <xdr:col>81</xdr:col>
      <xdr:colOff>101600</xdr:colOff>
      <xdr:row>105</xdr:row>
      <xdr:rowOff>115570</xdr:rowOff>
    </xdr:to>
    <xdr:sp macro="" textlink="">
      <xdr:nvSpPr>
        <xdr:cNvPr id="604" name="フローチャート: 判断 603">
          <a:extLst>
            <a:ext uri="{FF2B5EF4-FFF2-40B4-BE49-F238E27FC236}">
              <a16:creationId xmlns:a16="http://schemas.microsoft.com/office/drawing/2014/main" id="{45D7C561-A41E-4841-BDE9-348D08E3FAA3}"/>
            </a:ext>
          </a:extLst>
        </xdr:cNvPr>
        <xdr:cNvSpPr/>
      </xdr:nvSpPr>
      <xdr:spPr>
        <a:xfrm>
          <a:off x="13887450" y="1744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9071</xdr:rowOff>
    </xdr:from>
    <xdr:to>
      <xdr:col>76</xdr:col>
      <xdr:colOff>165100</xdr:colOff>
      <xdr:row>105</xdr:row>
      <xdr:rowOff>110671</xdr:rowOff>
    </xdr:to>
    <xdr:sp macro="" textlink="">
      <xdr:nvSpPr>
        <xdr:cNvPr id="605" name="フローチャート: 判断 604">
          <a:extLst>
            <a:ext uri="{FF2B5EF4-FFF2-40B4-BE49-F238E27FC236}">
              <a16:creationId xmlns:a16="http://schemas.microsoft.com/office/drawing/2014/main" id="{26AB2F3D-7475-4438-812B-3CEC6BEAD6AF}"/>
            </a:ext>
          </a:extLst>
        </xdr:cNvPr>
        <xdr:cNvSpPr/>
      </xdr:nvSpPr>
      <xdr:spPr>
        <a:xfrm>
          <a:off x="13093700" y="17439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169092</xdr:rowOff>
    </xdr:from>
    <xdr:to>
      <xdr:col>72</xdr:col>
      <xdr:colOff>38100</xdr:colOff>
      <xdr:row>105</xdr:row>
      <xdr:rowOff>99242</xdr:rowOff>
    </xdr:to>
    <xdr:sp macro="" textlink="">
      <xdr:nvSpPr>
        <xdr:cNvPr id="606" name="フローチャート: 判断 605">
          <a:extLst>
            <a:ext uri="{FF2B5EF4-FFF2-40B4-BE49-F238E27FC236}">
              <a16:creationId xmlns:a16="http://schemas.microsoft.com/office/drawing/2014/main" id="{B381F04A-4562-43A9-8166-BCAD19B869C6}"/>
            </a:ext>
          </a:extLst>
        </xdr:cNvPr>
        <xdr:cNvSpPr/>
      </xdr:nvSpPr>
      <xdr:spPr>
        <a:xfrm>
          <a:off x="12299950" y="1742839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27032</xdr:rowOff>
    </xdr:from>
    <xdr:to>
      <xdr:col>67</xdr:col>
      <xdr:colOff>101600</xdr:colOff>
      <xdr:row>105</xdr:row>
      <xdr:rowOff>128632</xdr:rowOff>
    </xdr:to>
    <xdr:sp macro="" textlink="">
      <xdr:nvSpPr>
        <xdr:cNvPr id="607" name="フローチャート: 判断 606">
          <a:extLst>
            <a:ext uri="{FF2B5EF4-FFF2-40B4-BE49-F238E27FC236}">
              <a16:creationId xmlns:a16="http://schemas.microsoft.com/office/drawing/2014/main" id="{55BF4A1E-B8FD-4D2E-90D0-65509F128A28}"/>
            </a:ext>
          </a:extLst>
        </xdr:cNvPr>
        <xdr:cNvSpPr/>
      </xdr:nvSpPr>
      <xdr:spPr>
        <a:xfrm>
          <a:off x="11487150" y="17457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08" name="テキスト ボックス 607">
          <a:extLst>
            <a:ext uri="{FF2B5EF4-FFF2-40B4-BE49-F238E27FC236}">
              <a16:creationId xmlns:a16="http://schemas.microsoft.com/office/drawing/2014/main" id="{D85CA527-089B-42C1-B9B7-39E1A3A05400}"/>
            </a:ext>
          </a:extLst>
        </xdr:cNvPr>
        <xdr:cNvSpPr txBox="1"/>
      </xdr:nvSpPr>
      <xdr:spPr>
        <a:xfrm>
          <a:off x="1452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09" name="テキスト ボックス 608">
          <a:extLst>
            <a:ext uri="{FF2B5EF4-FFF2-40B4-BE49-F238E27FC236}">
              <a16:creationId xmlns:a16="http://schemas.microsoft.com/office/drawing/2014/main" id="{3AF26D6B-E0AE-4D06-BF62-856920DFAA6D}"/>
            </a:ext>
          </a:extLst>
        </xdr:cNvPr>
        <xdr:cNvSpPr txBox="1"/>
      </xdr:nvSpPr>
      <xdr:spPr>
        <a:xfrm>
          <a:off x="13766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10" name="テキスト ボックス 609">
          <a:extLst>
            <a:ext uri="{FF2B5EF4-FFF2-40B4-BE49-F238E27FC236}">
              <a16:creationId xmlns:a16="http://schemas.microsoft.com/office/drawing/2014/main" id="{8CF35757-489D-4B37-B4B6-15711F1DC5AE}"/>
            </a:ext>
          </a:extLst>
        </xdr:cNvPr>
        <xdr:cNvSpPr txBox="1"/>
      </xdr:nvSpPr>
      <xdr:spPr>
        <a:xfrm>
          <a:off x="12973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11" name="テキスト ボックス 610">
          <a:extLst>
            <a:ext uri="{FF2B5EF4-FFF2-40B4-BE49-F238E27FC236}">
              <a16:creationId xmlns:a16="http://schemas.microsoft.com/office/drawing/2014/main" id="{0EAC8BE6-9FE3-4229-8F9D-28A31BF46DAD}"/>
            </a:ext>
          </a:extLst>
        </xdr:cNvPr>
        <xdr:cNvSpPr txBox="1"/>
      </xdr:nvSpPr>
      <xdr:spPr>
        <a:xfrm>
          <a:off x="12172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12" name="テキスト ボックス 611">
          <a:extLst>
            <a:ext uri="{FF2B5EF4-FFF2-40B4-BE49-F238E27FC236}">
              <a16:creationId xmlns:a16="http://schemas.microsoft.com/office/drawing/2014/main" id="{306BC21C-070C-4428-857B-DF596E2A1FB8}"/>
            </a:ext>
          </a:extLst>
        </xdr:cNvPr>
        <xdr:cNvSpPr txBox="1"/>
      </xdr:nvSpPr>
      <xdr:spPr>
        <a:xfrm>
          <a:off x="11366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31931</xdr:rowOff>
    </xdr:from>
    <xdr:to>
      <xdr:col>85</xdr:col>
      <xdr:colOff>177800</xdr:colOff>
      <xdr:row>106</xdr:row>
      <xdr:rowOff>133531</xdr:rowOff>
    </xdr:to>
    <xdr:sp macro="" textlink="">
      <xdr:nvSpPr>
        <xdr:cNvPr id="613" name="楕円 612">
          <a:extLst>
            <a:ext uri="{FF2B5EF4-FFF2-40B4-BE49-F238E27FC236}">
              <a16:creationId xmlns:a16="http://schemas.microsoft.com/office/drawing/2014/main" id="{BB9C5A1A-E9C5-4A9F-8C4F-7B78BD8F7A71}"/>
            </a:ext>
          </a:extLst>
        </xdr:cNvPr>
        <xdr:cNvSpPr/>
      </xdr:nvSpPr>
      <xdr:spPr>
        <a:xfrm>
          <a:off x="14649450" y="17634131"/>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10358</xdr:rowOff>
    </xdr:from>
    <xdr:ext cx="405111" cy="259045"/>
    <xdr:sp macro="" textlink="">
      <xdr:nvSpPr>
        <xdr:cNvPr id="614" name="【庁舎】&#10;有形固定資産減価償却率該当値テキスト">
          <a:extLst>
            <a:ext uri="{FF2B5EF4-FFF2-40B4-BE49-F238E27FC236}">
              <a16:creationId xmlns:a16="http://schemas.microsoft.com/office/drawing/2014/main" id="{2FCB4EC3-3F6B-497B-96A6-2450387F901F}"/>
            </a:ext>
          </a:extLst>
        </xdr:cNvPr>
        <xdr:cNvSpPr txBox="1"/>
      </xdr:nvSpPr>
      <xdr:spPr>
        <a:xfrm>
          <a:off x="14738350" y="176125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2539</xdr:rowOff>
    </xdr:from>
    <xdr:to>
      <xdr:col>81</xdr:col>
      <xdr:colOff>101600</xdr:colOff>
      <xdr:row>106</xdr:row>
      <xdr:rowOff>104139</xdr:rowOff>
    </xdr:to>
    <xdr:sp macro="" textlink="">
      <xdr:nvSpPr>
        <xdr:cNvPr id="615" name="楕円 614">
          <a:extLst>
            <a:ext uri="{FF2B5EF4-FFF2-40B4-BE49-F238E27FC236}">
              <a16:creationId xmlns:a16="http://schemas.microsoft.com/office/drawing/2014/main" id="{D9B5B16F-C34D-4137-A7E0-597AD341363A}"/>
            </a:ext>
          </a:extLst>
        </xdr:cNvPr>
        <xdr:cNvSpPr/>
      </xdr:nvSpPr>
      <xdr:spPr>
        <a:xfrm>
          <a:off x="13887450" y="1760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53339</xdr:rowOff>
    </xdr:from>
    <xdr:to>
      <xdr:col>85</xdr:col>
      <xdr:colOff>127000</xdr:colOff>
      <xdr:row>106</xdr:row>
      <xdr:rowOff>82731</xdr:rowOff>
    </xdr:to>
    <xdr:cxnSp macro="">
      <xdr:nvCxnSpPr>
        <xdr:cNvPr id="616" name="直線コネクタ 615">
          <a:extLst>
            <a:ext uri="{FF2B5EF4-FFF2-40B4-BE49-F238E27FC236}">
              <a16:creationId xmlns:a16="http://schemas.microsoft.com/office/drawing/2014/main" id="{7A040D71-CD5B-47ED-8FD5-C25358570F64}"/>
            </a:ext>
          </a:extLst>
        </xdr:cNvPr>
        <xdr:cNvCxnSpPr/>
      </xdr:nvCxnSpPr>
      <xdr:spPr>
        <a:xfrm>
          <a:off x="13938250" y="17655539"/>
          <a:ext cx="762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141332</xdr:rowOff>
    </xdr:from>
    <xdr:to>
      <xdr:col>76</xdr:col>
      <xdr:colOff>165100</xdr:colOff>
      <xdr:row>106</xdr:row>
      <xdr:rowOff>71482</xdr:rowOff>
    </xdr:to>
    <xdr:sp macro="" textlink="">
      <xdr:nvSpPr>
        <xdr:cNvPr id="617" name="楕円 616">
          <a:extLst>
            <a:ext uri="{FF2B5EF4-FFF2-40B4-BE49-F238E27FC236}">
              <a16:creationId xmlns:a16="http://schemas.microsoft.com/office/drawing/2014/main" id="{1317C4A7-5ED1-4700-93EA-39703C4E95AA}"/>
            </a:ext>
          </a:extLst>
        </xdr:cNvPr>
        <xdr:cNvSpPr/>
      </xdr:nvSpPr>
      <xdr:spPr>
        <a:xfrm>
          <a:off x="13093700" y="17572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20682</xdr:rowOff>
    </xdr:from>
    <xdr:to>
      <xdr:col>81</xdr:col>
      <xdr:colOff>50800</xdr:colOff>
      <xdr:row>106</xdr:row>
      <xdr:rowOff>53339</xdr:rowOff>
    </xdr:to>
    <xdr:cxnSp macro="">
      <xdr:nvCxnSpPr>
        <xdr:cNvPr id="618" name="直線コネクタ 617">
          <a:extLst>
            <a:ext uri="{FF2B5EF4-FFF2-40B4-BE49-F238E27FC236}">
              <a16:creationId xmlns:a16="http://schemas.microsoft.com/office/drawing/2014/main" id="{D5D38A55-AC29-42ED-96D7-775497FB7C21}"/>
            </a:ext>
          </a:extLst>
        </xdr:cNvPr>
        <xdr:cNvCxnSpPr/>
      </xdr:nvCxnSpPr>
      <xdr:spPr>
        <a:xfrm>
          <a:off x="13144500" y="17622882"/>
          <a:ext cx="79375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108676</xdr:rowOff>
    </xdr:from>
    <xdr:to>
      <xdr:col>72</xdr:col>
      <xdr:colOff>38100</xdr:colOff>
      <xdr:row>106</xdr:row>
      <xdr:rowOff>38826</xdr:rowOff>
    </xdr:to>
    <xdr:sp macro="" textlink="">
      <xdr:nvSpPr>
        <xdr:cNvPr id="619" name="楕円 618">
          <a:extLst>
            <a:ext uri="{FF2B5EF4-FFF2-40B4-BE49-F238E27FC236}">
              <a16:creationId xmlns:a16="http://schemas.microsoft.com/office/drawing/2014/main" id="{F5F5B1A3-A7E0-4C8C-A6A8-EF1AEC45C457}"/>
            </a:ext>
          </a:extLst>
        </xdr:cNvPr>
        <xdr:cNvSpPr/>
      </xdr:nvSpPr>
      <xdr:spPr>
        <a:xfrm>
          <a:off x="12299950" y="1753942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159476</xdr:rowOff>
    </xdr:from>
    <xdr:to>
      <xdr:col>76</xdr:col>
      <xdr:colOff>114300</xdr:colOff>
      <xdr:row>106</xdr:row>
      <xdr:rowOff>20682</xdr:rowOff>
    </xdr:to>
    <xdr:cxnSp macro="">
      <xdr:nvCxnSpPr>
        <xdr:cNvPr id="620" name="直線コネクタ 619">
          <a:extLst>
            <a:ext uri="{FF2B5EF4-FFF2-40B4-BE49-F238E27FC236}">
              <a16:creationId xmlns:a16="http://schemas.microsoft.com/office/drawing/2014/main" id="{2FB7282B-050F-4582-B878-CBF0FC73698D}"/>
            </a:ext>
          </a:extLst>
        </xdr:cNvPr>
        <xdr:cNvCxnSpPr/>
      </xdr:nvCxnSpPr>
      <xdr:spPr>
        <a:xfrm>
          <a:off x="12344400" y="17590226"/>
          <a:ext cx="8001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100512</xdr:rowOff>
    </xdr:from>
    <xdr:to>
      <xdr:col>67</xdr:col>
      <xdr:colOff>101600</xdr:colOff>
      <xdr:row>106</xdr:row>
      <xdr:rowOff>30662</xdr:rowOff>
    </xdr:to>
    <xdr:sp macro="" textlink="">
      <xdr:nvSpPr>
        <xdr:cNvPr id="621" name="楕円 620">
          <a:extLst>
            <a:ext uri="{FF2B5EF4-FFF2-40B4-BE49-F238E27FC236}">
              <a16:creationId xmlns:a16="http://schemas.microsoft.com/office/drawing/2014/main" id="{7FC661EA-EEA2-417D-ACDB-5A9AEE7A676D}"/>
            </a:ext>
          </a:extLst>
        </xdr:cNvPr>
        <xdr:cNvSpPr/>
      </xdr:nvSpPr>
      <xdr:spPr>
        <a:xfrm>
          <a:off x="11487150" y="1753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151312</xdr:rowOff>
    </xdr:from>
    <xdr:to>
      <xdr:col>71</xdr:col>
      <xdr:colOff>177800</xdr:colOff>
      <xdr:row>105</xdr:row>
      <xdr:rowOff>159476</xdr:rowOff>
    </xdr:to>
    <xdr:cxnSp macro="">
      <xdr:nvCxnSpPr>
        <xdr:cNvPr id="622" name="直線コネクタ 621">
          <a:extLst>
            <a:ext uri="{FF2B5EF4-FFF2-40B4-BE49-F238E27FC236}">
              <a16:creationId xmlns:a16="http://schemas.microsoft.com/office/drawing/2014/main" id="{D92A09BC-86D7-489A-814A-06AC55E4C747}"/>
            </a:ext>
          </a:extLst>
        </xdr:cNvPr>
        <xdr:cNvCxnSpPr/>
      </xdr:nvCxnSpPr>
      <xdr:spPr>
        <a:xfrm>
          <a:off x="11537950" y="17582062"/>
          <a:ext cx="80645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132097</xdr:rowOff>
    </xdr:from>
    <xdr:ext cx="405111" cy="259045"/>
    <xdr:sp macro="" textlink="">
      <xdr:nvSpPr>
        <xdr:cNvPr id="623" name="n_1aveValue【庁舎】&#10;有形固定資産減価償却率">
          <a:extLst>
            <a:ext uri="{FF2B5EF4-FFF2-40B4-BE49-F238E27FC236}">
              <a16:creationId xmlns:a16="http://schemas.microsoft.com/office/drawing/2014/main" id="{109BEB55-F5BE-4CDA-BA63-5CC4806B1713}"/>
            </a:ext>
          </a:extLst>
        </xdr:cNvPr>
        <xdr:cNvSpPr txBox="1"/>
      </xdr:nvSpPr>
      <xdr:spPr>
        <a:xfrm>
          <a:off x="13742044" y="1721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127198</xdr:rowOff>
    </xdr:from>
    <xdr:ext cx="405111" cy="259045"/>
    <xdr:sp macro="" textlink="">
      <xdr:nvSpPr>
        <xdr:cNvPr id="624" name="n_2aveValue【庁舎】&#10;有形固定資産減価償却率">
          <a:extLst>
            <a:ext uri="{FF2B5EF4-FFF2-40B4-BE49-F238E27FC236}">
              <a16:creationId xmlns:a16="http://schemas.microsoft.com/office/drawing/2014/main" id="{B641502B-CA7D-4E4E-8AEF-144DAAB186F7}"/>
            </a:ext>
          </a:extLst>
        </xdr:cNvPr>
        <xdr:cNvSpPr txBox="1"/>
      </xdr:nvSpPr>
      <xdr:spPr>
        <a:xfrm>
          <a:off x="12960994" y="172150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115769</xdr:rowOff>
    </xdr:from>
    <xdr:ext cx="405111" cy="259045"/>
    <xdr:sp macro="" textlink="">
      <xdr:nvSpPr>
        <xdr:cNvPr id="625" name="n_3aveValue【庁舎】&#10;有形固定資産減価償却率">
          <a:extLst>
            <a:ext uri="{FF2B5EF4-FFF2-40B4-BE49-F238E27FC236}">
              <a16:creationId xmlns:a16="http://schemas.microsoft.com/office/drawing/2014/main" id="{9A1210B4-F221-4AAC-9408-F42C33139BF0}"/>
            </a:ext>
          </a:extLst>
        </xdr:cNvPr>
        <xdr:cNvSpPr txBox="1"/>
      </xdr:nvSpPr>
      <xdr:spPr>
        <a:xfrm>
          <a:off x="12167244" y="17203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145159</xdr:rowOff>
    </xdr:from>
    <xdr:ext cx="405111" cy="259045"/>
    <xdr:sp macro="" textlink="">
      <xdr:nvSpPr>
        <xdr:cNvPr id="626" name="n_4aveValue【庁舎】&#10;有形固定資産減価償却率">
          <a:extLst>
            <a:ext uri="{FF2B5EF4-FFF2-40B4-BE49-F238E27FC236}">
              <a16:creationId xmlns:a16="http://schemas.microsoft.com/office/drawing/2014/main" id="{F921DE3F-FD47-4307-A81D-F4DAB891C4F8}"/>
            </a:ext>
          </a:extLst>
        </xdr:cNvPr>
        <xdr:cNvSpPr txBox="1"/>
      </xdr:nvSpPr>
      <xdr:spPr>
        <a:xfrm>
          <a:off x="11354444" y="17233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95266</xdr:rowOff>
    </xdr:from>
    <xdr:ext cx="405111" cy="259045"/>
    <xdr:sp macro="" textlink="">
      <xdr:nvSpPr>
        <xdr:cNvPr id="627" name="n_1mainValue【庁舎】&#10;有形固定資産減価償却率">
          <a:extLst>
            <a:ext uri="{FF2B5EF4-FFF2-40B4-BE49-F238E27FC236}">
              <a16:creationId xmlns:a16="http://schemas.microsoft.com/office/drawing/2014/main" id="{59661FCE-4DF7-44A3-A698-589311A58B26}"/>
            </a:ext>
          </a:extLst>
        </xdr:cNvPr>
        <xdr:cNvSpPr txBox="1"/>
      </xdr:nvSpPr>
      <xdr:spPr>
        <a:xfrm>
          <a:off x="13742044" y="17697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62609</xdr:rowOff>
    </xdr:from>
    <xdr:ext cx="405111" cy="259045"/>
    <xdr:sp macro="" textlink="">
      <xdr:nvSpPr>
        <xdr:cNvPr id="628" name="n_2mainValue【庁舎】&#10;有形固定資産減価償却率">
          <a:extLst>
            <a:ext uri="{FF2B5EF4-FFF2-40B4-BE49-F238E27FC236}">
              <a16:creationId xmlns:a16="http://schemas.microsoft.com/office/drawing/2014/main" id="{AD0D6F8B-B76B-4DB1-8D0D-71471AED8F01}"/>
            </a:ext>
          </a:extLst>
        </xdr:cNvPr>
        <xdr:cNvSpPr txBox="1"/>
      </xdr:nvSpPr>
      <xdr:spPr>
        <a:xfrm>
          <a:off x="12960994" y="176648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29953</xdr:rowOff>
    </xdr:from>
    <xdr:ext cx="405111" cy="259045"/>
    <xdr:sp macro="" textlink="">
      <xdr:nvSpPr>
        <xdr:cNvPr id="629" name="n_3mainValue【庁舎】&#10;有形固定資産減価償却率">
          <a:extLst>
            <a:ext uri="{FF2B5EF4-FFF2-40B4-BE49-F238E27FC236}">
              <a16:creationId xmlns:a16="http://schemas.microsoft.com/office/drawing/2014/main" id="{3F5AF85D-8F1E-4B66-A1EC-F6369FE6156C}"/>
            </a:ext>
          </a:extLst>
        </xdr:cNvPr>
        <xdr:cNvSpPr txBox="1"/>
      </xdr:nvSpPr>
      <xdr:spPr>
        <a:xfrm>
          <a:off x="12167244" y="17632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21789</xdr:rowOff>
    </xdr:from>
    <xdr:ext cx="405111" cy="259045"/>
    <xdr:sp macro="" textlink="">
      <xdr:nvSpPr>
        <xdr:cNvPr id="630" name="n_4mainValue【庁舎】&#10;有形固定資産減価償却率">
          <a:extLst>
            <a:ext uri="{FF2B5EF4-FFF2-40B4-BE49-F238E27FC236}">
              <a16:creationId xmlns:a16="http://schemas.microsoft.com/office/drawing/2014/main" id="{F61888DF-247F-48F0-8B88-27F42E5D2823}"/>
            </a:ext>
          </a:extLst>
        </xdr:cNvPr>
        <xdr:cNvSpPr txBox="1"/>
      </xdr:nvSpPr>
      <xdr:spPr>
        <a:xfrm>
          <a:off x="11354444" y="176239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31" name="正方形/長方形 630">
          <a:extLst>
            <a:ext uri="{FF2B5EF4-FFF2-40B4-BE49-F238E27FC236}">
              <a16:creationId xmlns:a16="http://schemas.microsoft.com/office/drawing/2014/main" id="{C777CE09-0E77-4993-8433-ECB06C71BBD3}"/>
            </a:ext>
          </a:extLst>
        </xdr:cNvPr>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32" name="正方形/長方形 631">
          <a:extLst>
            <a:ext uri="{FF2B5EF4-FFF2-40B4-BE49-F238E27FC236}">
              <a16:creationId xmlns:a16="http://schemas.microsoft.com/office/drawing/2014/main" id="{DFBA7820-DAD9-4B74-B552-C71EC28A045A}"/>
            </a:ext>
          </a:extLst>
        </xdr:cNvPr>
        <xdr:cNvSpPr/>
      </xdr:nvSpPr>
      <xdr:spPr>
        <a:xfrm>
          <a:off x="16586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33" name="正方形/長方形 632">
          <a:extLst>
            <a:ext uri="{FF2B5EF4-FFF2-40B4-BE49-F238E27FC236}">
              <a16:creationId xmlns:a16="http://schemas.microsoft.com/office/drawing/2014/main" id="{19B10B34-6454-4DA1-9922-2B5E6CB63FBF}"/>
            </a:ext>
          </a:extLst>
        </xdr:cNvPr>
        <xdr:cNvSpPr/>
      </xdr:nvSpPr>
      <xdr:spPr>
        <a:xfrm>
          <a:off x="16586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34" name="正方形/長方形 633">
          <a:extLst>
            <a:ext uri="{FF2B5EF4-FFF2-40B4-BE49-F238E27FC236}">
              <a16:creationId xmlns:a16="http://schemas.microsoft.com/office/drawing/2014/main" id="{706A8B7F-3C7C-4221-9BA0-A3D0705D4543}"/>
            </a:ext>
          </a:extLst>
        </xdr:cNvPr>
        <xdr:cNvSpPr/>
      </xdr:nvSpPr>
      <xdr:spPr>
        <a:xfrm>
          <a:off x="174879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35" name="正方形/長方形 634">
          <a:extLst>
            <a:ext uri="{FF2B5EF4-FFF2-40B4-BE49-F238E27FC236}">
              <a16:creationId xmlns:a16="http://schemas.microsoft.com/office/drawing/2014/main" id="{49543CA6-906F-4981-8999-512EE7F8AE97}"/>
            </a:ext>
          </a:extLst>
        </xdr:cNvPr>
        <xdr:cNvSpPr/>
      </xdr:nvSpPr>
      <xdr:spPr>
        <a:xfrm>
          <a:off x="174879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36" name="正方形/長方形 635">
          <a:extLst>
            <a:ext uri="{FF2B5EF4-FFF2-40B4-BE49-F238E27FC236}">
              <a16:creationId xmlns:a16="http://schemas.microsoft.com/office/drawing/2014/main" id="{1A1BD74B-293B-4A69-9215-C914563C7051}"/>
            </a:ext>
          </a:extLst>
        </xdr:cNvPr>
        <xdr:cNvSpPr/>
      </xdr:nvSpPr>
      <xdr:spPr>
        <a:xfrm>
          <a:off x="185166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37" name="正方形/長方形 636">
          <a:extLst>
            <a:ext uri="{FF2B5EF4-FFF2-40B4-BE49-F238E27FC236}">
              <a16:creationId xmlns:a16="http://schemas.microsoft.com/office/drawing/2014/main" id="{6A479FE2-54C7-4207-B9AD-5945F3262525}"/>
            </a:ext>
          </a:extLst>
        </xdr:cNvPr>
        <xdr:cNvSpPr/>
      </xdr:nvSpPr>
      <xdr:spPr>
        <a:xfrm>
          <a:off x="185166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8" name="正方形/長方形 637">
          <a:extLst>
            <a:ext uri="{FF2B5EF4-FFF2-40B4-BE49-F238E27FC236}">
              <a16:creationId xmlns:a16="http://schemas.microsoft.com/office/drawing/2014/main" id="{7F493D77-DEE7-415A-A2C8-D1FB7011D86B}"/>
            </a:ext>
          </a:extLst>
        </xdr:cNvPr>
        <xdr:cNvSpPr/>
      </xdr:nvSpPr>
      <xdr:spPr>
        <a:xfrm>
          <a:off x="164592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39" name="テキスト ボックス 638">
          <a:extLst>
            <a:ext uri="{FF2B5EF4-FFF2-40B4-BE49-F238E27FC236}">
              <a16:creationId xmlns:a16="http://schemas.microsoft.com/office/drawing/2014/main" id="{A9A8D685-DB48-473A-8B87-02DA67609327}"/>
            </a:ext>
          </a:extLst>
        </xdr:cNvPr>
        <xdr:cNvSpPr txBox="1"/>
      </xdr:nvSpPr>
      <xdr:spPr>
        <a:xfrm>
          <a:off x="1644015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40" name="直線コネクタ 639">
          <a:extLst>
            <a:ext uri="{FF2B5EF4-FFF2-40B4-BE49-F238E27FC236}">
              <a16:creationId xmlns:a16="http://schemas.microsoft.com/office/drawing/2014/main" id="{56F929A4-6CC0-4468-AAD0-1AF5113CA9FF}"/>
            </a:ext>
          </a:extLst>
        </xdr:cNvPr>
        <xdr:cNvCxnSpPr/>
      </xdr:nvCxnSpPr>
      <xdr:spPr>
        <a:xfrm>
          <a:off x="164592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41" name="直線コネクタ 640">
          <a:extLst>
            <a:ext uri="{FF2B5EF4-FFF2-40B4-BE49-F238E27FC236}">
              <a16:creationId xmlns:a16="http://schemas.microsoft.com/office/drawing/2014/main" id="{D4D58BA2-FC09-4FA3-A555-35905C3E559D}"/>
            </a:ext>
          </a:extLst>
        </xdr:cNvPr>
        <xdr:cNvCxnSpPr/>
      </xdr:nvCxnSpPr>
      <xdr:spPr>
        <a:xfrm>
          <a:off x="16459200" y="18097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42" name="テキスト ボックス 641">
          <a:extLst>
            <a:ext uri="{FF2B5EF4-FFF2-40B4-BE49-F238E27FC236}">
              <a16:creationId xmlns:a16="http://schemas.microsoft.com/office/drawing/2014/main" id="{3E77BAAE-90D1-41CA-9F23-03FE0A2F2AB7}"/>
            </a:ext>
          </a:extLst>
        </xdr:cNvPr>
        <xdr:cNvSpPr txBox="1"/>
      </xdr:nvSpPr>
      <xdr:spPr>
        <a:xfrm>
          <a:off x="16049171" y="179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43" name="直線コネクタ 642">
          <a:extLst>
            <a:ext uri="{FF2B5EF4-FFF2-40B4-BE49-F238E27FC236}">
              <a16:creationId xmlns:a16="http://schemas.microsoft.com/office/drawing/2014/main" id="{CEA2A804-2AF0-4F62-9D87-4DC872147FEA}"/>
            </a:ext>
          </a:extLst>
        </xdr:cNvPr>
        <xdr:cNvCxnSpPr/>
      </xdr:nvCxnSpPr>
      <xdr:spPr>
        <a:xfrm>
          <a:off x="16459200" y="17716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44" name="テキスト ボックス 643">
          <a:extLst>
            <a:ext uri="{FF2B5EF4-FFF2-40B4-BE49-F238E27FC236}">
              <a16:creationId xmlns:a16="http://schemas.microsoft.com/office/drawing/2014/main" id="{1A1153F7-09E2-4062-A0BC-1E434A5E51E8}"/>
            </a:ext>
          </a:extLst>
        </xdr:cNvPr>
        <xdr:cNvSpPr txBox="1"/>
      </xdr:nvSpPr>
      <xdr:spPr>
        <a:xfrm>
          <a:off x="16049171" y="1757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45" name="直線コネクタ 644">
          <a:extLst>
            <a:ext uri="{FF2B5EF4-FFF2-40B4-BE49-F238E27FC236}">
              <a16:creationId xmlns:a16="http://schemas.microsoft.com/office/drawing/2014/main" id="{F2E6F3AE-0A8C-4953-99AE-C607EF3F0B60}"/>
            </a:ext>
          </a:extLst>
        </xdr:cNvPr>
        <xdr:cNvCxnSpPr/>
      </xdr:nvCxnSpPr>
      <xdr:spPr>
        <a:xfrm>
          <a:off x="16459200" y="1733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46" name="テキスト ボックス 645">
          <a:extLst>
            <a:ext uri="{FF2B5EF4-FFF2-40B4-BE49-F238E27FC236}">
              <a16:creationId xmlns:a16="http://schemas.microsoft.com/office/drawing/2014/main" id="{D48DC287-9E9B-4974-9817-DBC4BD662F7B}"/>
            </a:ext>
          </a:extLst>
        </xdr:cNvPr>
        <xdr:cNvSpPr txBox="1"/>
      </xdr:nvSpPr>
      <xdr:spPr>
        <a:xfrm>
          <a:off x="1604917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47" name="直線コネクタ 646">
          <a:extLst>
            <a:ext uri="{FF2B5EF4-FFF2-40B4-BE49-F238E27FC236}">
              <a16:creationId xmlns:a16="http://schemas.microsoft.com/office/drawing/2014/main" id="{1023394D-9100-40B4-8DD9-4AB4547B24A3}"/>
            </a:ext>
          </a:extLst>
        </xdr:cNvPr>
        <xdr:cNvCxnSpPr/>
      </xdr:nvCxnSpPr>
      <xdr:spPr>
        <a:xfrm>
          <a:off x="16459200" y="16954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48" name="テキスト ボックス 647">
          <a:extLst>
            <a:ext uri="{FF2B5EF4-FFF2-40B4-BE49-F238E27FC236}">
              <a16:creationId xmlns:a16="http://schemas.microsoft.com/office/drawing/2014/main" id="{710E80E0-AC98-4F30-AD9E-9D39975D3870}"/>
            </a:ext>
          </a:extLst>
        </xdr:cNvPr>
        <xdr:cNvSpPr txBox="1"/>
      </xdr:nvSpPr>
      <xdr:spPr>
        <a:xfrm>
          <a:off x="16049171" y="16812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49" name="直線コネクタ 648">
          <a:extLst>
            <a:ext uri="{FF2B5EF4-FFF2-40B4-BE49-F238E27FC236}">
              <a16:creationId xmlns:a16="http://schemas.microsoft.com/office/drawing/2014/main" id="{7E41F458-7970-4661-884E-79FCDE8FA3C4}"/>
            </a:ext>
          </a:extLst>
        </xdr:cNvPr>
        <xdr:cNvCxnSpPr/>
      </xdr:nvCxnSpPr>
      <xdr:spPr>
        <a:xfrm>
          <a:off x="16459200" y="1657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50" name="テキスト ボックス 649">
          <a:extLst>
            <a:ext uri="{FF2B5EF4-FFF2-40B4-BE49-F238E27FC236}">
              <a16:creationId xmlns:a16="http://schemas.microsoft.com/office/drawing/2014/main" id="{7A81E0F5-0DFA-4025-87C5-0C0FF23DAE9A}"/>
            </a:ext>
          </a:extLst>
        </xdr:cNvPr>
        <xdr:cNvSpPr txBox="1"/>
      </xdr:nvSpPr>
      <xdr:spPr>
        <a:xfrm>
          <a:off x="16049171" y="1643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51" name="直線コネクタ 650">
          <a:extLst>
            <a:ext uri="{FF2B5EF4-FFF2-40B4-BE49-F238E27FC236}">
              <a16:creationId xmlns:a16="http://schemas.microsoft.com/office/drawing/2014/main" id="{3A25FD60-24A2-4F63-9F18-9B029A1D19DE}"/>
            </a:ext>
          </a:extLst>
        </xdr:cNvPr>
        <xdr:cNvCxnSpPr/>
      </xdr:nvCxnSpPr>
      <xdr:spPr>
        <a:xfrm>
          <a:off x="164592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52" name="テキスト ボックス 651">
          <a:extLst>
            <a:ext uri="{FF2B5EF4-FFF2-40B4-BE49-F238E27FC236}">
              <a16:creationId xmlns:a16="http://schemas.microsoft.com/office/drawing/2014/main" id="{4EBD9B84-FC1A-43D7-8F43-F12345617F15}"/>
            </a:ext>
          </a:extLst>
        </xdr:cNvPr>
        <xdr:cNvSpPr txBox="1"/>
      </xdr:nvSpPr>
      <xdr:spPr>
        <a:xfrm>
          <a:off x="160491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53" name="【庁舎】&#10;一人当たり面積グラフ枠">
          <a:extLst>
            <a:ext uri="{FF2B5EF4-FFF2-40B4-BE49-F238E27FC236}">
              <a16:creationId xmlns:a16="http://schemas.microsoft.com/office/drawing/2014/main" id="{7DEFAC82-17F9-49D1-A895-37EF7965C326}"/>
            </a:ext>
          </a:extLst>
        </xdr:cNvPr>
        <xdr:cNvSpPr/>
      </xdr:nvSpPr>
      <xdr:spPr>
        <a:xfrm>
          <a:off x="164592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66675</xdr:rowOff>
    </xdr:from>
    <xdr:to>
      <xdr:col>116</xdr:col>
      <xdr:colOff>62864</xdr:colOff>
      <xdr:row>107</xdr:row>
      <xdr:rowOff>85725</xdr:rowOff>
    </xdr:to>
    <xdr:cxnSp macro="">
      <xdr:nvCxnSpPr>
        <xdr:cNvPr id="654" name="直線コネクタ 653">
          <a:extLst>
            <a:ext uri="{FF2B5EF4-FFF2-40B4-BE49-F238E27FC236}">
              <a16:creationId xmlns:a16="http://schemas.microsoft.com/office/drawing/2014/main" id="{8AFB71F8-4EDA-41D7-9B29-58C919CFCF8B}"/>
            </a:ext>
          </a:extLst>
        </xdr:cNvPr>
        <xdr:cNvCxnSpPr/>
      </xdr:nvCxnSpPr>
      <xdr:spPr>
        <a:xfrm flipV="1">
          <a:off x="19951064" y="16468725"/>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89552</xdr:rowOff>
    </xdr:from>
    <xdr:ext cx="469744" cy="259045"/>
    <xdr:sp macro="" textlink="">
      <xdr:nvSpPr>
        <xdr:cNvPr id="655" name="【庁舎】&#10;一人当たり面積最小値テキスト">
          <a:extLst>
            <a:ext uri="{FF2B5EF4-FFF2-40B4-BE49-F238E27FC236}">
              <a16:creationId xmlns:a16="http://schemas.microsoft.com/office/drawing/2014/main" id="{871C5B0D-F274-4CEB-A5F7-6130A67593A8}"/>
            </a:ext>
          </a:extLst>
        </xdr:cNvPr>
        <xdr:cNvSpPr txBox="1"/>
      </xdr:nvSpPr>
      <xdr:spPr>
        <a:xfrm>
          <a:off x="19989800" y="17863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85725</xdr:rowOff>
    </xdr:from>
    <xdr:to>
      <xdr:col>116</xdr:col>
      <xdr:colOff>152400</xdr:colOff>
      <xdr:row>107</xdr:row>
      <xdr:rowOff>85725</xdr:rowOff>
    </xdr:to>
    <xdr:cxnSp macro="">
      <xdr:nvCxnSpPr>
        <xdr:cNvPr id="656" name="直線コネクタ 655">
          <a:extLst>
            <a:ext uri="{FF2B5EF4-FFF2-40B4-BE49-F238E27FC236}">
              <a16:creationId xmlns:a16="http://schemas.microsoft.com/office/drawing/2014/main" id="{1BAAEE8B-C6D6-4BC3-9A40-720A9A25D5C7}"/>
            </a:ext>
          </a:extLst>
        </xdr:cNvPr>
        <xdr:cNvCxnSpPr/>
      </xdr:nvCxnSpPr>
      <xdr:spPr>
        <a:xfrm>
          <a:off x="19881850" y="1785937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13352</xdr:rowOff>
    </xdr:from>
    <xdr:ext cx="469744" cy="259045"/>
    <xdr:sp macro="" textlink="">
      <xdr:nvSpPr>
        <xdr:cNvPr id="657" name="【庁舎】&#10;一人当たり面積最大値テキスト">
          <a:extLst>
            <a:ext uri="{FF2B5EF4-FFF2-40B4-BE49-F238E27FC236}">
              <a16:creationId xmlns:a16="http://schemas.microsoft.com/office/drawing/2014/main" id="{0FB67A0A-3028-4181-9196-29C44B39BF61}"/>
            </a:ext>
          </a:extLst>
        </xdr:cNvPr>
        <xdr:cNvSpPr txBox="1"/>
      </xdr:nvSpPr>
      <xdr:spPr>
        <a:xfrm>
          <a:off x="19989800" y="16243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66675</xdr:rowOff>
    </xdr:from>
    <xdr:to>
      <xdr:col>116</xdr:col>
      <xdr:colOff>152400</xdr:colOff>
      <xdr:row>99</xdr:row>
      <xdr:rowOff>66675</xdr:rowOff>
    </xdr:to>
    <xdr:cxnSp macro="">
      <xdr:nvCxnSpPr>
        <xdr:cNvPr id="658" name="直線コネクタ 657">
          <a:extLst>
            <a:ext uri="{FF2B5EF4-FFF2-40B4-BE49-F238E27FC236}">
              <a16:creationId xmlns:a16="http://schemas.microsoft.com/office/drawing/2014/main" id="{CCD3B708-9769-4458-8CB6-D4FDE465F5C8}"/>
            </a:ext>
          </a:extLst>
        </xdr:cNvPr>
        <xdr:cNvCxnSpPr/>
      </xdr:nvCxnSpPr>
      <xdr:spPr>
        <a:xfrm>
          <a:off x="19881850" y="1646872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116222</xdr:rowOff>
    </xdr:from>
    <xdr:ext cx="469744" cy="259045"/>
    <xdr:sp macro="" textlink="">
      <xdr:nvSpPr>
        <xdr:cNvPr id="659" name="【庁舎】&#10;一人当たり面積平均値テキスト">
          <a:extLst>
            <a:ext uri="{FF2B5EF4-FFF2-40B4-BE49-F238E27FC236}">
              <a16:creationId xmlns:a16="http://schemas.microsoft.com/office/drawing/2014/main" id="{C28C372F-580C-4581-A1FE-69B634C0F1B6}"/>
            </a:ext>
          </a:extLst>
        </xdr:cNvPr>
        <xdr:cNvSpPr txBox="1"/>
      </xdr:nvSpPr>
      <xdr:spPr>
        <a:xfrm>
          <a:off x="19989800" y="172040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137795</xdr:rowOff>
    </xdr:from>
    <xdr:to>
      <xdr:col>116</xdr:col>
      <xdr:colOff>114300</xdr:colOff>
      <xdr:row>104</xdr:row>
      <xdr:rowOff>67945</xdr:rowOff>
    </xdr:to>
    <xdr:sp macro="" textlink="">
      <xdr:nvSpPr>
        <xdr:cNvPr id="660" name="フローチャート: 判断 659">
          <a:extLst>
            <a:ext uri="{FF2B5EF4-FFF2-40B4-BE49-F238E27FC236}">
              <a16:creationId xmlns:a16="http://schemas.microsoft.com/office/drawing/2014/main" id="{D12446C6-EA08-49B6-9AB4-1DAFEFF2E981}"/>
            </a:ext>
          </a:extLst>
        </xdr:cNvPr>
        <xdr:cNvSpPr/>
      </xdr:nvSpPr>
      <xdr:spPr>
        <a:xfrm>
          <a:off x="19900900" y="17225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103</xdr:row>
      <xdr:rowOff>65405</xdr:rowOff>
    </xdr:from>
    <xdr:to>
      <xdr:col>112</xdr:col>
      <xdr:colOff>38100</xdr:colOff>
      <xdr:row>103</xdr:row>
      <xdr:rowOff>167005</xdr:rowOff>
    </xdr:to>
    <xdr:sp macro="" textlink="">
      <xdr:nvSpPr>
        <xdr:cNvPr id="661" name="フローチャート: 判断 660">
          <a:extLst>
            <a:ext uri="{FF2B5EF4-FFF2-40B4-BE49-F238E27FC236}">
              <a16:creationId xmlns:a16="http://schemas.microsoft.com/office/drawing/2014/main" id="{1321B935-156A-4D7A-A825-04374281CF8A}"/>
            </a:ext>
          </a:extLst>
        </xdr:cNvPr>
        <xdr:cNvSpPr/>
      </xdr:nvSpPr>
      <xdr:spPr>
        <a:xfrm>
          <a:off x="19157950" y="1715325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103</xdr:row>
      <xdr:rowOff>133986</xdr:rowOff>
    </xdr:from>
    <xdr:to>
      <xdr:col>107</xdr:col>
      <xdr:colOff>101600</xdr:colOff>
      <xdr:row>104</xdr:row>
      <xdr:rowOff>64136</xdr:rowOff>
    </xdr:to>
    <xdr:sp macro="" textlink="">
      <xdr:nvSpPr>
        <xdr:cNvPr id="662" name="フローチャート: 判断 661">
          <a:extLst>
            <a:ext uri="{FF2B5EF4-FFF2-40B4-BE49-F238E27FC236}">
              <a16:creationId xmlns:a16="http://schemas.microsoft.com/office/drawing/2014/main" id="{FED14B82-8FAA-41C2-93AC-729697BA225D}"/>
            </a:ext>
          </a:extLst>
        </xdr:cNvPr>
        <xdr:cNvSpPr/>
      </xdr:nvSpPr>
      <xdr:spPr>
        <a:xfrm>
          <a:off x="18345150" y="17221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103</xdr:row>
      <xdr:rowOff>111125</xdr:rowOff>
    </xdr:from>
    <xdr:to>
      <xdr:col>102</xdr:col>
      <xdr:colOff>165100</xdr:colOff>
      <xdr:row>104</xdr:row>
      <xdr:rowOff>41275</xdr:rowOff>
    </xdr:to>
    <xdr:sp macro="" textlink="">
      <xdr:nvSpPr>
        <xdr:cNvPr id="663" name="フローチャート: 判断 662">
          <a:extLst>
            <a:ext uri="{FF2B5EF4-FFF2-40B4-BE49-F238E27FC236}">
              <a16:creationId xmlns:a16="http://schemas.microsoft.com/office/drawing/2014/main" id="{7E8F657D-7F63-4C2C-8228-39A646217885}"/>
            </a:ext>
          </a:extLst>
        </xdr:cNvPr>
        <xdr:cNvSpPr/>
      </xdr:nvSpPr>
      <xdr:spPr>
        <a:xfrm>
          <a:off x="17551400" y="17198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4445</xdr:rowOff>
    </xdr:from>
    <xdr:to>
      <xdr:col>98</xdr:col>
      <xdr:colOff>38100</xdr:colOff>
      <xdr:row>104</xdr:row>
      <xdr:rowOff>106045</xdr:rowOff>
    </xdr:to>
    <xdr:sp macro="" textlink="">
      <xdr:nvSpPr>
        <xdr:cNvPr id="664" name="フローチャート: 判断 663">
          <a:extLst>
            <a:ext uri="{FF2B5EF4-FFF2-40B4-BE49-F238E27FC236}">
              <a16:creationId xmlns:a16="http://schemas.microsoft.com/office/drawing/2014/main" id="{554C1990-DC8C-4140-BDA4-8B2B0F9EF38C}"/>
            </a:ext>
          </a:extLst>
        </xdr:cNvPr>
        <xdr:cNvSpPr/>
      </xdr:nvSpPr>
      <xdr:spPr>
        <a:xfrm>
          <a:off x="16757650" y="1726374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65" name="テキスト ボックス 664">
          <a:extLst>
            <a:ext uri="{FF2B5EF4-FFF2-40B4-BE49-F238E27FC236}">
              <a16:creationId xmlns:a16="http://schemas.microsoft.com/office/drawing/2014/main" id="{B4C77D2D-6C43-4643-B4FE-32D9E5F6D4F8}"/>
            </a:ext>
          </a:extLst>
        </xdr:cNvPr>
        <xdr:cNvSpPr txBox="1"/>
      </xdr:nvSpPr>
      <xdr:spPr>
        <a:xfrm>
          <a:off x="19780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66" name="テキスト ボックス 665">
          <a:extLst>
            <a:ext uri="{FF2B5EF4-FFF2-40B4-BE49-F238E27FC236}">
              <a16:creationId xmlns:a16="http://schemas.microsoft.com/office/drawing/2014/main" id="{C61F9479-55E5-4F6A-8FB0-B7254F2707C8}"/>
            </a:ext>
          </a:extLst>
        </xdr:cNvPr>
        <xdr:cNvSpPr txBox="1"/>
      </xdr:nvSpPr>
      <xdr:spPr>
        <a:xfrm>
          <a:off x="19030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67" name="テキスト ボックス 666">
          <a:extLst>
            <a:ext uri="{FF2B5EF4-FFF2-40B4-BE49-F238E27FC236}">
              <a16:creationId xmlns:a16="http://schemas.microsoft.com/office/drawing/2014/main" id="{D1D8F378-CF0F-4E7A-893B-FCA1E529CA20}"/>
            </a:ext>
          </a:extLst>
        </xdr:cNvPr>
        <xdr:cNvSpPr txBox="1"/>
      </xdr:nvSpPr>
      <xdr:spPr>
        <a:xfrm>
          <a:off x="18224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68" name="テキスト ボックス 667">
          <a:extLst>
            <a:ext uri="{FF2B5EF4-FFF2-40B4-BE49-F238E27FC236}">
              <a16:creationId xmlns:a16="http://schemas.microsoft.com/office/drawing/2014/main" id="{CF77D869-4DB5-407C-AB68-BB148F91543D}"/>
            </a:ext>
          </a:extLst>
        </xdr:cNvPr>
        <xdr:cNvSpPr txBox="1"/>
      </xdr:nvSpPr>
      <xdr:spPr>
        <a:xfrm>
          <a:off x="174307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69" name="テキスト ボックス 668">
          <a:extLst>
            <a:ext uri="{FF2B5EF4-FFF2-40B4-BE49-F238E27FC236}">
              <a16:creationId xmlns:a16="http://schemas.microsoft.com/office/drawing/2014/main" id="{1496AEE9-71C1-4CC4-B473-2FB13D2784BE}"/>
            </a:ext>
          </a:extLst>
        </xdr:cNvPr>
        <xdr:cNvSpPr txBox="1"/>
      </xdr:nvSpPr>
      <xdr:spPr>
        <a:xfrm>
          <a:off x="166306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100</xdr:row>
      <xdr:rowOff>101600</xdr:rowOff>
    </xdr:from>
    <xdr:to>
      <xdr:col>116</xdr:col>
      <xdr:colOff>114300</xdr:colOff>
      <xdr:row>101</xdr:row>
      <xdr:rowOff>31750</xdr:rowOff>
    </xdr:to>
    <xdr:sp macro="" textlink="">
      <xdr:nvSpPr>
        <xdr:cNvPr id="670" name="楕円 669">
          <a:extLst>
            <a:ext uri="{FF2B5EF4-FFF2-40B4-BE49-F238E27FC236}">
              <a16:creationId xmlns:a16="http://schemas.microsoft.com/office/drawing/2014/main" id="{04266F82-0CA6-4CD2-99C7-22EB1CDD5BA7}"/>
            </a:ext>
          </a:extLst>
        </xdr:cNvPr>
        <xdr:cNvSpPr/>
      </xdr:nvSpPr>
      <xdr:spPr>
        <a:xfrm>
          <a:off x="19900900" y="1667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99</xdr:row>
      <xdr:rowOff>124477</xdr:rowOff>
    </xdr:from>
    <xdr:ext cx="469744" cy="259045"/>
    <xdr:sp macro="" textlink="">
      <xdr:nvSpPr>
        <xdr:cNvPr id="671" name="【庁舎】&#10;一人当たり面積該当値テキスト">
          <a:extLst>
            <a:ext uri="{FF2B5EF4-FFF2-40B4-BE49-F238E27FC236}">
              <a16:creationId xmlns:a16="http://schemas.microsoft.com/office/drawing/2014/main" id="{3908B865-6E79-4494-9514-DAE8309293D0}"/>
            </a:ext>
          </a:extLst>
        </xdr:cNvPr>
        <xdr:cNvSpPr txBox="1"/>
      </xdr:nvSpPr>
      <xdr:spPr>
        <a:xfrm>
          <a:off x="19989800" y="1652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100</xdr:row>
      <xdr:rowOff>111125</xdr:rowOff>
    </xdr:from>
    <xdr:to>
      <xdr:col>112</xdr:col>
      <xdr:colOff>38100</xdr:colOff>
      <xdr:row>101</xdr:row>
      <xdr:rowOff>41275</xdr:rowOff>
    </xdr:to>
    <xdr:sp macro="" textlink="">
      <xdr:nvSpPr>
        <xdr:cNvPr id="672" name="楕円 671">
          <a:extLst>
            <a:ext uri="{FF2B5EF4-FFF2-40B4-BE49-F238E27FC236}">
              <a16:creationId xmlns:a16="http://schemas.microsoft.com/office/drawing/2014/main" id="{679093C4-EE36-4A7D-B54D-70252581D055}"/>
            </a:ext>
          </a:extLst>
        </xdr:cNvPr>
        <xdr:cNvSpPr/>
      </xdr:nvSpPr>
      <xdr:spPr>
        <a:xfrm>
          <a:off x="19157950" y="1668462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100</xdr:row>
      <xdr:rowOff>152400</xdr:rowOff>
    </xdr:from>
    <xdr:to>
      <xdr:col>116</xdr:col>
      <xdr:colOff>63500</xdr:colOff>
      <xdr:row>100</xdr:row>
      <xdr:rowOff>161925</xdr:rowOff>
    </xdr:to>
    <xdr:cxnSp macro="">
      <xdr:nvCxnSpPr>
        <xdr:cNvPr id="673" name="直線コネクタ 672">
          <a:extLst>
            <a:ext uri="{FF2B5EF4-FFF2-40B4-BE49-F238E27FC236}">
              <a16:creationId xmlns:a16="http://schemas.microsoft.com/office/drawing/2014/main" id="{3B41324E-521A-4D67-BA6B-AD60D4D77B35}"/>
            </a:ext>
          </a:extLst>
        </xdr:cNvPr>
        <xdr:cNvCxnSpPr/>
      </xdr:nvCxnSpPr>
      <xdr:spPr>
        <a:xfrm flipV="1">
          <a:off x="19202400" y="16725900"/>
          <a:ext cx="7493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101</xdr:row>
      <xdr:rowOff>23495</xdr:rowOff>
    </xdr:from>
    <xdr:to>
      <xdr:col>107</xdr:col>
      <xdr:colOff>101600</xdr:colOff>
      <xdr:row>101</xdr:row>
      <xdr:rowOff>125095</xdr:rowOff>
    </xdr:to>
    <xdr:sp macro="" textlink="">
      <xdr:nvSpPr>
        <xdr:cNvPr id="674" name="楕円 673">
          <a:extLst>
            <a:ext uri="{FF2B5EF4-FFF2-40B4-BE49-F238E27FC236}">
              <a16:creationId xmlns:a16="http://schemas.microsoft.com/office/drawing/2014/main" id="{3FE708BC-20CE-46D5-87A0-BF3EFDDEC36D}"/>
            </a:ext>
          </a:extLst>
        </xdr:cNvPr>
        <xdr:cNvSpPr/>
      </xdr:nvSpPr>
      <xdr:spPr>
        <a:xfrm>
          <a:off x="18345150" y="1676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100</xdr:row>
      <xdr:rowOff>161925</xdr:rowOff>
    </xdr:from>
    <xdr:to>
      <xdr:col>111</xdr:col>
      <xdr:colOff>177800</xdr:colOff>
      <xdr:row>101</xdr:row>
      <xdr:rowOff>74295</xdr:rowOff>
    </xdr:to>
    <xdr:cxnSp macro="">
      <xdr:nvCxnSpPr>
        <xdr:cNvPr id="675" name="直線コネクタ 674">
          <a:extLst>
            <a:ext uri="{FF2B5EF4-FFF2-40B4-BE49-F238E27FC236}">
              <a16:creationId xmlns:a16="http://schemas.microsoft.com/office/drawing/2014/main" id="{8FB5F206-F2EF-4C32-9D4A-4F830B864D0E}"/>
            </a:ext>
          </a:extLst>
        </xdr:cNvPr>
        <xdr:cNvCxnSpPr/>
      </xdr:nvCxnSpPr>
      <xdr:spPr>
        <a:xfrm flipV="1">
          <a:off x="18395950" y="16735425"/>
          <a:ext cx="80645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101</xdr:row>
      <xdr:rowOff>57786</xdr:rowOff>
    </xdr:from>
    <xdr:to>
      <xdr:col>102</xdr:col>
      <xdr:colOff>165100</xdr:colOff>
      <xdr:row>101</xdr:row>
      <xdr:rowOff>159386</xdr:rowOff>
    </xdr:to>
    <xdr:sp macro="" textlink="">
      <xdr:nvSpPr>
        <xdr:cNvPr id="676" name="楕円 675">
          <a:extLst>
            <a:ext uri="{FF2B5EF4-FFF2-40B4-BE49-F238E27FC236}">
              <a16:creationId xmlns:a16="http://schemas.microsoft.com/office/drawing/2014/main" id="{F796A793-3C44-42D6-A5CF-DFCD541E3A4F}"/>
            </a:ext>
          </a:extLst>
        </xdr:cNvPr>
        <xdr:cNvSpPr/>
      </xdr:nvSpPr>
      <xdr:spPr>
        <a:xfrm>
          <a:off x="17551400" y="1680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101</xdr:row>
      <xdr:rowOff>74295</xdr:rowOff>
    </xdr:from>
    <xdr:to>
      <xdr:col>107</xdr:col>
      <xdr:colOff>50800</xdr:colOff>
      <xdr:row>101</xdr:row>
      <xdr:rowOff>108586</xdr:rowOff>
    </xdr:to>
    <xdr:cxnSp macro="">
      <xdr:nvCxnSpPr>
        <xdr:cNvPr id="677" name="直線コネクタ 676">
          <a:extLst>
            <a:ext uri="{FF2B5EF4-FFF2-40B4-BE49-F238E27FC236}">
              <a16:creationId xmlns:a16="http://schemas.microsoft.com/office/drawing/2014/main" id="{37A9E203-98D0-4BE6-A3E2-919BF2C65529}"/>
            </a:ext>
          </a:extLst>
        </xdr:cNvPr>
        <xdr:cNvCxnSpPr/>
      </xdr:nvCxnSpPr>
      <xdr:spPr>
        <a:xfrm flipV="1">
          <a:off x="17602200" y="16819245"/>
          <a:ext cx="79375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101</xdr:row>
      <xdr:rowOff>111125</xdr:rowOff>
    </xdr:from>
    <xdr:to>
      <xdr:col>98</xdr:col>
      <xdr:colOff>38100</xdr:colOff>
      <xdr:row>102</xdr:row>
      <xdr:rowOff>41275</xdr:rowOff>
    </xdr:to>
    <xdr:sp macro="" textlink="">
      <xdr:nvSpPr>
        <xdr:cNvPr id="678" name="楕円 677">
          <a:extLst>
            <a:ext uri="{FF2B5EF4-FFF2-40B4-BE49-F238E27FC236}">
              <a16:creationId xmlns:a16="http://schemas.microsoft.com/office/drawing/2014/main" id="{39EDE461-13D4-47A1-B34C-E64CED88F403}"/>
            </a:ext>
          </a:extLst>
        </xdr:cNvPr>
        <xdr:cNvSpPr/>
      </xdr:nvSpPr>
      <xdr:spPr>
        <a:xfrm>
          <a:off x="16757650" y="1685607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101</xdr:row>
      <xdr:rowOff>108586</xdr:rowOff>
    </xdr:from>
    <xdr:to>
      <xdr:col>102</xdr:col>
      <xdr:colOff>114300</xdr:colOff>
      <xdr:row>101</xdr:row>
      <xdr:rowOff>161925</xdr:rowOff>
    </xdr:to>
    <xdr:cxnSp macro="">
      <xdr:nvCxnSpPr>
        <xdr:cNvPr id="679" name="直線コネクタ 678">
          <a:extLst>
            <a:ext uri="{FF2B5EF4-FFF2-40B4-BE49-F238E27FC236}">
              <a16:creationId xmlns:a16="http://schemas.microsoft.com/office/drawing/2014/main" id="{EB3ABFCC-E192-43E4-8273-84EC613A11C0}"/>
            </a:ext>
          </a:extLst>
        </xdr:cNvPr>
        <xdr:cNvCxnSpPr/>
      </xdr:nvCxnSpPr>
      <xdr:spPr>
        <a:xfrm flipV="1">
          <a:off x="16802100" y="16853536"/>
          <a:ext cx="8001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158132</xdr:rowOff>
    </xdr:from>
    <xdr:ext cx="469744" cy="259045"/>
    <xdr:sp macro="" textlink="">
      <xdr:nvSpPr>
        <xdr:cNvPr id="680" name="n_1aveValue【庁舎】&#10;一人当たり面積">
          <a:extLst>
            <a:ext uri="{FF2B5EF4-FFF2-40B4-BE49-F238E27FC236}">
              <a16:creationId xmlns:a16="http://schemas.microsoft.com/office/drawing/2014/main" id="{1F2A2EEE-7F3F-4EB6-B048-DC85F1B5633C}"/>
            </a:ext>
          </a:extLst>
        </xdr:cNvPr>
        <xdr:cNvSpPr txBox="1"/>
      </xdr:nvSpPr>
      <xdr:spPr>
        <a:xfrm>
          <a:off x="18980227" y="17245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55263</xdr:rowOff>
    </xdr:from>
    <xdr:ext cx="469744" cy="259045"/>
    <xdr:sp macro="" textlink="">
      <xdr:nvSpPr>
        <xdr:cNvPr id="681" name="n_2aveValue【庁舎】&#10;一人当たり面積">
          <a:extLst>
            <a:ext uri="{FF2B5EF4-FFF2-40B4-BE49-F238E27FC236}">
              <a16:creationId xmlns:a16="http://schemas.microsoft.com/office/drawing/2014/main" id="{19C72ED1-C7B6-4B60-AE28-363B3DFA34CD}"/>
            </a:ext>
          </a:extLst>
        </xdr:cNvPr>
        <xdr:cNvSpPr txBox="1"/>
      </xdr:nvSpPr>
      <xdr:spPr>
        <a:xfrm>
          <a:off x="18180127" y="17314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32402</xdr:rowOff>
    </xdr:from>
    <xdr:ext cx="469744" cy="259045"/>
    <xdr:sp macro="" textlink="">
      <xdr:nvSpPr>
        <xdr:cNvPr id="682" name="n_3aveValue【庁舎】&#10;一人当たり面積">
          <a:extLst>
            <a:ext uri="{FF2B5EF4-FFF2-40B4-BE49-F238E27FC236}">
              <a16:creationId xmlns:a16="http://schemas.microsoft.com/office/drawing/2014/main" id="{C328B45F-DDBA-46F4-9B22-4A2EF7EA2710}"/>
            </a:ext>
          </a:extLst>
        </xdr:cNvPr>
        <xdr:cNvSpPr txBox="1"/>
      </xdr:nvSpPr>
      <xdr:spPr>
        <a:xfrm>
          <a:off x="17386377" y="17291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97172</xdr:rowOff>
    </xdr:from>
    <xdr:ext cx="469744" cy="259045"/>
    <xdr:sp macro="" textlink="">
      <xdr:nvSpPr>
        <xdr:cNvPr id="683" name="n_4aveValue【庁舎】&#10;一人当たり面積">
          <a:extLst>
            <a:ext uri="{FF2B5EF4-FFF2-40B4-BE49-F238E27FC236}">
              <a16:creationId xmlns:a16="http://schemas.microsoft.com/office/drawing/2014/main" id="{BD6BA363-6737-4BF2-8CF3-141F7A5597B0}"/>
            </a:ext>
          </a:extLst>
        </xdr:cNvPr>
        <xdr:cNvSpPr txBox="1"/>
      </xdr:nvSpPr>
      <xdr:spPr>
        <a:xfrm>
          <a:off x="16592627" y="17356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99</xdr:row>
      <xdr:rowOff>57802</xdr:rowOff>
    </xdr:from>
    <xdr:ext cx="469744" cy="259045"/>
    <xdr:sp macro="" textlink="">
      <xdr:nvSpPr>
        <xdr:cNvPr id="684" name="n_1mainValue【庁舎】&#10;一人当たり面積">
          <a:extLst>
            <a:ext uri="{FF2B5EF4-FFF2-40B4-BE49-F238E27FC236}">
              <a16:creationId xmlns:a16="http://schemas.microsoft.com/office/drawing/2014/main" id="{75514472-E40F-4DC2-8656-74B5A129D7AD}"/>
            </a:ext>
          </a:extLst>
        </xdr:cNvPr>
        <xdr:cNvSpPr txBox="1"/>
      </xdr:nvSpPr>
      <xdr:spPr>
        <a:xfrm>
          <a:off x="18980227" y="16459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99</xdr:row>
      <xdr:rowOff>141622</xdr:rowOff>
    </xdr:from>
    <xdr:ext cx="469744" cy="259045"/>
    <xdr:sp macro="" textlink="">
      <xdr:nvSpPr>
        <xdr:cNvPr id="685" name="n_2mainValue【庁舎】&#10;一人当たり面積">
          <a:extLst>
            <a:ext uri="{FF2B5EF4-FFF2-40B4-BE49-F238E27FC236}">
              <a16:creationId xmlns:a16="http://schemas.microsoft.com/office/drawing/2014/main" id="{D9FF7A01-ADAB-4F6D-A46E-64ADF33FB1DB}"/>
            </a:ext>
          </a:extLst>
        </xdr:cNvPr>
        <xdr:cNvSpPr txBox="1"/>
      </xdr:nvSpPr>
      <xdr:spPr>
        <a:xfrm>
          <a:off x="18180127" y="16543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100</xdr:row>
      <xdr:rowOff>4463</xdr:rowOff>
    </xdr:from>
    <xdr:ext cx="469744" cy="259045"/>
    <xdr:sp macro="" textlink="">
      <xdr:nvSpPr>
        <xdr:cNvPr id="686" name="n_3mainValue【庁舎】&#10;一人当たり面積">
          <a:extLst>
            <a:ext uri="{FF2B5EF4-FFF2-40B4-BE49-F238E27FC236}">
              <a16:creationId xmlns:a16="http://schemas.microsoft.com/office/drawing/2014/main" id="{66CBF267-8E3A-47FA-8A1A-03DCE3510407}"/>
            </a:ext>
          </a:extLst>
        </xdr:cNvPr>
        <xdr:cNvSpPr txBox="1"/>
      </xdr:nvSpPr>
      <xdr:spPr>
        <a:xfrm>
          <a:off x="17386377" y="16577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100</xdr:row>
      <xdr:rowOff>57802</xdr:rowOff>
    </xdr:from>
    <xdr:ext cx="469744" cy="259045"/>
    <xdr:sp macro="" textlink="">
      <xdr:nvSpPr>
        <xdr:cNvPr id="687" name="n_4mainValue【庁舎】&#10;一人当たり面積">
          <a:extLst>
            <a:ext uri="{FF2B5EF4-FFF2-40B4-BE49-F238E27FC236}">
              <a16:creationId xmlns:a16="http://schemas.microsoft.com/office/drawing/2014/main" id="{D7FD48F6-3556-4729-A8C6-DCF5B6D85800}"/>
            </a:ext>
          </a:extLst>
        </xdr:cNvPr>
        <xdr:cNvSpPr txBox="1"/>
      </xdr:nvSpPr>
      <xdr:spPr>
        <a:xfrm>
          <a:off x="16592627" y="16631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88" name="正方形/長方形 687">
          <a:extLst>
            <a:ext uri="{FF2B5EF4-FFF2-40B4-BE49-F238E27FC236}">
              <a16:creationId xmlns:a16="http://schemas.microsoft.com/office/drawing/2014/main" id="{ADE30E55-CEA9-4D74-B466-59A0A2420CB7}"/>
            </a:ext>
          </a:extLst>
        </xdr:cNvPr>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89" name="正方形/長方形 688">
          <a:extLst>
            <a:ext uri="{FF2B5EF4-FFF2-40B4-BE49-F238E27FC236}">
              <a16:creationId xmlns:a16="http://schemas.microsoft.com/office/drawing/2014/main" id="{B3F6FEB4-494B-4B53-9F7F-7AD6225A21CB}"/>
            </a:ext>
          </a:extLst>
        </xdr:cNvPr>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90" name="テキスト ボックス 689">
          <a:extLst>
            <a:ext uri="{FF2B5EF4-FFF2-40B4-BE49-F238E27FC236}">
              <a16:creationId xmlns:a16="http://schemas.microsoft.com/office/drawing/2014/main" id="{E69D5599-3F03-4DA7-9B6C-40A2380BAE4A}"/>
            </a:ext>
          </a:extLst>
        </xdr:cNvPr>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体育館・プールについては、平成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年度に小学校のプールを新設しているため、類似団体と比較し有形固定資産減価償却率が低くなっている。</a:t>
          </a:r>
          <a:endParaRPr lang="ja-JP" altLang="ja-JP" sz="1400">
            <a:effectLst/>
          </a:endParaRPr>
        </a:p>
        <a:p>
          <a:r>
            <a:rPr kumimoji="1" lang="ja-JP" altLang="ja-JP" sz="1100">
              <a:solidFill>
                <a:schemeClr val="dk1"/>
              </a:solidFill>
              <a:effectLst/>
              <a:latin typeface="+mn-lt"/>
              <a:ea typeface="+mn-ea"/>
              <a:cs typeface="+mn-cs"/>
            </a:rPr>
            <a:t>福祉施設、庁舎については、類似団体と比較し有形固定資産減価償却率が高くなっており、合併後に施設の統廃合を行っていないことから、一人当たりの面積も大きくなっている。</a:t>
          </a:r>
          <a:endParaRPr lang="ja-JP" altLang="ja-JP" sz="1400">
            <a:effectLst/>
          </a:endParaRPr>
        </a:p>
        <a:p>
          <a:r>
            <a:rPr kumimoji="1" lang="ja-JP" altLang="ja-JP" sz="1100">
              <a:solidFill>
                <a:schemeClr val="dk1"/>
              </a:solidFill>
              <a:effectLst/>
              <a:latin typeface="+mn-lt"/>
              <a:ea typeface="+mn-ea"/>
              <a:cs typeface="+mn-cs"/>
            </a:rPr>
            <a:t>庁舎の中でも、加茂川庁舎、水道課事務所は平成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年度に耐震診断を行い、改修の必要があるとの結果が出ているため、公共施設総合管理計画の方針とも照らしながら今後の対応を検討することとしている。</a:t>
          </a:r>
          <a:endParaRPr lang="ja-JP" altLang="ja-JP" sz="1400">
            <a:effectLst/>
          </a:endParaRPr>
        </a:p>
        <a:p>
          <a:r>
            <a:rPr kumimoji="1" lang="ja-JP" altLang="ja-JP" sz="1100">
              <a:solidFill>
                <a:schemeClr val="dk1"/>
              </a:solidFill>
              <a:effectLst/>
              <a:latin typeface="+mn-lt"/>
              <a:ea typeface="+mn-ea"/>
              <a:cs typeface="+mn-cs"/>
            </a:rPr>
            <a:t>市民会館については、町内の施設としては比較的新しいことから、類似団体と比較し有形固定資産減価償却率は低くなっているものの、経年劣化により維持修繕費は年々増加している。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岡山県吉備中央町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10,926
10,692
268.78
12,914,086
12,156,495
516,261
5,539,769
9,053,572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13.0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人口の減少や全国平均を大きく上回る高齢化率に加え、町内に大企業や中心となる産業がないこと、基幹産業である農業も担い手の高齢化等により、財政基盤は極めて弱く、財政力指数は</a:t>
          </a:r>
          <a:r>
            <a:rPr kumimoji="1" lang="en-US" altLang="ja-JP" sz="1100">
              <a:solidFill>
                <a:schemeClr val="dk1"/>
              </a:solidFill>
              <a:effectLst/>
              <a:latin typeface="+mn-lt"/>
              <a:ea typeface="+mn-ea"/>
              <a:cs typeface="+mn-cs"/>
            </a:rPr>
            <a:t>0.29</a:t>
          </a:r>
          <a:r>
            <a:rPr kumimoji="1" lang="ja-JP" altLang="ja-JP" sz="1100">
              <a:solidFill>
                <a:schemeClr val="dk1"/>
              </a:solidFill>
              <a:effectLst/>
              <a:latin typeface="+mn-lt"/>
              <a:ea typeface="+mn-ea"/>
              <a:cs typeface="+mn-cs"/>
            </a:rPr>
            <a:t>と類似団体と比較してもやや低水準となっている。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今後は事務・事業の見直しや職員の人事管理等により経費を抑制する等、歳出の徹底的な見直し（</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年間で</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％の縮減）を実施するとともに、定住・子育て施策等の重点化を行うことにより、効率的な行政の運営と財政の健全化を図る。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79375</xdr:rowOff>
    </xdr:from>
    <xdr:to>
      <xdr:col>23</xdr:col>
      <xdr:colOff>133350</xdr:colOff>
      <xdr:row>45</xdr:row>
      <xdr:rowOff>134408</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080125"/>
          <a:ext cx="0" cy="17695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106485</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21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134408</xdr:rowOff>
    </xdr:from>
    <xdr:to>
      <xdr:col>24</xdr:col>
      <xdr:colOff>12700</xdr:colOff>
      <xdr:row>45</xdr:row>
      <xdr:rowOff>134408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4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165752</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79375</xdr:rowOff>
    </xdr:from>
    <xdr:to>
      <xdr:col>24</xdr:col>
      <xdr:colOff>12700</xdr:colOff>
      <xdr:row>35</xdr:row>
      <xdr:rowOff>79375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64558</xdr:rowOff>
    </xdr:from>
    <xdr:to>
      <xdr:col>23</xdr:col>
      <xdr:colOff>133350</xdr:colOff>
      <xdr:row>44</xdr:row>
      <xdr:rowOff>84667</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flipV="1">
          <a:off x="4114800" y="7608358"/>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101194</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3020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84667</xdr:rowOff>
    </xdr:from>
    <xdr:to>
      <xdr:col>23</xdr:col>
      <xdr:colOff>184150</xdr:colOff>
      <xdr:row>44</xdr:row>
      <xdr:rowOff>14817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45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84667</xdr:rowOff>
    </xdr:from>
    <xdr:to>
      <xdr:col>19</xdr:col>
      <xdr:colOff>133350</xdr:colOff>
      <xdr:row>44</xdr:row>
      <xdr:rowOff>84667</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6284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165100</xdr:rowOff>
    </xdr:from>
    <xdr:to>
      <xdr:col>19</xdr:col>
      <xdr:colOff>184150</xdr:colOff>
      <xdr:row>44</xdr:row>
      <xdr:rowOff>95250</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53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105427</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306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84667</xdr:rowOff>
    </xdr:from>
    <xdr:to>
      <xdr:col>15</xdr:col>
      <xdr:colOff>82550</xdr:colOff>
      <xdr:row>44</xdr:row>
      <xdr:rowOff>124883</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762846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13758</xdr:rowOff>
    </xdr:from>
    <xdr:to>
      <xdr:col>15</xdr:col>
      <xdr:colOff>133350</xdr:colOff>
      <xdr:row>44</xdr:row>
      <xdr:rowOff>115358</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557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125535</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326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124883</xdr:rowOff>
    </xdr:from>
    <xdr:to>
      <xdr:col>11</xdr:col>
      <xdr:colOff>31750</xdr:colOff>
      <xdr:row>44</xdr:row>
      <xdr:rowOff>144992</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66868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33867</xdr:rowOff>
    </xdr:from>
    <xdr:to>
      <xdr:col>11</xdr:col>
      <xdr:colOff>82550</xdr:colOff>
      <xdr:row>44</xdr:row>
      <xdr:rowOff>135467</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577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145644</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346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33867</xdr:rowOff>
    </xdr:from>
    <xdr:to>
      <xdr:col>7</xdr:col>
      <xdr:colOff>31750</xdr:colOff>
      <xdr:row>44</xdr:row>
      <xdr:rowOff>135467</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577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145644</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346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13758</xdr:rowOff>
    </xdr:from>
    <xdr:to>
      <xdr:col>23</xdr:col>
      <xdr:colOff>184150</xdr:colOff>
      <xdr:row>44</xdr:row>
      <xdr:rowOff>115358</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55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157285</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529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33867</xdr:rowOff>
    </xdr:from>
    <xdr:to>
      <xdr:col>19</xdr:col>
      <xdr:colOff>184150</xdr:colOff>
      <xdr:row>44</xdr:row>
      <xdr:rowOff>135467</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120244</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6640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33867</xdr:rowOff>
    </xdr:from>
    <xdr:to>
      <xdr:col>15</xdr:col>
      <xdr:colOff>133350</xdr:colOff>
      <xdr:row>44</xdr:row>
      <xdr:rowOff>135467</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120244</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74083</xdr:rowOff>
    </xdr:from>
    <xdr:to>
      <xdr:col>11</xdr:col>
      <xdr:colOff>82550</xdr:colOff>
      <xdr:row>45</xdr:row>
      <xdr:rowOff>4233</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160460</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94192</xdr:rowOff>
    </xdr:from>
    <xdr:to>
      <xdr:col>7</xdr:col>
      <xdr:colOff>31750</xdr:colOff>
      <xdr:row>45</xdr:row>
      <xdr:rowOff>24342</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63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9119</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724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公債費の削減等により改善に努めているが、令和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年度の経常収支比率は</a:t>
          </a:r>
          <a:r>
            <a:rPr kumimoji="1" lang="en-US" altLang="ja-JP" sz="1100">
              <a:solidFill>
                <a:schemeClr val="dk1"/>
              </a:solidFill>
              <a:effectLst/>
              <a:latin typeface="+mn-lt"/>
              <a:ea typeface="+mn-ea"/>
              <a:cs typeface="+mn-cs"/>
            </a:rPr>
            <a:t>83.3</a:t>
          </a:r>
          <a:r>
            <a:rPr kumimoji="1" lang="ja-JP" altLang="ja-JP" sz="1100">
              <a:solidFill>
                <a:schemeClr val="dk1"/>
              </a:solidFill>
              <a:effectLst/>
              <a:latin typeface="+mn-lt"/>
              <a:ea typeface="+mn-ea"/>
              <a:cs typeface="+mn-cs"/>
            </a:rPr>
            <a:t>％であり、依然として高い水準となっている。物件費や公共施設の維持修繕費の増加により経常収支比率が上昇していることが要因である。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今後、事務・事業について、優先順位をつけて実施を検討するとともに、根本的な見直しを行う。また、吉備中央町公共施設等総合管理計画に基づき、計画的に公共施設等の整備や維持管理を行い、長寿命化を図りながら公共施設等の利活用の促進や統廃合を進めることにより、経常経費の削減（</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年間で</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％減）に努める。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127000</xdr:rowOff>
    </xdr:from>
    <xdr:to>
      <xdr:col>23</xdr:col>
      <xdr:colOff>133350</xdr:colOff>
      <xdr:row>66</xdr:row>
      <xdr:rowOff>4128</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flipV="1">
          <a:off x="4953000" y="10071100"/>
          <a:ext cx="0" cy="12487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147655</xdr:rowOff>
    </xdr:from>
    <xdr:ext cx="762000" cy="259045"/>
    <xdr:sp macro="" textlink="">
      <xdr:nvSpPr>
        <xdr:cNvPr id="124" name="財政構造の弾力性最小値テキスト">
          <a:extLst>
            <a:ext uri="{FF2B5EF4-FFF2-40B4-BE49-F238E27FC236}">
              <a16:creationId xmlns:a16="http://schemas.microsoft.com/office/drawing/2014/main" id="{00000000-0008-0000-0300-00007C000000}"/>
            </a:ext>
          </a:extLst>
        </xdr:cNvPr>
        <xdr:cNvSpPr txBox="1"/>
      </xdr:nvSpPr>
      <xdr:spPr>
        <a:xfrm>
          <a:off x="5041900" y="11291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4128</xdr:rowOff>
    </xdr:from>
    <xdr:to>
      <xdr:col>24</xdr:col>
      <xdr:colOff>12700</xdr:colOff>
      <xdr:row>66</xdr:row>
      <xdr:rowOff>4128</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131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41927</xdr:rowOff>
    </xdr:from>
    <xdr:ext cx="762000" cy="259045"/>
    <xdr:sp macro="" textlink="">
      <xdr:nvSpPr>
        <xdr:cNvPr id="126" name="財政構造の弾力性最大値テキスト">
          <a:extLst>
            <a:ext uri="{FF2B5EF4-FFF2-40B4-BE49-F238E27FC236}">
              <a16:creationId xmlns:a16="http://schemas.microsoft.com/office/drawing/2014/main" id="{00000000-0008-0000-0300-00007E000000}"/>
            </a:ext>
          </a:extLst>
        </xdr:cNvPr>
        <xdr:cNvSpPr txBox="1"/>
      </xdr:nvSpPr>
      <xdr:spPr>
        <a:xfrm>
          <a:off x="50419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127000</xdr:rowOff>
    </xdr:from>
    <xdr:to>
      <xdr:col>24</xdr:col>
      <xdr:colOff>12700</xdr:colOff>
      <xdr:row>58</xdr:row>
      <xdr:rowOff>127000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007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103822</xdr:rowOff>
    </xdr:from>
    <xdr:to>
      <xdr:col>23</xdr:col>
      <xdr:colOff>133350</xdr:colOff>
      <xdr:row>61</xdr:row>
      <xdr:rowOff>22860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114800" y="10390822"/>
          <a:ext cx="838200" cy="90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50182</xdr:rowOff>
    </xdr:from>
    <xdr:ext cx="762000" cy="259045"/>
    <xdr:sp macro="" textlink="">
      <xdr:nvSpPr>
        <xdr:cNvPr id="129" name="財政構造の弾力性平均値テキスト">
          <a:extLst>
            <a:ext uri="{FF2B5EF4-FFF2-40B4-BE49-F238E27FC236}">
              <a16:creationId xmlns:a16="http://schemas.microsoft.com/office/drawing/2014/main" id="{00000000-0008-0000-0300-000081000000}"/>
            </a:ext>
          </a:extLst>
        </xdr:cNvPr>
        <xdr:cNvSpPr txBox="1"/>
      </xdr:nvSpPr>
      <xdr:spPr>
        <a:xfrm>
          <a:off x="5041900" y="106800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78105</xdr:rowOff>
    </xdr:from>
    <xdr:to>
      <xdr:col>23</xdr:col>
      <xdr:colOff>184150</xdr:colOff>
      <xdr:row>63</xdr:row>
      <xdr:rowOff>8255</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902200" y="1070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22860</xdr:rowOff>
    </xdr:from>
    <xdr:to>
      <xdr:col>19</xdr:col>
      <xdr:colOff>133350</xdr:colOff>
      <xdr:row>61</xdr:row>
      <xdr:rowOff>125413</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3225800" y="10481310"/>
          <a:ext cx="889000" cy="10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162560</xdr:rowOff>
    </xdr:from>
    <xdr:to>
      <xdr:col>19</xdr:col>
      <xdr:colOff>184150</xdr:colOff>
      <xdr:row>63</xdr:row>
      <xdr:rowOff>92710</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064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77487</xdr:rowOff>
    </xdr:from>
    <xdr:ext cx="7366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733800" y="1087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40957</xdr:rowOff>
    </xdr:from>
    <xdr:to>
      <xdr:col>15</xdr:col>
      <xdr:colOff>82550</xdr:colOff>
      <xdr:row>61</xdr:row>
      <xdr:rowOff>125413</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2336800" y="10499407"/>
          <a:ext cx="889000" cy="84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120332</xdr:rowOff>
    </xdr:from>
    <xdr:to>
      <xdr:col>15</xdr:col>
      <xdr:colOff>133350</xdr:colOff>
      <xdr:row>63</xdr:row>
      <xdr:rowOff>50482</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3175000" y="1075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35259</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2844800" y="1083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40957</xdr:rowOff>
    </xdr:from>
    <xdr:to>
      <xdr:col>11</xdr:col>
      <xdr:colOff>31750</xdr:colOff>
      <xdr:row>61</xdr:row>
      <xdr:rowOff>83185</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1447800" y="10499407"/>
          <a:ext cx="8890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47943</xdr:rowOff>
    </xdr:from>
    <xdr:to>
      <xdr:col>11</xdr:col>
      <xdr:colOff>82550</xdr:colOff>
      <xdr:row>62</xdr:row>
      <xdr:rowOff>149543</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286000" y="106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134320</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955800" y="10764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11747</xdr:rowOff>
    </xdr:from>
    <xdr:to>
      <xdr:col>7</xdr:col>
      <xdr:colOff>31750</xdr:colOff>
      <xdr:row>62</xdr:row>
      <xdr:rowOff>113347</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1397000" y="10641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98124</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066800" y="10728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53022</xdr:rowOff>
    </xdr:from>
    <xdr:to>
      <xdr:col>23</xdr:col>
      <xdr:colOff>184150</xdr:colOff>
      <xdr:row>60</xdr:row>
      <xdr:rowOff>154622</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902200" y="10340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69549</xdr:rowOff>
    </xdr:from>
    <xdr:ext cx="762000" cy="259045"/>
    <xdr:sp macro="" textlink="">
      <xdr:nvSpPr>
        <xdr:cNvPr id="148" name="財政構造の弾力性該当値テキスト">
          <a:extLst>
            <a:ext uri="{FF2B5EF4-FFF2-40B4-BE49-F238E27FC236}">
              <a16:creationId xmlns:a16="http://schemas.microsoft.com/office/drawing/2014/main" id="{00000000-0008-0000-0300-000094000000}"/>
            </a:ext>
          </a:extLst>
        </xdr:cNvPr>
        <xdr:cNvSpPr txBox="1"/>
      </xdr:nvSpPr>
      <xdr:spPr>
        <a:xfrm>
          <a:off x="5041900" y="10185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143510</xdr:rowOff>
    </xdr:from>
    <xdr:to>
      <xdr:col>19</xdr:col>
      <xdr:colOff>184150</xdr:colOff>
      <xdr:row>61</xdr:row>
      <xdr:rowOff>73660</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0640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83837</xdr:rowOff>
    </xdr:from>
    <xdr:ext cx="7366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733800" y="10199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74613</xdr:rowOff>
    </xdr:from>
    <xdr:to>
      <xdr:col>15</xdr:col>
      <xdr:colOff>133350</xdr:colOff>
      <xdr:row>62</xdr:row>
      <xdr:rowOff>4763</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3175000" y="10533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14940</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844800" y="1030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161607</xdr:rowOff>
    </xdr:from>
    <xdr:to>
      <xdr:col>11</xdr:col>
      <xdr:colOff>82550</xdr:colOff>
      <xdr:row>61</xdr:row>
      <xdr:rowOff>91757</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286000" y="10448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101934</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955800" y="10217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32385</xdr:rowOff>
    </xdr:from>
    <xdr:to>
      <xdr:col>7</xdr:col>
      <xdr:colOff>31750</xdr:colOff>
      <xdr:row>61</xdr:row>
      <xdr:rowOff>133985</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1397000" y="1049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144162</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066800" y="10259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[286,536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人口１人当たりの人件費、物件費等の状況は、</a:t>
          </a:r>
          <a:r>
            <a:rPr kumimoji="1" lang="en-US" altLang="ja-JP" sz="1100">
              <a:solidFill>
                <a:schemeClr val="dk1"/>
              </a:solidFill>
              <a:effectLst/>
              <a:latin typeface="+mn-lt"/>
              <a:ea typeface="+mn-ea"/>
              <a:cs typeface="+mn-cs"/>
            </a:rPr>
            <a:t>286,536</a:t>
          </a:r>
          <a:r>
            <a:rPr kumimoji="1" lang="ja-JP" altLang="ja-JP" sz="1100">
              <a:solidFill>
                <a:schemeClr val="dk1"/>
              </a:solidFill>
              <a:effectLst/>
              <a:latin typeface="+mn-lt"/>
              <a:ea typeface="+mn-ea"/>
              <a:cs typeface="+mn-cs"/>
            </a:rPr>
            <a:t>円と類似団体を上回っている。これは町域が広く集落が点在しているため、小学校、幼稚園、保育所、支所・出張所等の公共施設が多く、各施設に職員を配置せざるを得ないためである。</a:t>
          </a:r>
          <a:endParaRPr lang="ja-JP" altLang="ja-JP" sz="1400">
            <a:effectLst/>
          </a:endParaRPr>
        </a:p>
        <a:p>
          <a:r>
            <a:rPr kumimoji="1" lang="ja-JP" altLang="ja-JP" sz="1100">
              <a:solidFill>
                <a:schemeClr val="dk1"/>
              </a:solidFill>
              <a:effectLst/>
              <a:latin typeface="+mn-lt"/>
              <a:ea typeface="+mn-ea"/>
              <a:cs typeface="+mn-cs"/>
            </a:rPr>
            <a:t>さらに、ふるさと納税制度を活用した協働のまちづくり応援事業（米づくり農家応援事業）の拡大により、返礼品の購入費用、発送費用に伴う物件費が拡大し、決算額が年々上昇している。（ふるさと納税による寄付金額も順調に伸びており、必要経費との差額を基金に積み立てて、農業振興事業の財源としてい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a:extLst>
            <a:ext uri="{FF2B5EF4-FFF2-40B4-BE49-F238E27FC236}">
              <a16:creationId xmlns:a16="http://schemas.microsoft.com/office/drawing/2014/main" id="{00000000-0008-0000-0300-0000B7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131978</xdr:rowOff>
    </xdr:from>
    <xdr:to>
      <xdr:col>23</xdr:col>
      <xdr:colOff>133350</xdr:colOff>
      <xdr:row>87</xdr:row>
      <xdr:rowOff>148802</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flipV="1">
          <a:off x="4953000" y="14019428"/>
          <a:ext cx="0" cy="10455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87</xdr:row>
      <xdr:rowOff>120879</xdr:rowOff>
    </xdr:from>
    <xdr:ext cx="762000" cy="259045"/>
    <xdr:sp macro="" textlink="">
      <xdr:nvSpPr>
        <xdr:cNvPr id="185" name="人件費・物件費等の状況最小値テキスト">
          <a:extLst>
            <a:ext uri="{FF2B5EF4-FFF2-40B4-BE49-F238E27FC236}">
              <a16:creationId xmlns:a16="http://schemas.microsoft.com/office/drawing/2014/main" id="{00000000-0008-0000-0300-0000B9000000}"/>
            </a:ext>
          </a:extLst>
        </xdr:cNvPr>
        <xdr:cNvSpPr txBox="1"/>
      </xdr:nvSpPr>
      <xdr:spPr>
        <a:xfrm>
          <a:off x="5041900" y="15037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87</xdr:row>
      <xdr:rowOff>148802</xdr:rowOff>
    </xdr:from>
    <xdr:to>
      <xdr:col>24</xdr:col>
      <xdr:colOff>12700</xdr:colOff>
      <xdr:row>87</xdr:row>
      <xdr:rowOff>148802</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4864100" y="15064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46905</xdr:rowOff>
    </xdr:from>
    <xdr:ext cx="762000" cy="259045"/>
    <xdr:sp macro="" textlink="">
      <xdr:nvSpPr>
        <xdr:cNvPr id="187" name="人件費・物件費等の状況最大値テキスト">
          <a:extLst>
            <a:ext uri="{FF2B5EF4-FFF2-40B4-BE49-F238E27FC236}">
              <a16:creationId xmlns:a16="http://schemas.microsoft.com/office/drawing/2014/main" id="{00000000-0008-0000-0300-0000BB000000}"/>
            </a:ext>
          </a:extLst>
        </xdr:cNvPr>
        <xdr:cNvSpPr txBox="1"/>
      </xdr:nvSpPr>
      <xdr:spPr>
        <a:xfrm>
          <a:off x="5041900" y="13762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131978</xdr:rowOff>
    </xdr:from>
    <xdr:to>
      <xdr:col>24</xdr:col>
      <xdr:colOff>12700</xdr:colOff>
      <xdr:row>81</xdr:row>
      <xdr:rowOff>131978</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4019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61140</xdr:rowOff>
    </xdr:from>
    <xdr:to>
      <xdr:col>23</xdr:col>
      <xdr:colOff>133350</xdr:colOff>
      <xdr:row>86</xdr:row>
      <xdr:rowOff>36623</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114800" y="14634390"/>
          <a:ext cx="838200" cy="146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95976</xdr:rowOff>
    </xdr:from>
    <xdr:ext cx="762000" cy="259045"/>
    <xdr:sp macro="" textlink="">
      <xdr:nvSpPr>
        <xdr:cNvPr id="190" name="人件費・物件費等の状況平均値テキスト">
          <a:extLst>
            <a:ext uri="{FF2B5EF4-FFF2-40B4-BE49-F238E27FC236}">
              <a16:creationId xmlns:a16="http://schemas.microsoft.com/office/drawing/2014/main" id="{00000000-0008-0000-0300-0000BE000000}"/>
            </a:ext>
          </a:extLst>
        </xdr:cNvPr>
        <xdr:cNvSpPr txBox="1"/>
      </xdr:nvSpPr>
      <xdr:spPr>
        <a:xfrm>
          <a:off x="5041900" y="143263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79449</xdr:rowOff>
    </xdr:from>
    <xdr:to>
      <xdr:col>23</xdr:col>
      <xdr:colOff>184150</xdr:colOff>
      <xdr:row>85</xdr:row>
      <xdr:rowOff>9599</xdr:rowOff>
    </xdr:to>
    <xdr:sp macro="" textlink="">
      <xdr:nvSpPr>
        <xdr:cNvPr id="191" name="フローチャート: 判断 190">
          <a:extLst>
            <a:ext uri="{FF2B5EF4-FFF2-40B4-BE49-F238E27FC236}">
              <a16:creationId xmlns:a16="http://schemas.microsoft.com/office/drawing/2014/main" id="{00000000-0008-0000-0300-0000BF000000}"/>
            </a:ext>
          </a:extLst>
        </xdr:cNvPr>
        <xdr:cNvSpPr/>
      </xdr:nvSpPr>
      <xdr:spPr>
        <a:xfrm>
          <a:off x="4902200" y="14481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161006</xdr:rowOff>
    </xdr:from>
    <xdr:to>
      <xdr:col>19</xdr:col>
      <xdr:colOff>133350</xdr:colOff>
      <xdr:row>85</xdr:row>
      <xdr:rowOff>61140</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3225800" y="14562806"/>
          <a:ext cx="889000" cy="71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159297</xdr:rowOff>
    </xdr:from>
    <xdr:to>
      <xdr:col>19</xdr:col>
      <xdr:colOff>184150</xdr:colOff>
      <xdr:row>84</xdr:row>
      <xdr:rowOff>89447</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064000" y="14389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99624</xdr:rowOff>
    </xdr:from>
    <xdr:ext cx="736600" cy="259045"/>
    <xdr:sp macro="" textlink="">
      <xdr:nvSpPr>
        <xdr:cNvPr id="194" name="テキスト ボックス 193">
          <a:extLst>
            <a:ext uri="{FF2B5EF4-FFF2-40B4-BE49-F238E27FC236}">
              <a16:creationId xmlns:a16="http://schemas.microsoft.com/office/drawing/2014/main" id="{00000000-0008-0000-0300-0000C2000000}"/>
            </a:ext>
          </a:extLst>
        </xdr:cNvPr>
        <xdr:cNvSpPr txBox="1"/>
      </xdr:nvSpPr>
      <xdr:spPr>
        <a:xfrm>
          <a:off x="3733800" y="141585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121458</xdr:rowOff>
    </xdr:from>
    <xdr:to>
      <xdr:col>15</xdr:col>
      <xdr:colOff>82550</xdr:colOff>
      <xdr:row>84</xdr:row>
      <xdr:rowOff>161006</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2336800" y="14523258"/>
          <a:ext cx="889000" cy="39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104287</xdr:rowOff>
    </xdr:from>
    <xdr:to>
      <xdr:col>15</xdr:col>
      <xdr:colOff>133350</xdr:colOff>
      <xdr:row>84</xdr:row>
      <xdr:rowOff>34437</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3175000" y="14334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44614</xdr:rowOff>
    </xdr:from>
    <xdr:ext cx="762000" cy="259045"/>
    <xdr:sp macro="" textlink="">
      <xdr:nvSpPr>
        <xdr:cNvPr id="197" name="テキスト ボックス 196">
          <a:extLst>
            <a:ext uri="{FF2B5EF4-FFF2-40B4-BE49-F238E27FC236}">
              <a16:creationId xmlns:a16="http://schemas.microsoft.com/office/drawing/2014/main" id="{00000000-0008-0000-0300-0000C5000000}"/>
            </a:ext>
          </a:extLst>
        </xdr:cNvPr>
        <xdr:cNvSpPr txBox="1"/>
      </xdr:nvSpPr>
      <xdr:spPr>
        <a:xfrm>
          <a:off x="2844800" y="14103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107476</xdr:rowOff>
    </xdr:from>
    <xdr:to>
      <xdr:col>11</xdr:col>
      <xdr:colOff>31750</xdr:colOff>
      <xdr:row>84</xdr:row>
      <xdr:rowOff>121458</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1447800" y="14509276"/>
          <a:ext cx="889000" cy="13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93004</xdr:rowOff>
    </xdr:from>
    <xdr:to>
      <xdr:col>11</xdr:col>
      <xdr:colOff>82550</xdr:colOff>
      <xdr:row>84</xdr:row>
      <xdr:rowOff>23154</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2286000" y="14323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33331</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1955800" y="14092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77043</xdr:rowOff>
    </xdr:from>
    <xdr:to>
      <xdr:col>7</xdr:col>
      <xdr:colOff>31750</xdr:colOff>
      <xdr:row>84</xdr:row>
      <xdr:rowOff>7193</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1397000" y="1430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17370</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066800" y="14076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157273</xdr:rowOff>
    </xdr:from>
    <xdr:to>
      <xdr:col>23</xdr:col>
      <xdr:colOff>184150</xdr:colOff>
      <xdr:row>86</xdr:row>
      <xdr:rowOff>87423</xdr:rowOff>
    </xdr:to>
    <xdr:sp macro="" textlink="">
      <xdr:nvSpPr>
        <xdr:cNvPr id="208" name="楕円 207">
          <a:extLst>
            <a:ext uri="{FF2B5EF4-FFF2-40B4-BE49-F238E27FC236}">
              <a16:creationId xmlns:a16="http://schemas.microsoft.com/office/drawing/2014/main" id="{00000000-0008-0000-0300-0000D0000000}"/>
            </a:ext>
          </a:extLst>
        </xdr:cNvPr>
        <xdr:cNvSpPr/>
      </xdr:nvSpPr>
      <xdr:spPr>
        <a:xfrm>
          <a:off x="4902200" y="14730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129350</xdr:rowOff>
    </xdr:from>
    <xdr:ext cx="762000" cy="259045"/>
    <xdr:sp macro="" textlink="">
      <xdr:nvSpPr>
        <xdr:cNvPr id="209" name="人件費・物件費等の状況該当値テキスト">
          <a:extLst>
            <a:ext uri="{FF2B5EF4-FFF2-40B4-BE49-F238E27FC236}">
              <a16:creationId xmlns:a16="http://schemas.microsoft.com/office/drawing/2014/main" id="{00000000-0008-0000-0300-0000D1000000}"/>
            </a:ext>
          </a:extLst>
        </xdr:cNvPr>
        <xdr:cNvSpPr txBox="1"/>
      </xdr:nvSpPr>
      <xdr:spPr>
        <a:xfrm>
          <a:off x="5041900" y="14702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10340</xdr:rowOff>
    </xdr:from>
    <xdr:to>
      <xdr:col>19</xdr:col>
      <xdr:colOff>184150</xdr:colOff>
      <xdr:row>85</xdr:row>
      <xdr:rowOff>111940</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064000" y="14583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96717</xdr:rowOff>
    </xdr:from>
    <xdr:ext cx="7366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733800" y="14669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110206</xdr:rowOff>
    </xdr:from>
    <xdr:to>
      <xdr:col>15</xdr:col>
      <xdr:colOff>133350</xdr:colOff>
      <xdr:row>85</xdr:row>
      <xdr:rowOff>40356</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3175000" y="14512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25133</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844800" y="14598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70658</xdr:rowOff>
    </xdr:from>
    <xdr:to>
      <xdr:col>11</xdr:col>
      <xdr:colOff>82550</xdr:colOff>
      <xdr:row>85</xdr:row>
      <xdr:rowOff>808</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2286000" y="14472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157035</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955800" y="14558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56676</xdr:rowOff>
    </xdr:from>
    <xdr:to>
      <xdr:col>7</xdr:col>
      <xdr:colOff>31750</xdr:colOff>
      <xdr:row>84</xdr:row>
      <xdr:rowOff>158276</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1397000" y="14458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143053</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066800" y="14544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a:extLst>
            <a:ext uri="{FF2B5EF4-FFF2-40B4-BE49-F238E27FC236}">
              <a16:creationId xmlns:a16="http://schemas.microsoft.com/office/drawing/2014/main" id="{00000000-0008-0000-0300-0000DA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年度のラスパイレス指数は</a:t>
          </a:r>
          <a:r>
            <a:rPr kumimoji="1" lang="en-US" altLang="ja-JP" sz="1100">
              <a:solidFill>
                <a:schemeClr val="dk1"/>
              </a:solidFill>
              <a:effectLst/>
              <a:latin typeface="+mn-lt"/>
              <a:ea typeface="+mn-ea"/>
              <a:cs typeface="+mn-cs"/>
            </a:rPr>
            <a:t>95.5</a:t>
          </a:r>
          <a:r>
            <a:rPr kumimoji="1" lang="ja-JP" altLang="ja-JP" sz="1100">
              <a:solidFill>
                <a:schemeClr val="dk1"/>
              </a:solidFill>
              <a:effectLst/>
              <a:latin typeface="+mn-lt"/>
              <a:ea typeface="+mn-ea"/>
              <a:cs typeface="+mn-cs"/>
            </a:rPr>
            <a:t>となっており、類似団体内平均値と比較して低い数値となっている。</a:t>
          </a:r>
          <a:endParaRPr lang="ja-JP" altLang="ja-JP" sz="1400">
            <a:effectLst/>
          </a:endParaRPr>
        </a:p>
        <a:p>
          <a:r>
            <a:rPr kumimoji="1" lang="ja-JP" altLang="ja-JP" sz="1100">
              <a:solidFill>
                <a:schemeClr val="dk1"/>
              </a:solidFill>
              <a:effectLst/>
              <a:latin typeface="+mn-lt"/>
              <a:ea typeface="+mn-ea"/>
              <a:cs typeface="+mn-cs"/>
            </a:rPr>
            <a:t>前年度と比較すると上昇しているものの、ほぼ横ばいで推移しており、今後も適正な給与体系を維持していくこととする。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a:extLst>
            <a:ext uri="{FF2B5EF4-FFF2-40B4-BE49-F238E27FC236}">
              <a16:creationId xmlns:a16="http://schemas.microsoft.com/office/drawing/2014/main" id="{00000000-0008-0000-0300-0000E7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5" name="給与水準   （国との比較）グラフ枠">
          <a:extLst>
            <a:ext uri="{FF2B5EF4-FFF2-40B4-BE49-F238E27FC236}">
              <a16:creationId xmlns:a16="http://schemas.microsoft.com/office/drawing/2014/main" id="{00000000-0008-0000-0300-0000F5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60678</xdr:rowOff>
    </xdr:from>
    <xdr:to>
      <xdr:col>81</xdr:col>
      <xdr:colOff>44450</xdr:colOff>
      <xdr:row>89</xdr:row>
      <xdr:rowOff>83255</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flipV="1">
          <a:off x="17018000" y="13948128"/>
          <a:ext cx="0" cy="13941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55332</xdr:rowOff>
    </xdr:from>
    <xdr:ext cx="762000" cy="259045"/>
    <xdr:sp macro="" textlink="">
      <xdr:nvSpPr>
        <xdr:cNvPr id="247" name="給与水準   （国との比較）最小値テキスト">
          <a:extLst>
            <a:ext uri="{FF2B5EF4-FFF2-40B4-BE49-F238E27FC236}">
              <a16:creationId xmlns:a16="http://schemas.microsoft.com/office/drawing/2014/main" id="{00000000-0008-0000-0300-0000F7000000}"/>
            </a:ext>
          </a:extLst>
        </xdr:cNvPr>
        <xdr:cNvSpPr txBox="1"/>
      </xdr:nvSpPr>
      <xdr:spPr>
        <a:xfrm>
          <a:off x="17106900" y="1531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83255</xdr:rowOff>
    </xdr:from>
    <xdr:to>
      <xdr:col>81</xdr:col>
      <xdr:colOff>133350</xdr:colOff>
      <xdr:row>89</xdr:row>
      <xdr:rowOff>83255</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6929100" y="15342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147055</xdr:rowOff>
    </xdr:from>
    <xdr:ext cx="762000" cy="259045"/>
    <xdr:sp macro="" textlink="">
      <xdr:nvSpPr>
        <xdr:cNvPr id="249" name="給与水準   （国との比較）最大値テキスト">
          <a:extLst>
            <a:ext uri="{FF2B5EF4-FFF2-40B4-BE49-F238E27FC236}">
              <a16:creationId xmlns:a16="http://schemas.microsoft.com/office/drawing/2014/main" id="{00000000-0008-0000-0300-0000F9000000}"/>
            </a:ext>
          </a:extLst>
        </xdr:cNvPr>
        <xdr:cNvSpPr txBox="1"/>
      </xdr:nvSpPr>
      <xdr:spPr>
        <a:xfrm>
          <a:off x="17106900" y="1369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60678</xdr:rowOff>
    </xdr:from>
    <xdr:to>
      <xdr:col>81</xdr:col>
      <xdr:colOff>133350</xdr:colOff>
      <xdr:row>81</xdr:row>
      <xdr:rowOff>60678</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3948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15522</xdr:rowOff>
    </xdr:from>
    <xdr:to>
      <xdr:col>81</xdr:col>
      <xdr:colOff>44450</xdr:colOff>
      <xdr:row>84</xdr:row>
      <xdr:rowOff>136172</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6179800" y="14417322"/>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97666</xdr:rowOff>
    </xdr:from>
    <xdr:ext cx="762000" cy="259045"/>
    <xdr:sp macro="" textlink="">
      <xdr:nvSpPr>
        <xdr:cNvPr id="252" name="給与水準   （国との比較）平均値テキスト">
          <a:extLst>
            <a:ext uri="{FF2B5EF4-FFF2-40B4-BE49-F238E27FC236}">
              <a16:creationId xmlns:a16="http://schemas.microsoft.com/office/drawing/2014/main" id="{00000000-0008-0000-0300-0000FC000000}"/>
            </a:ext>
          </a:extLst>
        </xdr:cNvPr>
        <xdr:cNvSpPr txBox="1"/>
      </xdr:nvSpPr>
      <xdr:spPr>
        <a:xfrm>
          <a:off x="17106900" y="144994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125589</xdr:rowOff>
    </xdr:from>
    <xdr:to>
      <xdr:col>81</xdr:col>
      <xdr:colOff>95250</xdr:colOff>
      <xdr:row>85</xdr:row>
      <xdr:rowOff>55739</xdr:rowOff>
    </xdr:to>
    <xdr:sp macro="" textlink="">
      <xdr:nvSpPr>
        <xdr:cNvPr id="253" name="フローチャート: 判断 252">
          <a:extLst>
            <a:ext uri="{FF2B5EF4-FFF2-40B4-BE49-F238E27FC236}">
              <a16:creationId xmlns:a16="http://schemas.microsoft.com/office/drawing/2014/main" id="{00000000-0008-0000-0300-0000FD000000}"/>
            </a:ext>
          </a:extLst>
        </xdr:cNvPr>
        <xdr:cNvSpPr/>
      </xdr:nvSpPr>
      <xdr:spPr>
        <a:xfrm>
          <a:off x="16967200" y="1452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93134</xdr:rowOff>
    </xdr:from>
    <xdr:to>
      <xdr:col>77</xdr:col>
      <xdr:colOff>44450</xdr:colOff>
      <xdr:row>84</xdr:row>
      <xdr:rowOff>15522</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5290800" y="14323484"/>
          <a:ext cx="889000" cy="93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71966</xdr:rowOff>
    </xdr:from>
    <xdr:to>
      <xdr:col>77</xdr:col>
      <xdr:colOff>95250</xdr:colOff>
      <xdr:row>85</xdr:row>
      <xdr:rowOff>2116</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129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158343</xdr:rowOff>
    </xdr:from>
    <xdr:ext cx="736600" cy="259045"/>
    <xdr:sp macro="" textlink="">
      <xdr:nvSpPr>
        <xdr:cNvPr id="256" name="テキスト ボックス 255">
          <a:extLst>
            <a:ext uri="{FF2B5EF4-FFF2-40B4-BE49-F238E27FC236}">
              <a16:creationId xmlns:a16="http://schemas.microsoft.com/office/drawing/2014/main" id="{00000000-0008-0000-0300-000000010000}"/>
            </a:ext>
          </a:extLst>
        </xdr:cNvPr>
        <xdr:cNvSpPr txBox="1"/>
      </xdr:nvSpPr>
      <xdr:spPr>
        <a:xfrm>
          <a:off x="15798800" y="145601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26105</xdr:rowOff>
    </xdr:from>
    <xdr:to>
      <xdr:col>72</xdr:col>
      <xdr:colOff>203200</xdr:colOff>
      <xdr:row>83</xdr:row>
      <xdr:rowOff>93134</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4401800" y="14256455"/>
          <a:ext cx="889000" cy="67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85372</xdr:rowOff>
    </xdr:from>
    <xdr:to>
      <xdr:col>73</xdr:col>
      <xdr:colOff>44450</xdr:colOff>
      <xdr:row>85</xdr:row>
      <xdr:rowOff>15522</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5240000" y="144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299</xdr:rowOff>
    </xdr:from>
    <xdr:ext cx="7620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4909800" y="14573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50095</xdr:rowOff>
    </xdr:from>
    <xdr:to>
      <xdr:col>68</xdr:col>
      <xdr:colOff>152400</xdr:colOff>
      <xdr:row>83</xdr:row>
      <xdr:rowOff>26105</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3512800" y="14108995"/>
          <a:ext cx="889000" cy="147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112184</xdr:rowOff>
    </xdr:from>
    <xdr:to>
      <xdr:col>68</xdr:col>
      <xdr:colOff>203200</xdr:colOff>
      <xdr:row>85</xdr:row>
      <xdr:rowOff>42334</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43510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27111</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4020800" y="14600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125589</xdr:rowOff>
    </xdr:from>
    <xdr:to>
      <xdr:col>64</xdr:col>
      <xdr:colOff>152400</xdr:colOff>
      <xdr:row>85</xdr:row>
      <xdr:rowOff>55739</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3462000" y="1452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40516</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3131800" y="14613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85372</xdr:rowOff>
    </xdr:from>
    <xdr:to>
      <xdr:col>81</xdr:col>
      <xdr:colOff>95250</xdr:colOff>
      <xdr:row>85</xdr:row>
      <xdr:rowOff>15522</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6967200" y="1448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101899</xdr:rowOff>
    </xdr:from>
    <xdr:ext cx="762000" cy="259045"/>
    <xdr:sp macro="" textlink="">
      <xdr:nvSpPr>
        <xdr:cNvPr id="271" name="給与水準   （国との比較）該当値テキスト">
          <a:extLst>
            <a:ext uri="{FF2B5EF4-FFF2-40B4-BE49-F238E27FC236}">
              <a16:creationId xmlns:a16="http://schemas.microsoft.com/office/drawing/2014/main" id="{00000000-0008-0000-0300-00000F010000}"/>
            </a:ext>
          </a:extLst>
        </xdr:cNvPr>
        <xdr:cNvSpPr txBox="1"/>
      </xdr:nvSpPr>
      <xdr:spPr>
        <a:xfrm>
          <a:off x="17106900" y="1433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136172</xdr:rowOff>
    </xdr:from>
    <xdr:to>
      <xdr:col>77</xdr:col>
      <xdr:colOff>95250</xdr:colOff>
      <xdr:row>84</xdr:row>
      <xdr:rowOff>66322</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129000" y="1436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76499</xdr:rowOff>
    </xdr:from>
    <xdr:ext cx="7366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798800" y="14135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42334</xdr:rowOff>
    </xdr:from>
    <xdr:to>
      <xdr:col>73</xdr:col>
      <xdr:colOff>44450</xdr:colOff>
      <xdr:row>83</xdr:row>
      <xdr:rowOff>143934</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5240000" y="1427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154111</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909800" y="1404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146755</xdr:rowOff>
    </xdr:from>
    <xdr:to>
      <xdr:col>68</xdr:col>
      <xdr:colOff>203200</xdr:colOff>
      <xdr:row>83</xdr:row>
      <xdr:rowOff>76905</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4351000" y="1420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87082</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020800" y="13974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170745</xdr:rowOff>
    </xdr:from>
    <xdr:to>
      <xdr:col>64</xdr:col>
      <xdr:colOff>152400</xdr:colOff>
      <xdr:row>82</xdr:row>
      <xdr:rowOff>100895</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3462000" y="1405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111072</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131800" y="13827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0" name="正方形/長方形 279">
          <a:extLst>
            <a:ext uri="{FF2B5EF4-FFF2-40B4-BE49-F238E27FC236}">
              <a16:creationId xmlns:a16="http://schemas.microsoft.com/office/drawing/2014/main" id="{00000000-0008-0000-0300-000018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人口千人当たりの職員数は、</a:t>
          </a:r>
          <a:r>
            <a:rPr kumimoji="1" lang="en-US" altLang="ja-JP" sz="1100">
              <a:solidFill>
                <a:schemeClr val="dk1"/>
              </a:solidFill>
              <a:effectLst/>
              <a:latin typeface="+mn-lt"/>
              <a:ea typeface="+mn-ea"/>
              <a:cs typeface="+mn-cs"/>
            </a:rPr>
            <a:t>18.12</a:t>
          </a:r>
          <a:r>
            <a:rPr kumimoji="1" lang="ja-JP" altLang="ja-JP" sz="1100">
              <a:solidFill>
                <a:schemeClr val="dk1"/>
              </a:solidFill>
              <a:effectLst/>
              <a:latin typeface="+mn-lt"/>
              <a:ea typeface="+mn-ea"/>
              <a:cs typeface="+mn-cs"/>
            </a:rPr>
            <a:t>人と</a:t>
          </a:r>
          <a:r>
            <a:rPr lang="ja-JP" altLang="ja-JP" sz="1100" b="0" i="0" baseline="0">
              <a:solidFill>
                <a:schemeClr val="dk1"/>
              </a:solidFill>
              <a:effectLst/>
              <a:latin typeface="+mn-lt"/>
              <a:ea typeface="+mn-ea"/>
              <a:cs typeface="+mn-cs"/>
            </a:rPr>
            <a:t>類似団体平均を</a:t>
          </a:r>
          <a:r>
            <a:rPr kumimoji="1" lang="en-US" altLang="ja-JP" sz="1100">
              <a:solidFill>
                <a:schemeClr val="dk1"/>
              </a:solidFill>
              <a:effectLst/>
              <a:latin typeface="+mn-lt"/>
              <a:ea typeface="+mn-ea"/>
              <a:cs typeface="+mn-cs"/>
            </a:rPr>
            <a:t>6.10</a:t>
          </a:r>
          <a:r>
            <a:rPr kumimoji="1" lang="ja-JP" altLang="ja-JP" sz="1100">
              <a:solidFill>
                <a:schemeClr val="dk1"/>
              </a:solidFill>
              <a:effectLst/>
              <a:latin typeface="+mn-lt"/>
              <a:ea typeface="+mn-ea"/>
              <a:cs typeface="+mn-cs"/>
            </a:rPr>
            <a:t>人上回っている。</a:t>
          </a:r>
          <a:endParaRPr lang="ja-JP" altLang="ja-JP" sz="1400">
            <a:effectLst/>
          </a:endParaRPr>
        </a:p>
        <a:p>
          <a:r>
            <a:rPr kumimoji="1" lang="ja-JP" altLang="ja-JP" sz="1100">
              <a:solidFill>
                <a:schemeClr val="dk1"/>
              </a:solidFill>
              <a:effectLst/>
              <a:latin typeface="+mn-lt"/>
              <a:ea typeface="+mn-ea"/>
              <a:cs typeface="+mn-cs"/>
            </a:rPr>
            <a:t>要因としては、町域が広く、保育園、こども園、幼稚園、小学校に職員を配置していることや、高齢化に伴い老人福祉部門の職員数が多くなっていることが挙げられる。また、子育て・定住施策に力を入れているため、担当する部署を設けて職員を配置していることも要因となっている。</a:t>
          </a:r>
          <a:endParaRPr lang="ja-JP" altLang="ja-JP" sz="1400">
            <a:effectLst/>
          </a:endParaRPr>
        </a:p>
        <a:p>
          <a:r>
            <a:rPr kumimoji="1" lang="ja-JP" altLang="ja-JP" sz="1100">
              <a:solidFill>
                <a:schemeClr val="dk1"/>
              </a:solidFill>
              <a:effectLst/>
              <a:latin typeface="+mn-lt"/>
              <a:ea typeface="+mn-ea"/>
              <a:cs typeface="+mn-cs"/>
            </a:rPr>
            <a:t>今後、職員数の抑制のため施設の統廃合や職員の計画的な採用、定員の適正化を図る。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a:extLst>
            <a:ext uri="{FF2B5EF4-FFF2-40B4-BE49-F238E27FC236}">
              <a16:creationId xmlns:a16="http://schemas.microsoft.com/office/drawing/2014/main" id="{00000000-0008-0000-0300-000036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149981</xdr:rowOff>
    </xdr:from>
    <xdr:to>
      <xdr:col>81</xdr:col>
      <xdr:colOff>44450</xdr:colOff>
      <xdr:row>66</xdr:row>
      <xdr:rowOff>121617</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flipV="1">
          <a:off x="17018000" y="10094081"/>
          <a:ext cx="0" cy="13432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93694</xdr:rowOff>
    </xdr:from>
    <xdr:ext cx="762000" cy="259045"/>
    <xdr:sp macro="" textlink="">
      <xdr:nvSpPr>
        <xdr:cNvPr id="312" name="定員管理の状況最小値テキスト">
          <a:extLst>
            <a:ext uri="{FF2B5EF4-FFF2-40B4-BE49-F238E27FC236}">
              <a16:creationId xmlns:a16="http://schemas.microsoft.com/office/drawing/2014/main" id="{00000000-0008-0000-0300-000038010000}"/>
            </a:ext>
          </a:extLst>
        </xdr:cNvPr>
        <xdr:cNvSpPr txBox="1"/>
      </xdr:nvSpPr>
      <xdr:spPr>
        <a:xfrm>
          <a:off x="17106900" y="1140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121617</xdr:rowOff>
    </xdr:from>
    <xdr:to>
      <xdr:col>81</xdr:col>
      <xdr:colOff>133350</xdr:colOff>
      <xdr:row>66</xdr:row>
      <xdr:rowOff>121617</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6929100" y="11437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64908</xdr:rowOff>
    </xdr:from>
    <xdr:ext cx="762000" cy="259045"/>
    <xdr:sp macro="" textlink="">
      <xdr:nvSpPr>
        <xdr:cNvPr id="314" name="定員管理の状況最大値テキスト">
          <a:extLst>
            <a:ext uri="{FF2B5EF4-FFF2-40B4-BE49-F238E27FC236}">
              <a16:creationId xmlns:a16="http://schemas.microsoft.com/office/drawing/2014/main" id="{00000000-0008-0000-0300-00003A010000}"/>
            </a:ext>
          </a:extLst>
        </xdr:cNvPr>
        <xdr:cNvSpPr txBox="1"/>
      </xdr:nvSpPr>
      <xdr:spPr>
        <a:xfrm>
          <a:off x="17106900" y="9837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149981</xdr:rowOff>
    </xdr:from>
    <xdr:to>
      <xdr:col>81</xdr:col>
      <xdr:colOff>133350</xdr:colOff>
      <xdr:row>58</xdr:row>
      <xdr:rowOff>149981</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0094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152884</xdr:rowOff>
    </xdr:from>
    <xdr:to>
      <xdr:col>81</xdr:col>
      <xdr:colOff>44450</xdr:colOff>
      <xdr:row>66</xdr:row>
      <xdr:rowOff>10160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179800" y="11297134"/>
          <a:ext cx="838200" cy="28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132218</xdr:rowOff>
    </xdr:from>
    <xdr:ext cx="762000" cy="259045"/>
    <xdr:sp macro="" textlink="">
      <xdr:nvSpPr>
        <xdr:cNvPr id="317" name="定員管理の状況平均値テキスト">
          <a:extLst>
            <a:ext uri="{FF2B5EF4-FFF2-40B4-BE49-F238E27FC236}">
              <a16:creationId xmlns:a16="http://schemas.microsoft.com/office/drawing/2014/main" id="{00000000-0008-0000-0300-00003D010000}"/>
            </a:ext>
          </a:extLst>
        </xdr:cNvPr>
        <xdr:cNvSpPr txBox="1"/>
      </xdr:nvSpPr>
      <xdr:spPr>
        <a:xfrm>
          <a:off x="17106900" y="104192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115691</xdr:rowOff>
    </xdr:from>
    <xdr:to>
      <xdr:col>81</xdr:col>
      <xdr:colOff>95250</xdr:colOff>
      <xdr:row>62</xdr:row>
      <xdr:rowOff>45841</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6967200" y="1057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62109</xdr:rowOff>
    </xdr:from>
    <xdr:to>
      <xdr:col>77</xdr:col>
      <xdr:colOff>44450</xdr:colOff>
      <xdr:row>65</xdr:row>
      <xdr:rowOff>152884</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5290800" y="11206359"/>
          <a:ext cx="889000" cy="90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84667</xdr:rowOff>
    </xdr:from>
    <xdr:to>
      <xdr:col>77</xdr:col>
      <xdr:colOff>95250</xdr:colOff>
      <xdr:row>62</xdr:row>
      <xdr:rowOff>14817</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129000" y="1054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24994</xdr:rowOff>
    </xdr:from>
    <xdr:ext cx="7366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5798800" y="103119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65</xdr:row>
      <xdr:rowOff>31085</xdr:rowOff>
    </xdr:from>
    <xdr:to>
      <xdr:col>72</xdr:col>
      <xdr:colOff>203200</xdr:colOff>
      <xdr:row>65</xdr:row>
      <xdr:rowOff>62109</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4401800" y="11175335"/>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31810</xdr:rowOff>
    </xdr:from>
    <xdr:to>
      <xdr:col>73</xdr:col>
      <xdr:colOff>44450</xdr:colOff>
      <xdr:row>61</xdr:row>
      <xdr:rowOff>133410</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5240000" y="1049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143587</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4909800" y="1025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32476</xdr:rowOff>
    </xdr:from>
    <xdr:to>
      <xdr:col>68</xdr:col>
      <xdr:colOff>152400</xdr:colOff>
      <xdr:row>65</xdr:row>
      <xdr:rowOff>31085</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3512800" y="11005276"/>
          <a:ext cx="889000" cy="170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16873</xdr:rowOff>
    </xdr:from>
    <xdr:to>
      <xdr:col>68</xdr:col>
      <xdr:colOff>203200</xdr:colOff>
      <xdr:row>61</xdr:row>
      <xdr:rowOff>118473</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4351000" y="10475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128650</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020800" y="10244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160746</xdr:rowOff>
    </xdr:from>
    <xdr:to>
      <xdr:col>64</xdr:col>
      <xdr:colOff>152400</xdr:colOff>
      <xdr:row>61</xdr:row>
      <xdr:rowOff>90896</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3462000" y="10447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101073</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3131800" y="10216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130810</xdr:rowOff>
    </xdr:from>
    <xdr:to>
      <xdr:col>81</xdr:col>
      <xdr:colOff>95250</xdr:colOff>
      <xdr:row>66</xdr:row>
      <xdr:rowOff>60960</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6967200" y="1127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26687</xdr:rowOff>
    </xdr:from>
    <xdr:ext cx="762000" cy="259045"/>
    <xdr:sp macro="" textlink="">
      <xdr:nvSpPr>
        <xdr:cNvPr id="336" name="定員管理の状況該当値テキスト">
          <a:extLst>
            <a:ext uri="{FF2B5EF4-FFF2-40B4-BE49-F238E27FC236}">
              <a16:creationId xmlns:a16="http://schemas.microsoft.com/office/drawing/2014/main" id="{00000000-0008-0000-0300-000050010000}"/>
            </a:ext>
          </a:extLst>
        </xdr:cNvPr>
        <xdr:cNvSpPr txBox="1"/>
      </xdr:nvSpPr>
      <xdr:spPr>
        <a:xfrm>
          <a:off x="17106900" y="1117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65</xdr:row>
      <xdr:rowOff>102084</xdr:rowOff>
    </xdr:from>
    <xdr:to>
      <xdr:col>77</xdr:col>
      <xdr:colOff>95250</xdr:colOff>
      <xdr:row>66</xdr:row>
      <xdr:rowOff>32234</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129000" y="11246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66</xdr:row>
      <xdr:rowOff>17011</xdr:rowOff>
    </xdr:from>
    <xdr:ext cx="7366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798800" y="113327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65</xdr:row>
      <xdr:rowOff>11309</xdr:rowOff>
    </xdr:from>
    <xdr:to>
      <xdr:col>73</xdr:col>
      <xdr:colOff>44450</xdr:colOff>
      <xdr:row>65</xdr:row>
      <xdr:rowOff>112909</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5240000" y="11155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97686</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909800" y="11241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151735</xdr:rowOff>
    </xdr:from>
    <xdr:to>
      <xdr:col>68</xdr:col>
      <xdr:colOff>203200</xdr:colOff>
      <xdr:row>65</xdr:row>
      <xdr:rowOff>81885</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4351000" y="11124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66662</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020800" y="11210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153126</xdr:rowOff>
    </xdr:from>
    <xdr:to>
      <xdr:col>64</xdr:col>
      <xdr:colOff>152400</xdr:colOff>
      <xdr:row>64</xdr:row>
      <xdr:rowOff>83276</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3462000" y="10954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68053</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131800" y="11040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地方債の発行、債務負担行為の抑制に努めているため、実質公債費比率は年々減少している。令和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年度の実質公債費比率は</a:t>
          </a:r>
          <a:r>
            <a:rPr kumimoji="1" lang="en-US" altLang="ja-JP" sz="1100">
              <a:solidFill>
                <a:schemeClr val="dk1"/>
              </a:solidFill>
              <a:effectLst/>
              <a:latin typeface="+mn-lt"/>
              <a:ea typeface="+mn-ea"/>
              <a:cs typeface="+mn-cs"/>
            </a:rPr>
            <a:t>8.1</a:t>
          </a:r>
          <a:r>
            <a:rPr kumimoji="1" lang="ja-JP" altLang="ja-JP" sz="1100">
              <a:solidFill>
                <a:schemeClr val="dk1"/>
              </a:solidFill>
              <a:effectLst/>
              <a:latin typeface="+mn-lt"/>
              <a:ea typeface="+mn-ea"/>
              <a:cs typeface="+mn-cs"/>
            </a:rPr>
            <a:t>％となっており、類似団体内平均値を下回っている。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今後も引き続き、地方債発行の抑制（歳入総額の</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％以内）に努めていく。</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157843</xdr:rowOff>
    </xdr:from>
    <xdr:to>
      <xdr:col>81</xdr:col>
      <xdr:colOff>44450</xdr:colOff>
      <xdr:row>45</xdr:row>
      <xdr:rowOff>131535</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7018000" y="6330043"/>
          <a:ext cx="0" cy="15167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103612</xdr:rowOff>
    </xdr:from>
    <xdr:ext cx="762000" cy="259045"/>
    <xdr:sp macro="" textlink="">
      <xdr:nvSpPr>
        <xdr:cNvPr id="376" name="公債費負担の状況最小値テキスト">
          <a:extLst>
            <a:ext uri="{FF2B5EF4-FFF2-40B4-BE49-F238E27FC236}">
              <a16:creationId xmlns:a16="http://schemas.microsoft.com/office/drawing/2014/main" id="{00000000-0008-0000-0300-000078010000}"/>
            </a:ext>
          </a:extLst>
        </xdr:cNvPr>
        <xdr:cNvSpPr txBox="1"/>
      </xdr:nvSpPr>
      <xdr:spPr>
        <a:xfrm>
          <a:off x="17106900" y="7818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131535</xdr:rowOff>
    </xdr:from>
    <xdr:to>
      <xdr:col>81</xdr:col>
      <xdr:colOff>133350</xdr:colOff>
      <xdr:row>45</xdr:row>
      <xdr:rowOff>131535</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784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72770</xdr:rowOff>
    </xdr:from>
    <xdr:ext cx="762000" cy="259045"/>
    <xdr:sp macro="" textlink="">
      <xdr:nvSpPr>
        <xdr:cNvPr id="378" name="公債費負担の状況最大値テキスト">
          <a:extLst>
            <a:ext uri="{FF2B5EF4-FFF2-40B4-BE49-F238E27FC236}">
              <a16:creationId xmlns:a16="http://schemas.microsoft.com/office/drawing/2014/main" id="{00000000-0008-0000-0300-00007A010000}"/>
            </a:ext>
          </a:extLst>
        </xdr:cNvPr>
        <xdr:cNvSpPr txBox="1"/>
      </xdr:nvSpPr>
      <xdr:spPr>
        <a:xfrm>
          <a:off x="17106900" y="607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157843</xdr:rowOff>
    </xdr:from>
    <xdr:to>
      <xdr:col>81</xdr:col>
      <xdr:colOff>133350</xdr:colOff>
      <xdr:row>36</xdr:row>
      <xdr:rowOff>157843</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63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24493</xdr:rowOff>
    </xdr:from>
    <xdr:to>
      <xdr:col>81</xdr:col>
      <xdr:colOff>44450</xdr:colOff>
      <xdr:row>41</xdr:row>
      <xdr:rowOff>104926</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6179800" y="7053943"/>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106636</xdr:rowOff>
    </xdr:from>
    <xdr:ext cx="762000" cy="259045"/>
    <xdr:sp macro="" textlink="">
      <xdr:nvSpPr>
        <xdr:cNvPr id="381" name="公債費負担の状況平均値テキスト">
          <a:extLst>
            <a:ext uri="{FF2B5EF4-FFF2-40B4-BE49-F238E27FC236}">
              <a16:creationId xmlns:a16="http://schemas.microsoft.com/office/drawing/2014/main" id="{00000000-0008-0000-0300-00007D010000}"/>
            </a:ext>
          </a:extLst>
        </xdr:cNvPr>
        <xdr:cNvSpPr txBox="1"/>
      </xdr:nvSpPr>
      <xdr:spPr>
        <a:xfrm>
          <a:off x="17106900" y="7136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134559</xdr:rowOff>
    </xdr:from>
    <xdr:to>
      <xdr:col>81</xdr:col>
      <xdr:colOff>95250</xdr:colOff>
      <xdr:row>42</xdr:row>
      <xdr:rowOff>64709</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9672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104926</xdr:rowOff>
    </xdr:from>
    <xdr:to>
      <xdr:col>77</xdr:col>
      <xdr:colOff>44450</xdr:colOff>
      <xdr:row>42</xdr:row>
      <xdr:rowOff>36891</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5290800" y="7134376"/>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42</xdr:row>
      <xdr:rowOff>9072</xdr:rowOff>
    </xdr:from>
    <xdr:to>
      <xdr:col>77</xdr:col>
      <xdr:colOff>95250</xdr:colOff>
      <xdr:row>42</xdr:row>
      <xdr:rowOff>110672</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129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95449</xdr:rowOff>
    </xdr:from>
    <xdr:ext cx="7366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798800" y="7296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36891</xdr:rowOff>
    </xdr:from>
    <xdr:to>
      <xdr:col>72</xdr:col>
      <xdr:colOff>203200</xdr:colOff>
      <xdr:row>42</xdr:row>
      <xdr:rowOff>163285</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4401800" y="7237791"/>
          <a:ext cx="889000" cy="126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9072</xdr:rowOff>
    </xdr:from>
    <xdr:to>
      <xdr:col>73</xdr:col>
      <xdr:colOff>44450</xdr:colOff>
      <xdr:row>42</xdr:row>
      <xdr:rowOff>110672</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5240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95449</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909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163285</xdr:rowOff>
    </xdr:from>
    <xdr:to>
      <xdr:col>68</xdr:col>
      <xdr:colOff>152400</xdr:colOff>
      <xdr:row>44</xdr:row>
      <xdr:rowOff>15724</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3512800" y="7364185"/>
          <a:ext cx="889000" cy="195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9072</xdr:rowOff>
    </xdr:from>
    <xdr:to>
      <xdr:col>68</xdr:col>
      <xdr:colOff>203200</xdr:colOff>
      <xdr:row>42</xdr:row>
      <xdr:rowOff>110672</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4351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120849</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020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43543</xdr:rowOff>
    </xdr:from>
    <xdr:to>
      <xdr:col>64</xdr:col>
      <xdr:colOff>152400</xdr:colOff>
      <xdr:row>42</xdr:row>
      <xdr:rowOff>145143</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3462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155320</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131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145143</xdr:rowOff>
    </xdr:from>
    <xdr:to>
      <xdr:col>81</xdr:col>
      <xdr:colOff>95250</xdr:colOff>
      <xdr:row>41</xdr:row>
      <xdr:rowOff>75293</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9672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161670</xdr:rowOff>
    </xdr:from>
    <xdr:ext cx="762000" cy="259045"/>
    <xdr:sp macro="" textlink="">
      <xdr:nvSpPr>
        <xdr:cNvPr id="400" name="公債費負担の状況該当値テキスト">
          <a:extLst>
            <a:ext uri="{FF2B5EF4-FFF2-40B4-BE49-F238E27FC236}">
              <a16:creationId xmlns:a16="http://schemas.microsoft.com/office/drawing/2014/main" id="{00000000-0008-0000-0300-000090010000}"/>
            </a:ext>
          </a:extLst>
        </xdr:cNvPr>
        <xdr:cNvSpPr txBox="1"/>
      </xdr:nvSpPr>
      <xdr:spPr>
        <a:xfrm>
          <a:off x="17106900" y="684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54126</xdr:rowOff>
    </xdr:from>
    <xdr:to>
      <xdr:col>77</xdr:col>
      <xdr:colOff>95250</xdr:colOff>
      <xdr:row>41</xdr:row>
      <xdr:rowOff>155726</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129000" y="708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165903</xdr:rowOff>
    </xdr:from>
    <xdr:ext cx="7366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798800" y="68524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157541</xdr:rowOff>
    </xdr:from>
    <xdr:to>
      <xdr:col>73</xdr:col>
      <xdr:colOff>44450</xdr:colOff>
      <xdr:row>42</xdr:row>
      <xdr:rowOff>87691</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5240000" y="718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97868</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909800" y="695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112485</xdr:rowOff>
    </xdr:from>
    <xdr:to>
      <xdr:col>68</xdr:col>
      <xdr:colOff>203200</xdr:colOff>
      <xdr:row>43</xdr:row>
      <xdr:rowOff>42635</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4351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27412</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020800" y="739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136374</xdr:rowOff>
    </xdr:from>
    <xdr:to>
      <xdr:col>64</xdr:col>
      <xdr:colOff>152400</xdr:colOff>
      <xdr:row>44</xdr:row>
      <xdr:rowOff>66524</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3462000" y="75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51301</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131800" y="759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地方債の現在高、債務負担行為に基づく支出予定額、公営企業債等借入見込額等が減少したことにより、将来負担比率は年々減少している。令和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年度の将来負担比率は</a:t>
          </a:r>
          <a:r>
            <a:rPr kumimoji="1" lang="en-US" altLang="ja-JP" sz="1100">
              <a:solidFill>
                <a:schemeClr val="dk1"/>
              </a:solidFill>
              <a:effectLst/>
              <a:latin typeface="+mn-lt"/>
              <a:ea typeface="+mn-ea"/>
              <a:cs typeface="+mn-cs"/>
            </a:rPr>
            <a:t>13.0</a:t>
          </a:r>
          <a:r>
            <a:rPr kumimoji="1" lang="ja-JP" altLang="ja-JP" sz="1100">
              <a:solidFill>
                <a:schemeClr val="dk1"/>
              </a:solidFill>
              <a:effectLst/>
              <a:latin typeface="+mn-lt"/>
              <a:ea typeface="+mn-ea"/>
              <a:cs typeface="+mn-cs"/>
            </a:rPr>
            <a:t>％となっており、類似団体内平均値を大きく下回っている。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今後も後世への負担を軽減するため、新規に発行する地方債の抑制を行うとともに、高利率の地方債の借換えを行うことにより公債費等義務的経費の削減を図り、財政の健全化に努める。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a:extLst>
            <a:ext uri="{FF2B5EF4-FFF2-40B4-BE49-F238E27FC236}">
              <a16:creationId xmlns:a16="http://schemas.microsoft.com/office/drawing/2014/main" id="{00000000-0008-0000-0300-0000B2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139548</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flipV="1">
          <a:off x="17018000" y="2451100"/>
          <a:ext cx="0" cy="14603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111625</xdr:rowOff>
    </xdr:from>
    <xdr:ext cx="762000" cy="259045"/>
    <xdr:sp macro="" textlink="">
      <xdr:nvSpPr>
        <xdr:cNvPr id="436" name="将来負担の状況最小値テキスト">
          <a:extLst>
            <a:ext uri="{FF2B5EF4-FFF2-40B4-BE49-F238E27FC236}">
              <a16:creationId xmlns:a16="http://schemas.microsoft.com/office/drawing/2014/main" id="{00000000-0008-0000-0300-0000B4010000}"/>
            </a:ext>
          </a:extLst>
        </xdr:cNvPr>
        <xdr:cNvSpPr txBox="1"/>
      </xdr:nvSpPr>
      <xdr:spPr>
        <a:xfrm>
          <a:off x="17106900" y="388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139548</xdr:rowOff>
    </xdr:from>
    <xdr:to>
      <xdr:col>81</xdr:col>
      <xdr:colOff>133350</xdr:colOff>
      <xdr:row>22</xdr:row>
      <xdr:rowOff>139548</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391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8" name="将来負担の状況最大値テキスト">
          <a:extLst>
            <a:ext uri="{FF2B5EF4-FFF2-40B4-BE49-F238E27FC236}">
              <a16:creationId xmlns:a16="http://schemas.microsoft.com/office/drawing/2014/main" id="{00000000-0008-0000-0300-0000B6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4826</xdr:rowOff>
    </xdr:from>
    <xdr:to>
      <xdr:col>81</xdr:col>
      <xdr:colOff>44450</xdr:colOff>
      <xdr:row>15</xdr:row>
      <xdr:rowOff>58877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6179800" y="2576576"/>
          <a:ext cx="838200" cy="54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113352</xdr:rowOff>
    </xdr:from>
    <xdr:ext cx="762000" cy="259045"/>
    <xdr:sp macro="" textlink="">
      <xdr:nvSpPr>
        <xdr:cNvPr id="441" name="将来負担の状況平均値テキスト">
          <a:extLst>
            <a:ext uri="{FF2B5EF4-FFF2-40B4-BE49-F238E27FC236}">
              <a16:creationId xmlns:a16="http://schemas.microsoft.com/office/drawing/2014/main" id="{00000000-0008-0000-0300-0000B9010000}"/>
            </a:ext>
          </a:extLst>
        </xdr:cNvPr>
        <xdr:cNvSpPr txBox="1"/>
      </xdr:nvSpPr>
      <xdr:spPr>
        <a:xfrm>
          <a:off x="17106900" y="26851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141275</xdr:rowOff>
    </xdr:from>
    <xdr:to>
      <xdr:col>81</xdr:col>
      <xdr:colOff>95250</xdr:colOff>
      <xdr:row>16</xdr:row>
      <xdr:rowOff>71425</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967200" y="2713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58877</xdr:rowOff>
    </xdr:from>
    <xdr:to>
      <xdr:col>77</xdr:col>
      <xdr:colOff>44450</xdr:colOff>
      <xdr:row>15</xdr:row>
      <xdr:rowOff>83972</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5290800" y="2630627"/>
          <a:ext cx="889000" cy="25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72136</xdr:rowOff>
    </xdr:from>
    <xdr:to>
      <xdr:col>77</xdr:col>
      <xdr:colOff>95250</xdr:colOff>
      <xdr:row>17</xdr:row>
      <xdr:rowOff>2286</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129000" y="281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158513</xdr:rowOff>
    </xdr:from>
    <xdr:ext cx="7366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5798800" y="2901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83972</xdr:rowOff>
    </xdr:from>
    <xdr:to>
      <xdr:col>72</xdr:col>
      <xdr:colOff>203200</xdr:colOff>
      <xdr:row>16</xdr:row>
      <xdr:rowOff>97841</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4401800" y="2655722"/>
          <a:ext cx="889000" cy="185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124257</xdr:rowOff>
    </xdr:from>
    <xdr:to>
      <xdr:col>73</xdr:col>
      <xdr:colOff>44450</xdr:colOff>
      <xdr:row>17</xdr:row>
      <xdr:rowOff>54407</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5240000" y="286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39184</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909800" y="295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97841</xdr:rowOff>
    </xdr:from>
    <xdr:to>
      <xdr:col>68</xdr:col>
      <xdr:colOff>152400</xdr:colOff>
      <xdr:row>17</xdr:row>
      <xdr:rowOff>4572</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3512800" y="2841041"/>
          <a:ext cx="889000" cy="78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108814</xdr:rowOff>
    </xdr:from>
    <xdr:to>
      <xdr:col>68</xdr:col>
      <xdr:colOff>203200</xdr:colOff>
      <xdr:row>17</xdr:row>
      <xdr:rowOff>38964</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4351000" y="2852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23741</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020800" y="2938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153213</xdr:rowOff>
    </xdr:from>
    <xdr:to>
      <xdr:col>64</xdr:col>
      <xdr:colOff>152400</xdr:colOff>
      <xdr:row>17</xdr:row>
      <xdr:rowOff>83363</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3462000" y="289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68140</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3131800" y="2982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125476</xdr:rowOff>
    </xdr:from>
    <xdr:to>
      <xdr:col>81</xdr:col>
      <xdr:colOff>95250</xdr:colOff>
      <xdr:row>15</xdr:row>
      <xdr:rowOff>55626</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6967200" y="252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46753</xdr:rowOff>
    </xdr:from>
    <xdr:ext cx="762000" cy="259045"/>
    <xdr:sp macro="" textlink="">
      <xdr:nvSpPr>
        <xdr:cNvPr id="460" name="将来負担の状況該当値テキスト">
          <a:extLst>
            <a:ext uri="{FF2B5EF4-FFF2-40B4-BE49-F238E27FC236}">
              <a16:creationId xmlns:a16="http://schemas.microsoft.com/office/drawing/2014/main" id="{00000000-0008-0000-0300-0000CC010000}"/>
            </a:ext>
          </a:extLst>
        </xdr:cNvPr>
        <xdr:cNvSpPr txBox="1"/>
      </xdr:nvSpPr>
      <xdr:spPr>
        <a:xfrm>
          <a:off x="17106900" y="244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8077</xdr:rowOff>
    </xdr:from>
    <xdr:to>
      <xdr:col>77</xdr:col>
      <xdr:colOff>95250</xdr:colOff>
      <xdr:row>15</xdr:row>
      <xdr:rowOff>109677</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6129000" y="2579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119854</xdr:rowOff>
    </xdr:from>
    <xdr:ext cx="7366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798800" y="23487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33172</xdr:rowOff>
    </xdr:from>
    <xdr:to>
      <xdr:col>73</xdr:col>
      <xdr:colOff>44450</xdr:colOff>
      <xdr:row>15</xdr:row>
      <xdr:rowOff>134772</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5240000" y="2604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144949</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909800" y="2373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47041</xdr:rowOff>
    </xdr:from>
    <xdr:to>
      <xdr:col>68</xdr:col>
      <xdr:colOff>203200</xdr:colOff>
      <xdr:row>16</xdr:row>
      <xdr:rowOff>148641</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4351000" y="2790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158818</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020800" y="2559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125222</xdr:rowOff>
    </xdr:from>
    <xdr:to>
      <xdr:col>64</xdr:col>
      <xdr:colOff>152400</xdr:colOff>
      <xdr:row>17</xdr:row>
      <xdr:rowOff>55372</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3462000" y="286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65549</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3131800" y="2637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岡山県吉備中央町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10,926
10,692
268.78
12,914,086
12,156,495
516,261
5,539,769
9,053,572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13.0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人件費に係る経常収支比率は、</a:t>
          </a:r>
          <a:r>
            <a:rPr kumimoji="1" lang="en-US" altLang="ja-JP" sz="1100">
              <a:solidFill>
                <a:schemeClr val="dk1"/>
              </a:solidFill>
              <a:effectLst/>
              <a:latin typeface="+mn-lt"/>
              <a:ea typeface="+mn-ea"/>
              <a:cs typeface="+mn-cs"/>
            </a:rPr>
            <a:t>23.8</a:t>
          </a:r>
          <a:r>
            <a:rPr kumimoji="1" lang="ja-JP" altLang="ja-JP" sz="1100">
              <a:solidFill>
                <a:schemeClr val="dk1"/>
              </a:solidFill>
              <a:effectLst/>
              <a:latin typeface="+mn-lt"/>
              <a:ea typeface="+mn-ea"/>
              <a:cs typeface="+mn-cs"/>
            </a:rPr>
            <a:t>％となっている。退職者数や新規採用職員数の変動等により多少の増減はあるものの、町域が広く職員数が多いため類似団体と比較すると依然として高い指数を示している。</a:t>
          </a:r>
          <a:endParaRPr lang="ja-JP" altLang="ja-JP" sz="1400">
            <a:effectLst/>
          </a:endParaRPr>
        </a:p>
        <a:p>
          <a:r>
            <a:rPr kumimoji="1" lang="ja-JP" altLang="ja-JP" sz="1100">
              <a:solidFill>
                <a:schemeClr val="dk1"/>
              </a:solidFill>
              <a:effectLst/>
              <a:latin typeface="+mn-lt"/>
              <a:ea typeface="+mn-ea"/>
              <a:cs typeface="+mn-cs"/>
            </a:rPr>
            <a:t>今後、職員数の抑制や効率的な事務・事業の執行、適正な人員配置を行うことで、人件費の削減に努める。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77470</xdr:rowOff>
    </xdr:from>
    <xdr:to>
      <xdr:col>24</xdr:col>
      <xdr:colOff>25400</xdr:colOff>
      <xdr:row>41</xdr:row>
      <xdr:rowOff>39370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3532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11447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39370</xdr:rowOff>
    </xdr:from>
    <xdr:to>
      <xdr:col>24</xdr:col>
      <xdr:colOff>114300</xdr:colOff>
      <xdr:row>41</xdr:row>
      <xdr:rowOff>39370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6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163847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7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77470</xdr:rowOff>
    </xdr:from>
    <xdr:to>
      <xdr:col>24</xdr:col>
      <xdr:colOff>114300</xdr:colOff>
      <xdr:row>33</xdr:row>
      <xdr:rowOff>77470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149860</xdr:rowOff>
    </xdr:from>
    <xdr:to>
      <xdr:col>24</xdr:col>
      <xdr:colOff>25400</xdr:colOff>
      <xdr:row>37</xdr:row>
      <xdr:rowOff>31750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32206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62247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62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45720</xdr:rowOff>
    </xdr:from>
    <xdr:to>
      <xdr:col>24</xdr:col>
      <xdr:colOff>76200</xdr:colOff>
      <xdr:row>36</xdr:row>
      <xdr:rowOff>147320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1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31750</xdr:rowOff>
    </xdr:from>
    <xdr:to>
      <xdr:col>19</xdr:col>
      <xdr:colOff>187325</xdr:colOff>
      <xdr:row>37</xdr:row>
      <xdr:rowOff>92710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3754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80010</xdr:rowOff>
    </xdr:from>
    <xdr:to>
      <xdr:col>20</xdr:col>
      <xdr:colOff>38100</xdr:colOff>
      <xdr:row>36</xdr:row>
      <xdr:rowOff>10160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0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20337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849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111760</xdr:rowOff>
    </xdr:from>
    <xdr:to>
      <xdr:col>15</xdr:col>
      <xdr:colOff>98425</xdr:colOff>
      <xdr:row>37</xdr:row>
      <xdr:rowOff>92710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28396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64770</xdr:rowOff>
    </xdr:from>
    <xdr:to>
      <xdr:col>15</xdr:col>
      <xdr:colOff>149225</xdr:colOff>
      <xdr:row>35</xdr:row>
      <xdr:rowOff>166370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5097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81280</xdr:rowOff>
    </xdr:from>
    <xdr:to>
      <xdr:col>11</xdr:col>
      <xdr:colOff>9525</xdr:colOff>
      <xdr:row>36</xdr:row>
      <xdr:rowOff>111760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2534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49530</xdr:rowOff>
    </xdr:from>
    <xdr:to>
      <xdr:col>11</xdr:col>
      <xdr:colOff>60325</xdr:colOff>
      <xdr:row>35</xdr:row>
      <xdr:rowOff>151130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05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161307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81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19050</xdr:rowOff>
    </xdr:from>
    <xdr:to>
      <xdr:col>6</xdr:col>
      <xdr:colOff>171450</xdr:colOff>
      <xdr:row>35</xdr:row>
      <xdr:rowOff>120650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01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130827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99060</xdr:rowOff>
    </xdr:from>
    <xdr:to>
      <xdr:col>24</xdr:col>
      <xdr:colOff>76200</xdr:colOff>
      <xdr:row>37</xdr:row>
      <xdr:rowOff>29210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71137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152400</xdr:rowOff>
    </xdr:from>
    <xdr:to>
      <xdr:col>20</xdr:col>
      <xdr:colOff>38100</xdr:colOff>
      <xdr:row>37</xdr:row>
      <xdr:rowOff>82550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67327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41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41910</xdr:rowOff>
    </xdr:from>
    <xdr:to>
      <xdr:col>15</xdr:col>
      <xdr:colOff>149225</xdr:colOff>
      <xdr:row>37</xdr:row>
      <xdr:rowOff>143510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128287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60960</xdr:rowOff>
    </xdr:from>
    <xdr:to>
      <xdr:col>11</xdr:col>
      <xdr:colOff>60325</xdr:colOff>
      <xdr:row>36</xdr:row>
      <xdr:rowOff>162560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147337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30480</xdr:rowOff>
    </xdr:from>
    <xdr:to>
      <xdr:col>6</xdr:col>
      <xdr:colOff>171450</xdr:colOff>
      <xdr:row>36</xdr:row>
      <xdr:rowOff>132080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116857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物件費に係る経常収支比率は、</a:t>
          </a:r>
          <a:r>
            <a:rPr kumimoji="1" lang="en-US" altLang="ja-JP" sz="1100">
              <a:solidFill>
                <a:schemeClr val="dk1"/>
              </a:solidFill>
              <a:effectLst/>
              <a:latin typeface="+mn-lt"/>
              <a:ea typeface="+mn-ea"/>
              <a:cs typeface="+mn-cs"/>
            </a:rPr>
            <a:t>11.9</a:t>
          </a:r>
          <a:r>
            <a:rPr kumimoji="1" lang="ja-JP" altLang="ja-JP" sz="1100">
              <a:solidFill>
                <a:schemeClr val="dk1"/>
              </a:solidFill>
              <a:effectLst/>
              <a:latin typeface="+mn-lt"/>
              <a:ea typeface="+mn-ea"/>
              <a:cs typeface="+mn-cs"/>
            </a:rPr>
            <a:t>％となっており、類似団体と比較すると若干低くなっている。ふるさと納税制度を活用した協働のまちづくり応援事業の通信運搬費</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が</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していることが要因となっている。</a:t>
          </a:r>
          <a:endParaRPr lang="ja-JP" altLang="ja-JP" sz="1400">
            <a:effectLst/>
          </a:endParaRPr>
        </a:p>
        <a:p>
          <a:r>
            <a:rPr kumimoji="1" lang="ja-JP" altLang="ja-JP" sz="1100">
              <a:solidFill>
                <a:schemeClr val="dk1"/>
              </a:solidFill>
              <a:effectLst/>
              <a:latin typeface="+mn-lt"/>
              <a:ea typeface="+mn-ea"/>
              <a:cs typeface="+mn-cs"/>
            </a:rPr>
            <a:t>今後</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、消耗品費や印刷製本費等の需用費、委託料等の削減に努める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154214</xdr:rowOff>
    </xdr:from>
    <xdr:to>
      <xdr:col>82</xdr:col>
      <xdr:colOff>107950</xdr:colOff>
      <xdr:row>21</xdr:row>
      <xdr:rowOff>48078</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11614"/>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20155</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20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48078</xdr:rowOff>
    </xdr:from>
    <xdr:to>
      <xdr:col>82</xdr:col>
      <xdr:colOff>196850</xdr:colOff>
      <xdr:row>21</xdr:row>
      <xdr:rowOff>48078</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648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69141</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955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154214</xdr:rowOff>
    </xdr:from>
    <xdr:to>
      <xdr:col>82</xdr:col>
      <xdr:colOff>196850</xdr:colOff>
      <xdr:row>12</xdr:row>
      <xdr:rowOff>154214</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11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67129</xdr:rowOff>
    </xdr:from>
    <xdr:to>
      <xdr:col>82</xdr:col>
      <xdr:colOff>107950</xdr:colOff>
      <xdr:row>17</xdr:row>
      <xdr:rowOff>26307</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2810329"/>
          <a:ext cx="8382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151691</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8948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8164</xdr:rowOff>
    </xdr:from>
    <xdr:to>
      <xdr:col>82</xdr:col>
      <xdr:colOff>158750</xdr:colOff>
      <xdr:row>17</xdr:row>
      <xdr:rowOff>109764</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88900</xdr:rowOff>
    </xdr:from>
    <xdr:to>
      <xdr:col>78</xdr:col>
      <xdr:colOff>69850</xdr:colOff>
      <xdr:row>17</xdr:row>
      <xdr:rowOff>26307</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2832100"/>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62593</xdr:rowOff>
    </xdr:from>
    <xdr:to>
      <xdr:col>78</xdr:col>
      <xdr:colOff>120650</xdr:colOff>
      <xdr:row>17</xdr:row>
      <xdr:rowOff>164193</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148970</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3063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1814</xdr:rowOff>
    </xdr:from>
    <xdr:to>
      <xdr:col>73</xdr:col>
      <xdr:colOff>180975</xdr:colOff>
      <xdr:row>16</xdr:row>
      <xdr:rowOff>88900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745014"/>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8164</xdr:rowOff>
    </xdr:from>
    <xdr:to>
      <xdr:col>74</xdr:col>
      <xdr:colOff>31750</xdr:colOff>
      <xdr:row>17</xdr:row>
      <xdr:rowOff>109764</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94541</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3009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151493</xdr:rowOff>
    </xdr:from>
    <xdr:to>
      <xdr:col>69</xdr:col>
      <xdr:colOff>92075</xdr:colOff>
      <xdr:row>16</xdr:row>
      <xdr:rowOff>1814</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723243"/>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157843</xdr:rowOff>
    </xdr:from>
    <xdr:to>
      <xdr:col>69</xdr:col>
      <xdr:colOff>142875</xdr:colOff>
      <xdr:row>17</xdr:row>
      <xdr:rowOff>87993</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72770</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987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136071</xdr:rowOff>
    </xdr:from>
    <xdr:to>
      <xdr:col>65</xdr:col>
      <xdr:colOff>53975</xdr:colOff>
      <xdr:row>17</xdr:row>
      <xdr:rowOff>66221</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50998</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965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16329</xdr:rowOff>
    </xdr:from>
    <xdr:to>
      <xdr:col>82</xdr:col>
      <xdr:colOff>158750</xdr:colOff>
      <xdr:row>16</xdr:row>
      <xdr:rowOff>117929</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75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32856</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604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146957</xdr:rowOff>
    </xdr:from>
    <xdr:to>
      <xdr:col>78</xdr:col>
      <xdr:colOff>120650</xdr:colOff>
      <xdr:row>17</xdr:row>
      <xdr:rowOff>77107</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89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87284</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659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38100</xdr:rowOff>
    </xdr:from>
    <xdr:to>
      <xdr:col>74</xdr:col>
      <xdr:colOff>31750</xdr:colOff>
      <xdr:row>16</xdr:row>
      <xdr:rowOff>139700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149877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122464</xdr:rowOff>
    </xdr:from>
    <xdr:to>
      <xdr:col>69</xdr:col>
      <xdr:colOff>142875</xdr:colOff>
      <xdr:row>16</xdr:row>
      <xdr:rowOff>52614</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69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62791</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46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100693</xdr:rowOff>
    </xdr:from>
    <xdr:to>
      <xdr:col>65</xdr:col>
      <xdr:colOff>53975</xdr:colOff>
      <xdr:row>16</xdr:row>
      <xdr:rowOff>30843</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67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41020</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44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扶助費に係る経常収支比率は、</a:t>
          </a:r>
          <a:r>
            <a:rPr kumimoji="1" lang="en-US" altLang="ja-JP" sz="1100">
              <a:solidFill>
                <a:schemeClr val="dk1"/>
              </a:solidFill>
              <a:effectLst/>
              <a:latin typeface="+mn-lt"/>
              <a:ea typeface="+mn-ea"/>
              <a:cs typeface="+mn-cs"/>
            </a:rPr>
            <a:t>3.3</a:t>
          </a:r>
          <a:r>
            <a:rPr kumimoji="1" lang="ja-JP" altLang="ja-JP" sz="1100">
              <a:solidFill>
                <a:schemeClr val="dk1"/>
              </a:solidFill>
              <a:effectLst/>
              <a:latin typeface="+mn-lt"/>
              <a:ea typeface="+mn-ea"/>
              <a:cs typeface="+mn-cs"/>
            </a:rPr>
            <a:t>％となっており、類似団体内平均値と比較しても低い状況が続いている。</a:t>
          </a:r>
          <a:endParaRPr lang="ja-JP" altLang="ja-JP" sz="1400">
            <a:effectLst/>
          </a:endParaRPr>
        </a:p>
        <a:p>
          <a:r>
            <a:rPr kumimoji="1" lang="ja-JP" altLang="ja-JP" sz="1100">
              <a:solidFill>
                <a:schemeClr val="dk1"/>
              </a:solidFill>
              <a:effectLst/>
              <a:latin typeface="+mn-lt"/>
              <a:ea typeface="+mn-ea"/>
              <a:cs typeface="+mn-cs"/>
            </a:rPr>
            <a:t>しかし、障害者介護給付費等の経費は年々伸びており、今後も扶助費が増加していくことが想定される</a:t>
          </a:r>
          <a:r>
            <a:rPr kumimoji="1" lang="ja-JP" altLang="en-US" sz="1100">
              <a:solidFill>
                <a:schemeClr val="dk1"/>
              </a:solidFill>
              <a:effectLst/>
              <a:latin typeface="+mn-lt"/>
              <a:ea typeface="+mn-ea"/>
              <a:cs typeface="+mn-cs"/>
            </a:rPr>
            <a:t>が、児童手当等が減少しているため、</a:t>
          </a:r>
          <a:r>
            <a:rPr kumimoji="1" lang="en-US" altLang="ja-JP" sz="1100">
              <a:solidFill>
                <a:schemeClr val="dk1"/>
              </a:solidFill>
              <a:effectLst/>
              <a:latin typeface="+mn-lt"/>
              <a:ea typeface="+mn-ea"/>
              <a:cs typeface="+mn-cs"/>
            </a:rPr>
            <a:t>0.2</a:t>
          </a:r>
          <a:r>
            <a:rPr kumimoji="1" lang="ja-JP" altLang="en-US" sz="1100">
              <a:solidFill>
                <a:schemeClr val="dk1"/>
              </a:solidFill>
              <a:effectLst/>
              <a:latin typeface="+mn-lt"/>
              <a:ea typeface="+mn-ea"/>
              <a:cs typeface="+mn-cs"/>
            </a:rPr>
            <a:t>％下がっている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127000</xdr:rowOff>
    </xdr:from>
    <xdr:to>
      <xdr:col>24</xdr:col>
      <xdr:colOff>25400</xdr:colOff>
      <xdr:row>60</xdr:row>
      <xdr:rowOff>69850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04240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41927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328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69850</xdr:rowOff>
    </xdr:from>
    <xdr:to>
      <xdr:col>24</xdr:col>
      <xdr:colOff>114300</xdr:colOff>
      <xdr:row>60</xdr:row>
      <xdr:rowOff>69850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356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41927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127000</xdr:rowOff>
    </xdr:from>
    <xdr:to>
      <xdr:col>24</xdr:col>
      <xdr:colOff>114300</xdr:colOff>
      <xdr:row>52</xdr:row>
      <xdr:rowOff>127000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69850</xdr:rowOff>
    </xdr:from>
    <xdr:to>
      <xdr:col>24</xdr:col>
      <xdr:colOff>25400</xdr:colOff>
      <xdr:row>54</xdr:row>
      <xdr:rowOff>107950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93281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10177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38100</xdr:rowOff>
    </xdr:from>
    <xdr:to>
      <xdr:col>24</xdr:col>
      <xdr:colOff>76200</xdr:colOff>
      <xdr:row>56</xdr:row>
      <xdr:rowOff>139700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88900</xdr:rowOff>
    </xdr:from>
    <xdr:to>
      <xdr:col>19</xdr:col>
      <xdr:colOff>187325</xdr:colOff>
      <xdr:row>54</xdr:row>
      <xdr:rowOff>107950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098800" y="93472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0</xdr:rowOff>
    </xdr:from>
    <xdr:to>
      <xdr:col>20</xdr:col>
      <xdr:colOff>38100</xdr:colOff>
      <xdr:row>57</xdr:row>
      <xdr:rowOff>101600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86377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859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50800</xdr:rowOff>
    </xdr:from>
    <xdr:to>
      <xdr:col>15</xdr:col>
      <xdr:colOff>98425</xdr:colOff>
      <xdr:row>54</xdr:row>
      <xdr:rowOff>88900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309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0</xdr:rowOff>
    </xdr:from>
    <xdr:to>
      <xdr:col>15</xdr:col>
      <xdr:colOff>149225</xdr:colOff>
      <xdr:row>57</xdr:row>
      <xdr:rowOff>101600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86377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12700</xdr:rowOff>
    </xdr:from>
    <xdr:to>
      <xdr:col>11</xdr:col>
      <xdr:colOff>9525</xdr:colOff>
      <xdr:row>54</xdr:row>
      <xdr:rowOff>50800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271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152400</xdr:rowOff>
    </xdr:from>
    <xdr:to>
      <xdr:col>11</xdr:col>
      <xdr:colOff>60325</xdr:colOff>
      <xdr:row>57</xdr:row>
      <xdr:rowOff>82550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67327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133350</xdr:rowOff>
    </xdr:from>
    <xdr:to>
      <xdr:col>6</xdr:col>
      <xdr:colOff>171450</xdr:colOff>
      <xdr:row>57</xdr:row>
      <xdr:rowOff>63500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48277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19050</xdr:rowOff>
    </xdr:from>
    <xdr:to>
      <xdr:col>24</xdr:col>
      <xdr:colOff>76200</xdr:colOff>
      <xdr:row>54</xdr:row>
      <xdr:rowOff>120650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35577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57150</xdr:rowOff>
    </xdr:from>
    <xdr:to>
      <xdr:col>20</xdr:col>
      <xdr:colOff>38100</xdr:colOff>
      <xdr:row>54</xdr:row>
      <xdr:rowOff>158750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168927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084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38100</xdr:rowOff>
    </xdr:from>
    <xdr:to>
      <xdr:col>15</xdr:col>
      <xdr:colOff>149225</xdr:colOff>
      <xdr:row>54</xdr:row>
      <xdr:rowOff>139700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149877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0</xdr:rowOff>
    </xdr:from>
    <xdr:to>
      <xdr:col>11</xdr:col>
      <xdr:colOff>60325</xdr:colOff>
      <xdr:row>54</xdr:row>
      <xdr:rowOff>101600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111777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133350</xdr:rowOff>
    </xdr:from>
    <xdr:to>
      <xdr:col>6</xdr:col>
      <xdr:colOff>171450</xdr:colOff>
      <xdr:row>54</xdr:row>
      <xdr:rowOff>63500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73677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その他の経常収支比率は、昨年度から</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a:t>
          </a:r>
          <a:r>
            <a:rPr kumimoji="1" lang="en-US" altLang="ja-JP" sz="1100">
              <a:solidFill>
                <a:schemeClr val="dk1"/>
              </a:solidFill>
              <a:effectLst/>
              <a:latin typeface="+mn-lt"/>
              <a:ea typeface="+mn-ea"/>
              <a:cs typeface="+mn-cs"/>
            </a:rPr>
            <a:t>12.0</a:t>
          </a:r>
          <a:r>
            <a:rPr kumimoji="1" lang="ja-JP" altLang="ja-JP" sz="1100">
              <a:solidFill>
                <a:schemeClr val="dk1"/>
              </a:solidFill>
              <a:effectLst/>
              <a:latin typeface="+mn-lt"/>
              <a:ea typeface="+mn-ea"/>
              <a:cs typeface="+mn-cs"/>
            </a:rPr>
            <a:t>％となっており、</a:t>
          </a:r>
          <a:r>
            <a:rPr kumimoji="1" lang="ja-JP" altLang="en-US" sz="1100">
              <a:solidFill>
                <a:schemeClr val="dk1"/>
              </a:solidFill>
              <a:effectLst/>
              <a:latin typeface="+mn-lt"/>
              <a:ea typeface="+mn-ea"/>
              <a:cs typeface="+mn-cs"/>
            </a:rPr>
            <a:t>下水道特別会計繰出金の減少</a:t>
          </a:r>
          <a:r>
            <a:rPr kumimoji="1" lang="ja-JP" altLang="ja-JP" sz="1100">
              <a:solidFill>
                <a:schemeClr val="dk1"/>
              </a:solidFill>
              <a:effectLst/>
              <a:latin typeface="+mn-lt"/>
              <a:ea typeface="+mn-ea"/>
              <a:cs typeface="+mn-cs"/>
            </a:rPr>
            <a:t>が主な要因となっている。</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施設の処分や車両の計画的な更新を図るとともに、各会計の赤字補填的な繰出金の抑制を図り、</a:t>
          </a:r>
          <a:r>
            <a:rPr lang="ja-JP" altLang="ja-JP" sz="1100" b="0" i="0" baseline="0">
              <a:solidFill>
                <a:schemeClr val="dk1"/>
              </a:solidFill>
              <a:effectLst/>
              <a:latin typeface="+mn-lt"/>
              <a:ea typeface="+mn-ea"/>
              <a:cs typeface="+mn-cs"/>
            </a:rPr>
            <a:t>普通会計の負担額を減らしていくよう努める。 </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88900</xdr:rowOff>
    </xdr:from>
    <xdr:to>
      <xdr:col>82</xdr:col>
      <xdr:colOff>107950</xdr:colOff>
      <xdr:row>61</xdr:row>
      <xdr:rowOff>120650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004300"/>
          <a:ext cx="0" cy="1574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92727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55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120650</xdr:rowOff>
    </xdr:from>
    <xdr:to>
      <xdr:col>82</xdr:col>
      <xdr:colOff>196850</xdr:colOff>
      <xdr:row>61</xdr:row>
      <xdr:rowOff>120650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57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3827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88900</xdr:rowOff>
    </xdr:from>
    <xdr:to>
      <xdr:col>82</xdr:col>
      <xdr:colOff>196850</xdr:colOff>
      <xdr:row>52</xdr:row>
      <xdr:rowOff>88900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31750</xdr:rowOff>
    </xdr:from>
    <xdr:to>
      <xdr:col>82</xdr:col>
      <xdr:colOff>107950</xdr:colOff>
      <xdr:row>56</xdr:row>
      <xdr:rowOff>25400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461500"/>
          <a:ext cx="8382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156227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585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12700</xdr:rowOff>
    </xdr:from>
    <xdr:to>
      <xdr:col>82</xdr:col>
      <xdr:colOff>158750</xdr:colOff>
      <xdr:row>56</xdr:row>
      <xdr:rowOff>114300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158750</xdr:rowOff>
    </xdr:from>
    <xdr:to>
      <xdr:col>78</xdr:col>
      <xdr:colOff>69850</xdr:colOff>
      <xdr:row>56</xdr:row>
      <xdr:rowOff>25400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82800" y="9588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50800</xdr:rowOff>
    </xdr:from>
    <xdr:to>
      <xdr:col>78</xdr:col>
      <xdr:colOff>120650</xdr:colOff>
      <xdr:row>56</xdr:row>
      <xdr:rowOff>152400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137177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738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158750</xdr:rowOff>
    </xdr:from>
    <xdr:to>
      <xdr:col>73</xdr:col>
      <xdr:colOff>180975</xdr:colOff>
      <xdr:row>56</xdr:row>
      <xdr:rowOff>12700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95885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19050</xdr:rowOff>
    </xdr:from>
    <xdr:to>
      <xdr:col>74</xdr:col>
      <xdr:colOff>31750</xdr:colOff>
      <xdr:row>57</xdr:row>
      <xdr:rowOff>120650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105427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12700</xdr:rowOff>
    </xdr:from>
    <xdr:to>
      <xdr:col>69</xdr:col>
      <xdr:colOff>92075</xdr:colOff>
      <xdr:row>57</xdr:row>
      <xdr:rowOff>6350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flipV="1">
          <a:off x="13004800" y="96139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127000</xdr:rowOff>
    </xdr:from>
    <xdr:to>
      <xdr:col>69</xdr:col>
      <xdr:colOff>142875</xdr:colOff>
      <xdr:row>57</xdr:row>
      <xdr:rowOff>57150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41927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6350</xdr:rowOff>
    </xdr:from>
    <xdr:to>
      <xdr:col>65</xdr:col>
      <xdr:colOff>53975</xdr:colOff>
      <xdr:row>57</xdr:row>
      <xdr:rowOff>107950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77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92727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86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152400</xdr:rowOff>
    </xdr:from>
    <xdr:to>
      <xdr:col>82</xdr:col>
      <xdr:colOff>158750</xdr:colOff>
      <xdr:row>55</xdr:row>
      <xdr:rowOff>82550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168927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146050</xdr:rowOff>
    </xdr:from>
    <xdr:to>
      <xdr:col>78</xdr:col>
      <xdr:colOff>120650</xdr:colOff>
      <xdr:row>56</xdr:row>
      <xdr:rowOff>76200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5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86377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344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107950</xdr:rowOff>
    </xdr:from>
    <xdr:to>
      <xdr:col>74</xdr:col>
      <xdr:colOff>31750</xdr:colOff>
      <xdr:row>56</xdr:row>
      <xdr:rowOff>38100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53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48277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30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133350</xdr:rowOff>
    </xdr:from>
    <xdr:to>
      <xdr:col>69</xdr:col>
      <xdr:colOff>142875</xdr:colOff>
      <xdr:row>56</xdr:row>
      <xdr:rowOff>63500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73677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127000</xdr:rowOff>
    </xdr:from>
    <xdr:to>
      <xdr:col>65</xdr:col>
      <xdr:colOff>53975</xdr:colOff>
      <xdr:row>57</xdr:row>
      <xdr:rowOff>57150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67327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補助費等に係る経常収支比率は</a:t>
          </a:r>
          <a:r>
            <a:rPr kumimoji="1" lang="en-US" altLang="ja-JP" sz="1100">
              <a:solidFill>
                <a:schemeClr val="dk1"/>
              </a:solidFill>
              <a:effectLst/>
              <a:latin typeface="+mn-lt"/>
              <a:ea typeface="+mn-ea"/>
              <a:cs typeface="+mn-cs"/>
            </a:rPr>
            <a:t>15.9</a:t>
          </a:r>
          <a:r>
            <a:rPr kumimoji="1" lang="ja-JP" altLang="ja-JP" sz="1100">
              <a:solidFill>
                <a:schemeClr val="dk1"/>
              </a:solidFill>
              <a:effectLst/>
              <a:latin typeface="+mn-lt"/>
              <a:ea typeface="+mn-ea"/>
              <a:cs typeface="+mn-cs"/>
            </a:rPr>
            <a:t>％となっている。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前年度と比較して</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した主な要因は、</a:t>
          </a:r>
          <a:r>
            <a:rPr kumimoji="1" lang="ja-JP" altLang="ja-JP" sz="1100" b="0" i="0" baseline="0">
              <a:solidFill>
                <a:schemeClr val="dk1"/>
              </a:solidFill>
              <a:effectLst/>
              <a:latin typeface="+mn-lt"/>
              <a:ea typeface="+mn-ea"/>
              <a:cs typeface="+mn-cs"/>
            </a:rPr>
            <a:t>農地維持関連の補助金、関係団体への補助金、交通体系維持のための補助金等</a:t>
          </a:r>
          <a:r>
            <a:rPr kumimoji="1" lang="ja-JP" altLang="en-US" sz="1100" b="0" i="0" baseline="0">
              <a:solidFill>
                <a:schemeClr val="dk1"/>
              </a:solidFill>
              <a:effectLst/>
              <a:latin typeface="+mn-lt"/>
              <a:ea typeface="+mn-ea"/>
              <a:cs typeface="+mn-cs"/>
            </a:rPr>
            <a:t>が</a:t>
          </a:r>
          <a:r>
            <a:rPr kumimoji="1" lang="ja-JP" altLang="ja-JP" sz="1100" b="0" i="0" baseline="0">
              <a:solidFill>
                <a:schemeClr val="dk1"/>
              </a:solidFill>
              <a:effectLst/>
              <a:latin typeface="+mn-lt"/>
              <a:ea typeface="+mn-ea"/>
              <a:cs typeface="+mn-cs"/>
            </a:rPr>
            <a:t>年々増加している</a:t>
          </a:r>
          <a:r>
            <a:rPr kumimoji="1" lang="ja-JP" altLang="en-US" sz="1100" b="0" i="0" baseline="0">
              <a:solidFill>
                <a:schemeClr val="dk1"/>
              </a:solidFill>
              <a:effectLst/>
              <a:latin typeface="+mn-lt"/>
              <a:ea typeface="+mn-ea"/>
              <a:cs typeface="+mn-cs"/>
            </a:rPr>
            <a:t>ことによる</a:t>
          </a:r>
          <a:r>
            <a:rPr kumimoji="1" lang="ja-JP" altLang="ja-JP" sz="1100" b="0" i="0" baseline="0">
              <a:solidFill>
                <a:schemeClr val="dk1"/>
              </a:solidFill>
              <a:effectLst/>
              <a:latin typeface="+mn-lt"/>
              <a:ea typeface="+mn-ea"/>
              <a:cs typeface="+mn-cs"/>
            </a:rPr>
            <a:t>。</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公共交通の充実、農業の振興、若者の定住、雇用の確保等、喫緊の課題が山積しており補助費等の削減は困難であるが、必要性、緊急性を見極めながら抑制・削減に努める。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35</xdr:row>
      <xdr:rowOff>5842</xdr:rowOff>
    </xdr:from>
    <xdr:to>
      <xdr:col>82</xdr:col>
      <xdr:colOff>107950</xdr:colOff>
      <xdr:row>40</xdr:row>
      <xdr:rowOff>140716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6006592"/>
          <a:ext cx="0" cy="992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112793</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697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140716</xdr:rowOff>
    </xdr:from>
    <xdr:to>
      <xdr:col>82</xdr:col>
      <xdr:colOff>196850</xdr:colOff>
      <xdr:row>40</xdr:row>
      <xdr:rowOff>140716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6998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92219</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750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35</xdr:row>
      <xdr:rowOff>5842</xdr:rowOff>
    </xdr:from>
    <xdr:to>
      <xdr:col>82</xdr:col>
      <xdr:colOff>196850</xdr:colOff>
      <xdr:row>35</xdr:row>
      <xdr:rowOff>5842</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6006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5842</xdr:rowOff>
    </xdr:from>
    <xdr:to>
      <xdr:col>82</xdr:col>
      <xdr:colOff>107950</xdr:colOff>
      <xdr:row>37</xdr:row>
      <xdr:rowOff>110998</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5671800" y="6349492"/>
          <a:ext cx="8382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59707</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403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87630</xdr:rowOff>
    </xdr:from>
    <xdr:to>
      <xdr:col>82</xdr:col>
      <xdr:colOff>158750</xdr:colOff>
      <xdr:row>38</xdr:row>
      <xdr:rowOff>17780</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5842</xdr:rowOff>
    </xdr:from>
    <xdr:to>
      <xdr:col>78</xdr:col>
      <xdr:colOff>69850</xdr:colOff>
      <xdr:row>37</xdr:row>
      <xdr:rowOff>83566</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4782800" y="6349492"/>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110490</xdr:rowOff>
    </xdr:from>
    <xdr:to>
      <xdr:col>78</xdr:col>
      <xdr:colOff>120650</xdr:colOff>
      <xdr:row>38</xdr:row>
      <xdr:rowOff>40640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4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25417</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54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51562</xdr:rowOff>
    </xdr:from>
    <xdr:to>
      <xdr:col>73</xdr:col>
      <xdr:colOff>180975</xdr:colOff>
      <xdr:row>37</xdr:row>
      <xdr:rowOff>83566</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893800" y="639521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60198</xdr:rowOff>
    </xdr:from>
    <xdr:to>
      <xdr:col>74</xdr:col>
      <xdr:colOff>31750</xdr:colOff>
      <xdr:row>37</xdr:row>
      <xdr:rowOff>161798</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40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146575</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24130</xdr:rowOff>
    </xdr:from>
    <xdr:to>
      <xdr:col>69</xdr:col>
      <xdr:colOff>92075</xdr:colOff>
      <xdr:row>37</xdr:row>
      <xdr:rowOff>51562</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004800" y="636778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51054</xdr:rowOff>
    </xdr:from>
    <xdr:to>
      <xdr:col>69</xdr:col>
      <xdr:colOff>142875</xdr:colOff>
      <xdr:row>37</xdr:row>
      <xdr:rowOff>152654</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137431</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37338</xdr:rowOff>
    </xdr:from>
    <xdr:to>
      <xdr:col>65</xdr:col>
      <xdr:colOff>53975</xdr:colOff>
      <xdr:row>37</xdr:row>
      <xdr:rowOff>138938</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123715</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60198</xdr:rowOff>
    </xdr:from>
    <xdr:to>
      <xdr:col>82</xdr:col>
      <xdr:colOff>158750</xdr:colOff>
      <xdr:row>37</xdr:row>
      <xdr:rowOff>161798</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76725</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248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126492</xdr:rowOff>
    </xdr:from>
    <xdr:to>
      <xdr:col>78</xdr:col>
      <xdr:colOff>120650</xdr:colOff>
      <xdr:row>37</xdr:row>
      <xdr:rowOff>56642</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66819</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32766</xdr:rowOff>
    </xdr:from>
    <xdr:to>
      <xdr:col>74</xdr:col>
      <xdr:colOff>31750</xdr:colOff>
      <xdr:row>37</xdr:row>
      <xdr:rowOff>134366</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144543</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6145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762</xdr:rowOff>
    </xdr:from>
    <xdr:to>
      <xdr:col>69</xdr:col>
      <xdr:colOff>142875</xdr:colOff>
      <xdr:row>37</xdr:row>
      <xdr:rowOff>102362</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112539</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85107</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公債費に係る経常収支比率は</a:t>
          </a:r>
          <a:r>
            <a:rPr kumimoji="1" lang="en-US" altLang="ja-JP" sz="1100">
              <a:solidFill>
                <a:schemeClr val="dk1"/>
              </a:solidFill>
              <a:effectLst/>
              <a:latin typeface="+mn-lt"/>
              <a:ea typeface="+mn-ea"/>
              <a:cs typeface="+mn-cs"/>
            </a:rPr>
            <a:t>16.4</a:t>
          </a:r>
          <a:r>
            <a:rPr kumimoji="1" lang="ja-JP" altLang="ja-JP" sz="1100">
              <a:solidFill>
                <a:schemeClr val="dk1"/>
              </a:solidFill>
              <a:effectLst/>
              <a:latin typeface="+mn-lt"/>
              <a:ea typeface="+mn-ea"/>
              <a:cs typeface="+mn-cs"/>
            </a:rPr>
            <a:t>％と前年度と比較し</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％減少している。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主な要因としては、地方債の新規発行の抑制や年々借入利率が下がっていることが挙げられる。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今後も引き続き、地方債の新規発行の抑制に努めていくこととしている。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127000</xdr:rowOff>
    </xdr:from>
    <xdr:to>
      <xdr:col>26</xdr:col>
      <xdr:colOff>184150</xdr:colOff>
      <xdr:row>80</xdr:row>
      <xdr:rowOff>127000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156227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12700</xdr:rowOff>
    </xdr:from>
    <xdr:to>
      <xdr:col>26</xdr:col>
      <xdr:colOff>184150</xdr:colOff>
      <xdr:row>74</xdr:row>
      <xdr:rowOff>12700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41927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a:extLst>
            <a:ext uri="{FF2B5EF4-FFF2-40B4-BE49-F238E27FC236}">
              <a16:creationId xmlns:a16="http://schemas.microsoft.com/office/drawing/2014/main" id="{00000000-0008-0000-0400-000068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12700</xdr:rowOff>
    </xdr:from>
    <xdr:to>
      <xdr:col>24</xdr:col>
      <xdr:colOff>25400</xdr:colOff>
      <xdr:row>80</xdr:row>
      <xdr:rowOff>127000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4826000" y="1252855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99077</xdr:rowOff>
    </xdr:from>
    <xdr:ext cx="762000" cy="259045"/>
    <xdr:sp macro="" textlink="">
      <xdr:nvSpPr>
        <xdr:cNvPr id="362" name="公債費最小値テキスト">
          <a:extLst>
            <a:ext uri="{FF2B5EF4-FFF2-40B4-BE49-F238E27FC236}">
              <a16:creationId xmlns:a16="http://schemas.microsoft.com/office/drawing/2014/main" id="{00000000-0008-0000-0400-00006A010000}"/>
            </a:ext>
          </a:extLst>
        </xdr:cNvPr>
        <xdr:cNvSpPr txBox="1"/>
      </xdr:nvSpPr>
      <xdr:spPr>
        <a:xfrm>
          <a:off x="4914900" y="1381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127000</xdr:rowOff>
    </xdr:from>
    <xdr:to>
      <xdr:col>24</xdr:col>
      <xdr:colOff>114300</xdr:colOff>
      <xdr:row>80</xdr:row>
      <xdr:rowOff>127000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384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99077</xdr:rowOff>
    </xdr:from>
    <xdr:ext cx="762000" cy="259045"/>
    <xdr:sp macro="" textlink="">
      <xdr:nvSpPr>
        <xdr:cNvPr id="364" name="公債費最大値テキスト">
          <a:extLst>
            <a:ext uri="{FF2B5EF4-FFF2-40B4-BE49-F238E27FC236}">
              <a16:creationId xmlns:a16="http://schemas.microsoft.com/office/drawing/2014/main" id="{00000000-0008-0000-0400-00006C010000}"/>
            </a:ext>
          </a:extLst>
        </xdr:cNvPr>
        <xdr:cNvSpPr txBox="1"/>
      </xdr:nvSpPr>
      <xdr:spPr>
        <a:xfrm>
          <a:off x="4914900" y="12272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12700</xdr:rowOff>
    </xdr:from>
    <xdr:to>
      <xdr:col>24</xdr:col>
      <xdr:colOff>114300</xdr:colOff>
      <xdr:row>73</xdr:row>
      <xdr:rowOff>12700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2528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35561</xdr:rowOff>
    </xdr:from>
    <xdr:to>
      <xdr:col>24</xdr:col>
      <xdr:colOff>25400</xdr:colOff>
      <xdr:row>76</xdr:row>
      <xdr:rowOff>58420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987800" y="13065761"/>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25416</xdr:rowOff>
    </xdr:from>
    <xdr:ext cx="762000" cy="259045"/>
    <xdr:sp macro="" textlink="">
      <xdr:nvSpPr>
        <xdr:cNvPr id="367" name="公債費平均値テキスト">
          <a:extLst>
            <a:ext uri="{FF2B5EF4-FFF2-40B4-BE49-F238E27FC236}">
              <a16:creationId xmlns:a16="http://schemas.microsoft.com/office/drawing/2014/main" id="{00000000-0008-0000-0400-00006F010000}"/>
            </a:ext>
          </a:extLst>
        </xdr:cNvPr>
        <xdr:cNvSpPr txBox="1"/>
      </xdr:nvSpPr>
      <xdr:spPr>
        <a:xfrm>
          <a:off x="4914900" y="130556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53339</xdr:rowOff>
    </xdr:from>
    <xdr:to>
      <xdr:col>24</xdr:col>
      <xdr:colOff>76200</xdr:colOff>
      <xdr:row>76</xdr:row>
      <xdr:rowOff>154939</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4775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58420</xdr:rowOff>
    </xdr:from>
    <xdr:to>
      <xdr:col>19</xdr:col>
      <xdr:colOff>187325</xdr:colOff>
      <xdr:row>76</xdr:row>
      <xdr:rowOff>92711</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3098800" y="13088620"/>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121920</xdr:rowOff>
    </xdr:from>
    <xdr:to>
      <xdr:col>20</xdr:col>
      <xdr:colOff>38100</xdr:colOff>
      <xdr:row>77</xdr:row>
      <xdr:rowOff>52070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937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36847</xdr:rowOff>
    </xdr:from>
    <xdr:ext cx="7366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3606800" y="13238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92711</xdr:rowOff>
    </xdr:from>
    <xdr:to>
      <xdr:col>15</xdr:col>
      <xdr:colOff>98425</xdr:colOff>
      <xdr:row>77</xdr:row>
      <xdr:rowOff>41275</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2209800" y="13122911"/>
          <a:ext cx="889000" cy="120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121920</xdr:rowOff>
    </xdr:from>
    <xdr:to>
      <xdr:col>15</xdr:col>
      <xdr:colOff>149225</xdr:colOff>
      <xdr:row>77</xdr:row>
      <xdr:rowOff>52070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048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36847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717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41275</xdr:rowOff>
    </xdr:from>
    <xdr:to>
      <xdr:col>11</xdr:col>
      <xdr:colOff>9525</xdr:colOff>
      <xdr:row>77</xdr:row>
      <xdr:rowOff>86995</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1320800" y="1324292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121920</xdr:rowOff>
    </xdr:from>
    <xdr:to>
      <xdr:col>11</xdr:col>
      <xdr:colOff>60325</xdr:colOff>
      <xdr:row>77</xdr:row>
      <xdr:rowOff>52070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2159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62247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828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121920</xdr:rowOff>
    </xdr:from>
    <xdr:to>
      <xdr:col>6</xdr:col>
      <xdr:colOff>171450</xdr:colOff>
      <xdr:row>77</xdr:row>
      <xdr:rowOff>52070</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1270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62247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939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156211</xdr:rowOff>
    </xdr:from>
    <xdr:to>
      <xdr:col>24</xdr:col>
      <xdr:colOff>76200</xdr:colOff>
      <xdr:row>76</xdr:row>
      <xdr:rowOff>86361</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47752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1287</xdr:rowOff>
    </xdr:from>
    <xdr:ext cx="762000" cy="259045"/>
    <xdr:sp macro="" textlink="">
      <xdr:nvSpPr>
        <xdr:cNvPr id="386" name="公債費該当値テキスト">
          <a:extLst>
            <a:ext uri="{FF2B5EF4-FFF2-40B4-BE49-F238E27FC236}">
              <a16:creationId xmlns:a16="http://schemas.microsoft.com/office/drawing/2014/main" id="{00000000-0008-0000-0400-000082010000}"/>
            </a:ext>
          </a:extLst>
        </xdr:cNvPr>
        <xdr:cNvSpPr txBox="1"/>
      </xdr:nvSpPr>
      <xdr:spPr>
        <a:xfrm>
          <a:off x="49149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7620</xdr:rowOff>
    </xdr:from>
    <xdr:to>
      <xdr:col>20</xdr:col>
      <xdr:colOff>38100</xdr:colOff>
      <xdr:row>76</xdr:row>
      <xdr:rowOff>109220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937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119397</xdr:rowOff>
    </xdr:from>
    <xdr:ext cx="7366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606800" y="1280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41911</xdr:rowOff>
    </xdr:from>
    <xdr:to>
      <xdr:col>15</xdr:col>
      <xdr:colOff>149225</xdr:colOff>
      <xdr:row>76</xdr:row>
      <xdr:rowOff>143511</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048000" y="1307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153687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717800" y="12840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161925</xdr:rowOff>
    </xdr:from>
    <xdr:to>
      <xdr:col>11</xdr:col>
      <xdr:colOff>60325</xdr:colOff>
      <xdr:row>77</xdr:row>
      <xdr:rowOff>92075</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2159000" y="1319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76852</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828800" y="13278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36195</xdr:rowOff>
    </xdr:from>
    <xdr:to>
      <xdr:col>6</xdr:col>
      <xdr:colOff>171450</xdr:colOff>
      <xdr:row>77</xdr:row>
      <xdr:rowOff>137795</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1270000" y="13237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122572</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939800" y="13324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公債費以外の経常収支比率については、</a:t>
          </a:r>
          <a:r>
            <a:rPr kumimoji="1" lang="en-US" altLang="ja-JP" sz="1100">
              <a:solidFill>
                <a:schemeClr val="dk1"/>
              </a:solidFill>
              <a:effectLst/>
              <a:latin typeface="+mn-lt"/>
              <a:ea typeface="+mn-ea"/>
              <a:cs typeface="+mn-cs"/>
            </a:rPr>
            <a:t>66.9</a:t>
          </a:r>
          <a:r>
            <a:rPr kumimoji="1" lang="ja-JP" altLang="ja-JP" sz="1100">
              <a:solidFill>
                <a:schemeClr val="dk1"/>
              </a:solidFill>
              <a:effectLst/>
              <a:latin typeface="+mn-lt"/>
              <a:ea typeface="+mn-ea"/>
              <a:cs typeface="+mn-cs"/>
            </a:rPr>
            <a:t>％と減少しており、類似団体と比較しても低い水準となっている。</a:t>
          </a:r>
          <a:endParaRPr lang="ja-JP" altLang="ja-JP" sz="1400">
            <a:effectLst/>
          </a:endParaRPr>
        </a:p>
        <a:p>
          <a:r>
            <a:rPr kumimoji="1" lang="ja-JP" altLang="ja-JP" sz="1100">
              <a:solidFill>
                <a:schemeClr val="dk1"/>
              </a:solidFill>
              <a:effectLst/>
              <a:latin typeface="+mn-lt"/>
              <a:ea typeface="+mn-ea"/>
              <a:cs typeface="+mn-cs"/>
            </a:rPr>
            <a:t>今後も引き続き人件費、物件費等の節減に努めるとともに、投資効果を見極めて補助金の削減にも取り組む。繰出金については、料金の見直しなども含め、健全化に努める。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69850</xdr:rowOff>
    </xdr:from>
    <xdr:to>
      <xdr:col>82</xdr:col>
      <xdr:colOff>107950</xdr:colOff>
      <xdr:row>81</xdr:row>
      <xdr:rowOff>18414</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757150"/>
          <a:ext cx="0" cy="1148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161941</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3877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18414</xdr:rowOff>
    </xdr:from>
    <xdr:to>
      <xdr:col>82</xdr:col>
      <xdr:colOff>196850</xdr:colOff>
      <xdr:row>81</xdr:row>
      <xdr:rowOff>18414</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3905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156227</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500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69850</xdr:rowOff>
    </xdr:from>
    <xdr:to>
      <xdr:col>82</xdr:col>
      <xdr:colOff>196850</xdr:colOff>
      <xdr:row>74</xdr:row>
      <xdr:rowOff>69850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757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64136</xdr:rowOff>
    </xdr:from>
    <xdr:to>
      <xdr:col>82</xdr:col>
      <xdr:colOff>107950</xdr:colOff>
      <xdr:row>76</xdr:row>
      <xdr:rowOff>127000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5671800" y="13094336"/>
          <a:ext cx="838200" cy="62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93997</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32956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121920</xdr:rowOff>
    </xdr:from>
    <xdr:to>
      <xdr:col>82</xdr:col>
      <xdr:colOff>158750</xdr:colOff>
      <xdr:row>78</xdr:row>
      <xdr:rowOff>52070</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332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127000</xdr:rowOff>
    </xdr:from>
    <xdr:to>
      <xdr:col>78</xdr:col>
      <xdr:colOff>69850</xdr:colOff>
      <xdr:row>77</xdr:row>
      <xdr:rowOff>18414</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4782800" y="13157200"/>
          <a:ext cx="889000" cy="62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133350</xdr:rowOff>
    </xdr:from>
    <xdr:to>
      <xdr:col>78</xdr:col>
      <xdr:colOff>120650</xdr:colOff>
      <xdr:row>78</xdr:row>
      <xdr:rowOff>63500</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48277</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342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161289</xdr:rowOff>
    </xdr:from>
    <xdr:to>
      <xdr:col>73</xdr:col>
      <xdr:colOff>180975</xdr:colOff>
      <xdr:row>77</xdr:row>
      <xdr:rowOff>18414</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3893800" y="13020039"/>
          <a:ext cx="889000" cy="20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93345</xdr:rowOff>
    </xdr:from>
    <xdr:to>
      <xdr:col>74</xdr:col>
      <xdr:colOff>31750</xdr:colOff>
      <xdr:row>78</xdr:row>
      <xdr:rowOff>23495</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3294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8272</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3381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155575</xdr:rowOff>
    </xdr:from>
    <xdr:to>
      <xdr:col>69</xdr:col>
      <xdr:colOff>92075</xdr:colOff>
      <xdr:row>75</xdr:row>
      <xdr:rowOff>161289</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004800" y="13014325"/>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24764</xdr:rowOff>
    </xdr:from>
    <xdr:to>
      <xdr:col>69</xdr:col>
      <xdr:colOff>142875</xdr:colOff>
      <xdr:row>77</xdr:row>
      <xdr:rowOff>126364</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322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111141</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331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161925</xdr:rowOff>
    </xdr:from>
    <xdr:to>
      <xdr:col>65</xdr:col>
      <xdr:colOff>53975</xdr:colOff>
      <xdr:row>77</xdr:row>
      <xdr:rowOff>92075</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3192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76852</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3278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13336</xdr:rowOff>
    </xdr:from>
    <xdr:to>
      <xdr:col>82</xdr:col>
      <xdr:colOff>158750</xdr:colOff>
      <xdr:row>76</xdr:row>
      <xdr:rowOff>114936</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304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29862</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2888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76200</xdr:rowOff>
    </xdr:from>
    <xdr:to>
      <xdr:col>78</xdr:col>
      <xdr:colOff>120650</xdr:colOff>
      <xdr:row>77</xdr:row>
      <xdr:rowOff>6350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16527</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287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139064</xdr:rowOff>
    </xdr:from>
    <xdr:to>
      <xdr:col>74</xdr:col>
      <xdr:colOff>31750</xdr:colOff>
      <xdr:row>77</xdr:row>
      <xdr:rowOff>69214</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3169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79392</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2938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110490</xdr:rowOff>
    </xdr:from>
    <xdr:to>
      <xdr:col>69</xdr:col>
      <xdr:colOff>142875</xdr:colOff>
      <xdr:row>76</xdr:row>
      <xdr:rowOff>40639</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50817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104775</xdr:rowOff>
    </xdr:from>
    <xdr:to>
      <xdr:col>65</xdr:col>
      <xdr:colOff>53975</xdr:colOff>
      <xdr:row>76</xdr:row>
      <xdr:rowOff>34925</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2963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45102</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2732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岡山県吉備中央町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67357</xdr:rowOff>
    </xdr:from>
    <xdr:to>
      <xdr:col>29</xdr:col>
      <xdr:colOff>127000</xdr:colOff>
      <xdr:row>20</xdr:row>
      <xdr:rowOff>163837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72382"/>
          <a:ext cx="0" cy="146808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135914</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612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163837</xdr:rowOff>
    </xdr:from>
    <xdr:to>
      <xdr:col>30</xdr:col>
      <xdr:colOff>25400</xdr:colOff>
      <xdr:row>20</xdr:row>
      <xdr:rowOff>163837</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6404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153734</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915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67357</xdr:rowOff>
    </xdr:from>
    <xdr:to>
      <xdr:col>30</xdr:col>
      <xdr:colOff>25400</xdr:colOff>
      <xdr:row>12</xdr:row>
      <xdr:rowOff>67357</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723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45825</xdr:rowOff>
    </xdr:from>
    <xdr:to>
      <xdr:col>29</xdr:col>
      <xdr:colOff>127000</xdr:colOff>
      <xdr:row>17</xdr:row>
      <xdr:rowOff>92797</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008100"/>
          <a:ext cx="647700" cy="469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94824</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30570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122747</xdr:rowOff>
    </xdr:from>
    <xdr:to>
      <xdr:col>29</xdr:col>
      <xdr:colOff>177800</xdr:colOff>
      <xdr:row>18</xdr:row>
      <xdr:rowOff>52897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850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92797</xdr:rowOff>
    </xdr:from>
    <xdr:to>
      <xdr:col>26</xdr:col>
      <xdr:colOff>50800</xdr:colOff>
      <xdr:row>17</xdr:row>
      <xdr:rowOff>109626</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055072"/>
          <a:ext cx="698500" cy="168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148677</xdr:rowOff>
    </xdr:from>
    <xdr:to>
      <xdr:col>26</xdr:col>
      <xdr:colOff>101600</xdr:colOff>
      <xdr:row>18</xdr:row>
      <xdr:rowOff>78827</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1109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63604</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197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109626</xdr:rowOff>
    </xdr:from>
    <xdr:to>
      <xdr:col>22</xdr:col>
      <xdr:colOff>114300</xdr:colOff>
      <xdr:row>18</xdr:row>
      <xdr:rowOff>24740</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071901"/>
          <a:ext cx="698500" cy="865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33789</xdr:rowOff>
    </xdr:from>
    <xdr:to>
      <xdr:col>22</xdr:col>
      <xdr:colOff>165100</xdr:colOff>
      <xdr:row>18</xdr:row>
      <xdr:rowOff>135389</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1675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120166</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253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24740</xdr:rowOff>
    </xdr:from>
    <xdr:to>
      <xdr:col>18</xdr:col>
      <xdr:colOff>177800</xdr:colOff>
      <xdr:row>18</xdr:row>
      <xdr:rowOff>49766</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158465"/>
          <a:ext cx="698500" cy="250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59088</xdr:rowOff>
    </xdr:from>
    <xdr:to>
      <xdr:col>19</xdr:col>
      <xdr:colOff>38100</xdr:colOff>
      <xdr:row>18</xdr:row>
      <xdr:rowOff>160688</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1928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145464</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279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95348</xdr:rowOff>
    </xdr:from>
    <xdr:to>
      <xdr:col>15</xdr:col>
      <xdr:colOff>101600</xdr:colOff>
      <xdr:row>19</xdr:row>
      <xdr:rowOff>25498</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229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10275</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315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166475</xdr:rowOff>
    </xdr:from>
    <xdr:to>
      <xdr:col>29</xdr:col>
      <xdr:colOff>177800</xdr:colOff>
      <xdr:row>17</xdr:row>
      <xdr:rowOff>96625</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9573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11552</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80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41997</xdr:rowOff>
    </xdr:from>
    <xdr:to>
      <xdr:col>26</xdr:col>
      <xdr:colOff>101600</xdr:colOff>
      <xdr:row>17</xdr:row>
      <xdr:rowOff>143597</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0042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153774</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773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58826</xdr:rowOff>
    </xdr:from>
    <xdr:to>
      <xdr:col>22</xdr:col>
      <xdr:colOff>165100</xdr:colOff>
      <xdr:row>17</xdr:row>
      <xdr:rowOff>160426</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0211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170603</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789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145390</xdr:rowOff>
    </xdr:from>
    <xdr:to>
      <xdr:col>19</xdr:col>
      <xdr:colOff>38100</xdr:colOff>
      <xdr:row>18</xdr:row>
      <xdr:rowOff>75540</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1076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85717</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876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170416</xdr:rowOff>
    </xdr:from>
    <xdr:to>
      <xdr:col>15</xdr:col>
      <xdr:colOff>101600</xdr:colOff>
      <xdr:row>18</xdr:row>
      <xdr:rowOff>100566</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1326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110743</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901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246672</xdr:rowOff>
    </xdr:from>
    <xdr:to>
      <xdr:col>29</xdr:col>
      <xdr:colOff>127000</xdr:colOff>
      <xdr:row>37</xdr:row>
      <xdr:rowOff>340798</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6171222"/>
          <a:ext cx="0" cy="129427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312875</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437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340798</xdr:rowOff>
    </xdr:from>
    <xdr:to>
      <xdr:col>30</xdr:col>
      <xdr:colOff>25400</xdr:colOff>
      <xdr:row>37</xdr:row>
      <xdr:rowOff>340798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4654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161599</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914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246672</xdr:rowOff>
    </xdr:from>
    <xdr:to>
      <xdr:col>30</xdr:col>
      <xdr:colOff>25400</xdr:colOff>
      <xdr:row>33</xdr:row>
      <xdr:rowOff>246672</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61712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279781</xdr:rowOff>
    </xdr:from>
    <xdr:to>
      <xdr:col>29</xdr:col>
      <xdr:colOff>127000</xdr:colOff>
      <xdr:row>35</xdr:row>
      <xdr:rowOff>313709</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5003800" y="6890131"/>
          <a:ext cx="647700" cy="339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264558</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68749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247269</xdr:rowOff>
    </xdr:from>
    <xdr:to>
      <xdr:col>29</xdr:col>
      <xdr:colOff>177800</xdr:colOff>
      <xdr:row>36</xdr:row>
      <xdr:rowOff>5969</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6857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308966</xdr:rowOff>
    </xdr:from>
    <xdr:to>
      <xdr:col>26</xdr:col>
      <xdr:colOff>50800</xdr:colOff>
      <xdr:row>35</xdr:row>
      <xdr:rowOff>313709</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4305300" y="6919316"/>
          <a:ext cx="698500" cy="47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247517</xdr:rowOff>
    </xdr:from>
    <xdr:to>
      <xdr:col>26</xdr:col>
      <xdr:colOff>101600</xdr:colOff>
      <xdr:row>36</xdr:row>
      <xdr:rowOff>6217</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6857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16394</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6626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228974</xdr:rowOff>
    </xdr:from>
    <xdr:to>
      <xdr:col>22</xdr:col>
      <xdr:colOff>114300</xdr:colOff>
      <xdr:row>35</xdr:row>
      <xdr:rowOff>308966</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3606800" y="6839324"/>
          <a:ext cx="698500" cy="799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276930</xdr:rowOff>
    </xdr:from>
    <xdr:to>
      <xdr:col>22</xdr:col>
      <xdr:colOff>165100</xdr:colOff>
      <xdr:row>36</xdr:row>
      <xdr:rowOff>35630</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68872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20407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697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135172</xdr:rowOff>
    </xdr:from>
    <xdr:to>
      <xdr:col>18</xdr:col>
      <xdr:colOff>177800</xdr:colOff>
      <xdr:row>35</xdr:row>
      <xdr:rowOff>228974</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a:off x="2908300" y="6745522"/>
          <a:ext cx="698500" cy="938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279997</xdr:rowOff>
    </xdr:from>
    <xdr:to>
      <xdr:col>19</xdr:col>
      <xdr:colOff>38100</xdr:colOff>
      <xdr:row>36</xdr:row>
      <xdr:rowOff>38697</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68903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23474</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6976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279711</xdr:rowOff>
    </xdr:from>
    <xdr:to>
      <xdr:col>15</xdr:col>
      <xdr:colOff>101600</xdr:colOff>
      <xdr:row>36</xdr:row>
      <xdr:rowOff>38411</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68900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23188</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6976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228981</xdr:rowOff>
    </xdr:from>
    <xdr:to>
      <xdr:col>29</xdr:col>
      <xdr:colOff>177800</xdr:colOff>
      <xdr:row>35</xdr:row>
      <xdr:rowOff>330581</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68393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74058</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6684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262909</xdr:rowOff>
    </xdr:from>
    <xdr:to>
      <xdr:col>26</xdr:col>
      <xdr:colOff>101600</xdr:colOff>
      <xdr:row>36</xdr:row>
      <xdr:rowOff>21609</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68732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6386</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69596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258166</xdr:rowOff>
    </xdr:from>
    <xdr:to>
      <xdr:col>22</xdr:col>
      <xdr:colOff>165100</xdr:colOff>
      <xdr:row>36</xdr:row>
      <xdr:rowOff>16866</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68685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27043</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6637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178174</xdr:rowOff>
    </xdr:from>
    <xdr:to>
      <xdr:col>19</xdr:col>
      <xdr:colOff>38100</xdr:colOff>
      <xdr:row>35</xdr:row>
      <xdr:rowOff>279774</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67885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289951</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6557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84372</xdr:rowOff>
    </xdr:from>
    <xdr:to>
      <xdr:col>15</xdr:col>
      <xdr:colOff>101600</xdr:colOff>
      <xdr:row>35</xdr:row>
      <xdr:rowOff>185972</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66947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196149</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6463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岡山県吉備中央町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10,926
10,692
268.78
12,914,086
12,156,495
516,261
5,539,769
9,053,572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13.0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111777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6112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a:extLst>
            <a:ext uri="{FF2B5EF4-FFF2-40B4-BE49-F238E27FC236}">
              <a16:creationId xmlns:a16="http://schemas.microsoft.com/office/drawing/2014/main" id="{00000000-0008-0000-0600-00003A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a:extLst>
            <a:ext uri="{FF2B5EF4-FFF2-40B4-BE49-F238E27FC236}">
              <a16:creationId xmlns:a16="http://schemas.microsoft.com/office/drawing/2014/main" id="{00000000-0008-0000-0600-00003B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138171</xdr:rowOff>
    </xdr:from>
    <xdr:to>
      <xdr:col>24</xdr:col>
      <xdr:colOff>62865</xdr:colOff>
      <xdr:row>39</xdr:row>
      <xdr:rowOff>5240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4633595" y="5281671"/>
          <a:ext cx="1270" cy="1410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9067</xdr:rowOff>
    </xdr:from>
    <xdr:ext cx="534377" cy="259045"/>
    <xdr:sp macro="" textlink="">
      <xdr:nvSpPr>
        <xdr:cNvPr id="61" name="人件費最小値テキスト">
          <a:extLst>
            <a:ext uri="{FF2B5EF4-FFF2-40B4-BE49-F238E27FC236}">
              <a16:creationId xmlns:a16="http://schemas.microsoft.com/office/drawing/2014/main" id="{00000000-0008-0000-0600-00003D000000}"/>
            </a:ext>
          </a:extLst>
        </xdr:cNvPr>
        <xdr:cNvSpPr txBox="1"/>
      </xdr:nvSpPr>
      <xdr:spPr>
        <a:xfrm>
          <a:off x="4686300" y="6695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5240</xdr:rowOff>
    </xdr:from>
    <xdr:to>
      <xdr:col>24</xdr:col>
      <xdr:colOff>152400</xdr:colOff>
      <xdr:row>39</xdr:row>
      <xdr:rowOff>5240</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6691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84848</xdr:rowOff>
    </xdr:from>
    <xdr:ext cx="599010" cy="259045"/>
    <xdr:sp macro="" textlink="">
      <xdr:nvSpPr>
        <xdr:cNvPr id="63" name="人件費最大値テキスト">
          <a:extLst>
            <a:ext uri="{FF2B5EF4-FFF2-40B4-BE49-F238E27FC236}">
              <a16:creationId xmlns:a16="http://schemas.microsoft.com/office/drawing/2014/main" id="{00000000-0008-0000-0600-00003F000000}"/>
            </a:ext>
          </a:extLst>
        </xdr:cNvPr>
        <xdr:cNvSpPr txBox="1"/>
      </xdr:nvSpPr>
      <xdr:spPr>
        <a:xfrm>
          <a:off x="4686300" y="5056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138171</xdr:rowOff>
    </xdr:from>
    <xdr:to>
      <xdr:col>24</xdr:col>
      <xdr:colOff>152400</xdr:colOff>
      <xdr:row>30</xdr:row>
      <xdr:rowOff>138171</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4546600" y="5281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37930</xdr:rowOff>
    </xdr:from>
    <xdr:to>
      <xdr:col>24</xdr:col>
      <xdr:colOff>63500</xdr:colOff>
      <xdr:row>33</xdr:row>
      <xdr:rowOff>136957</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3797300" y="5524330"/>
          <a:ext cx="838200" cy="270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165225</xdr:rowOff>
    </xdr:from>
    <xdr:ext cx="599010" cy="259045"/>
    <xdr:sp macro="" textlink="">
      <xdr:nvSpPr>
        <xdr:cNvPr id="66" name="人件費平均値テキスト">
          <a:extLst>
            <a:ext uri="{FF2B5EF4-FFF2-40B4-BE49-F238E27FC236}">
              <a16:creationId xmlns:a16="http://schemas.microsoft.com/office/drawing/2014/main" id="{00000000-0008-0000-0600-000042000000}"/>
            </a:ext>
          </a:extLst>
        </xdr:cNvPr>
        <xdr:cNvSpPr txBox="1"/>
      </xdr:nvSpPr>
      <xdr:spPr>
        <a:xfrm>
          <a:off x="4686300" y="59945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15348</xdr:rowOff>
    </xdr:from>
    <xdr:to>
      <xdr:col>24</xdr:col>
      <xdr:colOff>114300</xdr:colOff>
      <xdr:row>35</xdr:row>
      <xdr:rowOff>116948</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4584700" y="6016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136957</xdr:rowOff>
    </xdr:from>
    <xdr:to>
      <xdr:col>19</xdr:col>
      <xdr:colOff>177800</xdr:colOff>
      <xdr:row>33</xdr:row>
      <xdr:rowOff>164031</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2908300" y="5794807"/>
          <a:ext cx="889000" cy="27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43151</xdr:rowOff>
    </xdr:from>
    <xdr:to>
      <xdr:col>20</xdr:col>
      <xdr:colOff>38100</xdr:colOff>
      <xdr:row>36</xdr:row>
      <xdr:rowOff>144751</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3746500" y="6215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135878</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3530111" y="6308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164031</xdr:rowOff>
    </xdr:from>
    <xdr:to>
      <xdr:col>15</xdr:col>
      <xdr:colOff>50800</xdr:colOff>
      <xdr:row>34</xdr:row>
      <xdr:rowOff>67077</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flipV="1">
          <a:off x="2019300" y="5821881"/>
          <a:ext cx="889000" cy="74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100301</xdr:rowOff>
    </xdr:from>
    <xdr:to>
      <xdr:col>15</xdr:col>
      <xdr:colOff>101600</xdr:colOff>
      <xdr:row>37</xdr:row>
      <xdr:rowOff>30451</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2857500" y="6272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21578</xdr:rowOff>
    </xdr:from>
    <xdr:ext cx="534377"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2641111" y="6365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60604</xdr:rowOff>
    </xdr:from>
    <xdr:to>
      <xdr:col>10</xdr:col>
      <xdr:colOff>114300</xdr:colOff>
      <xdr:row>34</xdr:row>
      <xdr:rowOff>67077</xdr:rowOff>
    </xdr:to>
    <xdr:cxnSp macro="">
      <xdr:nvCxnSpPr>
        <xdr:cNvPr id="74" name="直線コネクタ 73">
          <a:extLst>
            <a:ext uri="{FF2B5EF4-FFF2-40B4-BE49-F238E27FC236}">
              <a16:creationId xmlns:a16="http://schemas.microsoft.com/office/drawing/2014/main" id="{00000000-0008-0000-0600-00004A000000}"/>
            </a:ext>
          </a:extLst>
        </xdr:cNvPr>
        <xdr:cNvCxnSpPr/>
      </xdr:nvCxnSpPr>
      <xdr:spPr>
        <a:xfrm>
          <a:off x="1130300" y="5889904"/>
          <a:ext cx="889000" cy="6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108560</xdr:rowOff>
    </xdr:from>
    <xdr:to>
      <xdr:col>10</xdr:col>
      <xdr:colOff>165100</xdr:colOff>
      <xdr:row>37</xdr:row>
      <xdr:rowOff>38710</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968500" y="62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29837</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752111" y="6373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145821</xdr:rowOff>
    </xdr:from>
    <xdr:to>
      <xdr:col>6</xdr:col>
      <xdr:colOff>38100</xdr:colOff>
      <xdr:row>37</xdr:row>
      <xdr:rowOff>75971</xdr:rowOff>
    </xdr:to>
    <xdr:sp macro="" textlink="">
      <xdr:nvSpPr>
        <xdr:cNvPr id="77" name="フローチャート: 判断 76">
          <a:extLst>
            <a:ext uri="{FF2B5EF4-FFF2-40B4-BE49-F238E27FC236}">
              <a16:creationId xmlns:a16="http://schemas.microsoft.com/office/drawing/2014/main" id="{00000000-0008-0000-0600-00004D000000}"/>
            </a:ext>
          </a:extLst>
        </xdr:cNvPr>
        <xdr:cNvSpPr/>
      </xdr:nvSpPr>
      <xdr:spPr>
        <a:xfrm>
          <a:off x="1079500" y="6318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67098</xdr:rowOff>
    </xdr:from>
    <xdr:ext cx="534377"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863111" y="6410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158580</xdr:rowOff>
    </xdr:from>
    <xdr:to>
      <xdr:col>24</xdr:col>
      <xdr:colOff>114300</xdr:colOff>
      <xdr:row>32</xdr:row>
      <xdr:rowOff>88730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4584700" y="547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10007</xdr:rowOff>
    </xdr:from>
    <xdr:ext cx="599010" cy="259045"/>
    <xdr:sp macro="" textlink="">
      <xdr:nvSpPr>
        <xdr:cNvPr id="85" name="人件費該当値テキスト">
          <a:extLst>
            <a:ext uri="{FF2B5EF4-FFF2-40B4-BE49-F238E27FC236}">
              <a16:creationId xmlns:a16="http://schemas.microsoft.com/office/drawing/2014/main" id="{00000000-0008-0000-0600-000055000000}"/>
            </a:ext>
          </a:extLst>
        </xdr:cNvPr>
        <xdr:cNvSpPr txBox="1"/>
      </xdr:nvSpPr>
      <xdr:spPr>
        <a:xfrm>
          <a:off x="4686300" y="5324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86157</xdr:rowOff>
    </xdr:from>
    <xdr:to>
      <xdr:col>20</xdr:col>
      <xdr:colOff>38100</xdr:colOff>
      <xdr:row>34</xdr:row>
      <xdr:rowOff>16307</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3746500" y="5744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32834</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3497795" y="5519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113231</xdr:rowOff>
    </xdr:from>
    <xdr:to>
      <xdr:col>15</xdr:col>
      <xdr:colOff>101600</xdr:colOff>
      <xdr:row>34</xdr:row>
      <xdr:rowOff>43381</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2857500" y="5771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59908</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2608795" y="5546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16277</xdr:rowOff>
    </xdr:from>
    <xdr:to>
      <xdr:col>10</xdr:col>
      <xdr:colOff>165100</xdr:colOff>
      <xdr:row>34</xdr:row>
      <xdr:rowOff>117877</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968500" y="5845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134404</xdr:rowOff>
    </xdr:from>
    <xdr:ext cx="599010"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1719795" y="5620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9804</xdr:rowOff>
    </xdr:from>
    <xdr:to>
      <xdr:col>6</xdr:col>
      <xdr:colOff>38100</xdr:colOff>
      <xdr:row>34</xdr:row>
      <xdr:rowOff>111404</xdr:rowOff>
    </xdr:to>
    <xdr:sp macro="" textlink="">
      <xdr:nvSpPr>
        <xdr:cNvPr id="92" name="楕円 91">
          <a:extLst>
            <a:ext uri="{FF2B5EF4-FFF2-40B4-BE49-F238E27FC236}">
              <a16:creationId xmlns:a16="http://schemas.microsoft.com/office/drawing/2014/main" id="{00000000-0008-0000-0600-00005C000000}"/>
            </a:ext>
          </a:extLst>
        </xdr:cNvPr>
        <xdr:cNvSpPr/>
      </xdr:nvSpPr>
      <xdr:spPr>
        <a:xfrm>
          <a:off x="1079500" y="5839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127931</xdr:rowOff>
    </xdr:from>
    <xdr:ext cx="599010" cy="259045"/>
    <xdr:sp macro="" textlink="">
      <xdr:nvSpPr>
        <xdr:cNvPr id="93" name="テキスト ボックス 92">
          <a:extLst>
            <a:ext uri="{FF2B5EF4-FFF2-40B4-BE49-F238E27FC236}">
              <a16:creationId xmlns:a16="http://schemas.microsoft.com/office/drawing/2014/main" id="{00000000-0008-0000-0600-00005D000000}"/>
            </a:ext>
          </a:extLst>
        </xdr:cNvPr>
        <xdr:cNvSpPr txBox="1"/>
      </xdr:nvSpPr>
      <xdr:spPr>
        <a:xfrm>
          <a:off x="830795" y="5614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100" name="正方形/長方形 99">
          <a:extLst>
            <a:ext uri="{FF2B5EF4-FFF2-40B4-BE49-F238E27FC236}">
              <a16:creationId xmlns:a16="http://schemas.microsoft.com/office/drawing/2014/main" id="{00000000-0008-0000-0600-000064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1" name="正方形/長方形 100">
          <a:extLst>
            <a:ext uri="{FF2B5EF4-FFF2-40B4-BE49-F238E27FC236}">
              <a16:creationId xmlns:a16="http://schemas.microsoft.com/office/drawing/2014/main" id="{00000000-0008-0000-0600-000065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8" name="テキスト ボックス 117">
          <a:extLst>
            <a:ext uri="{FF2B5EF4-FFF2-40B4-BE49-F238E27FC236}">
              <a16:creationId xmlns:a16="http://schemas.microsoft.com/office/drawing/2014/main" id="{00000000-0008-0000-0600-000076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9" name="物件費グラフ枠">
          <a:extLst>
            <a:ext uri="{FF2B5EF4-FFF2-40B4-BE49-F238E27FC236}">
              <a16:creationId xmlns:a16="http://schemas.microsoft.com/office/drawing/2014/main" id="{00000000-0008-0000-0600-000077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33782</xdr:rowOff>
    </xdr:from>
    <xdr:to>
      <xdr:col>24</xdr:col>
      <xdr:colOff>62865</xdr:colOff>
      <xdr:row>59</xdr:row>
      <xdr:rowOff>90823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4633595" y="8606282"/>
          <a:ext cx="1270" cy="1600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94650</xdr:rowOff>
    </xdr:from>
    <xdr:ext cx="534377" cy="259045"/>
    <xdr:sp macro="" textlink="">
      <xdr:nvSpPr>
        <xdr:cNvPr id="121" name="物件費最小値テキスト">
          <a:extLst>
            <a:ext uri="{FF2B5EF4-FFF2-40B4-BE49-F238E27FC236}">
              <a16:creationId xmlns:a16="http://schemas.microsoft.com/office/drawing/2014/main" id="{00000000-0008-0000-0600-000079000000}"/>
            </a:ext>
          </a:extLst>
        </xdr:cNvPr>
        <xdr:cNvSpPr txBox="1"/>
      </xdr:nvSpPr>
      <xdr:spPr>
        <a:xfrm>
          <a:off x="4686300" y="10210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90823</xdr:rowOff>
    </xdr:from>
    <xdr:to>
      <xdr:col>24</xdr:col>
      <xdr:colOff>152400</xdr:colOff>
      <xdr:row>59</xdr:row>
      <xdr:rowOff>90823</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10206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151909</xdr:rowOff>
    </xdr:from>
    <xdr:ext cx="599010" cy="259045"/>
    <xdr:sp macro="" textlink="">
      <xdr:nvSpPr>
        <xdr:cNvPr id="123" name="物件費最大値テキスト">
          <a:extLst>
            <a:ext uri="{FF2B5EF4-FFF2-40B4-BE49-F238E27FC236}">
              <a16:creationId xmlns:a16="http://schemas.microsoft.com/office/drawing/2014/main" id="{00000000-0008-0000-0600-00007B000000}"/>
            </a:ext>
          </a:extLst>
        </xdr:cNvPr>
        <xdr:cNvSpPr txBox="1"/>
      </xdr:nvSpPr>
      <xdr:spPr>
        <a:xfrm>
          <a:off x="4686300" y="8381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33782</xdr:rowOff>
    </xdr:from>
    <xdr:to>
      <xdr:col>24</xdr:col>
      <xdr:colOff>152400</xdr:colOff>
      <xdr:row>50</xdr:row>
      <xdr:rowOff>33782</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4546600" y="8606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145088</xdr:rowOff>
    </xdr:from>
    <xdr:to>
      <xdr:col>24</xdr:col>
      <xdr:colOff>63500</xdr:colOff>
      <xdr:row>55</xdr:row>
      <xdr:rowOff>63718</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3797300" y="9403388"/>
          <a:ext cx="838200" cy="90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94868</xdr:rowOff>
    </xdr:from>
    <xdr:ext cx="599010" cy="259045"/>
    <xdr:sp macro="" textlink="">
      <xdr:nvSpPr>
        <xdr:cNvPr id="126" name="物件費平均値テキスト">
          <a:extLst>
            <a:ext uri="{FF2B5EF4-FFF2-40B4-BE49-F238E27FC236}">
              <a16:creationId xmlns:a16="http://schemas.microsoft.com/office/drawing/2014/main" id="{00000000-0008-0000-0600-00007E000000}"/>
            </a:ext>
          </a:extLst>
        </xdr:cNvPr>
        <xdr:cNvSpPr txBox="1"/>
      </xdr:nvSpPr>
      <xdr:spPr>
        <a:xfrm>
          <a:off x="4686300" y="95246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116441</xdr:rowOff>
    </xdr:from>
    <xdr:to>
      <xdr:col>24</xdr:col>
      <xdr:colOff>114300</xdr:colOff>
      <xdr:row>56</xdr:row>
      <xdr:rowOff>46591</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4584700" y="9546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63718</xdr:rowOff>
    </xdr:from>
    <xdr:to>
      <xdr:col>19</xdr:col>
      <xdr:colOff>177800</xdr:colOff>
      <xdr:row>56</xdr:row>
      <xdr:rowOff>36112</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2908300" y="9493468"/>
          <a:ext cx="889000" cy="143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150699</xdr:rowOff>
    </xdr:from>
    <xdr:to>
      <xdr:col>20</xdr:col>
      <xdr:colOff>38100</xdr:colOff>
      <xdr:row>56</xdr:row>
      <xdr:rowOff>80849</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3746500" y="9580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71976</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3497795" y="9673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36112</xdr:rowOff>
    </xdr:from>
    <xdr:to>
      <xdr:col>15</xdr:col>
      <xdr:colOff>50800</xdr:colOff>
      <xdr:row>56</xdr:row>
      <xdr:rowOff>91683</xdr:rowOff>
    </xdr:to>
    <xdr:cxnSp macro="">
      <xdr:nvCxnSpPr>
        <xdr:cNvPr id="131" name="直線コネクタ 130">
          <a:extLst>
            <a:ext uri="{FF2B5EF4-FFF2-40B4-BE49-F238E27FC236}">
              <a16:creationId xmlns:a16="http://schemas.microsoft.com/office/drawing/2014/main" id="{00000000-0008-0000-0600-000083000000}"/>
            </a:ext>
          </a:extLst>
        </xdr:cNvPr>
        <xdr:cNvCxnSpPr/>
      </xdr:nvCxnSpPr>
      <xdr:spPr>
        <a:xfrm flipV="1">
          <a:off x="2019300" y="9637312"/>
          <a:ext cx="889000" cy="55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76033</xdr:rowOff>
    </xdr:from>
    <xdr:to>
      <xdr:col>15</xdr:col>
      <xdr:colOff>101600</xdr:colOff>
      <xdr:row>57</xdr:row>
      <xdr:rowOff>6183</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2857500" y="967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168760</xdr:rowOff>
    </xdr:from>
    <xdr:ext cx="59901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608795" y="9769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91683</xdr:rowOff>
    </xdr:from>
    <xdr:to>
      <xdr:col>10</xdr:col>
      <xdr:colOff>114300</xdr:colOff>
      <xdr:row>56</xdr:row>
      <xdr:rowOff>101981</xdr:rowOff>
    </xdr:to>
    <xdr:cxnSp macro="">
      <xdr:nvCxnSpPr>
        <xdr:cNvPr id="134" name="直線コネクタ 133">
          <a:extLst>
            <a:ext uri="{FF2B5EF4-FFF2-40B4-BE49-F238E27FC236}">
              <a16:creationId xmlns:a16="http://schemas.microsoft.com/office/drawing/2014/main" id="{00000000-0008-0000-0600-000086000000}"/>
            </a:ext>
          </a:extLst>
        </xdr:cNvPr>
        <xdr:cNvCxnSpPr/>
      </xdr:nvCxnSpPr>
      <xdr:spPr>
        <a:xfrm flipV="1">
          <a:off x="1130300" y="9692883"/>
          <a:ext cx="889000" cy="10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91067</xdr:rowOff>
    </xdr:from>
    <xdr:to>
      <xdr:col>10</xdr:col>
      <xdr:colOff>165100</xdr:colOff>
      <xdr:row>57</xdr:row>
      <xdr:rowOff>21217</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968500" y="9692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12344</xdr:rowOff>
    </xdr:from>
    <xdr:ext cx="59901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719795" y="9784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89956</xdr:rowOff>
    </xdr:from>
    <xdr:to>
      <xdr:col>6</xdr:col>
      <xdr:colOff>38100</xdr:colOff>
      <xdr:row>57</xdr:row>
      <xdr:rowOff>20106</xdr:rowOff>
    </xdr:to>
    <xdr:sp macro="" textlink="">
      <xdr:nvSpPr>
        <xdr:cNvPr id="137" name="フローチャート: 判断 136">
          <a:extLst>
            <a:ext uri="{FF2B5EF4-FFF2-40B4-BE49-F238E27FC236}">
              <a16:creationId xmlns:a16="http://schemas.microsoft.com/office/drawing/2014/main" id="{00000000-0008-0000-0600-000089000000}"/>
            </a:ext>
          </a:extLst>
        </xdr:cNvPr>
        <xdr:cNvSpPr/>
      </xdr:nvSpPr>
      <xdr:spPr>
        <a:xfrm>
          <a:off x="1079500" y="9691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11233</xdr:rowOff>
    </xdr:from>
    <xdr:ext cx="59901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830795" y="9783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94288</xdr:rowOff>
    </xdr:from>
    <xdr:to>
      <xdr:col>24</xdr:col>
      <xdr:colOff>114300</xdr:colOff>
      <xdr:row>55</xdr:row>
      <xdr:rowOff>24438</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4584700" y="935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117165</xdr:rowOff>
    </xdr:from>
    <xdr:ext cx="599010" cy="259045"/>
    <xdr:sp macro="" textlink="">
      <xdr:nvSpPr>
        <xdr:cNvPr id="145" name="物件費該当値テキスト">
          <a:extLst>
            <a:ext uri="{FF2B5EF4-FFF2-40B4-BE49-F238E27FC236}">
              <a16:creationId xmlns:a16="http://schemas.microsoft.com/office/drawing/2014/main" id="{00000000-0008-0000-0600-000091000000}"/>
            </a:ext>
          </a:extLst>
        </xdr:cNvPr>
        <xdr:cNvSpPr txBox="1"/>
      </xdr:nvSpPr>
      <xdr:spPr>
        <a:xfrm>
          <a:off x="4686300" y="9204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12918</xdr:rowOff>
    </xdr:from>
    <xdr:to>
      <xdr:col>20</xdr:col>
      <xdr:colOff>38100</xdr:colOff>
      <xdr:row>55</xdr:row>
      <xdr:rowOff>114518</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3746500" y="9442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131045</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3497795" y="9217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156762</xdr:rowOff>
    </xdr:from>
    <xdr:to>
      <xdr:col>15</xdr:col>
      <xdr:colOff>101600</xdr:colOff>
      <xdr:row>56</xdr:row>
      <xdr:rowOff>86912</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2857500" y="958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103439</xdr:rowOff>
    </xdr:from>
    <xdr:ext cx="599010"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2608795" y="9361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40883</xdr:rowOff>
    </xdr:from>
    <xdr:to>
      <xdr:col>10</xdr:col>
      <xdr:colOff>165100</xdr:colOff>
      <xdr:row>56</xdr:row>
      <xdr:rowOff>142483</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968500" y="9642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159010</xdr:rowOff>
    </xdr:from>
    <xdr:ext cx="599010"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1719795" y="9417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51181</xdr:rowOff>
    </xdr:from>
    <xdr:to>
      <xdr:col>6</xdr:col>
      <xdr:colOff>38100</xdr:colOff>
      <xdr:row>56</xdr:row>
      <xdr:rowOff>152781</xdr:rowOff>
    </xdr:to>
    <xdr:sp macro="" textlink="">
      <xdr:nvSpPr>
        <xdr:cNvPr id="152" name="楕円 151">
          <a:extLst>
            <a:ext uri="{FF2B5EF4-FFF2-40B4-BE49-F238E27FC236}">
              <a16:creationId xmlns:a16="http://schemas.microsoft.com/office/drawing/2014/main" id="{00000000-0008-0000-0600-000098000000}"/>
            </a:ext>
          </a:extLst>
        </xdr:cNvPr>
        <xdr:cNvSpPr/>
      </xdr:nvSpPr>
      <xdr:spPr>
        <a:xfrm>
          <a:off x="1079500" y="9652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169308</xdr:rowOff>
    </xdr:from>
    <xdr:ext cx="599010" cy="259045"/>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830795" y="9427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60" name="正方形/長方形 159">
          <a:extLst>
            <a:ext uri="{FF2B5EF4-FFF2-40B4-BE49-F238E27FC236}">
              <a16:creationId xmlns:a16="http://schemas.microsoft.com/office/drawing/2014/main" id="{00000000-0008-0000-0600-0000A0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61" name="正方形/長方形 160">
          <a:extLst>
            <a:ext uri="{FF2B5EF4-FFF2-40B4-BE49-F238E27FC236}">
              <a16:creationId xmlns:a16="http://schemas.microsoft.com/office/drawing/2014/main" id="{00000000-0008-0000-0600-0000A1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維持補修費グラフ枠">
          <a:extLst>
            <a:ext uri="{FF2B5EF4-FFF2-40B4-BE49-F238E27FC236}">
              <a16:creationId xmlns:a16="http://schemas.microsoft.com/office/drawing/2014/main" id="{00000000-0008-0000-0600-0000B0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73178</xdr:rowOff>
    </xdr:from>
    <xdr:to>
      <xdr:col>24</xdr:col>
      <xdr:colOff>62865</xdr:colOff>
      <xdr:row>79</xdr:row>
      <xdr:rowOff>749</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4633595" y="12246128"/>
          <a:ext cx="1270" cy="1299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4576</xdr:rowOff>
    </xdr:from>
    <xdr:ext cx="469744" cy="259045"/>
    <xdr:sp macro="" textlink="">
      <xdr:nvSpPr>
        <xdr:cNvPr id="178" name="維持補修費最小値テキスト">
          <a:extLst>
            <a:ext uri="{FF2B5EF4-FFF2-40B4-BE49-F238E27FC236}">
              <a16:creationId xmlns:a16="http://schemas.microsoft.com/office/drawing/2014/main" id="{00000000-0008-0000-0600-0000B2000000}"/>
            </a:ext>
          </a:extLst>
        </xdr:cNvPr>
        <xdr:cNvSpPr txBox="1"/>
      </xdr:nvSpPr>
      <xdr:spPr>
        <a:xfrm>
          <a:off x="4686300" y="13549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749</xdr:rowOff>
    </xdr:from>
    <xdr:to>
      <xdr:col>24</xdr:col>
      <xdr:colOff>152400</xdr:colOff>
      <xdr:row>79</xdr:row>
      <xdr:rowOff>749</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3545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19855</xdr:rowOff>
    </xdr:from>
    <xdr:ext cx="534377" cy="259045"/>
    <xdr:sp macro="" textlink="">
      <xdr:nvSpPr>
        <xdr:cNvPr id="180" name="維持補修費最大値テキスト">
          <a:extLst>
            <a:ext uri="{FF2B5EF4-FFF2-40B4-BE49-F238E27FC236}">
              <a16:creationId xmlns:a16="http://schemas.microsoft.com/office/drawing/2014/main" id="{00000000-0008-0000-0600-0000B4000000}"/>
            </a:ext>
          </a:extLst>
        </xdr:cNvPr>
        <xdr:cNvSpPr txBox="1"/>
      </xdr:nvSpPr>
      <xdr:spPr>
        <a:xfrm>
          <a:off x="4686300" y="12021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73178</xdr:rowOff>
    </xdr:from>
    <xdr:to>
      <xdr:col>24</xdr:col>
      <xdr:colOff>152400</xdr:colOff>
      <xdr:row>71</xdr:row>
      <xdr:rowOff>73178</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4546600" y="1224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132804</xdr:rowOff>
    </xdr:from>
    <xdr:to>
      <xdr:col>24</xdr:col>
      <xdr:colOff>63500</xdr:colOff>
      <xdr:row>77</xdr:row>
      <xdr:rowOff>66396</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3797300" y="13163004"/>
          <a:ext cx="838200" cy="105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95204</xdr:rowOff>
    </xdr:from>
    <xdr:ext cx="534377" cy="259045"/>
    <xdr:sp macro="" textlink="">
      <xdr:nvSpPr>
        <xdr:cNvPr id="183" name="維持補修費平均値テキスト">
          <a:extLst>
            <a:ext uri="{FF2B5EF4-FFF2-40B4-BE49-F238E27FC236}">
              <a16:creationId xmlns:a16="http://schemas.microsoft.com/office/drawing/2014/main" id="{00000000-0008-0000-0600-0000B7000000}"/>
            </a:ext>
          </a:extLst>
        </xdr:cNvPr>
        <xdr:cNvSpPr txBox="1"/>
      </xdr:nvSpPr>
      <xdr:spPr>
        <a:xfrm>
          <a:off x="4686300" y="129539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72326</xdr:rowOff>
    </xdr:from>
    <xdr:to>
      <xdr:col>24</xdr:col>
      <xdr:colOff>114300</xdr:colOff>
      <xdr:row>77</xdr:row>
      <xdr:rowOff>2476</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4584700" y="1310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66396</xdr:rowOff>
    </xdr:from>
    <xdr:to>
      <xdr:col>19</xdr:col>
      <xdr:colOff>177800</xdr:colOff>
      <xdr:row>77</xdr:row>
      <xdr:rowOff>92456</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2908300" y="13268046"/>
          <a:ext cx="889000" cy="26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133362</xdr:rowOff>
    </xdr:from>
    <xdr:to>
      <xdr:col>20</xdr:col>
      <xdr:colOff>38100</xdr:colOff>
      <xdr:row>77</xdr:row>
      <xdr:rowOff>63512</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3746500" y="13163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80039</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562428" y="12938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43574</xdr:rowOff>
    </xdr:from>
    <xdr:to>
      <xdr:col>15</xdr:col>
      <xdr:colOff>50800</xdr:colOff>
      <xdr:row>77</xdr:row>
      <xdr:rowOff>92456</xdr:rowOff>
    </xdr:to>
    <xdr:cxnSp macro="">
      <xdr:nvCxnSpPr>
        <xdr:cNvPr id="188" name="直線コネクタ 187">
          <a:extLst>
            <a:ext uri="{FF2B5EF4-FFF2-40B4-BE49-F238E27FC236}">
              <a16:creationId xmlns:a16="http://schemas.microsoft.com/office/drawing/2014/main" id="{00000000-0008-0000-0600-0000BC000000}"/>
            </a:ext>
          </a:extLst>
        </xdr:cNvPr>
        <xdr:cNvCxnSpPr/>
      </xdr:nvCxnSpPr>
      <xdr:spPr>
        <a:xfrm>
          <a:off x="2019300" y="13245224"/>
          <a:ext cx="889000" cy="48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60592</xdr:rowOff>
    </xdr:from>
    <xdr:to>
      <xdr:col>15</xdr:col>
      <xdr:colOff>101600</xdr:colOff>
      <xdr:row>76</xdr:row>
      <xdr:rowOff>162192</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2857500" y="1309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7269</xdr:rowOff>
    </xdr:from>
    <xdr:ext cx="534377"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641111" y="12866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43574</xdr:rowOff>
    </xdr:from>
    <xdr:to>
      <xdr:col>10</xdr:col>
      <xdr:colOff>114300</xdr:colOff>
      <xdr:row>77</xdr:row>
      <xdr:rowOff>94932</xdr:rowOff>
    </xdr:to>
    <xdr:cxnSp macro="">
      <xdr:nvCxnSpPr>
        <xdr:cNvPr id="191" name="直線コネクタ 190">
          <a:extLst>
            <a:ext uri="{FF2B5EF4-FFF2-40B4-BE49-F238E27FC236}">
              <a16:creationId xmlns:a16="http://schemas.microsoft.com/office/drawing/2014/main" id="{00000000-0008-0000-0600-0000BF000000}"/>
            </a:ext>
          </a:extLst>
        </xdr:cNvPr>
        <xdr:cNvCxnSpPr/>
      </xdr:nvCxnSpPr>
      <xdr:spPr>
        <a:xfrm flipV="1">
          <a:off x="1130300" y="13245224"/>
          <a:ext cx="889000" cy="51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56972</xdr:rowOff>
    </xdr:from>
    <xdr:to>
      <xdr:col>10</xdr:col>
      <xdr:colOff>165100</xdr:colOff>
      <xdr:row>76</xdr:row>
      <xdr:rowOff>158572</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968500" y="130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3649</xdr:rowOff>
    </xdr:from>
    <xdr:ext cx="534377"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752111" y="12862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83871</xdr:rowOff>
    </xdr:from>
    <xdr:to>
      <xdr:col>6</xdr:col>
      <xdr:colOff>38100</xdr:colOff>
      <xdr:row>77</xdr:row>
      <xdr:rowOff>14021</xdr:rowOff>
    </xdr:to>
    <xdr:sp macro="" textlink="">
      <xdr:nvSpPr>
        <xdr:cNvPr id="194" name="フローチャート: 判断 193">
          <a:extLst>
            <a:ext uri="{FF2B5EF4-FFF2-40B4-BE49-F238E27FC236}">
              <a16:creationId xmlns:a16="http://schemas.microsoft.com/office/drawing/2014/main" id="{00000000-0008-0000-0600-0000C2000000}"/>
            </a:ext>
          </a:extLst>
        </xdr:cNvPr>
        <xdr:cNvSpPr/>
      </xdr:nvSpPr>
      <xdr:spPr>
        <a:xfrm>
          <a:off x="1079500" y="13114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30548</xdr:rowOff>
    </xdr:from>
    <xdr:ext cx="534377"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863111" y="12889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82004</xdr:rowOff>
    </xdr:from>
    <xdr:to>
      <xdr:col>24</xdr:col>
      <xdr:colOff>114300</xdr:colOff>
      <xdr:row>77</xdr:row>
      <xdr:rowOff>12154</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4584700" y="1311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60431</xdr:rowOff>
    </xdr:from>
    <xdr:ext cx="534377" cy="259045"/>
    <xdr:sp macro="" textlink="">
      <xdr:nvSpPr>
        <xdr:cNvPr id="202" name="維持補修費該当値テキスト">
          <a:extLst>
            <a:ext uri="{FF2B5EF4-FFF2-40B4-BE49-F238E27FC236}">
              <a16:creationId xmlns:a16="http://schemas.microsoft.com/office/drawing/2014/main" id="{00000000-0008-0000-0600-0000CA000000}"/>
            </a:ext>
          </a:extLst>
        </xdr:cNvPr>
        <xdr:cNvSpPr txBox="1"/>
      </xdr:nvSpPr>
      <xdr:spPr>
        <a:xfrm>
          <a:off x="4686300" y="13090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15596</xdr:rowOff>
    </xdr:from>
    <xdr:to>
      <xdr:col>20</xdr:col>
      <xdr:colOff>38100</xdr:colOff>
      <xdr:row>77</xdr:row>
      <xdr:rowOff>117196</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3746500" y="1321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108323</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3562428" y="13309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41656</xdr:rowOff>
    </xdr:from>
    <xdr:to>
      <xdr:col>15</xdr:col>
      <xdr:colOff>101600</xdr:colOff>
      <xdr:row>77</xdr:row>
      <xdr:rowOff>143256</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2857500" y="13243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134383</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2673428" y="13336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164224</xdr:rowOff>
    </xdr:from>
    <xdr:to>
      <xdr:col>10</xdr:col>
      <xdr:colOff>165100</xdr:colOff>
      <xdr:row>77</xdr:row>
      <xdr:rowOff>94374</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968500" y="13194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85501</xdr:rowOff>
    </xdr:from>
    <xdr:ext cx="469744"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1784428" y="13287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44132</xdr:rowOff>
    </xdr:from>
    <xdr:to>
      <xdr:col>6</xdr:col>
      <xdr:colOff>38100</xdr:colOff>
      <xdr:row>77</xdr:row>
      <xdr:rowOff>145732</xdr:rowOff>
    </xdr:to>
    <xdr:sp macro="" textlink="">
      <xdr:nvSpPr>
        <xdr:cNvPr id="209" name="楕円 208">
          <a:extLst>
            <a:ext uri="{FF2B5EF4-FFF2-40B4-BE49-F238E27FC236}">
              <a16:creationId xmlns:a16="http://schemas.microsoft.com/office/drawing/2014/main" id="{00000000-0008-0000-0600-0000D1000000}"/>
            </a:ext>
          </a:extLst>
        </xdr:cNvPr>
        <xdr:cNvSpPr/>
      </xdr:nvSpPr>
      <xdr:spPr>
        <a:xfrm>
          <a:off x="1079500" y="13245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136859</xdr:rowOff>
    </xdr:from>
    <xdr:ext cx="469744"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895428" y="13338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a:extLst>
            <a:ext uri="{FF2B5EF4-FFF2-40B4-BE49-F238E27FC236}">
              <a16:creationId xmlns:a16="http://schemas.microsoft.com/office/drawing/2014/main" id="{00000000-0008-0000-0600-0000D9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a:extLst>
            <a:ext uri="{FF2B5EF4-FFF2-40B4-BE49-F238E27FC236}">
              <a16:creationId xmlns:a16="http://schemas.microsoft.com/office/drawing/2014/main" id="{00000000-0008-0000-0600-0000DA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5" name="テキスト ボックス 234">
          <a:extLst>
            <a:ext uri="{FF2B5EF4-FFF2-40B4-BE49-F238E27FC236}">
              <a16:creationId xmlns:a16="http://schemas.microsoft.com/office/drawing/2014/main" id="{00000000-0008-0000-0600-0000EB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6" name="扶助費グラフ枠">
          <a:extLst>
            <a:ext uri="{FF2B5EF4-FFF2-40B4-BE49-F238E27FC236}">
              <a16:creationId xmlns:a16="http://schemas.microsoft.com/office/drawing/2014/main" id="{00000000-0008-0000-0600-0000EC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13512</xdr:rowOff>
    </xdr:from>
    <xdr:to>
      <xdr:col>24</xdr:col>
      <xdr:colOff>62865</xdr:colOff>
      <xdr:row>99</xdr:row>
      <xdr:rowOff>131666</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4633595" y="15615462"/>
          <a:ext cx="1270" cy="1489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135493</xdr:rowOff>
    </xdr:from>
    <xdr:ext cx="534377" cy="259045"/>
    <xdr:sp macro="" textlink="">
      <xdr:nvSpPr>
        <xdr:cNvPr id="238" name="扶助費最小値テキスト">
          <a:extLst>
            <a:ext uri="{FF2B5EF4-FFF2-40B4-BE49-F238E27FC236}">
              <a16:creationId xmlns:a16="http://schemas.microsoft.com/office/drawing/2014/main" id="{00000000-0008-0000-0600-0000EE000000}"/>
            </a:ext>
          </a:extLst>
        </xdr:cNvPr>
        <xdr:cNvSpPr txBox="1"/>
      </xdr:nvSpPr>
      <xdr:spPr>
        <a:xfrm>
          <a:off x="4686300" y="17109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131666</xdr:rowOff>
    </xdr:from>
    <xdr:to>
      <xdr:col>24</xdr:col>
      <xdr:colOff>152400</xdr:colOff>
      <xdr:row>99</xdr:row>
      <xdr:rowOff>131666</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4546600" y="17105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131639</xdr:rowOff>
    </xdr:from>
    <xdr:ext cx="599010" cy="259045"/>
    <xdr:sp macro="" textlink="">
      <xdr:nvSpPr>
        <xdr:cNvPr id="240" name="扶助費最大値テキスト">
          <a:extLst>
            <a:ext uri="{FF2B5EF4-FFF2-40B4-BE49-F238E27FC236}">
              <a16:creationId xmlns:a16="http://schemas.microsoft.com/office/drawing/2014/main" id="{00000000-0008-0000-0600-0000F0000000}"/>
            </a:ext>
          </a:extLst>
        </xdr:cNvPr>
        <xdr:cNvSpPr txBox="1"/>
      </xdr:nvSpPr>
      <xdr:spPr>
        <a:xfrm>
          <a:off x="4686300" y="15390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13512</xdr:rowOff>
    </xdr:from>
    <xdr:to>
      <xdr:col>24</xdr:col>
      <xdr:colOff>152400</xdr:colOff>
      <xdr:row>91</xdr:row>
      <xdr:rowOff>13512</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a:off x="4546600" y="15615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130752</xdr:rowOff>
    </xdr:from>
    <xdr:to>
      <xdr:col>24</xdr:col>
      <xdr:colOff>63500</xdr:colOff>
      <xdr:row>97</xdr:row>
      <xdr:rowOff>23473</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3797300" y="16589952"/>
          <a:ext cx="838200" cy="6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84834</xdr:rowOff>
    </xdr:from>
    <xdr:ext cx="534377" cy="259045"/>
    <xdr:sp macro="" textlink="">
      <xdr:nvSpPr>
        <xdr:cNvPr id="243" name="扶助費平均値テキスト">
          <a:extLst>
            <a:ext uri="{FF2B5EF4-FFF2-40B4-BE49-F238E27FC236}">
              <a16:creationId xmlns:a16="http://schemas.microsoft.com/office/drawing/2014/main" id="{00000000-0008-0000-0600-0000F3000000}"/>
            </a:ext>
          </a:extLst>
        </xdr:cNvPr>
        <xdr:cNvSpPr txBox="1"/>
      </xdr:nvSpPr>
      <xdr:spPr>
        <a:xfrm>
          <a:off x="4686300" y="162011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61957</xdr:rowOff>
    </xdr:from>
    <xdr:to>
      <xdr:col>24</xdr:col>
      <xdr:colOff>114300</xdr:colOff>
      <xdr:row>95</xdr:row>
      <xdr:rowOff>163557</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4584700" y="16349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23473</xdr:rowOff>
    </xdr:from>
    <xdr:to>
      <xdr:col>19</xdr:col>
      <xdr:colOff>177800</xdr:colOff>
      <xdr:row>97</xdr:row>
      <xdr:rowOff>61469</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2908300" y="16654123"/>
          <a:ext cx="889000" cy="37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90697</xdr:rowOff>
    </xdr:from>
    <xdr:to>
      <xdr:col>20</xdr:col>
      <xdr:colOff>38100</xdr:colOff>
      <xdr:row>96</xdr:row>
      <xdr:rowOff>20847</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3746500" y="1637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37374</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530111" y="16153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45337</xdr:rowOff>
    </xdr:from>
    <xdr:to>
      <xdr:col>15</xdr:col>
      <xdr:colOff>50800</xdr:colOff>
      <xdr:row>97</xdr:row>
      <xdr:rowOff>61469</xdr:rowOff>
    </xdr:to>
    <xdr:cxnSp macro="">
      <xdr:nvCxnSpPr>
        <xdr:cNvPr id="248" name="直線コネクタ 247">
          <a:extLst>
            <a:ext uri="{FF2B5EF4-FFF2-40B4-BE49-F238E27FC236}">
              <a16:creationId xmlns:a16="http://schemas.microsoft.com/office/drawing/2014/main" id="{00000000-0008-0000-0600-0000F8000000}"/>
            </a:ext>
          </a:extLst>
        </xdr:cNvPr>
        <xdr:cNvCxnSpPr/>
      </xdr:nvCxnSpPr>
      <xdr:spPr>
        <a:xfrm>
          <a:off x="2019300" y="16675987"/>
          <a:ext cx="889000" cy="16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105375</xdr:rowOff>
    </xdr:from>
    <xdr:to>
      <xdr:col>15</xdr:col>
      <xdr:colOff>101600</xdr:colOff>
      <xdr:row>96</xdr:row>
      <xdr:rowOff>35525</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2857500" y="1639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52052</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641111" y="16168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45337</xdr:rowOff>
    </xdr:from>
    <xdr:to>
      <xdr:col>10</xdr:col>
      <xdr:colOff>114300</xdr:colOff>
      <xdr:row>97</xdr:row>
      <xdr:rowOff>76836</xdr:rowOff>
    </xdr:to>
    <xdr:cxnSp macro="">
      <xdr:nvCxnSpPr>
        <xdr:cNvPr id="251" name="直線コネクタ 250">
          <a:extLst>
            <a:ext uri="{FF2B5EF4-FFF2-40B4-BE49-F238E27FC236}">
              <a16:creationId xmlns:a16="http://schemas.microsoft.com/office/drawing/2014/main" id="{00000000-0008-0000-0600-0000FB000000}"/>
            </a:ext>
          </a:extLst>
        </xdr:cNvPr>
        <xdr:cNvCxnSpPr/>
      </xdr:nvCxnSpPr>
      <xdr:spPr>
        <a:xfrm flipV="1">
          <a:off x="1130300" y="16675987"/>
          <a:ext cx="889000" cy="31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113686</xdr:rowOff>
    </xdr:from>
    <xdr:to>
      <xdr:col>10</xdr:col>
      <xdr:colOff>165100</xdr:colOff>
      <xdr:row>96</xdr:row>
      <xdr:rowOff>43836</xdr:rowOff>
    </xdr:to>
    <xdr:sp macro="" textlink="">
      <xdr:nvSpPr>
        <xdr:cNvPr id="252" name="フローチャート: 判断 251">
          <a:extLst>
            <a:ext uri="{FF2B5EF4-FFF2-40B4-BE49-F238E27FC236}">
              <a16:creationId xmlns:a16="http://schemas.microsoft.com/office/drawing/2014/main" id="{00000000-0008-0000-0600-0000FC000000}"/>
            </a:ext>
          </a:extLst>
        </xdr:cNvPr>
        <xdr:cNvSpPr/>
      </xdr:nvSpPr>
      <xdr:spPr>
        <a:xfrm>
          <a:off x="1968500" y="1640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60363</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752111" y="1617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107939</xdr:rowOff>
    </xdr:from>
    <xdr:to>
      <xdr:col>6</xdr:col>
      <xdr:colOff>38100</xdr:colOff>
      <xdr:row>96</xdr:row>
      <xdr:rowOff>38089</xdr:rowOff>
    </xdr:to>
    <xdr:sp macro="" textlink="">
      <xdr:nvSpPr>
        <xdr:cNvPr id="254" name="フローチャート: 判断 253">
          <a:extLst>
            <a:ext uri="{FF2B5EF4-FFF2-40B4-BE49-F238E27FC236}">
              <a16:creationId xmlns:a16="http://schemas.microsoft.com/office/drawing/2014/main" id="{00000000-0008-0000-0600-0000FE000000}"/>
            </a:ext>
          </a:extLst>
        </xdr:cNvPr>
        <xdr:cNvSpPr/>
      </xdr:nvSpPr>
      <xdr:spPr>
        <a:xfrm>
          <a:off x="1079500" y="1639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54616</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863111" y="16170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79952</xdr:rowOff>
    </xdr:from>
    <xdr:to>
      <xdr:col>24</xdr:col>
      <xdr:colOff>114300</xdr:colOff>
      <xdr:row>97</xdr:row>
      <xdr:rowOff>10102</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4584700" y="16539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58379</xdr:rowOff>
    </xdr:from>
    <xdr:ext cx="534377" cy="259045"/>
    <xdr:sp macro="" textlink="">
      <xdr:nvSpPr>
        <xdr:cNvPr id="262" name="扶助費該当値テキスト">
          <a:extLst>
            <a:ext uri="{FF2B5EF4-FFF2-40B4-BE49-F238E27FC236}">
              <a16:creationId xmlns:a16="http://schemas.microsoft.com/office/drawing/2014/main" id="{00000000-0008-0000-0600-000006010000}"/>
            </a:ext>
          </a:extLst>
        </xdr:cNvPr>
        <xdr:cNvSpPr txBox="1"/>
      </xdr:nvSpPr>
      <xdr:spPr>
        <a:xfrm>
          <a:off x="4686300" y="16517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144123</xdr:rowOff>
    </xdr:from>
    <xdr:to>
      <xdr:col>20</xdr:col>
      <xdr:colOff>38100</xdr:colOff>
      <xdr:row>97</xdr:row>
      <xdr:rowOff>74273</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3746500" y="16603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65400</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3530111" y="16696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10669</xdr:rowOff>
    </xdr:from>
    <xdr:to>
      <xdr:col>15</xdr:col>
      <xdr:colOff>101600</xdr:colOff>
      <xdr:row>97</xdr:row>
      <xdr:rowOff>112269</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2857500" y="16641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103396</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2641111" y="16734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165987</xdr:rowOff>
    </xdr:from>
    <xdr:to>
      <xdr:col>10</xdr:col>
      <xdr:colOff>165100</xdr:colOff>
      <xdr:row>97</xdr:row>
      <xdr:rowOff>96137</xdr:rowOff>
    </xdr:to>
    <xdr:sp macro="" textlink="">
      <xdr:nvSpPr>
        <xdr:cNvPr id="267" name="楕円 266">
          <a:extLst>
            <a:ext uri="{FF2B5EF4-FFF2-40B4-BE49-F238E27FC236}">
              <a16:creationId xmlns:a16="http://schemas.microsoft.com/office/drawing/2014/main" id="{00000000-0008-0000-0600-00000B010000}"/>
            </a:ext>
          </a:extLst>
        </xdr:cNvPr>
        <xdr:cNvSpPr/>
      </xdr:nvSpPr>
      <xdr:spPr>
        <a:xfrm>
          <a:off x="1968500" y="16625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87264</xdr:rowOff>
    </xdr:from>
    <xdr:ext cx="534377"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1752111" y="16717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26036</xdr:rowOff>
    </xdr:from>
    <xdr:to>
      <xdr:col>6</xdr:col>
      <xdr:colOff>38100</xdr:colOff>
      <xdr:row>97</xdr:row>
      <xdr:rowOff>127636</xdr:rowOff>
    </xdr:to>
    <xdr:sp macro="" textlink="">
      <xdr:nvSpPr>
        <xdr:cNvPr id="269" name="楕円 268">
          <a:extLst>
            <a:ext uri="{FF2B5EF4-FFF2-40B4-BE49-F238E27FC236}">
              <a16:creationId xmlns:a16="http://schemas.microsoft.com/office/drawing/2014/main" id="{00000000-0008-0000-0600-00000D010000}"/>
            </a:ext>
          </a:extLst>
        </xdr:cNvPr>
        <xdr:cNvSpPr/>
      </xdr:nvSpPr>
      <xdr:spPr>
        <a:xfrm>
          <a:off x="1079500" y="1665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118763</xdr:rowOff>
    </xdr:from>
    <xdr:ext cx="534377"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863111" y="16749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5" name="正方形/長方形 274">
          <a:extLst>
            <a:ext uri="{FF2B5EF4-FFF2-40B4-BE49-F238E27FC236}">
              <a16:creationId xmlns:a16="http://schemas.microsoft.com/office/drawing/2014/main" id="{00000000-0008-0000-0600-000013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6" name="正方形/長方形 275">
          <a:extLst>
            <a:ext uri="{FF2B5EF4-FFF2-40B4-BE49-F238E27FC236}">
              <a16:creationId xmlns:a16="http://schemas.microsoft.com/office/drawing/2014/main" id="{00000000-0008-0000-0600-000014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7" name="正方形/長方形 276">
          <a:extLst>
            <a:ext uri="{FF2B5EF4-FFF2-40B4-BE49-F238E27FC236}">
              <a16:creationId xmlns:a16="http://schemas.microsoft.com/office/drawing/2014/main" id="{00000000-0008-0000-0600-000015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8" name="正方形/長方形 277">
          <a:extLst>
            <a:ext uri="{FF2B5EF4-FFF2-40B4-BE49-F238E27FC236}">
              <a16:creationId xmlns:a16="http://schemas.microsoft.com/office/drawing/2014/main" id="{00000000-0008-0000-0600-000016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a:extLst>
            <a:ext uri="{FF2B5EF4-FFF2-40B4-BE49-F238E27FC236}">
              <a16:creationId xmlns:a16="http://schemas.microsoft.com/office/drawing/2014/main" id="{00000000-0008-0000-0600-000023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21255</xdr:rowOff>
    </xdr:from>
    <xdr:to>
      <xdr:col>54</xdr:col>
      <xdr:colOff>189865</xdr:colOff>
      <xdr:row>36</xdr:row>
      <xdr:rowOff>114362</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10475595" y="5164755"/>
          <a:ext cx="1270" cy="1121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118189</xdr:rowOff>
    </xdr:from>
    <xdr:ext cx="599010" cy="259045"/>
    <xdr:sp macro="" textlink="">
      <xdr:nvSpPr>
        <xdr:cNvPr id="293" name="補助費等最小値テキスト">
          <a:extLst>
            <a:ext uri="{FF2B5EF4-FFF2-40B4-BE49-F238E27FC236}">
              <a16:creationId xmlns:a16="http://schemas.microsoft.com/office/drawing/2014/main" id="{00000000-0008-0000-0600-000025010000}"/>
            </a:ext>
          </a:extLst>
        </xdr:cNvPr>
        <xdr:cNvSpPr txBox="1"/>
      </xdr:nvSpPr>
      <xdr:spPr>
        <a:xfrm>
          <a:off x="10528300" y="6290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114362</xdr:rowOff>
    </xdr:from>
    <xdr:to>
      <xdr:col>55</xdr:col>
      <xdr:colOff>88900</xdr:colOff>
      <xdr:row>36</xdr:row>
      <xdr:rowOff>114362</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6286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139382</xdr:rowOff>
    </xdr:from>
    <xdr:ext cx="599010" cy="259045"/>
    <xdr:sp macro="" textlink="">
      <xdr:nvSpPr>
        <xdr:cNvPr id="295" name="補助費等最大値テキスト">
          <a:extLst>
            <a:ext uri="{FF2B5EF4-FFF2-40B4-BE49-F238E27FC236}">
              <a16:creationId xmlns:a16="http://schemas.microsoft.com/office/drawing/2014/main" id="{00000000-0008-0000-0600-000027010000}"/>
            </a:ext>
          </a:extLst>
        </xdr:cNvPr>
        <xdr:cNvSpPr txBox="1"/>
      </xdr:nvSpPr>
      <xdr:spPr>
        <a:xfrm>
          <a:off x="10528300" y="4939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21255</xdr:rowOff>
    </xdr:from>
    <xdr:to>
      <xdr:col>55</xdr:col>
      <xdr:colOff>88900</xdr:colOff>
      <xdr:row>30</xdr:row>
      <xdr:rowOff>21255</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10388600" y="5164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47213</xdr:rowOff>
    </xdr:from>
    <xdr:to>
      <xdr:col>55</xdr:col>
      <xdr:colOff>0</xdr:colOff>
      <xdr:row>36</xdr:row>
      <xdr:rowOff>6938</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9639300" y="5876513"/>
          <a:ext cx="838200" cy="302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18274</xdr:rowOff>
    </xdr:from>
    <xdr:ext cx="599010" cy="259045"/>
    <xdr:sp macro="" textlink="">
      <xdr:nvSpPr>
        <xdr:cNvPr id="298" name="補助費等平均値テキスト">
          <a:extLst>
            <a:ext uri="{FF2B5EF4-FFF2-40B4-BE49-F238E27FC236}">
              <a16:creationId xmlns:a16="http://schemas.microsoft.com/office/drawing/2014/main" id="{00000000-0008-0000-0600-00002A010000}"/>
            </a:ext>
          </a:extLst>
        </xdr:cNvPr>
        <xdr:cNvSpPr txBox="1"/>
      </xdr:nvSpPr>
      <xdr:spPr>
        <a:xfrm>
          <a:off x="10528300" y="601902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39847</xdr:rowOff>
    </xdr:from>
    <xdr:to>
      <xdr:col>55</xdr:col>
      <xdr:colOff>50800</xdr:colOff>
      <xdr:row>35</xdr:row>
      <xdr:rowOff>141447</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10426700" y="6040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6938</xdr:rowOff>
    </xdr:from>
    <xdr:to>
      <xdr:col>50</xdr:col>
      <xdr:colOff>114300</xdr:colOff>
      <xdr:row>36</xdr:row>
      <xdr:rowOff>20410</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8750300" y="6179138"/>
          <a:ext cx="889000" cy="13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141153</xdr:rowOff>
    </xdr:from>
    <xdr:to>
      <xdr:col>50</xdr:col>
      <xdr:colOff>165100</xdr:colOff>
      <xdr:row>37</xdr:row>
      <xdr:rowOff>71303</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9588500" y="6313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62430</xdr:rowOff>
    </xdr:from>
    <xdr:ext cx="59901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9339795" y="6406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20410</xdr:rowOff>
    </xdr:from>
    <xdr:to>
      <xdr:col>45</xdr:col>
      <xdr:colOff>177800</xdr:colOff>
      <xdr:row>36</xdr:row>
      <xdr:rowOff>47858</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flipV="1">
          <a:off x="7861300" y="6192610"/>
          <a:ext cx="889000" cy="27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126964</xdr:rowOff>
    </xdr:from>
    <xdr:to>
      <xdr:col>46</xdr:col>
      <xdr:colOff>38100</xdr:colOff>
      <xdr:row>37</xdr:row>
      <xdr:rowOff>57114</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8699500" y="6299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48241</xdr:rowOff>
    </xdr:from>
    <xdr:ext cx="59901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450795" y="6391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47858</xdr:rowOff>
    </xdr:from>
    <xdr:to>
      <xdr:col>41</xdr:col>
      <xdr:colOff>50800</xdr:colOff>
      <xdr:row>36</xdr:row>
      <xdr:rowOff>94101</xdr:rowOff>
    </xdr:to>
    <xdr:cxnSp macro="">
      <xdr:nvCxnSpPr>
        <xdr:cNvPr id="306" name="直線コネクタ 305">
          <a:extLst>
            <a:ext uri="{FF2B5EF4-FFF2-40B4-BE49-F238E27FC236}">
              <a16:creationId xmlns:a16="http://schemas.microsoft.com/office/drawing/2014/main" id="{00000000-0008-0000-0600-000032010000}"/>
            </a:ext>
          </a:extLst>
        </xdr:cNvPr>
        <xdr:cNvCxnSpPr/>
      </xdr:nvCxnSpPr>
      <xdr:spPr>
        <a:xfrm flipV="1">
          <a:off x="6972300" y="6220058"/>
          <a:ext cx="889000" cy="46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130887</xdr:rowOff>
    </xdr:from>
    <xdr:to>
      <xdr:col>41</xdr:col>
      <xdr:colOff>101600</xdr:colOff>
      <xdr:row>37</xdr:row>
      <xdr:rowOff>61037</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7810500" y="630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52164</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561795" y="6395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165840</xdr:rowOff>
    </xdr:from>
    <xdr:to>
      <xdr:col>36</xdr:col>
      <xdr:colOff>165100</xdr:colOff>
      <xdr:row>37</xdr:row>
      <xdr:rowOff>95990</xdr:rowOff>
    </xdr:to>
    <xdr:sp macro="" textlink="">
      <xdr:nvSpPr>
        <xdr:cNvPr id="309" name="フローチャート: 判断 308">
          <a:extLst>
            <a:ext uri="{FF2B5EF4-FFF2-40B4-BE49-F238E27FC236}">
              <a16:creationId xmlns:a16="http://schemas.microsoft.com/office/drawing/2014/main" id="{00000000-0008-0000-0600-000035010000}"/>
            </a:ext>
          </a:extLst>
        </xdr:cNvPr>
        <xdr:cNvSpPr/>
      </xdr:nvSpPr>
      <xdr:spPr>
        <a:xfrm>
          <a:off x="6921500" y="633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87117</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672795" y="6430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167863</xdr:rowOff>
    </xdr:from>
    <xdr:to>
      <xdr:col>55</xdr:col>
      <xdr:colOff>50800</xdr:colOff>
      <xdr:row>34</xdr:row>
      <xdr:rowOff>98013</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10426700" y="5825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19290</xdr:rowOff>
    </xdr:from>
    <xdr:ext cx="599010" cy="259045"/>
    <xdr:sp macro="" textlink="">
      <xdr:nvSpPr>
        <xdr:cNvPr id="317" name="補助費等該当値テキスト">
          <a:extLst>
            <a:ext uri="{FF2B5EF4-FFF2-40B4-BE49-F238E27FC236}">
              <a16:creationId xmlns:a16="http://schemas.microsoft.com/office/drawing/2014/main" id="{00000000-0008-0000-0600-00003D010000}"/>
            </a:ext>
          </a:extLst>
        </xdr:cNvPr>
        <xdr:cNvSpPr txBox="1"/>
      </xdr:nvSpPr>
      <xdr:spPr>
        <a:xfrm>
          <a:off x="10528300" y="5677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127588</xdr:rowOff>
    </xdr:from>
    <xdr:to>
      <xdr:col>50</xdr:col>
      <xdr:colOff>165100</xdr:colOff>
      <xdr:row>36</xdr:row>
      <xdr:rowOff>57738</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9588500" y="6128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74265</xdr:rowOff>
    </xdr:from>
    <xdr:ext cx="599010"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9339795" y="5903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141060</xdr:rowOff>
    </xdr:from>
    <xdr:to>
      <xdr:col>46</xdr:col>
      <xdr:colOff>38100</xdr:colOff>
      <xdr:row>36</xdr:row>
      <xdr:rowOff>71210</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8699500" y="614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87737</xdr:rowOff>
    </xdr:from>
    <xdr:ext cx="599010"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8450795" y="5917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168508</xdr:rowOff>
    </xdr:from>
    <xdr:to>
      <xdr:col>41</xdr:col>
      <xdr:colOff>101600</xdr:colOff>
      <xdr:row>36</xdr:row>
      <xdr:rowOff>98658</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7810500" y="6169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115185</xdr:rowOff>
    </xdr:from>
    <xdr:ext cx="599010"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7561795" y="5944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43301</xdr:rowOff>
    </xdr:from>
    <xdr:to>
      <xdr:col>36</xdr:col>
      <xdr:colOff>165100</xdr:colOff>
      <xdr:row>36</xdr:row>
      <xdr:rowOff>144901</xdr:rowOff>
    </xdr:to>
    <xdr:sp macro="" textlink="">
      <xdr:nvSpPr>
        <xdr:cNvPr id="324" name="楕円 323">
          <a:extLst>
            <a:ext uri="{FF2B5EF4-FFF2-40B4-BE49-F238E27FC236}">
              <a16:creationId xmlns:a16="http://schemas.microsoft.com/office/drawing/2014/main" id="{00000000-0008-0000-0600-000044010000}"/>
            </a:ext>
          </a:extLst>
        </xdr:cNvPr>
        <xdr:cNvSpPr/>
      </xdr:nvSpPr>
      <xdr:spPr>
        <a:xfrm>
          <a:off x="6921500" y="6215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161428</xdr:rowOff>
    </xdr:from>
    <xdr:ext cx="599010"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672795" y="5990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a:extLst>
            <a:ext uri="{FF2B5EF4-FFF2-40B4-BE49-F238E27FC236}">
              <a16:creationId xmlns:a16="http://schemas.microsoft.com/office/drawing/2014/main" id="{00000000-0008-0000-06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130899</xdr:rowOff>
    </xdr:from>
    <xdr:to>
      <xdr:col>54</xdr:col>
      <xdr:colOff>189865</xdr:colOff>
      <xdr:row>58</xdr:row>
      <xdr:rowOff>135962</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10475595" y="8531949"/>
          <a:ext cx="1270" cy="1548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139789</xdr:rowOff>
    </xdr:from>
    <xdr:ext cx="534377" cy="259045"/>
    <xdr:sp macro="" textlink="">
      <xdr:nvSpPr>
        <xdr:cNvPr id="350" name="普通建設事業費最小値テキスト">
          <a:extLst>
            <a:ext uri="{FF2B5EF4-FFF2-40B4-BE49-F238E27FC236}">
              <a16:creationId xmlns:a16="http://schemas.microsoft.com/office/drawing/2014/main" id="{00000000-0008-0000-0600-00005E010000}"/>
            </a:ext>
          </a:extLst>
        </xdr:cNvPr>
        <xdr:cNvSpPr txBox="1"/>
      </xdr:nvSpPr>
      <xdr:spPr>
        <a:xfrm>
          <a:off x="10528300" y="10083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135962</xdr:rowOff>
    </xdr:from>
    <xdr:to>
      <xdr:col>55</xdr:col>
      <xdr:colOff>88900</xdr:colOff>
      <xdr:row>58</xdr:row>
      <xdr:rowOff>135962</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10080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77576</xdr:rowOff>
    </xdr:from>
    <xdr:ext cx="599010" cy="259045"/>
    <xdr:sp macro="" textlink="">
      <xdr:nvSpPr>
        <xdr:cNvPr id="352" name="普通建設事業費最大値テキスト">
          <a:extLst>
            <a:ext uri="{FF2B5EF4-FFF2-40B4-BE49-F238E27FC236}">
              <a16:creationId xmlns:a16="http://schemas.microsoft.com/office/drawing/2014/main" id="{00000000-0008-0000-0600-000060010000}"/>
            </a:ext>
          </a:extLst>
        </xdr:cNvPr>
        <xdr:cNvSpPr txBox="1"/>
      </xdr:nvSpPr>
      <xdr:spPr>
        <a:xfrm>
          <a:off x="10528300" y="8307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130899</xdr:rowOff>
    </xdr:from>
    <xdr:to>
      <xdr:col>55</xdr:col>
      <xdr:colOff>88900</xdr:colOff>
      <xdr:row>49</xdr:row>
      <xdr:rowOff>130899</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10388600" y="8531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122273</xdr:rowOff>
    </xdr:from>
    <xdr:to>
      <xdr:col>55</xdr:col>
      <xdr:colOff>0</xdr:colOff>
      <xdr:row>56</xdr:row>
      <xdr:rowOff>163985</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9639300" y="9723473"/>
          <a:ext cx="838200" cy="41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72527</xdr:rowOff>
    </xdr:from>
    <xdr:ext cx="599010" cy="259045"/>
    <xdr:sp macro="" textlink="">
      <xdr:nvSpPr>
        <xdr:cNvPr id="355" name="普通建設事業費平均値テキスト">
          <a:extLst>
            <a:ext uri="{FF2B5EF4-FFF2-40B4-BE49-F238E27FC236}">
              <a16:creationId xmlns:a16="http://schemas.microsoft.com/office/drawing/2014/main" id="{00000000-0008-0000-0600-000063010000}"/>
            </a:ext>
          </a:extLst>
        </xdr:cNvPr>
        <xdr:cNvSpPr txBox="1"/>
      </xdr:nvSpPr>
      <xdr:spPr>
        <a:xfrm>
          <a:off x="10528300" y="95022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49650</xdr:rowOff>
    </xdr:from>
    <xdr:to>
      <xdr:col>55</xdr:col>
      <xdr:colOff>50800</xdr:colOff>
      <xdr:row>56</xdr:row>
      <xdr:rowOff>151250</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10426700" y="965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163985</xdr:rowOff>
    </xdr:from>
    <xdr:to>
      <xdr:col>50</xdr:col>
      <xdr:colOff>114300</xdr:colOff>
      <xdr:row>58</xdr:row>
      <xdr:rowOff>40960</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8750300" y="9765185"/>
          <a:ext cx="889000" cy="219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57460</xdr:rowOff>
    </xdr:from>
    <xdr:to>
      <xdr:col>50</xdr:col>
      <xdr:colOff>165100</xdr:colOff>
      <xdr:row>56</xdr:row>
      <xdr:rowOff>159060</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9588500" y="965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4137</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339795" y="9433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144367</xdr:rowOff>
    </xdr:from>
    <xdr:to>
      <xdr:col>45</xdr:col>
      <xdr:colOff>177800</xdr:colOff>
      <xdr:row>58</xdr:row>
      <xdr:rowOff>40960</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a:off x="7861300" y="9917017"/>
          <a:ext cx="889000" cy="6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69659</xdr:rowOff>
    </xdr:from>
    <xdr:to>
      <xdr:col>46</xdr:col>
      <xdr:colOff>38100</xdr:colOff>
      <xdr:row>56</xdr:row>
      <xdr:rowOff>171259</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8699500" y="967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16336</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450795" y="9446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144367</xdr:rowOff>
    </xdr:from>
    <xdr:to>
      <xdr:col>41</xdr:col>
      <xdr:colOff>50800</xdr:colOff>
      <xdr:row>57</xdr:row>
      <xdr:rowOff>150044</xdr:rowOff>
    </xdr:to>
    <xdr:cxnSp macro="">
      <xdr:nvCxnSpPr>
        <xdr:cNvPr id="363" name="直線コネクタ 362">
          <a:extLst>
            <a:ext uri="{FF2B5EF4-FFF2-40B4-BE49-F238E27FC236}">
              <a16:creationId xmlns:a16="http://schemas.microsoft.com/office/drawing/2014/main" id="{00000000-0008-0000-0600-00006B010000}"/>
            </a:ext>
          </a:extLst>
        </xdr:cNvPr>
        <xdr:cNvCxnSpPr/>
      </xdr:nvCxnSpPr>
      <xdr:spPr>
        <a:xfrm flipV="1">
          <a:off x="6972300" y="9917017"/>
          <a:ext cx="889000" cy="5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73992</xdr:rowOff>
    </xdr:from>
    <xdr:to>
      <xdr:col>41</xdr:col>
      <xdr:colOff>101600</xdr:colOff>
      <xdr:row>57</xdr:row>
      <xdr:rowOff>4142</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7810500" y="9675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20669</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61795" y="9450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98284</xdr:rowOff>
    </xdr:from>
    <xdr:to>
      <xdr:col>36</xdr:col>
      <xdr:colOff>165100</xdr:colOff>
      <xdr:row>57</xdr:row>
      <xdr:rowOff>28434</xdr:rowOff>
    </xdr:to>
    <xdr:sp macro="" textlink="">
      <xdr:nvSpPr>
        <xdr:cNvPr id="366" name="フローチャート: 判断 365">
          <a:extLst>
            <a:ext uri="{FF2B5EF4-FFF2-40B4-BE49-F238E27FC236}">
              <a16:creationId xmlns:a16="http://schemas.microsoft.com/office/drawing/2014/main" id="{00000000-0008-0000-0600-00006E010000}"/>
            </a:ext>
          </a:extLst>
        </xdr:cNvPr>
        <xdr:cNvSpPr/>
      </xdr:nvSpPr>
      <xdr:spPr>
        <a:xfrm>
          <a:off x="6921500" y="969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44961</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672795" y="9474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71473</xdr:rowOff>
    </xdr:from>
    <xdr:to>
      <xdr:col>55</xdr:col>
      <xdr:colOff>50800</xdr:colOff>
      <xdr:row>57</xdr:row>
      <xdr:rowOff>1623</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10426700" y="9672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49900</xdr:rowOff>
    </xdr:from>
    <xdr:ext cx="599010" cy="259045"/>
    <xdr:sp macro="" textlink="">
      <xdr:nvSpPr>
        <xdr:cNvPr id="374" name="普通建設事業費該当値テキスト">
          <a:extLst>
            <a:ext uri="{FF2B5EF4-FFF2-40B4-BE49-F238E27FC236}">
              <a16:creationId xmlns:a16="http://schemas.microsoft.com/office/drawing/2014/main" id="{00000000-0008-0000-0600-000076010000}"/>
            </a:ext>
          </a:extLst>
        </xdr:cNvPr>
        <xdr:cNvSpPr txBox="1"/>
      </xdr:nvSpPr>
      <xdr:spPr>
        <a:xfrm>
          <a:off x="10528300" y="9651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113185</xdr:rowOff>
    </xdr:from>
    <xdr:to>
      <xdr:col>50</xdr:col>
      <xdr:colOff>165100</xdr:colOff>
      <xdr:row>57</xdr:row>
      <xdr:rowOff>43335</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9588500" y="971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34462</xdr:rowOff>
    </xdr:from>
    <xdr:ext cx="599010"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9339795" y="9807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161610</xdr:rowOff>
    </xdr:from>
    <xdr:to>
      <xdr:col>46</xdr:col>
      <xdr:colOff>38100</xdr:colOff>
      <xdr:row>58</xdr:row>
      <xdr:rowOff>91760</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8699500" y="993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82887</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8483111" y="10026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93567</xdr:rowOff>
    </xdr:from>
    <xdr:to>
      <xdr:col>41</xdr:col>
      <xdr:colOff>101600</xdr:colOff>
      <xdr:row>58</xdr:row>
      <xdr:rowOff>23717</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7810500" y="9866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14844</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7594111" y="9958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99244</xdr:rowOff>
    </xdr:from>
    <xdr:to>
      <xdr:col>36</xdr:col>
      <xdr:colOff>165100</xdr:colOff>
      <xdr:row>58</xdr:row>
      <xdr:rowOff>29394</xdr:rowOff>
    </xdr:to>
    <xdr:sp macro="" textlink="">
      <xdr:nvSpPr>
        <xdr:cNvPr id="381" name="楕円 380">
          <a:extLst>
            <a:ext uri="{FF2B5EF4-FFF2-40B4-BE49-F238E27FC236}">
              <a16:creationId xmlns:a16="http://schemas.microsoft.com/office/drawing/2014/main" id="{00000000-0008-0000-0600-00007D010000}"/>
            </a:ext>
          </a:extLst>
        </xdr:cNvPr>
        <xdr:cNvSpPr/>
      </xdr:nvSpPr>
      <xdr:spPr>
        <a:xfrm>
          <a:off x="6921500" y="9871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20521</xdr:rowOff>
    </xdr:from>
    <xdr:ext cx="534377"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705111" y="9964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a:extLst>
            <a:ext uri="{FF2B5EF4-FFF2-40B4-BE49-F238E27FC236}">
              <a16:creationId xmlns:a16="http://schemas.microsoft.com/office/drawing/2014/main" id="{00000000-0008-0000-0600-00009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18538</xdr:rowOff>
    </xdr:from>
    <xdr:to>
      <xdr:col>54</xdr:col>
      <xdr:colOff>189865</xdr:colOff>
      <xdr:row>79</xdr:row>
      <xdr:rowOff>44450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10475595" y="12191488"/>
          <a:ext cx="1270" cy="1397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7" name="普通建設事業費 （ うち新規整備　）最小値テキスト">
          <a:extLst>
            <a:ext uri="{FF2B5EF4-FFF2-40B4-BE49-F238E27FC236}">
              <a16:creationId xmlns:a16="http://schemas.microsoft.com/office/drawing/2014/main" id="{00000000-0008-0000-0600-000097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136665</xdr:rowOff>
    </xdr:from>
    <xdr:ext cx="599010" cy="259045"/>
    <xdr:sp macro="" textlink="">
      <xdr:nvSpPr>
        <xdr:cNvPr id="409" name="普通建設事業費 （ うち新規整備　）最大値テキスト">
          <a:extLst>
            <a:ext uri="{FF2B5EF4-FFF2-40B4-BE49-F238E27FC236}">
              <a16:creationId xmlns:a16="http://schemas.microsoft.com/office/drawing/2014/main" id="{00000000-0008-0000-0600-000099010000}"/>
            </a:ext>
          </a:extLst>
        </xdr:cNvPr>
        <xdr:cNvSpPr txBox="1"/>
      </xdr:nvSpPr>
      <xdr:spPr>
        <a:xfrm>
          <a:off x="10528300" y="11966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18538</xdr:rowOff>
    </xdr:from>
    <xdr:to>
      <xdr:col>55</xdr:col>
      <xdr:colOff>88900</xdr:colOff>
      <xdr:row>71</xdr:row>
      <xdr:rowOff>18538</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10388600" y="12191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160514</xdr:rowOff>
    </xdr:from>
    <xdr:to>
      <xdr:col>55</xdr:col>
      <xdr:colOff>0</xdr:colOff>
      <xdr:row>78</xdr:row>
      <xdr:rowOff>16241</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9639300" y="13362164"/>
          <a:ext cx="838200" cy="27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43290</xdr:rowOff>
    </xdr:from>
    <xdr:ext cx="534377" cy="259045"/>
    <xdr:sp macro="" textlink="">
      <xdr:nvSpPr>
        <xdr:cNvPr id="412" name="普通建設事業費 （ うち新規整備　）平均値テキスト">
          <a:extLst>
            <a:ext uri="{FF2B5EF4-FFF2-40B4-BE49-F238E27FC236}">
              <a16:creationId xmlns:a16="http://schemas.microsoft.com/office/drawing/2014/main" id="{00000000-0008-0000-0600-00009C010000}"/>
            </a:ext>
          </a:extLst>
        </xdr:cNvPr>
        <xdr:cNvSpPr txBox="1"/>
      </xdr:nvSpPr>
      <xdr:spPr>
        <a:xfrm>
          <a:off x="10528300" y="134163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64863</xdr:rowOff>
    </xdr:from>
    <xdr:to>
      <xdr:col>55</xdr:col>
      <xdr:colOff>50800</xdr:colOff>
      <xdr:row>78</xdr:row>
      <xdr:rowOff>166463</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10426700" y="1343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16241</xdr:rowOff>
    </xdr:from>
    <xdr:to>
      <xdr:col>50</xdr:col>
      <xdr:colOff>114300</xdr:colOff>
      <xdr:row>78</xdr:row>
      <xdr:rowOff>163291</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8750300" y="13389341"/>
          <a:ext cx="889000" cy="147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77477</xdr:rowOff>
    </xdr:from>
    <xdr:to>
      <xdr:col>50</xdr:col>
      <xdr:colOff>165100</xdr:colOff>
      <xdr:row>79</xdr:row>
      <xdr:rowOff>7627</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9588500" y="13450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170204</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372111" y="13543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99245</xdr:rowOff>
    </xdr:from>
    <xdr:to>
      <xdr:col>45</xdr:col>
      <xdr:colOff>177800</xdr:colOff>
      <xdr:row>78</xdr:row>
      <xdr:rowOff>163291</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a:off x="7861300" y="13472345"/>
          <a:ext cx="889000" cy="64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45157</xdr:rowOff>
    </xdr:from>
    <xdr:to>
      <xdr:col>46</xdr:col>
      <xdr:colOff>38100</xdr:colOff>
      <xdr:row>78</xdr:row>
      <xdr:rowOff>146757</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8699500" y="13418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163284</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483111" y="13193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99245</xdr:rowOff>
    </xdr:from>
    <xdr:to>
      <xdr:col>41</xdr:col>
      <xdr:colOff>50800</xdr:colOff>
      <xdr:row>78</xdr:row>
      <xdr:rowOff>140364</xdr:rowOff>
    </xdr:to>
    <xdr:cxnSp macro="">
      <xdr:nvCxnSpPr>
        <xdr:cNvPr id="420" name="直線コネクタ 419">
          <a:extLst>
            <a:ext uri="{FF2B5EF4-FFF2-40B4-BE49-F238E27FC236}">
              <a16:creationId xmlns:a16="http://schemas.microsoft.com/office/drawing/2014/main" id="{00000000-0008-0000-0600-0000A4010000}"/>
            </a:ext>
          </a:extLst>
        </xdr:cNvPr>
        <xdr:cNvCxnSpPr/>
      </xdr:nvCxnSpPr>
      <xdr:spPr>
        <a:xfrm flipV="1">
          <a:off x="6972300" y="13472345"/>
          <a:ext cx="889000" cy="41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48427</xdr:rowOff>
    </xdr:from>
    <xdr:to>
      <xdr:col>41</xdr:col>
      <xdr:colOff>101600</xdr:colOff>
      <xdr:row>78</xdr:row>
      <xdr:rowOff>150027</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7810500" y="13421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166554</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594111" y="13196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31373</xdr:rowOff>
    </xdr:from>
    <xdr:to>
      <xdr:col>36</xdr:col>
      <xdr:colOff>165100</xdr:colOff>
      <xdr:row>78</xdr:row>
      <xdr:rowOff>132973</xdr:rowOff>
    </xdr:to>
    <xdr:sp macro="" textlink="">
      <xdr:nvSpPr>
        <xdr:cNvPr id="423" name="フローチャート: 判断 422">
          <a:extLst>
            <a:ext uri="{FF2B5EF4-FFF2-40B4-BE49-F238E27FC236}">
              <a16:creationId xmlns:a16="http://schemas.microsoft.com/office/drawing/2014/main" id="{00000000-0008-0000-0600-0000A7010000}"/>
            </a:ext>
          </a:extLst>
        </xdr:cNvPr>
        <xdr:cNvSpPr/>
      </xdr:nvSpPr>
      <xdr:spPr>
        <a:xfrm>
          <a:off x="6921500" y="13404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149500</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05111" y="13179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109714</xdr:rowOff>
    </xdr:from>
    <xdr:to>
      <xdr:col>55</xdr:col>
      <xdr:colOff>50800</xdr:colOff>
      <xdr:row>78</xdr:row>
      <xdr:rowOff>39864</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10426700" y="13311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132591</xdr:rowOff>
    </xdr:from>
    <xdr:ext cx="534377" cy="259045"/>
    <xdr:sp macro="" textlink="">
      <xdr:nvSpPr>
        <xdr:cNvPr id="431" name="普通建設事業費 （ うち新規整備　）該当値テキスト">
          <a:extLst>
            <a:ext uri="{FF2B5EF4-FFF2-40B4-BE49-F238E27FC236}">
              <a16:creationId xmlns:a16="http://schemas.microsoft.com/office/drawing/2014/main" id="{00000000-0008-0000-0600-0000AF010000}"/>
            </a:ext>
          </a:extLst>
        </xdr:cNvPr>
        <xdr:cNvSpPr txBox="1"/>
      </xdr:nvSpPr>
      <xdr:spPr>
        <a:xfrm>
          <a:off x="10528300" y="13162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136891</xdr:rowOff>
    </xdr:from>
    <xdr:to>
      <xdr:col>50</xdr:col>
      <xdr:colOff>165100</xdr:colOff>
      <xdr:row>78</xdr:row>
      <xdr:rowOff>67041</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9588500" y="13338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83568</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9372111" y="13113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112491</xdr:rowOff>
    </xdr:from>
    <xdr:to>
      <xdr:col>46</xdr:col>
      <xdr:colOff>38100</xdr:colOff>
      <xdr:row>79</xdr:row>
      <xdr:rowOff>42641</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8699500" y="13485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33768</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8483111" y="13578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48445</xdr:rowOff>
    </xdr:from>
    <xdr:to>
      <xdr:col>41</xdr:col>
      <xdr:colOff>101600</xdr:colOff>
      <xdr:row>78</xdr:row>
      <xdr:rowOff>150045</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7810500" y="13421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141172</xdr:rowOff>
    </xdr:from>
    <xdr:ext cx="534377"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7594111" y="13514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89564</xdr:rowOff>
    </xdr:from>
    <xdr:to>
      <xdr:col>36</xdr:col>
      <xdr:colOff>165100</xdr:colOff>
      <xdr:row>79</xdr:row>
      <xdr:rowOff>19714</xdr:rowOff>
    </xdr:to>
    <xdr:sp macro="" textlink="">
      <xdr:nvSpPr>
        <xdr:cNvPr id="438" name="楕円 437">
          <a:extLst>
            <a:ext uri="{FF2B5EF4-FFF2-40B4-BE49-F238E27FC236}">
              <a16:creationId xmlns:a16="http://schemas.microsoft.com/office/drawing/2014/main" id="{00000000-0008-0000-0600-0000B6010000}"/>
            </a:ext>
          </a:extLst>
        </xdr:cNvPr>
        <xdr:cNvSpPr/>
      </xdr:nvSpPr>
      <xdr:spPr>
        <a:xfrm>
          <a:off x="6921500" y="13462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10841</xdr:rowOff>
    </xdr:from>
    <xdr:ext cx="534377"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705111" y="13555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a:extLst>
            <a:ext uri="{FF2B5EF4-FFF2-40B4-BE49-F238E27FC236}">
              <a16:creationId xmlns:a16="http://schemas.microsoft.com/office/drawing/2014/main" id="{00000000-0008-0000-0600-0000C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34232</xdr:rowOff>
    </xdr:from>
    <xdr:to>
      <xdr:col>54</xdr:col>
      <xdr:colOff>189865</xdr:colOff>
      <xdr:row>98</xdr:row>
      <xdr:rowOff>116481</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10475595" y="15636182"/>
          <a:ext cx="1270" cy="1282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120308</xdr:rowOff>
    </xdr:from>
    <xdr:ext cx="534377" cy="259045"/>
    <xdr:sp macro="" textlink="">
      <xdr:nvSpPr>
        <xdr:cNvPr id="464" name="普通建設事業費 （ うち更新整備　）最小値テキスト">
          <a:extLst>
            <a:ext uri="{FF2B5EF4-FFF2-40B4-BE49-F238E27FC236}">
              <a16:creationId xmlns:a16="http://schemas.microsoft.com/office/drawing/2014/main" id="{00000000-0008-0000-0600-0000D0010000}"/>
            </a:ext>
          </a:extLst>
        </xdr:cNvPr>
        <xdr:cNvSpPr txBox="1"/>
      </xdr:nvSpPr>
      <xdr:spPr>
        <a:xfrm>
          <a:off x="10528300" y="16922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116481</xdr:rowOff>
    </xdr:from>
    <xdr:to>
      <xdr:col>55</xdr:col>
      <xdr:colOff>88900</xdr:colOff>
      <xdr:row>98</xdr:row>
      <xdr:rowOff>116481</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6918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152359</xdr:rowOff>
    </xdr:from>
    <xdr:ext cx="599010" cy="259045"/>
    <xdr:sp macro="" textlink="">
      <xdr:nvSpPr>
        <xdr:cNvPr id="466" name="普通建設事業費 （ うち更新整備　）最大値テキスト">
          <a:extLst>
            <a:ext uri="{FF2B5EF4-FFF2-40B4-BE49-F238E27FC236}">
              <a16:creationId xmlns:a16="http://schemas.microsoft.com/office/drawing/2014/main" id="{00000000-0008-0000-0600-0000D2010000}"/>
            </a:ext>
          </a:extLst>
        </xdr:cNvPr>
        <xdr:cNvSpPr txBox="1"/>
      </xdr:nvSpPr>
      <xdr:spPr>
        <a:xfrm>
          <a:off x="10528300" y="15411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34232</xdr:rowOff>
    </xdr:from>
    <xdr:to>
      <xdr:col>55</xdr:col>
      <xdr:colOff>88900</xdr:colOff>
      <xdr:row>91</xdr:row>
      <xdr:rowOff>34232</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10388600" y="15636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45791</xdr:rowOff>
    </xdr:from>
    <xdr:to>
      <xdr:col>55</xdr:col>
      <xdr:colOff>0</xdr:colOff>
      <xdr:row>97</xdr:row>
      <xdr:rowOff>119965</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9639300" y="16676441"/>
          <a:ext cx="838200" cy="74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150753</xdr:rowOff>
    </xdr:from>
    <xdr:ext cx="534377" cy="259045"/>
    <xdr:sp macro="" textlink="">
      <xdr:nvSpPr>
        <xdr:cNvPr id="469" name="普通建設事業費 （ うち更新整備　）平均値テキスト">
          <a:extLst>
            <a:ext uri="{FF2B5EF4-FFF2-40B4-BE49-F238E27FC236}">
              <a16:creationId xmlns:a16="http://schemas.microsoft.com/office/drawing/2014/main" id="{00000000-0008-0000-0600-0000D5010000}"/>
            </a:ext>
          </a:extLst>
        </xdr:cNvPr>
        <xdr:cNvSpPr txBox="1"/>
      </xdr:nvSpPr>
      <xdr:spPr>
        <a:xfrm>
          <a:off x="10528300" y="16267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127876</xdr:rowOff>
    </xdr:from>
    <xdr:to>
      <xdr:col>55</xdr:col>
      <xdr:colOff>50800</xdr:colOff>
      <xdr:row>96</xdr:row>
      <xdr:rowOff>58026</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10426700" y="1641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119965</xdr:rowOff>
    </xdr:from>
    <xdr:to>
      <xdr:col>50</xdr:col>
      <xdr:colOff>114300</xdr:colOff>
      <xdr:row>98</xdr:row>
      <xdr:rowOff>40723</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8750300" y="16750615"/>
          <a:ext cx="889000" cy="92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131969</xdr:rowOff>
    </xdr:from>
    <xdr:to>
      <xdr:col>50</xdr:col>
      <xdr:colOff>165100</xdr:colOff>
      <xdr:row>96</xdr:row>
      <xdr:rowOff>62119</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9588500" y="16419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78646</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372111" y="16194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29477</xdr:rowOff>
    </xdr:from>
    <xdr:to>
      <xdr:col>45</xdr:col>
      <xdr:colOff>177800</xdr:colOff>
      <xdr:row>98</xdr:row>
      <xdr:rowOff>40723</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a:off x="7861300" y="16831577"/>
          <a:ext cx="889000" cy="11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15413</xdr:rowOff>
    </xdr:from>
    <xdr:to>
      <xdr:col>46</xdr:col>
      <xdr:colOff>38100</xdr:colOff>
      <xdr:row>96</xdr:row>
      <xdr:rowOff>117013</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8699500" y="1647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133540</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483111" y="16249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134610</xdr:rowOff>
    </xdr:from>
    <xdr:to>
      <xdr:col>41</xdr:col>
      <xdr:colOff>50800</xdr:colOff>
      <xdr:row>98</xdr:row>
      <xdr:rowOff>29477</xdr:rowOff>
    </xdr:to>
    <xdr:cxnSp macro="">
      <xdr:nvCxnSpPr>
        <xdr:cNvPr id="477" name="直線コネクタ 476">
          <a:extLst>
            <a:ext uri="{FF2B5EF4-FFF2-40B4-BE49-F238E27FC236}">
              <a16:creationId xmlns:a16="http://schemas.microsoft.com/office/drawing/2014/main" id="{00000000-0008-0000-0600-0000DD010000}"/>
            </a:ext>
          </a:extLst>
        </xdr:cNvPr>
        <xdr:cNvCxnSpPr/>
      </xdr:nvCxnSpPr>
      <xdr:spPr>
        <a:xfrm>
          <a:off x="6972300" y="16765260"/>
          <a:ext cx="889000" cy="66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49702</xdr:rowOff>
    </xdr:from>
    <xdr:to>
      <xdr:col>41</xdr:col>
      <xdr:colOff>101600</xdr:colOff>
      <xdr:row>96</xdr:row>
      <xdr:rowOff>151302</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7810500" y="1650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167829</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594111" y="1628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96185</xdr:rowOff>
    </xdr:from>
    <xdr:to>
      <xdr:col>36</xdr:col>
      <xdr:colOff>165100</xdr:colOff>
      <xdr:row>97</xdr:row>
      <xdr:rowOff>26335</xdr:rowOff>
    </xdr:to>
    <xdr:sp macro="" textlink="">
      <xdr:nvSpPr>
        <xdr:cNvPr id="480" name="フローチャート: 判断 479">
          <a:extLst>
            <a:ext uri="{FF2B5EF4-FFF2-40B4-BE49-F238E27FC236}">
              <a16:creationId xmlns:a16="http://schemas.microsoft.com/office/drawing/2014/main" id="{00000000-0008-0000-0600-0000E0010000}"/>
            </a:ext>
          </a:extLst>
        </xdr:cNvPr>
        <xdr:cNvSpPr/>
      </xdr:nvSpPr>
      <xdr:spPr>
        <a:xfrm>
          <a:off x="6921500" y="1655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42862</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05111" y="16330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166441</xdr:rowOff>
    </xdr:from>
    <xdr:to>
      <xdr:col>55</xdr:col>
      <xdr:colOff>50800</xdr:colOff>
      <xdr:row>97</xdr:row>
      <xdr:rowOff>96591</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10426700" y="16625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144868</xdr:rowOff>
    </xdr:from>
    <xdr:ext cx="534377" cy="259045"/>
    <xdr:sp macro="" textlink="">
      <xdr:nvSpPr>
        <xdr:cNvPr id="488" name="普通建設事業費 （ うち更新整備　）該当値テキスト">
          <a:extLst>
            <a:ext uri="{FF2B5EF4-FFF2-40B4-BE49-F238E27FC236}">
              <a16:creationId xmlns:a16="http://schemas.microsoft.com/office/drawing/2014/main" id="{00000000-0008-0000-0600-0000E8010000}"/>
            </a:ext>
          </a:extLst>
        </xdr:cNvPr>
        <xdr:cNvSpPr txBox="1"/>
      </xdr:nvSpPr>
      <xdr:spPr>
        <a:xfrm>
          <a:off x="10528300" y="16604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69165</xdr:rowOff>
    </xdr:from>
    <xdr:to>
      <xdr:col>50</xdr:col>
      <xdr:colOff>165100</xdr:colOff>
      <xdr:row>97</xdr:row>
      <xdr:rowOff>170765</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9588500" y="166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161892</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9372111" y="1679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161373</xdr:rowOff>
    </xdr:from>
    <xdr:to>
      <xdr:col>46</xdr:col>
      <xdr:colOff>38100</xdr:colOff>
      <xdr:row>98</xdr:row>
      <xdr:rowOff>91523</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8699500" y="16792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82650</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8483111" y="16884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150127</xdr:rowOff>
    </xdr:from>
    <xdr:to>
      <xdr:col>41</xdr:col>
      <xdr:colOff>101600</xdr:colOff>
      <xdr:row>98</xdr:row>
      <xdr:rowOff>80277</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7810500" y="16780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71404</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7594111" y="16873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83810</xdr:rowOff>
    </xdr:from>
    <xdr:to>
      <xdr:col>36</xdr:col>
      <xdr:colOff>165100</xdr:colOff>
      <xdr:row>98</xdr:row>
      <xdr:rowOff>13960</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6921500" y="1671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5087</xdr:rowOff>
    </xdr:from>
    <xdr:ext cx="534377"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6705111" y="16807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a:extLst>
            <a:ext uri="{FF2B5EF4-FFF2-40B4-BE49-F238E27FC236}">
              <a16:creationId xmlns:a16="http://schemas.microsoft.com/office/drawing/2014/main" id="{00000000-0008-0000-0600-000007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61425</xdr:rowOff>
    </xdr:from>
    <xdr:to>
      <xdr:col>85</xdr:col>
      <xdr:colOff>126364</xdr:colOff>
      <xdr:row>39</xdr:row>
      <xdr:rowOff>44450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6317595" y="5204925"/>
          <a:ext cx="1269" cy="1526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72603</xdr:rowOff>
    </xdr:from>
    <xdr:ext cx="249299" cy="259045"/>
    <xdr:sp macro="" textlink="">
      <xdr:nvSpPr>
        <xdr:cNvPr id="521" name="災害復旧事業費最小値テキスト">
          <a:extLst>
            <a:ext uri="{FF2B5EF4-FFF2-40B4-BE49-F238E27FC236}">
              <a16:creationId xmlns:a16="http://schemas.microsoft.com/office/drawing/2014/main" id="{00000000-0008-0000-0600-000009020000}"/>
            </a:ext>
          </a:extLst>
        </xdr:cNvPr>
        <xdr:cNvSpPr txBox="1"/>
      </xdr:nvSpPr>
      <xdr:spPr>
        <a:xfrm>
          <a:off x="16370300" y="67591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8102</xdr:rowOff>
    </xdr:from>
    <xdr:ext cx="599010" cy="259045"/>
    <xdr:sp macro="" textlink="">
      <xdr:nvSpPr>
        <xdr:cNvPr id="523" name="災害復旧事業費最大値テキスト">
          <a:extLst>
            <a:ext uri="{FF2B5EF4-FFF2-40B4-BE49-F238E27FC236}">
              <a16:creationId xmlns:a16="http://schemas.microsoft.com/office/drawing/2014/main" id="{00000000-0008-0000-0600-00000B020000}"/>
            </a:ext>
          </a:extLst>
        </xdr:cNvPr>
        <xdr:cNvSpPr txBox="1"/>
      </xdr:nvSpPr>
      <xdr:spPr>
        <a:xfrm>
          <a:off x="16370300" y="4980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801,089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61425</xdr:rowOff>
    </xdr:from>
    <xdr:to>
      <xdr:col>86</xdr:col>
      <xdr:colOff>25400</xdr:colOff>
      <xdr:row>30</xdr:row>
      <xdr:rowOff>61425</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6230600" y="5204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141732</xdr:rowOff>
    </xdr:from>
    <xdr:to>
      <xdr:col>85</xdr:col>
      <xdr:colOff>127000</xdr:colOff>
      <xdr:row>39</xdr:row>
      <xdr:rowOff>4800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5481300" y="6656832"/>
          <a:ext cx="838200" cy="34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117053</xdr:rowOff>
    </xdr:from>
    <xdr:ext cx="534377" cy="259045"/>
    <xdr:sp macro="" textlink="">
      <xdr:nvSpPr>
        <xdr:cNvPr id="526" name="災害復旧事業費平均値テキスト">
          <a:extLst>
            <a:ext uri="{FF2B5EF4-FFF2-40B4-BE49-F238E27FC236}">
              <a16:creationId xmlns:a16="http://schemas.microsoft.com/office/drawing/2014/main" id="{00000000-0008-0000-0600-00000E020000}"/>
            </a:ext>
          </a:extLst>
        </xdr:cNvPr>
        <xdr:cNvSpPr txBox="1"/>
      </xdr:nvSpPr>
      <xdr:spPr>
        <a:xfrm>
          <a:off x="16370300" y="66321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138626</xdr:rowOff>
    </xdr:from>
    <xdr:to>
      <xdr:col>85</xdr:col>
      <xdr:colOff>177800</xdr:colOff>
      <xdr:row>39</xdr:row>
      <xdr:rowOff>68776</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6268700" y="665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130034</xdr:rowOff>
    </xdr:from>
    <xdr:to>
      <xdr:col>81</xdr:col>
      <xdr:colOff>50800</xdr:colOff>
      <xdr:row>38</xdr:row>
      <xdr:rowOff>141732</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4592300" y="6645134"/>
          <a:ext cx="889000" cy="11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133898</xdr:rowOff>
    </xdr:from>
    <xdr:to>
      <xdr:col>81</xdr:col>
      <xdr:colOff>101600</xdr:colOff>
      <xdr:row>39</xdr:row>
      <xdr:rowOff>64048</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5430500" y="6648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55175</xdr:rowOff>
    </xdr:from>
    <xdr:ext cx="534377"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14111" y="6741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130034</xdr:rowOff>
    </xdr:from>
    <xdr:to>
      <xdr:col>76</xdr:col>
      <xdr:colOff>114300</xdr:colOff>
      <xdr:row>39</xdr:row>
      <xdr:rowOff>30997</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flipV="1">
          <a:off x="13703300" y="6645134"/>
          <a:ext cx="889000" cy="7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145909</xdr:rowOff>
    </xdr:from>
    <xdr:to>
      <xdr:col>76</xdr:col>
      <xdr:colOff>165100</xdr:colOff>
      <xdr:row>39</xdr:row>
      <xdr:rowOff>76059</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4541500" y="6661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67186</xdr:rowOff>
    </xdr:from>
    <xdr:ext cx="534377"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325111" y="6753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30997</xdr:rowOff>
    </xdr:from>
    <xdr:to>
      <xdr:col>71</xdr:col>
      <xdr:colOff>177800</xdr:colOff>
      <xdr:row>39</xdr:row>
      <xdr:rowOff>37019</xdr:rowOff>
    </xdr:to>
    <xdr:cxnSp macro="">
      <xdr:nvCxnSpPr>
        <xdr:cNvPr id="534" name="直線コネクタ 533">
          <a:extLst>
            <a:ext uri="{FF2B5EF4-FFF2-40B4-BE49-F238E27FC236}">
              <a16:creationId xmlns:a16="http://schemas.microsoft.com/office/drawing/2014/main" id="{00000000-0008-0000-0600-000016020000}"/>
            </a:ext>
          </a:extLst>
        </xdr:cNvPr>
        <xdr:cNvCxnSpPr/>
      </xdr:nvCxnSpPr>
      <xdr:spPr>
        <a:xfrm flipV="1">
          <a:off x="12814300" y="6717547"/>
          <a:ext cx="889000" cy="6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135755</xdr:rowOff>
    </xdr:from>
    <xdr:to>
      <xdr:col>72</xdr:col>
      <xdr:colOff>38100</xdr:colOff>
      <xdr:row>39</xdr:row>
      <xdr:rowOff>65905</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3652500" y="6650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82432</xdr:rowOff>
    </xdr:from>
    <xdr:ext cx="534377"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436111" y="6426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146446</xdr:rowOff>
    </xdr:from>
    <xdr:to>
      <xdr:col>67</xdr:col>
      <xdr:colOff>101600</xdr:colOff>
      <xdr:row>39</xdr:row>
      <xdr:rowOff>76596</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2763500" y="6661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93123</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579428" y="6436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125450</xdr:rowOff>
    </xdr:from>
    <xdr:to>
      <xdr:col>85</xdr:col>
      <xdr:colOff>177800</xdr:colOff>
      <xdr:row>39</xdr:row>
      <xdr:rowOff>55600</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6268700" y="664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84826</xdr:rowOff>
    </xdr:from>
    <xdr:ext cx="534377" cy="259045"/>
    <xdr:sp macro="" textlink="">
      <xdr:nvSpPr>
        <xdr:cNvPr id="545" name="災害復旧事業費該当値テキスト">
          <a:extLst>
            <a:ext uri="{FF2B5EF4-FFF2-40B4-BE49-F238E27FC236}">
              <a16:creationId xmlns:a16="http://schemas.microsoft.com/office/drawing/2014/main" id="{00000000-0008-0000-0600-000021020000}"/>
            </a:ext>
          </a:extLst>
        </xdr:cNvPr>
        <xdr:cNvSpPr txBox="1"/>
      </xdr:nvSpPr>
      <xdr:spPr>
        <a:xfrm>
          <a:off x="16370300" y="6428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90932</xdr:rowOff>
    </xdr:from>
    <xdr:to>
      <xdr:col>81</xdr:col>
      <xdr:colOff>101600</xdr:colOff>
      <xdr:row>39</xdr:row>
      <xdr:rowOff>21082</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5430500" y="660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37610</xdr:rowOff>
    </xdr:from>
    <xdr:ext cx="534377"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5214111" y="6381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79234</xdr:rowOff>
    </xdr:from>
    <xdr:to>
      <xdr:col>76</xdr:col>
      <xdr:colOff>165100</xdr:colOff>
      <xdr:row>39</xdr:row>
      <xdr:rowOff>9384</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4541500" y="659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25911</xdr:rowOff>
    </xdr:from>
    <xdr:ext cx="534377"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4325111" y="6369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151647</xdr:rowOff>
    </xdr:from>
    <xdr:to>
      <xdr:col>72</xdr:col>
      <xdr:colOff>38100</xdr:colOff>
      <xdr:row>39</xdr:row>
      <xdr:rowOff>81797</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3652500" y="6666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72924</xdr:rowOff>
    </xdr:from>
    <xdr:ext cx="469744"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3468428" y="6759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157669</xdr:rowOff>
    </xdr:from>
    <xdr:to>
      <xdr:col>67</xdr:col>
      <xdr:colOff>101600</xdr:colOff>
      <xdr:row>39</xdr:row>
      <xdr:rowOff>87819</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2763500" y="6672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78946</xdr:rowOff>
    </xdr:from>
    <xdr:ext cx="469744"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579428" y="6765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a:extLst>
            <a:ext uri="{FF2B5EF4-FFF2-40B4-BE49-F238E27FC236}">
              <a16:creationId xmlns:a16="http://schemas.microsoft.com/office/drawing/2014/main" id="{00000000-0008-0000-06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a:extLst>
            <a:ext uri="{FF2B5EF4-FFF2-40B4-BE49-F238E27FC236}">
              <a16:creationId xmlns:a16="http://schemas.microsoft.com/office/drawing/2014/main" id="{00000000-0008-0000-0600-00003A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a:extLst>
            <a:ext uri="{FF2B5EF4-FFF2-40B4-BE49-F238E27FC236}">
              <a16:creationId xmlns:a16="http://schemas.microsoft.com/office/drawing/2014/main" id="{00000000-0008-0000-0600-00003C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a:extLst>
            <a:ext uri="{FF2B5EF4-FFF2-40B4-BE49-F238E27FC236}">
              <a16:creationId xmlns:a16="http://schemas.microsoft.com/office/drawing/2014/main" id="{00000000-0008-0000-0600-00003F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a:extLst>
            <a:ext uri="{FF2B5EF4-FFF2-40B4-BE49-F238E27FC236}">
              <a16:creationId xmlns:a16="http://schemas.microsoft.com/office/drawing/2014/main" id="{00000000-0008-0000-0600-000047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a:extLst>
            <a:ext uri="{FF2B5EF4-FFF2-40B4-BE49-F238E27FC236}">
              <a16:creationId xmlns:a16="http://schemas.microsoft.com/office/drawing/2014/main" id="{00000000-0008-0000-0600-000052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a:extLst>
            <a:ext uri="{FF2B5EF4-FFF2-40B4-BE49-F238E27FC236}">
              <a16:creationId xmlns:a16="http://schemas.microsoft.com/office/drawing/2014/main" id="{00000000-0008-0000-06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24524</xdr:rowOff>
    </xdr:from>
    <xdr:to>
      <xdr:col>85</xdr:col>
      <xdr:colOff>126364</xdr:colOff>
      <xdr:row>78</xdr:row>
      <xdr:rowOff>32814</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6317595" y="12026024"/>
          <a:ext cx="1269" cy="1379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36641</xdr:rowOff>
    </xdr:from>
    <xdr:ext cx="534377" cy="259045"/>
    <xdr:sp macro="" textlink="">
      <xdr:nvSpPr>
        <xdr:cNvPr id="627" name="公債費最小値テキスト">
          <a:extLst>
            <a:ext uri="{FF2B5EF4-FFF2-40B4-BE49-F238E27FC236}">
              <a16:creationId xmlns:a16="http://schemas.microsoft.com/office/drawing/2014/main" id="{00000000-0008-0000-0600-000073020000}"/>
            </a:ext>
          </a:extLst>
        </xdr:cNvPr>
        <xdr:cNvSpPr txBox="1"/>
      </xdr:nvSpPr>
      <xdr:spPr>
        <a:xfrm>
          <a:off x="16370300" y="13409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32814</xdr:rowOff>
    </xdr:from>
    <xdr:to>
      <xdr:col>86</xdr:col>
      <xdr:colOff>25400</xdr:colOff>
      <xdr:row>78</xdr:row>
      <xdr:rowOff>32814</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3405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142651</xdr:rowOff>
    </xdr:from>
    <xdr:ext cx="599010" cy="259045"/>
    <xdr:sp macro="" textlink="">
      <xdr:nvSpPr>
        <xdr:cNvPr id="629" name="公債費最大値テキスト">
          <a:extLst>
            <a:ext uri="{FF2B5EF4-FFF2-40B4-BE49-F238E27FC236}">
              <a16:creationId xmlns:a16="http://schemas.microsoft.com/office/drawing/2014/main" id="{00000000-0008-0000-0600-000075020000}"/>
            </a:ext>
          </a:extLst>
        </xdr:cNvPr>
        <xdr:cNvSpPr txBox="1"/>
      </xdr:nvSpPr>
      <xdr:spPr>
        <a:xfrm>
          <a:off x="16370300" y="11801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24524</xdr:rowOff>
    </xdr:from>
    <xdr:to>
      <xdr:col>86</xdr:col>
      <xdr:colOff>25400</xdr:colOff>
      <xdr:row>70</xdr:row>
      <xdr:rowOff>24524</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6230600" y="12026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49151</xdr:rowOff>
    </xdr:from>
    <xdr:to>
      <xdr:col>85</xdr:col>
      <xdr:colOff>127000</xdr:colOff>
      <xdr:row>75</xdr:row>
      <xdr:rowOff>61732</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5481300" y="12907901"/>
          <a:ext cx="838200" cy="12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44056</xdr:rowOff>
    </xdr:from>
    <xdr:ext cx="534377" cy="259045"/>
    <xdr:sp macro="" textlink="">
      <xdr:nvSpPr>
        <xdr:cNvPr id="632" name="公債費平均値テキスト">
          <a:extLst>
            <a:ext uri="{FF2B5EF4-FFF2-40B4-BE49-F238E27FC236}">
              <a16:creationId xmlns:a16="http://schemas.microsoft.com/office/drawing/2014/main" id="{00000000-0008-0000-0600-000078020000}"/>
            </a:ext>
          </a:extLst>
        </xdr:cNvPr>
        <xdr:cNvSpPr txBox="1"/>
      </xdr:nvSpPr>
      <xdr:spPr>
        <a:xfrm>
          <a:off x="16370300" y="129028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65629</xdr:rowOff>
    </xdr:from>
    <xdr:to>
      <xdr:col>85</xdr:col>
      <xdr:colOff>177800</xdr:colOff>
      <xdr:row>75</xdr:row>
      <xdr:rowOff>167229</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6268700" y="12924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54211</xdr:rowOff>
    </xdr:from>
    <xdr:to>
      <xdr:col>81</xdr:col>
      <xdr:colOff>50800</xdr:colOff>
      <xdr:row>75</xdr:row>
      <xdr:rowOff>61732</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4592300" y="12912961"/>
          <a:ext cx="889000" cy="7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24923</xdr:rowOff>
    </xdr:from>
    <xdr:to>
      <xdr:col>81</xdr:col>
      <xdr:colOff>101600</xdr:colOff>
      <xdr:row>75</xdr:row>
      <xdr:rowOff>126523</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5430500" y="12883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117650</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14111" y="12976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144409</xdr:rowOff>
    </xdr:from>
    <xdr:to>
      <xdr:col>76</xdr:col>
      <xdr:colOff>114300</xdr:colOff>
      <xdr:row>75</xdr:row>
      <xdr:rowOff>54211</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3703300" y="12831709"/>
          <a:ext cx="889000" cy="81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54373</xdr:rowOff>
    </xdr:from>
    <xdr:to>
      <xdr:col>76</xdr:col>
      <xdr:colOff>165100</xdr:colOff>
      <xdr:row>75</xdr:row>
      <xdr:rowOff>155973</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4541500" y="1291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147100</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325111" y="13005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110180</xdr:rowOff>
    </xdr:from>
    <xdr:to>
      <xdr:col>71</xdr:col>
      <xdr:colOff>177800</xdr:colOff>
      <xdr:row>74</xdr:row>
      <xdr:rowOff>144409</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a:off x="12814300" y="12797480"/>
          <a:ext cx="889000" cy="34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35537</xdr:rowOff>
    </xdr:from>
    <xdr:to>
      <xdr:col>72</xdr:col>
      <xdr:colOff>38100</xdr:colOff>
      <xdr:row>75</xdr:row>
      <xdr:rowOff>137137</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3652500" y="12894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128264</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36111" y="12987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56759</xdr:rowOff>
    </xdr:from>
    <xdr:to>
      <xdr:col>67</xdr:col>
      <xdr:colOff>101600</xdr:colOff>
      <xdr:row>75</xdr:row>
      <xdr:rowOff>158359</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2763500" y="12915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149486</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47111" y="13008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169801</xdr:rowOff>
    </xdr:from>
    <xdr:to>
      <xdr:col>85</xdr:col>
      <xdr:colOff>177800</xdr:colOff>
      <xdr:row>75</xdr:row>
      <xdr:rowOff>99951</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6268700" y="12857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21228</xdr:rowOff>
    </xdr:from>
    <xdr:ext cx="534377" cy="259045"/>
    <xdr:sp macro="" textlink="">
      <xdr:nvSpPr>
        <xdr:cNvPr id="651" name="公債費該当値テキスト">
          <a:extLst>
            <a:ext uri="{FF2B5EF4-FFF2-40B4-BE49-F238E27FC236}">
              <a16:creationId xmlns:a16="http://schemas.microsoft.com/office/drawing/2014/main" id="{00000000-0008-0000-0600-00008B020000}"/>
            </a:ext>
          </a:extLst>
        </xdr:cNvPr>
        <xdr:cNvSpPr txBox="1"/>
      </xdr:nvSpPr>
      <xdr:spPr>
        <a:xfrm>
          <a:off x="16370300" y="12708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10932</xdr:rowOff>
    </xdr:from>
    <xdr:to>
      <xdr:col>81</xdr:col>
      <xdr:colOff>101600</xdr:colOff>
      <xdr:row>75</xdr:row>
      <xdr:rowOff>112532</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5430500" y="12869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129059</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5214111" y="12644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3411</xdr:rowOff>
    </xdr:from>
    <xdr:to>
      <xdr:col>76</xdr:col>
      <xdr:colOff>165100</xdr:colOff>
      <xdr:row>75</xdr:row>
      <xdr:rowOff>105011</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4541500" y="1286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121538</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4325111" y="12637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93609</xdr:rowOff>
    </xdr:from>
    <xdr:to>
      <xdr:col>72</xdr:col>
      <xdr:colOff>38100</xdr:colOff>
      <xdr:row>75</xdr:row>
      <xdr:rowOff>23759</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3652500" y="12780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40286</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3436111" y="12556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59380</xdr:rowOff>
    </xdr:from>
    <xdr:to>
      <xdr:col>67</xdr:col>
      <xdr:colOff>101600</xdr:colOff>
      <xdr:row>74</xdr:row>
      <xdr:rowOff>160980</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2763500" y="1274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73</xdr:row>
      <xdr:rowOff>6057</xdr:rowOff>
    </xdr:from>
    <xdr:ext cx="599010"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514795" y="12521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積立金グラフ枠">
          <a:extLst>
            <a:ext uri="{FF2B5EF4-FFF2-40B4-BE49-F238E27FC236}">
              <a16:creationId xmlns:a16="http://schemas.microsoft.com/office/drawing/2014/main" id="{00000000-0008-0000-06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85347</xdr:rowOff>
    </xdr:from>
    <xdr:to>
      <xdr:col>85</xdr:col>
      <xdr:colOff>126364</xdr:colOff>
      <xdr:row>99</xdr:row>
      <xdr:rowOff>5412</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6317595" y="15687297"/>
          <a:ext cx="1269" cy="1291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9239</xdr:rowOff>
    </xdr:from>
    <xdr:ext cx="469744" cy="259045"/>
    <xdr:sp macro="" textlink="">
      <xdr:nvSpPr>
        <xdr:cNvPr id="684" name="積立金最小値テキスト">
          <a:extLst>
            <a:ext uri="{FF2B5EF4-FFF2-40B4-BE49-F238E27FC236}">
              <a16:creationId xmlns:a16="http://schemas.microsoft.com/office/drawing/2014/main" id="{00000000-0008-0000-0600-0000AC020000}"/>
            </a:ext>
          </a:extLst>
        </xdr:cNvPr>
        <xdr:cNvSpPr txBox="1"/>
      </xdr:nvSpPr>
      <xdr:spPr>
        <a:xfrm>
          <a:off x="16370300" y="16982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5412</xdr:rowOff>
    </xdr:from>
    <xdr:to>
      <xdr:col>86</xdr:col>
      <xdr:colOff>25400</xdr:colOff>
      <xdr:row>99</xdr:row>
      <xdr:rowOff>5412</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6230600" y="16978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32024</xdr:rowOff>
    </xdr:from>
    <xdr:ext cx="599010" cy="259045"/>
    <xdr:sp macro="" textlink="">
      <xdr:nvSpPr>
        <xdr:cNvPr id="686" name="積立金最大値テキスト">
          <a:extLst>
            <a:ext uri="{FF2B5EF4-FFF2-40B4-BE49-F238E27FC236}">
              <a16:creationId xmlns:a16="http://schemas.microsoft.com/office/drawing/2014/main" id="{00000000-0008-0000-0600-0000AE020000}"/>
            </a:ext>
          </a:extLst>
        </xdr:cNvPr>
        <xdr:cNvSpPr txBox="1"/>
      </xdr:nvSpPr>
      <xdr:spPr>
        <a:xfrm>
          <a:off x="16370300" y="15462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85347</xdr:rowOff>
    </xdr:from>
    <xdr:to>
      <xdr:col>86</xdr:col>
      <xdr:colOff>25400</xdr:colOff>
      <xdr:row>91</xdr:row>
      <xdr:rowOff>85347</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6230600" y="15687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128925</xdr:rowOff>
    </xdr:from>
    <xdr:to>
      <xdr:col>85</xdr:col>
      <xdr:colOff>127000</xdr:colOff>
      <xdr:row>95</xdr:row>
      <xdr:rowOff>99467</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5481300" y="16245225"/>
          <a:ext cx="838200" cy="141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54083</xdr:rowOff>
    </xdr:from>
    <xdr:ext cx="534377" cy="259045"/>
    <xdr:sp macro="" textlink="">
      <xdr:nvSpPr>
        <xdr:cNvPr id="689" name="積立金平均値テキスト">
          <a:extLst>
            <a:ext uri="{FF2B5EF4-FFF2-40B4-BE49-F238E27FC236}">
              <a16:creationId xmlns:a16="http://schemas.microsoft.com/office/drawing/2014/main" id="{00000000-0008-0000-0600-0000B1020000}"/>
            </a:ext>
          </a:extLst>
        </xdr:cNvPr>
        <xdr:cNvSpPr txBox="1"/>
      </xdr:nvSpPr>
      <xdr:spPr>
        <a:xfrm>
          <a:off x="16370300" y="166847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75656</xdr:rowOff>
    </xdr:from>
    <xdr:to>
      <xdr:col>85</xdr:col>
      <xdr:colOff>177800</xdr:colOff>
      <xdr:row>98</xdr:row>
      <xdr:rowOff>5806</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6268700" y="16706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99467</xdr:rowOff>
    </xdr:from>
    <xdr:to>
      <xdr:col>81</xdr:col>
      <xdr:colOff>50800</xdr:colOff>
      <xdr:row>97</xdr:row>
      <xdr:rowOff>16805</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4592300" y="16387217"/>
          <a:ext cx="889000" cy="260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35195</xdr:rowOff>
    </xdr:from>
    <xdr:to>
      <xdr:col>81</xdr:col>
      <xdr:colOff>101600</xdr:colOff>
      <xdr:row>97</xdr:row>
      <xdr:rowOff>136795</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5430500" y="1666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127922</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14111" y="16758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16805</xdr:rowOff>
    </xdr:from>
    <xdr:to>
      <xdr:col>76</xdr:col>
      <xdr:colOff>114300</xdr:colOff>
      <xdr:row>97</xdr:row>
      <xdr:rowOff>131981</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3703300" y="16647455"/>
          <a:ext cx="889000" cy="11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163592</xdr:rowOff>
    </xdr:from>
    <xdr:to>
      <xdr:col>76</xdr:col>
      <xdr:colOff>165100</xdr:colOff>
      <xdr:row>97</xdr:row>
      <xdr:rowOff>93742</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4541500" y="1662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84869</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4325111" y="16715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112367</xdr:rowOff>
    </xdr:from>
    <xdr:to>
      <xdr:col>71</xdr:col>
      <xdr:colOff>177800</xdr:colOff>
      <xdr:row>97</xdr:row>
      <xdr:rowOff>131981</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a:off x="12814300" y="16743017"/>
          <a:ext cx="889000" cy="19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152054</xdr:rowOff>
    </xdr:from>
    <xdr:to>
      <xdr:col>72</xdr:col>
      <xdr:colOff>38100</xdr:colOff>
      <xdr:row>97</xdr:row>
      <xdr:rowOff>82204</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3652500" y="16611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98731</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436111" y="16386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71413</xdr:rowOff>
    </xdr:from>
    <xdr:to>
      <xdr:col>67</xdr:col>
      <xdr:colOff>101600</xdr:colOff>
      <xdr:row>98</xdr:row>
      <xdr:rowOff>1563</xdr:rowOff>
    </xdr:to>
    <xdr:sp macro="" textlink="">
      <xdr:nvSpPr>
        <xdr:cNvPr id="700" name="フローチャート: 判断 699">
          <a:extLst>
            <a:ext uri="{FF2B5EF4-FFF2-40B4-BE49-F238E27FC236}">
              <a16:creationId xmlns:a16="http://schemas.microsoft.com/office/drawing/2014/main" id="{00000000-0008-0000-0600-0000BC020000}"/>
            </a:ext>
          </a:extLst>
        </xdr:cNvPr>
        <xdr:cNvSpPr/>
      </xdr:nvSpPr>
      <xdr:spPr>
        <a:xfrm>
          <a:off x="12763500" y="1670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164140</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547111" y="16794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78125</xdr:rowOff>
    </xdr:from>
    <xdr:to>
      <xdr:col>85</xdr:col>
      <xdr:colOff>177800</xdr:colOff>
      <xdr:row>95</xdr:row>
      <xdr:rowOff>8275</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6268700" y="16194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101002</xdr:rowOff>
    </xdr:from>
    <xdr:ext cx="599010" cy="259045"/>
    <xdr:sp macro="" textlink="">
      <xdr:nvSpPr>
        <xdr:cNvPr id="708" name="積立金該当値テキスト">
          <a:extLst>
            <a:ext uri="{FF2B5EF4-FFF2-40B4-BE49-F238E27FC236}">
              <a16:creationId xmlns:a16="http://schemas.microsoft.com/office/drawing/2014/main" id="{00000000-0008-0000-0600-0000C4020000}"/>
            </a:ext>
          </a:extLst>
        </xdr:cNvPr>
        <xdr:cNvSpPr txBox="1"/>
      </xdr:nvSpPr>
      <xdr:spPr>
        <a:xfrm>
          <a:off x="16370300" y="16045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48667</xdr:rowOff>
    </xdr:from>
    <xdr:to>
      <xdr:col>81</xdr:col>
      <xdr:colOff>101600</xdr:colOff>
      <xdr:row>95</xdr:row>
      <xdr:rowOff>150267</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5430500" y="16336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166794</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5214111" y="16111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137455</xdr:rowOff>
    </xdr:from>
    <xdr:to>
      <xdr:col>76</xdr:col>
      <xdr:colOff>165100</xdr:colOff>
      <xdr:row>97</xdr:row>
      <xdr:rowOff>67605</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4541500" y="1659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84132</xdr:rowOff>
    </xdr:from>
    <xdr:ext cx="534377"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4325111" y="16371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81181</xdr:rowOff>
    </xdr:from>
    <xdr:to>
      <xdr:col>72</xdr:col>
      <xdr:colOff>38100</xdr:colOff>
      <xdr:row>98</xdr:row>
      <xdr:rowOff>11331</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3652500" y="16711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2458</xdr:rowOff>
    </xdr:from>
    <xdr:ext cx="534377"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3436111" y="16804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61567</xdr:rowOff>
    </xdr:from>
    <xdr:to>
      <xdr:col>67</xdr:col>
      <xdr:colOff>101600</xdr:colOff>
      <xdr:row>97</xdr:row>
      <xdr:rowOff>163167</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2763500" y="16692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8244</xdr:rowOff>
    </xdr:from>
    <xdr:ext cx="534377"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2547111" y="16467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a:extLst>
            <a:ext uri="{FF2B5EF4-FFF2-40B4-BE49-F238E27FC236}">
              <a16:creationId xmlns:a16="http://schemas.microsoft.com/office/drawing/2014/main" id="{00000000-0008-0000-06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128544</xdr:rowOff>
    </xdr:from>
    <xdr:to>
      <xdr:col>116</xdr:col>
      <xdr:colOff>62864</xdr:colOff>
      <xdr:row>38</xdr:row>
      <xdr:rowOff>139700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22159595" y="5272044"/>
          <a:ext cx="1269" cy="1382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9" name="投資及び出資金最小値テキスト">
          <a:extLst>
            <a:ext uri="{FF2B5EF4-FFF2-40B4-BE49-F238E27FC236}">
              <a16:creationId xmlns:a16="http://schemas.microsoft.com/office/drawing/2014/main" id="{00000000-0008-0000-0600-0000E3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75221</xdr:rowOff>
    </xdr:from>
    <xdr:ext cx="534377" cy="259045"/>
    <xdr:sp macro="" textlink="">
      <xdr:nvSpPr>
        <xdr:cNvPr id="741" name="投資及び出資金最大値テキスト">
          <a:extLst>
            <a:ext uri="{FF2B5EF4-FFF2-40B4-BE49-F238E27FC236}">
              <a16:creationId xmlns:a16="http://schemas.microsoft.com/office/drawing/2014/main" id="{00000000-0008-0000-0600-0000E5020000}"/>
            </a:ext>
          </a:extLst>
        </xdr:cNvPr>
        <xdr:cNvSpPr txBox="1"/>
      </xdr:nvSpPr>
      <xdr:spPr>
        <a:xfrm>
          <a:off x="22212300" y="5047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128544</xdr:rowOff>
    </xdr:from>
    <xdr:to>
      <xdr:col>116</xdr:col>
      <xdr:colOff>152400</xdr:colOff>
      <xdr:row>30</xdr:row>
      <xdr:rowOff>128544</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2072600" y="5272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34</xdr:row>
      <xdr:rowOff>21377</xdr:rowOff>
    </xdr:from>
    <xdr:to>
      <xdr:col>116</xdr:col>
      <xdr:colOff>63500</xdr:colOff>
      <xdr:row>38</xdr:row>
      <xdr:rowOff>137688</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flipV="1">
          <a:off x="21323300" y="5850677"/>
          <a:ext cx="838200" cy="802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139930</xdr:rowOff>
    </xdr:from>
    <xdr:ext cx="469744" cy="259045"/>
    <xdr:sp macro="" textlink="">
      <xdr:nvSpPr>
        <xdr:cNvPr id="744" name="投資及び出資金平均値テキスト">
          <a:extLst>
            <a:ext uri="{FF2B5EF4-FFF2-40B4-BE49-F238E27FC236}">
              <a16:creationId xmlns:a16="http://schemas.microsoft.com/office/drawing/2014/main" id="{00000000-0008-0000-0600-0000E8020000}"/>
            </a:ext>
          </a:extLst>
        </xdr:cNvPr>
        <xdr:cNvSpPr txBox="1"/>
      </xdr:nvSpPr>
      <xdr:spPr>
        <a:xfrm>
          <a:off x="22212300" y="63121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161503</xdr:rowOff>
    </xdr:from>
    <xdr:to>
      <xdr:col>116</xdr:col>
      <xdr:colOff>114300</xdr:colOff>
      <xdr:row>37</xdr:row>
      <xdr:rowOff>91653</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2110700" y="6333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137688</xdr:rowOff>
    </xdr:from>
    <xdr:to>
      <xdr:col>111</xdr:col>
      <xdr:colOff>177800</xdr:colOff>
      <xdr:row>38</xdr:row>
      <xdr:rowOff>138877</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flipV="1">
          <a:off x="20434300" y="6652788"/>
          <a:ext cx="889000" cy="1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101062</xdr:rowOff>
    </xdr:from>
    <xdr:to>
      <xdr:col>112</xdr:col>
      <xdr:colOff>38100</xdr:colOff>
      <xdr:row>38</xdr:row>
      <xdr:rowOff>31212</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1272500" y="6444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47739</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088428" y="6219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131562</xdr:rowOff>
    </xdr:from>
    <xdr:to>
      <xdr:col>107</xdr:col>
      <xdr:colOff>50800</xdr:colOff>
      <xdr:row>38</xdr:row>
      <xdr:rowOff>138877</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19545300" y="6646662"/>
          <a:ext cx="8890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130139</xdr:rowOff>
    </xdr:from>
    <xdr:to>
      <xdr:col>107</xdr:col>
      <xdr:colOff>101600</xdr:colOff>
      <xdr:row>37</xdr:row>
      <xdr:rowOff>60289</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0383500" y="6302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76816</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199428" y="607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66822</xdr:rowOff>
    </xdr:from>
    <xdr:to>
      <xdr:col>102</xdr:col>
      <xdr:colOff>114300</xdr:colOff>
      <xdr:row>38</xdr:row>
      <xdr:rowOff>131562</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18656300" y="6581922"/>
          <a:ext cx="889000" cy="64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162784</xdr:rowOff>
    </xdr:from>
    <xdr:to>
      <xdr:col>102</xdr:col>
      <xdr:colOff>165100</xdr:colOff>
      <xdr:row>38</xdr:row>
      <xdr:rowOff>92934</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9494500" y="6506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109460</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10428" y="6281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162235</xdr:rowOff>
    </xdr:from>
    <xdr:to>
      <xdr:col>98</xdr:col>
      <xdr:colOff>38100</xdr:colOff>
      <xdr:row>38</xdr:row>
      <xdr:rowOff>92385</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18605500" y="6505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108912</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21428" y="6281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142027</xdr:rowOff>
    </xdr:from>
    <xdr:to>
      <xdr:col>116</xdr:col>
      <xdr:colOff>114300</xdr:colOff>
      <xdr:row>34</xdr:row>
      <xdr:rowOff>72177</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2110700" y="5799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32</xdr:row>
      <xdr:rowOff>164904</xdr:rowOff>
    </xdr:from>
    <xdr:ext cx="469744" cy="259045"/>
    <xdr:sp macro="" textlink="">
      <xdr:nvSpPr>
        <xdr:cNvPr id="763" name="投資及び出資金該当値テキスト">
          <a:extLst>
            <a:ext uri="{FF2B5EF4-FFF2-40B4-BE49-F238E27FC236}">
              <a16:creationId xmlns:a16="http://schemas.microsoft.com/office/drawing/2014/main" id="{00000000-0008-0000-0600-0000FB020000}"/>
            </a:ext>
          </a:extLst>
        </xdr:cNvPr>
        <xdr:cNvSpPr txBox="1"/>
      </xdr:nvSpPr>
      <xdr:spPr>
        <a:xfrm>
          <a:off x="22212300" y="5651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86888</xdr:rowOff>
    </xdr:from>
    <xdr:to>
      <xdr:col>112</xdr:col>
      <xdr:colOff>38100</xdr:colOff>
      <xdr:row>39</xdr:row>
      <xdr:rowOff>17038</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1272500" y="660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8165</xdr:rowOff>
    </xdr:from>
    <xdr:ext cx="313932"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1166333" y="66947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88077</xdr:rowOff>
    </xdr:from>
    <xdr:to>
      <xdr:col>107</xdr:col>
      <xdr:colOff>101600</xdr:colOff>
      <xdr:row>39</xdr:row>
      <xdr:rowOff>18227</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0383500" y="660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9354</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0309650" y="669590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80762</xdr:rowOff>
    </xdr:from>
    <xdr:to>
      <xdr:col>102</xdr:col>
      <xdr:colOff>165100</xdr:colOff>
      <xdr:row>39</xdr:row>
      <xdr:rowOff>10912</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9494500" y="6595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2039</xdr:rowOff>
    </xdr:from>
    <xdr:ext cx="313932"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9388333" y="66885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16022</xdr:rowOff>
    </xdr:from>
    <xdr:to>
      <xdr:col>98</xdr:col>
      <xdr:colOff>38100</xdr:colOff>
      <xdr:row>38</xdr:row>
      <xdr:rowOff>117622</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18605500" y="6531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108749</xdr:rowOff>
    </xdr:from>
    <xdr:ext cx="378565"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467017" y="66238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貸付金グラフ枠">
          <a:extLst>
            <a:ext uri="{FF2B5EF4-FFF2-40B4-BE49-F238E27FC236}">
              <a16:creationId xmlns:a16="http://schemas.microsoft.com/office/drawing/2014/main" id="{00000000-0008-0000-0600-00001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61650</xdr:rowOff>
    </xdr:from>
    <xdr:to>
      <xdr:col>116</xdr:col>
      <xdr:colOff>62864</xdr:colOff>
      <xdr:row>59</xdr:row>
      <xdr:rowOff>98878</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22159595" y="8805600"/>
          <a:ext cx="1269" cy="1408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8" name="貸付金最小値テキスト">
          <a:extLst>
            <a:ext uri="{FF2B5EF4-FFF2-40B4-BE49-F238E27FC236}">
              <a16:creationId xmlns:a16="http://schemas.microsoft.com/office/drawing/2014/main" id="{00000000-0008-0000-0600-00001E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8327</xdr:rowOff>
    </xdr:from>
    <xdr:ext cx="534377" cy="259045"/>
    <xdr:sp macro="" textlink="">
      <xdr:nvSpPr>
        <xdr:cNvPr id="800" name="貸付金最大値テキスト">
          <a:extLst>
            <a:ext uri="{FF2B5EF4-FFF2-40B4-BE49-F238E27FC236}">
              <a16:creationId xmlns:a16="http://schemas.microsoft.com/office/drawing/2014/main" id="{00000000-0008-0000-0600-000020030000}"/>
            </a:ext>
          </a:extLst>
        </xdr:cNvPr>
        <xdr:cNvSpPr txBox="1"/>
      </xdr:nvSpPr>
      <xdr:spPr>
        <a:xfrm>
          <a:off x="22212300" y="8580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61650</xdr:rowOff>
    </xdr:from>
    <xdr:to>
      <xdr:col>116</xdr:col>
      <xdr:colOff>152400</xdr:colOff>
      <xdr:row>51</xdr:row>
      <xdr:rowOff>61650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2072600" y="8805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129380</xdr:rowOff>
    </xdr:from>
    <xdr:to>
      <xdr:col>116</xdr:col>
      <xdr:colOff>63500</xdr:colOff>
      <xdr:row>58</xdr:row>
      <xdr:rowOff>141561</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1323300" y="10073480"/>
          <a:ext cx="838200" cy="12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86696</xdr:rowOff>
    </xdr:from>
    <xdr:ext cx="469744" cy="259045"/>
    <xdr:sp macro="" textlink="">
      <xdr:nvSpPr>
        <xdr:cNvPr id="803" name="貸付金平均値テキスト">
          <a:extLst>
            <a:ext uri="{FF2B5EF4-FFF2-40B4-BE49-F238E27FC236}">
              <a16:creationId xmlns:a16="http://schemas.microsoft.com/office/drawing/2014/main" id="{00000000-0008-0000-0600-000023030000}"/>
            </a:ext>
          </a:extLst>
        </xdr:cNvPr>
        <xdr:cNvSpPr txBox="1"/>
      </xdr:nvSpPr>
      <xdr:spPr>
        <a:xfrm>
          <a:off x="22212300" y="98593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63819</xdr:rowOff>
    </xdr:from>
    <xdr:to>
      <xdr:col>116</xdr:col>
      <xdr:colOff>114300</xdr:colOff>
      <xdr:row>58</xdr:row>
      <xdr:rowOff>165419</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2110700" y="1000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129380</xdr:rowOff>
    </xdr:from>
    <xdr:to>
      <xdr:col>111</xdr:col>
      <xdr:colOff>177800</xdr:colOff>
      <xdr:row>58</xdr:row>
      <xdr:rowOff>140484</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flipV="1">
          <a:off x="20434300" y="10073480"/>
          <a:ext cx="889000" cy="11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11960</xdr:rowOff>
    </xdr:from>
    <xdr:to>
      <xdr:col>112</xdr:col>
      <xdr:colOff>38100</xdr:colOff>
      <xdr:row>58</xdr:row>
      <xdr:rowOff>113560</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1272500" y="995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130087</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088428" y="9731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100446</xdr:rowOff>
    </xdr:from>
    <xdr:to>
      <xdr:col>107</xdr:col>
      <xdr:colOff>50800</xdr:colOff>
      <xdr:row>58</xdr:row>
      <xdr:rowOff>140484</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19545300" y="10044546"/>
          <a:ext cx="889000" cy="40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75184</xdr:rowOff>
    </xdr:from>
    <xdr:to>
      <xdr:col>107</xdr:col>
      <xdr:colOff>101600</xdr:colOff>
      <xdr:row>59</xdr:row>
      <xdr:rowOff>5334</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20383500" y="1001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21861</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199428" y="9794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100446</xdr:rowOff>
    </xdr:from>
    <xdr:to>
      <xdr:col>102</xdr:col>
      <xdr:colOff>114300</xdr:colOff>
      <xdr:row>58</xdr:row>
      <xdr:rowOff>132059</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flipV="1">
          <a:off x="18656300" y="10044546"/>
          <a:ext cx="889000" cy="31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62774</xdr:rowOff>
    </xdr:from>
    <xdr:to>
      <xdr:col>102</xdr:col>
      <xdr:colOff>165100</xdr:colOff>
      <xdr:row>58</xdr:row>
      <xdr:rowOff>164374</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19494500" y="10006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155501</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310428" y="10099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51083</xdr:rowOff>
    </xdr:from>
    <xdr:to>
      <xdr:col>98</xdr:col>
      <xdr:colOff>38100</xdr:colOff>
      <xdr:row>58</xdr:row>
      <xdr:rowOff>152683</xdr:rowOff>
    </xdr:to>
    <xdr:sp macro="" textlink="">
      <xdr:nvSpPr>
        <xdr:cNvPr id="814" name="フローチャート: 判断 813">
          <a:extLst>
            <a:ext uri="{FF2B5EF4-FFF2-40B4-BE49-F238E27FC236}">
              <a16:creationId xmlns:a16="http://schemas.microsoft.com/office/drawing/2014/main" id="{00000000-0008-0000-0600-00002E030000}"/>
            </a:ext>
          </a:extLst>
        </xdr:cNvPr>
        <xdr:cNvSpPr/>
      </xdr:nvSpPr>
      <xdr:spPr>
        <a:xfrm>
          <a:off x="18605500" y="9995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169210</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421428" y="9770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90761</xdr:rowOff>
    </xdr:from>
    <xdr:to>
      <xdr:col>116</xdr:col>
      <xdr:colOff>114300</xdr:colOff>
      <xdr:row>59</xdr:row>
      <xdr:rowOff>20911</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2110700" y="1003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69188</xdr:rowOff>
    </xdr:from>
    <xdr:ext cx="469744" cy="259045"/>
    <xdr:sp macro="" textlink="">
      <xdr:nvSpPr>
        <xdr:cNvPr id="822" name="貸付金該当値テキスト">
          <a:extLst>
            <a:ext uri="{FF2B5EF4-FFF2-40B4-BE49-F238E27FC236}">
              <a16:creationId xmlns:a16="http://schemas.microsoft.com/office/drawing/2014/main" id="{00000000-0008-0000-0600-000036030000}"/>
            </a:ext>
          </a:extLst>
        </xdr:cNvPr>
        <xdr:cNvSpPr txBox="1"/>
      </xdr:nvSpPr>
      <xdr:spPr>
        <a:xfrm>
          <a:off x="22212300" y="1001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78580</xdr:rowOff>
    </xdr:from>
    <xdr:to>
      <xdr:col>112</xdr:col>
      <xdr:colOff>38100</xdr:colOff>
      <xdr:row>59</xdr:row>
      <xdr:rowOff>8730</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1272500" y="1002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171307</xdr:rowOff>
    </xdr:from>
    <xdr:ext cx="469744"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1088428" y="10115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89684</xdr:rowOff>
    </xdr:from>
    <xdr:to>
      <xdr:col>107</xdr:col>
      <xdr:colOff>101600</xdr:colOff>
      <xdr:row>59</xdr:row>
      <xdr:rowOff>19834</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20383500" y="10033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10961</xdr:rowOff>
    </xdr:from>
    <xdr:ext cx="469744"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20199428" y="10126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49646</xdr:rowOff>
    </xdr:from>
    <xdr:to>
      <xdr:col>102</xdr:col>
      <xdr:colOff>165100</xdr:colOff>
      <xdr:row>58</xdr:row>
      <xdr:rowOff>151246</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19494500" y="9993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167773</xdr:rowOff>
    </xdr:from>
    <xdr:ext cx="469744"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9310428" y="9768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81259</xdr:rowOff>
    </xdr:from>
    <xdr:to>
      <xdr:col>98</xdr:col>
      <xdr:colOff>38100</xdr:colOff>
      <xdr:row>59</xdr:row>
      <xdr:rowOff>11409</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18605500" y="10025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2536</xdr:rowOff>
    </xdr:from>
    <xdr:ext cx="469744"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421428" y="10118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6" name="繰出金グラフ枠">
          <a:extLst>
            <a:ext uri="{FF2B5EF4-FFF2-40B4-BE49-F238E27FC236}">
              <a16:creationId xmlns:a16="http://schemas.microsoft.com/office/drawing/2014/main" id="{00000000-0008-0000-0600-000058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151212</xdr:rowOff>
    </xdr:from>
    <xdr:to>
      <xdr:col>116</xdr:col>
      <xdr:colOff>62864</xdr:colOff>
      <xdr:row>79</xdr:row>
      <xdr:rowOff>45011</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22159595" y="12152712"/>
          <a:ext cx="1269" cy="1436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48838</xdr:rowOff>
    </xdr:from>
    <xdr:ext cx="534377" cy="259045"/>
    <xdr:sp macro="" textlink="">
      <xdr:nvSpPr>
        <xdr:cNvPr id="858" name="繰出金最小値テキスト">
          <a:extLst>
            <a:ext uri="{FF2B5EF4-FFF2-40B4-BE49-F238E27FC236}">
              <a16:creationId xmlns:a16="http://schemas.microsoft.com/office/drawing/2014/main" id="{00000000-0008-0000-0600-00005A030000}"/>
            </a:ext>
          </a:extLst>
        </xdr:cNvPr>
        <xdr:cNvSpPr txBox="1"/>
      </xdr:nvSpPr>
      <xdr:spPr>
        <a:xfrm>
          <a:off x="22212300" y="13593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45011</xdr:rowOff>
    </xdr:from>
    <xdr:to>
      <xdr:col>116</xdr:col>
      <xdr:colOff>152400</xdr:colOff>
      <xdr:row>79</xdr:row>
      <xdr:rowOff>45011</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2072600" y="13589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97889</xdr:rowOff>
    </xdr:from>
    <xdr:ext cx="599010" cy="259045"/>
    <xdr:sp macro="" textlink="">
      <xdr:nvSpPr>
        <xdr:cNvPr id="860" name="繰出金最大値テキスト">
          <a:extLst>
            <a:ext uri="{FF2B5EF4-FFF2-40B4-BE49-F238E27FC236}">
              <a16:creationId xmlns:a16="http://schemas.microsoft.com/office/drawing/2014/main" id="{00000000-0008-0000-0600-00005C030000}"/>
            </a:ext>
          </a:extLst>
        </xdr:cNvPr>
        <xdr:cNvSpPr txBox="1"/>
      </xdr:nvSpPr>
      <xdr:spPr>
        <a:xfrm>
          <a:off x="22212300" y="11927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151212</xdr:rowOff>
    </xdr:from>
    <xdr:to>
      <xdr:col>116</xdr:col>
      <xdr:colOff>152400</xdr:colOff>
      <xdr:row>70</xdr:row>
      <xdr:rowOff>151212</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22072600" y="12152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56228</xdr:rowOff>
    </xdr:from>
    <xdr:to>
      <xdr:col>116</xdr:col>
      <xdr:colOff>63500</xdr:colOff>
      <xdr:row>77</xdr:row>
      <xdr:rowOff>2801</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21323300" y="13086428"/>
          <a:ext cx="838200" cy="118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91905</xdr:rowOff>
    </xdr:from>
    <xdr:ext cx="534377" cy="259045"/>
    <xdr:sp macro="" textlink="">
      <xdr:nvSpPr>
        <xdr:cNvPr id="863" name="繰出金平均値テキスト">
          <a:extLst>
            <a:ext uri="{FF2B5EF4-FFF2-40B4-BE49-F238E27FC236}">
              <a16:creationId xmlns:a16="http://schemas.microsoft.com/office/drawing/2014/main" id="{00000000-0008-0000-0600-00005F030000}"/>
            </a:ext>
          </a:extLst>
        </xdr:cNvPr>
        <xdr:cNvSpPr txBox="1"/>
      </xdr:nvSpPr>
      <xdr:spPr>
        <a:xfrm>
          <a:off x="22212300" y="129506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69028</xdr:rowOff>
    </xdr:from>
    <xdr:to>
      <xdr:col>116</xdr:col>
      <xdr:colOff>114300</xdr:colOff>
      <xdr:row>76</xdr:row>
      <xdr:rowOff>170628</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22110700" y="1309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56228</xdr:rowOff>
    </xdr:from>
    <xdr:to>
      <xdr:col>111</xdr:col>
      <xdr:colOff>177800</xdr:colOff>
      <xdr:row>76</xdr:row>
      <xdr:rowOff>81913</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20434300" y="13086428"/>
          <a:ext cx="889000" cy="25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58365</xdr:rowOff>
    </xdr:from>
    <xdr:to>
      <xdr:col>112</xdr:col>
      <xdr:colOff>38100</xdr:colOff>
      <xdr:row>76</xdr:row>
      <xdr:rowOff>159965</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21272500" y="1308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151092</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056111" y="13181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78843</xdr:rowOff>
    </xdr:from>
    <xdr:to>
      <xdr:col>107</xdr:col>
      <xdr:colOff>50800</xdr:colOff>
      <xdr:row>76</xdr:row>
      <xdr:rowOff>81913</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a:off x="19545300" y="13109043"/>
          <a:ext cx="889000" cy="3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13151</xdr:rowOff>
    </xdr:from>
    <xdr:to>
      <xdr:col>107</xdr:col>
      <xdr:colOff>101600</xdr:colOff>
      <xdr:row>76</xdr:row>
      <xdr:rowOff>114751</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20383500" y="1304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131279</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167111" y="12818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152289</xdr:rowOff>
    </xdr:from>
    <xdr:to>
      <xdr:col>102</xdr:col>
      <xdr:colOff>114300</xdr:colOff>
      <xdr:row>76</xdr:row>
      <xdr:rowOff>78843</xdr:rowOff>
    </xdr:to>
    <xdr:cxnSp macro="">
      <xdr:nvCxnSpPr>
        <xdr:cNvPr id="871" name="直線コネクタ 870">
          <a:extLst>
            <a:ext uri="{FF2B5EF4-FFF2-40B4-BE49-F238E27FC236}">
              <a16:creationId xmlns:a16="http://schemas.microsoft.com/office/drawing/2014/main" id="{00000000-0008-0000-0600-000067030000}"/>
            </a:ext>
          </a:extLst>
        </xdr:cNvPr>
        <xdr:cNvCxnSpPr/>
      </xdr:nvCxnSpPr>
      <xdr:spPr>
        <a:xfrm>
          <a:off x="18656300" y="12839589"/>
          <a:ext cx="889000" cy="269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21561</xdr:rowOff>
    </xdr:from>
    <xdr:to>
      <xdr:col>102</xdr:col>
      <xdr:colOff>165100</xdr:colOff>
      <xdr:row>76</xdr:row>
      <xdr:rowOff>123161</xdr:rowOff>
    </xdr:to>
    <xdr:sp macro="" textlink="">
      <xdr:nvSpPr>
        <xdr:cNvPr id="872" name="フローチャート: 判断 871">
          <a:extLst>
            <a:ext uri="{FF2B5EF4-FFF2-40B4-BE49-F238E27FC236}">
              <a16:creationId xmlns:a16="http://schemas.microsoft.com/office/drawing/2014/main" id="{00000000-0008-0000-0600-000068030000}"/>
            </a:ext>
          </a:extLst>
        </xdr:cNvPr>
        <xdr:cNvSpPr/>
      </xdr:nvSpPr>
      <xdr:spPr>
        <a:xfrm>
          <a:off x="19494500" y="13051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139688</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278111" y="12826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1477</xdr:rowOff>
    </xdr:from>
    <xdr:to>
      <xdr:col>98</xdr:col>
      <xdr:colOff>38100</xdr:colOff>
      <xdr:row>76</xdr:row>
      <xdr:rowOff>103077</xdr:rowOff>
    </xdr:to>
    <xdr:sp macro="" textlink="">
      <xdr:nvSpPr>
        <xdr:cNvPr id="874" name="フローチャート: 判断 873">
          <a:extLst>
            <a:ext uri="{FF2B5EF4-FFF2-40B4-BE49-F238E27FC236}">
              <a16:creationId xmlns:a16="http://schemas.microsoft.com/office/drawing/2014/main" id="{00000000-0008-0000-0600-00006A030000}"/>
            </a:ext>
          </a:extLst>
        </xdr:cNvPr>
        <xdr:cNvSpPr/>
      </xdr:nvSpPr>
      <xdr:spPr>
        <a:xfrm>
          <a:off x="18605500" y="13031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94204</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8389111" y="13124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123451</xdr:rowOff>
    </xdr:from>
    <xdr:to>
      <xdr:col>116</xdr:col>
      <xdr:colOff>114300</xdr:colOff>
      <xdr:row>77</xdr:row>
      <xdr:rowOff>53601</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2110700" y="13153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101878</xdr:rowOff>
    </xdr:from>
    <xdr:ext cx="534377" cy="259045"/>
    <xdr:sp macro="" textlink="">
      <xdr:nvSpPr>
        <xdr:cNvPr id="882" name="繰出金該当値テキスト">
          <a:extLst>
            <a:ext uri="{FF2B5EF4-FFF2-40B4-BE49-F238E27FC236}">
              <a16:creationId xmlns:a16="http://schemas.microsoft.com/office/drawing/2014/main" id="{00000000-0008-0000-0600-000072030000}"/>
            </a:ext>
          </a:extLst>
        </xdr:cNvPr>
        <xdr:cNvSpPr txBox="1"/>
      </xdr:nvSpPr>
      <xdr:spPr>
        <a:xfrm>
          <a:off x="22212300" y="13132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5428</xdr:rowOff>
    </xdr:from>
    <xdr:to>
      <xdr:col>112</xdr:col>
      <xdr:colOff>38100</xdr:colOff>
      <xdr:row>76</xdr:row>
      <xdr:rowOff>107028</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21272500" y="13035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123555</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21056111" y="12810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31113</xdr:rowOff>
    </xdr:from>
    <xdr:to>
      <xdr:col>107</xdr:col>
      <xdr:colOff>101600</xdr:colOff>
      <xdr:row>76</xdr:row>
      <xdr:rowOff>132713</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20383500" y="13061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123840</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20167111" y="13154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28043</xdr:rowOff>
    </xdr:from>
    <xdr:to>
      <xdr:col>102</xdr:col>
      <xdr:colOff>165100</xdr:colOff>
      <xdr:row>76</xdr:row>
      <xdr:rowOff>129643</xdr:rowOff>
    </xdr:to>
    <xdr:sp macro="" textlink="">
      <xdr:nvSpPr>
        <xdr:cNvPr id="887" name="楕円 886">
          <a:extLst>
            <a:ext uri="{FF2B5EF4-FFF2-40B4-BE49-F238E27FC236}">
              <a16:creationId xmlns:a16="http://schemas.microsoft.com/office/drawing/2014/main" id="{00000000-0008-0000-0600-000077030000}"/>
            </a:ext>
          </a:extLst>
        </xdr:cNvPr>
        <xdr:cNvSpPr/>
      </xdr:nvSpPr>
      <xdr:spPr>
        <a:xfrm>
          <a:off x="19494500" y="13058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120770</xdr:rowOff>
    </xdr:from>
    <xdr:ext cx="534377"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9278111" y="13150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101489</xdr:rowOff>
    </xdr:from>
    <xdr:to>
      <xdr:col>98</xdr:col>
      <xdr:colOff>38100</xdr:colOff>
      <xdr:row>75</xdr:row>
      <xdr:rowOff>31639</xdr:rowOff>
    </xdr:to>
    <xdr:sp macro="" textlink="">
      <xdr:nvSpPr>
        <xdr:cNvPr id="889" name="楕円 888">
          <a:extLst>
            <a:ext uri="{FF2B5EF4-FFF2-40B4-BE49-F238E27FC236}">
              <a16:creationId xmlns:a16="http://schemas.microsoft.com/office/drawing/2014/main" id="{00000000-0008-0000-0600-000079030000}"/>
            </a:ext>
          </a:extLst>
        </xdr:cNvPr>
        <xdr:cNvSpPr/>
      </xdr:nvSpPr>
      <xdr:spPr>
        <a:xfrm>
          <a:off x="18605500" y="1278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48166</xdr:rowOff>
    </xdr:from>
    <xdr:ext cx="534377"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389111" y="12564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8" name="正方形/長方形 897">
          <a:extLst>
            <a:ext uri="{FF2B5EF4-FFF2-40B4-BE49-F238E27FC236}">
              <a16:creationId xmlns:a16="http://schemas.microsoft.com/office/drawing/2014/main" id="{00000000-0008-0000-0600-000082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5" name="前年度繰上充用金グラフ枠">
          <a:extLst>
            <a:ext uri="{FF2B5EF4-FFF2-40B4-BE49-F238E27FC236}">
              <a16:creationId xmlns:a16="http://schemas.microsoft.com/office/drawing/2014/main" id="{00000000-0008-0000-0600-000089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7" name="前年度繰上充用金最小値テキスト">
          <a:extLst>
            <a:ext uri="{FF2B5EF4-FFF2-40B4-BE49-F238E27FC236}">
              <a16:creationId xmlns:a16="http://schemas.microsoft.com/office/drawing/2014/main" id="{00000000-0008-0000-0600-00008B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9" name="前年度繰上充用金最大値テキスト">
          <a:extLst>
            <a:ext uri="{FF2B5EF4-FFF2-40B4-BE49-F238E27FC236}">
              <a16:creationId xmlns:a16="http://schemas.microsoft.com/office/drawing/2014/main" id="{00000000-0008-0000-0600-00008D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2" name="前年度繰上充用金平均値テキスト">
          <a:extLst>
            <a:ext uri="{FF2B5EF4-FFF2-40B4-BE49-F238E27FC236}">
              <a16:creationId xmlns:a16="http://schemas.microsoft.com/office/drawing/2014/main" id="{00000000-0008-0000-0600-000090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0" name="直線コネクタ 919">
          <a:extLst>
            <a:ext uri="{FF2B5EF4-FFF2-40B4-BE49-F238E27FC236}">
              <a16:creationId xmlns:a16="http://schemas.microsoft.com/office/drawing/2014/main" id="{00000000-0008-0000-0600-000098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3" name="フローチャート: 判断 922">
          <a:extLst>
            <a:ext uri="{FF2B5EF4-FFF2-40B4-BE49-F238E27FC236}">
              <a16:creationId xmlns:a16="http://schemas.microsoft.com/office/drawing/2014/main" id="{00000000-0008-0000-0600-00009B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1" name="前年度繰上充用金該当値テキスト">
          <a:extLst>
            <a:ext uri="{FF2B5EF4-FFF2-40B4-BE49-F238E27FC236}">
              <a16:creationId xmlns:a16="http://schemas.microsoft.com/office/drawing/2014/main" id="{00000000-0008-0000-0600-0000A3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0" name="正方形/長方形 939">
          <a:extLst>
            <a:ext uri="{FF2B5EF4-FFF2-40B4-BE49-F238E27FC236}">
              <a16:creationId xmlns:a16="http://schemas.microsoft.com/office/drawing/2014/main" id="{00000000-0008-0000-0600-0000A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1" name="正方形/長方形 940">
          <a:extLst>
            <a:ext uri="{FF2B5EF4-FFF2-40B4-BE49-F238E27FC236}">
              <a16:creationId xmlns:a16="http://schemas.microsoft.com/office/drawing/2014/main" id="{00000000-0008-0000-0600-0000A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2" name="テキスト ボックス 941">
          <a:extLst>
            <a:ext uri="{FF2B5EF4-FFF2-40B4-BE49-F238E27FC236}">
              <a16:creationId xmlns:a16="http://schemas.microsoft.com/office/drawing/2014/main" id="{00000000-0008-0000-0600-0000A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・歳出決算総額は、住民一人当たり</a:t>
          </a:r>
          <a:r>
            <a:rPr kumimoji="1" lang="en-US" altLang="ja-JP" sz="1100" b="0" i="0" baseline="0">
              <a:solidFill>
                <a:schemeClr val="dk1"/>
              </a:solidFill>
              <a:effectLst/>
              <a:latin typeface="+mn-lt"/>
              <a:ea typeface="+mn-ea"/>
              <a:cs typeface="+mn-cs"/>
            </a:rPr>
            <a:t>1,112,620</a:t>
          </a:r>
          <a:r>
            <a:rPr kumimoji="1" lang="ja-JP" altLang="ja-JP" sz="1100" b="0" i="0" baseline="0">
              <a:solidFill>
                <a:schemeClr val="dk1"/>
              </a:solidFill>
              <a:effectLst/>
              <a:latin typeface="+mn-lt"/>
              <a:ea typeface="+mn-ea"/>
              <a:cs typeface="+mn-cs"/>
            </a:rPr>
            <a:t>円となっている。大きな割合を占めている人件費は、住民一人当たり</a:t>
          </a:r>
          <a:r>
            <a:rPr kumimoji="1" lang="en-US" altLang="ja-JP" sz="1100" b="0" i="0" baseline="0">
              <a:solidFill>
                <a:schemeClr val="dk1"/>
              </a:solidFill>
              <a:effectLst/>
              <a:latin typeface="+mn-lt"/>
              <a:ea typeface="+mn-ea"/>
              <a:cs typeface="+mn-cs"/>
            </a:rPr>
            <a:t>151,123</a:t>
          </a:r>
          <a:r>
            <a:rPr kumimoji="1" lang="ja-JP" altLang="ja-JP" sz="1100" b="0" i="0" baseline="0">
              <a:solidFill>
                <a:schemeClr val="dk1"/>
              </a:solidFill>
              <a:effectLst/>
              <a:latin typeface="+mn-lt"/>
              <a:ea typeface="+mn-ea"/>
              <a:cs typeface="+mn-cs"/>
            </a:rPr>
            <a:t>円となっており、類似団体内平均値と比較して</a:t>
          </a:r>
          <a:r>
            <a:rPr kumimoji="1" lang="en-US" altLang="ja-JP" sz="1100" b="0" i="0" baseline="0">
              <a:solidFill>
                <a:schemeClr val="dk1"/>
              </a:solidFill>
              <a:effectLst/>
              <a:latin typeface="+mn-lt"/>
              <a:ea typeface="+mn-ea"/>
              <a:cs typeface="+mn-cs"/>
            </a:rPr>
            <a:t>1.34</a:t>
          </a:r>
          <a:r>
            <a:rPr kumimoji="1" lang="ja-JP" altLang="ja-JP" sz="1100" b="0" i="0" baseline="0">
              <a:solidFill>
                <a:schemeClr val="dk1"/>
              </a:solidFill>
              <a:effectLst/>
              <a:latin typeface="+mn-lt"/>
              <a:ea typeface="+mn-ea"/>
              <a:cs typeface="+mn-cs"/>
            </a:rPr>
            <a:t>倍の数値を示している。町域が広く集落が点在しているため、支所・出張所を配置せざるを得ず、また小学校、保育園、こども園、幼稚園、公民館等の施設も多いことが人件費が大きな割合を占める要因となっている。今後、</a:t>
          </a:r>
          <a:r>
            <a:rPr kumimoji="1" lang="ja-JP" altLang="ja-JP" sz="1100">
              <a:solidFill>
                <a:schemeClr val="dk1"/>
              </a:solidFill>
              <a:effectLst/>
              <a:latin typeface="+mn-lt"/>
              <a:ea typeface="+mn-ea"/>
              <a:cs typeface="+mn-cs"/>
            </a:rPr>
            <a:t>職員数の抑制や効率的な事務・事業の執行、適正な人員配置を行うことで、人件費の</a:t>
          </a:r>
          <a:r>
            <a:rPr kumimoji="1" lang="ja-JP" altLang="ja-JP" sz="1100" b="0" i="0" baseline="0">
              <a:solidFill>
                <a:schemeClr val="dk1"/>
              </a:solidFill>
              <a:effectLst/>
              <a:latin typeface="+mn-lt"/>
              <a:ea typeface="+mn-ea"/>
              <a:cs typeface="+mn-cs"/>
            </a:rPr>
            <a:t>抑制に取り組む</a:t>
          </a:r>
          <a:r>
            <a:rPr kumimoji="1" lang="ja-JP" altLang="ja-JP" sz="1100">
              <a:solidFill>
                <a:schemeClr val="dk1"/>
              </a:solidFill>
              <a:effectLst/>
              <a:latin typeface="+mn-lt"/>
              <a:ea typeface="+mn-ea"/>
              <a:cs typeface="+mn-cs"/>
            </a:rPr>
            <a:t>。</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・補助費等については、年々増加傾向を示しており、類似団体平均値よりも高くなっている。これは、</a:t>
          </a:r>
          <a:r>
            <a:rPr kumimoji="1" lang="ja-JP" altLang="en-US" sz="1100" b="0" i="0" baseline="0">
              <a:solidFill>
                <a:schemeClr val="dk1"/>
              </a:solidFill>
              <a:effectLst/>
              <a:latin typeface="+mn-lt"/>
              <a:ea typeface="+mn-ea"/>
              <a:cs typeface="+mn-cs"/>
            </a:rPr>
            <a:t>特別定額給付金、</a:t>
          </a:r>
          <a:r>
            <a:rPr kumimoji="1" lang="ja-JP" altLang="ja-JP" sz="1100" b="0" i="0" baseline="0">
              <a:solidFill>
                <a:schemeClr val="dk1"/>
              </a:solidFill>
              <a:effectLst/>
              <a:latin typeface="+mn-lt"/>
              <a:ea typeface="+mn-ea"/>
              <a:cs typeface="+mn-cs"/>
            </a:rPr>
            <a:t>農地維持関係の補助金、関係団体への補助金、交通体系維持のための補助金等の増によるものである。また、ふるさと納税制度を活用した米づくり農家応援事業の増も大きな要因となっている。公共交通の充実、農業の振興、若者の定住、雇用の確保等、喫緊の課題が山積しており、これらの補助費等の削減は難しいところであるが、必要性、緊急性を見極め、抑制と減少に努め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・維持補修費については、合併前の旧町単位で施設が点在しており、老朽化により修繕費が増大している。</a:t>
          </a:r>
          <a:r>
            <a:rPr kumimoji="1" lang="ja-JP" altLang="ja-JP" sz="1100">
              <a:solidFill>
                <a:schemeClr val="dk1"/>
              </a:solidFill>
              <a:effectLst/>
              <a:latin typeface="+mn-lt"/>
              <a:ea typeface="+mn-ea"/>
              <a:cs typeface="+mn-cs"/>
            </a:rPr>
            <a:t>吉備中央町公共施設等総合管理計画に基づき、計画的に公共施設等の整備や維持管理を行い、長寿命化を図りながら公共施設等の利活用の促進や統廃合を進めていく。</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人件費については、会計年度職員報酬を物件費から人件費にしたことが増加の要因である。一方で、物件費については会計年度職員報酬を人件費にしたことにより減少はしたが、災害対策費等が増加したため、</a:t>
          </a:r>
          <a:r>
            <a:rPr kumimoji="1" lang="en-US" altLang="ja-JP" sz="1100" b="0" i="0" baseline="0">
              <a:solidFill>
                <a:schemeClr val="dk1"/>
              </a:solidFill>
              <a:effectLst/>
              <a:latin typeface="+mn-lt"/>
              <a:ea typeface="+mn-ea"/>
              <a:cs typeface="+mn-cs"/>
            </a:rPr>
            <a:t>8,275</a:t>
          </a:r>
          <a:r>
            <a:rPr kumimoji="1" lang="ja-JP" altLang="en-US" sz="1100" b="0" i="0" baseline="0">
              <a:solidFill>
                <a:schemeClr val="dk1"/>
              </a:solidFill>
              <a:effectLst/>
              <a:latin typeface="+mn-lt"/>
              <a:ea typeface="+mn-ea"/>
              <a:cs typeface="+mn-cs"/>
            </a:rPr>
            <a:t>円増加している。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岡山県吉備中央町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10,926
10,692
268.78
12,914,086
12,156,495
516,261
5,539,769
9,053,572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13.0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12011</xdr:rowOff>
    </xdr:from>
    <xdr:to>
      <xdr:col>24</xdr:col>
      <xdr:colOff>62865</xdr:colOff>
      <xdr:row>38</xdr:row>
      <xdr:rowOff>74059</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326961"/>
          <a:ext cx="1270" cy="1262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77886</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592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74059</xdr:rowOff>
    </xdr:from>
    <xdr:to>
      <xdr:col>24</xdr:col>
      <xdr:colOff>152400</xdr:colOff>
      <xdr:row>38</xdr:row>
      <xdr:rowOff>74059</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589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130138</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102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12011</xdr:rowOff>
    </xdr:from>
    <xdr:to>
      <xdr:col>24</xdr:col>
      <xdr:colOff>152400</xdr:colOff>
      <xdr:row>31</xdr:row>
      <xdr:rowOff>12011</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326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112921</xdr:rowOff>
    </xdr:from>
    <xdr:to>
      <xdr:col>24</xdr:col>
      <xdr:colOff>63500</xdr:colOff>
      <xdr:row>34</xdr:row>
      <xdr:rowOff>170398</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5942221"/>
          <a:ext cx="838200" cy="57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103576</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1043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125149</xdr:rowOff>
    </xdr:from>
    <xdr:to>
      <xdr:col>24</xdr:col>
      <xdr:colOff>114300</xdr:colOff>
      <xdr:row>36</xdr:row>
      <xdr:rowOff>55299</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125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112921</xdr:rowOff>
    </xdr:from>
    <xdr:to>
      <xdr:col>19</xdr:col>
      <xdr:colOff>177800</xdr:colOff>
      <xdr:row>35</xdr:row>
      <xdr:rowOff>18542</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5942221"/>
          <a:ext cx="889000" cy="77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135926</xdr:rowOff>
    </xdr:from>
    <xdr:to>
      <xdr:col>20</xdr:col>
      <xdr:colOff>38100</xdr:colOff>
      <xdr:row>35</xdr:row>
      <xdr:rowOff>66076</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596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57203</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057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18542</xdr:rowOff>
    </xdr:from>
    <xdr:to>
      <xdr:col>15</xdr:col>
      <xdr:colOff>50800</xdr:colOff>
      <xdr:row>35</xdr:row>
      <xdr:rowOff>68507</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6019292"/>
          <a:ext cx="889000" cy="49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151928</xdr:rowOff>
    </xdr:from>
    <xdr:to>
      <xdr:col>15</xdr:col>
      <xdr:colOff>101600</xdr:colOff>
      <xdr:row>35</xdr:row>
      <xdr:rowOff>82078</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598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73205</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073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39769</xdr:rowOff>
    </xdr:from>
    <xdr:to>
      <xdr:col>10</xdr:col>
      <xdr:colOff>114300</xdr:colOff>
      <xdr:row>35</xdr:row>
      <xdr:rowOff>68507</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6040519"/>
          <a:ext cx="889000" cy="28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8237</xdr:rowOff>
    </xdr:from>
    <xdr:to>
      <xdr:col>10</xdr:col>
      <xdr:colOff>165100</xdr:colOff>
      <xdr:row>35</xdr:row>
      <xdr:rowOff>109837</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00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126364</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784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49385</xdr:rowOff>
    </xdr:from>
    <xdr:to>
      <xdr:col>6</xdr:col>
      <xdr:colOff>38100</xdr:colOff>
      <xdr:row>35</xdr:row>
      <xdr:rowOff>150985</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05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142112</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6142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119598</xdr:rowOff>
    </xdr:from>
    <xdr:to>
      <xdr:col>24</xdr:col>
      <xdr:colOff>114300</xdr:colOff>
      <xdr:row>35</xdr:row>
      <xdr:rowOff>49748</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948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142475</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800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62121</xdr:rowOff>
    </xdr:from>
    <xdr:to>
      <xdr:col>20</xdr:col>
      <xdr:colOff>38100</xdr:colOff>
      <xdr:row>34</xdr:row>
      <xdr:rowOff>163721</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891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8798</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5666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139192</xdr:rowOff>
    </xdr:from>
    <xdr:to>
      <xdr:col>15</xdr:col>
      <xdr:colOff>101600</xdr:colOff>
      <xdr:row>35</xdr:row>
      <xdr:rowOff>69342</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96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85869</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743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17707</xdr:rowOff>
    </xdr:from>
    <xdr:to>
      <xdr:col>10</xdr:col>
      <xdr:colOff>165100</xdr:colOff>
      <xdr:row>35</xdr:row>
      <xdr:rowOff>119307</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018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110434</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6111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160419</xdr:rowOff>
    </xdr:from>
    <xdr:to>
      <xdr:col>6</xdr:col>
      <xdr:colOff>38100</xdr:colOff>
      <xdr:row>35</xdr:row>
      <xdr:rowOff>90569</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98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107096</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764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154,001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157430</xdr:rowOff>
    </xdr:from>
    <xdr:to>
      <xdr:col>24</xdr:col>
      <xdr:colOff>62865</xdr:colOff>
      <xdr:row>57</xdr:row>
      <xdr:rowOff>84232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29930"/>
          <a:ext cx="1270" cy="1126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88059</xdr:rowOff>
    </xdr:from>
    <xdr:ext cx="599010"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9860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84232</xdr:rowOff>
    </xdr:from>
    <xdr:to>
      <xdr:col>24</xdr:col>
      <xdr:colOff>152400</xdr:colOff>
      <xdr:row>57</xdr:row>
      <xdr:rowOff>84232</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9856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104107</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505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750,693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157430</xdr:rowOff>
    </xdr:from>
    <xdr:to>
      <xdr:col>24</xdr:col>
      <xdr:colOff>152400</xdr:colOff>
      <xdr:row>50</xdr:row>
      <xdr:rowOff>157430</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2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12930</xdr:rowOff>
    </xdr:from>
    <xdr:to>
      <xdr:col>24</xdr:col>
      <xdr:colOff>63500</xdr:colOff>
      <xdr:row>56</xdr:row>
      <xdr:rowOff>105176</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442680"/>
          <a:ext cx="838200" cy="263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60290</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6614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81863</xdr:rowOff>
    </xdr:from>
    <xdr:to>
      <xdr:col>24</xdr:col>
      <xdr:colOff>114300</xdr:colOff>
      <xdr:row>57</xdr:row>
      <xdr:rowOff>12013</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683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105176</xdr:rowOff>
    </xdr:from>
    <xdr:to>
      <xdr:col>19</xdr:col>
      <xdr:colOff>177800</xdr:colOff>
      <xdr:row>57</xdr:row>
      <xdr:rowOff>49056</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9706376"/>
          <a:ext cx="889000" cy="115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77477</xdr:rowOff>
    </xdr:from>
    <xdr:to>
      <xdr:col>20</xdr:col>
      <xdr:colOff>38100</xdr:colOff>
      <xdr:row>58</xdr:row>
      <xdr:rowOff>7627</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850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170204</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942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49056</xdr:rowOff>
    </xdr:from>
    <xdr:to>
      <xdr:col>15</xdr:col>
      <xdr:colOff>50800</xdr:colOff>
      <xdr:row>57</xdr:row>
      <xdr:rowOff>69981</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821706"/>
          <a:ext cx="889000" cy="20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53513</xdr:rowOff>
    </xdr:from>
    <xdr:to>
      <xdr:col>15</xdr:col>
      <xdr:colOff>101600</xdr:colOff>
      <xdr:row>57</xdr:row>
      <xdr:rowOff>155113</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82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146240</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918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66101</xdr:rowOff>
    </xdr:from>
    <xdr:to>
      <xdr:col>10</xdr:col>
      <xdr:colOff>114300</xdr:colOff>
      <xdr:row>57</xdr:row>
      <xdr:rowOff>69981</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9838751"/>
          <a:ext cx="889000" cy="3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66593</xdr:rowOff>
    </xdr:from>
    <xdr:to>
      <xdr:col>10</xdr:col>
      <xdr:colOff>165100</xdr:colOff>
      <xdr:row>57</xdr:row>
      <xdr:rowOff>168193</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3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159320</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931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88580</xdr:rowOff>
    </xdr:from>
    <xdr:to>
      <xdr:col>6</xdr:col>
      <xdr:colOff>38100</xdr:colOff>
      <xdr:row>58</xdr:row>
      <xdr:rowOff>18730</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86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9857</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953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133580</xdr:rowOff>
    </xdr:from>
    <xdr:to>
      <xdr:col>24</xdr:col>
      <xdr:colOff>114300</xdr:colOff>
      <xdr:row>55</xdr:row>
      <xdr:rowOff>63730</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39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156457</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243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54376</xdr:rowOff>
    </xdr:from>
    <xdr:to>
      <xdr:col>20</xdr:col>
      <xdr:colOff>38100</xdr:colOff>
      <xdr:row>56</xdr:row>
      <xdr:rowOff>155976</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655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1053</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430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169706</xdr:rowOff>
    </xdr:from>
    <xdr:to>
      <xdr:col>15</xdr:col>
      <xdr:colOff>101600</xdr:colOff>
      <xdr:row>57</xdr:row>
      <xdr:rowOff>99856</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77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116383</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9546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19181</xdr:rowOff>
    </xdr:from>
    <xdr:to>
      <xdr:col>10</xdr:col>
      <xdr:colOff>165100</xdr:colOff>
      <xdr:row>57</xdr:row>
      <xdr:rowOff>120781</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791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137308</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9567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15301</xdr:rowOff>
    </xdr:from>
    <xdr:to>
      <xdr:col>6</xdr:col>
      <xdr:colOff>38100</xdr:colOff>
      <xdr:row>57</xdr:row>
      <xdr:rowOff>116901</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787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133428</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9563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a:extLst>
            <a:ext uri="{FF2B5EF4-FFF2-40B4-BE49-F238E27FC236}">
              <a16:creationId xmlns:a16="http://schemas.microsoft.com/office/drawing/2014/main" id="{00000000-0008-0000-07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124297</xdr:rowOff>
    </xdr:from>
    <xdr:to>
      <xdr:col>24</xdr:col>
      <xdr:colOff>62865</xdr:colOff>
      <xdr:row>79</xdr:row>
      <xdr:rowOff>162234</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4633595" y="12125797"/>
          <a:ext cx="1270" cy="1580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166061</xdr:rowOff>
    </xdr:from>
    <xdr:ext cx="599010" cy="259045"/>
    <xdr:sp macro="" textlink="">
      <xdr:nvSpPr>
        <xdr:cNvPr id="176" name="民生費最小値テキスト">
          <a:extLst>
            <a:ext uri="{FF2B5EF4-FFF2-40B4-BE49-F238E27FC236}">
              <a16:creationId xmlns:a16="http://schemas.microsoft.com/office/drawing/2014/main" id="{00000000-0008-0000-0700-0000B0000000}"/>
            </a:ext>
          </a:extLst>
        </xdr:cNvPr>
        <xdr:cNvSpPr txBox="1"/>
      </xdr:nvSpPr>
      <xdr:spPr>
        <a:xfrm>
          <a:off x="4686300" y="13710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162234</xdr:rowOff>
    </xdr:from>
    <xdr:to>
      <xdr:col>24</xdr:col>
      <xdr:colOff>152400</xdr:colOff>
      <xdr:row>79</xdr:row>
      <xdr:rowOff>162234</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3706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70974</xdr:rowOff>
    </xdr:from>
    <xdr:ext cx="599010" cy="259045"/>
    <xdr:sp macro="" textlink="">
      <xdr:nvSpPr>
        <xdr:cNvPr id="178" name="民生費最大値テキスト">
          <a:extLst>
            <a:ext uri="{FF2B5EF4-FFF2-40B4-BE49-F238E27FC236}">
              <a16:creationId xmlns:a16="http://schemas.microsoft.com/office/drawing/2014/main" id="{00000000-0008-0000-0700-0000B2000000}"/>
            </a:ext>
          </a:extLst>
        </xdr:cNvPr>
        <xdr:cNvSpPr txBox="1"/>
      </xdr:nvSpPr>
      <xdr:spPr>
        <a:xfrm>
          <a:off x="4686300" y="11901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259,415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124297</xdr:rowOff>
    </xdr:from>
    <xdr:to>
      <xdr:col>24</xdr:col>
      <xdr:colOff>152400</xdr:colOff>
      <xdr:row>70</xdr:row>
      <xdr:rowOff>124297</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4546600" y="12125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47716</xdr:rowOff>
    </xdr:from>
    <xdr:to>
      <xdr:col>24</xdr:col>
      <xdr:colOff>63500</xdr:colOff>
      <xdr:row>74</xdr:row>
      <xdr:rowOff>154439</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3797300" y="12735016"/>
          <a:ext cx="838200" cy="106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46775</xdr:rowOff>
    </xdr:from>
    <xdr:ext cx="599010" cy="259045"/>
    <xdr:sp macro="" textlink="">
      <xdr:nvSpPr>
        <xdr:cNvPr id="181" name="民生費平均値テキスト">
          <a:extLst>
            <a:ext uri="{FF2B5EF4-FFF2-40B4-BE49-F238E27FC236}">
              <a16:creationId xmlns:a16="http://schemas.microsoft.com/office/drawing/2014/main" id="{00000000-0008-0000-0700-0000B5000000}"/>
            </a:ext>
          </a:extLst>
        </xdr:cNvPr>
        <xdr:cNvSpPr txBox="1"/>
      </xdr:nvSpPr>
      <xdr:spPr>
        <a:xfrm>
          <a:off x="4686300" y="129055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68348</xdr:rowOff>
    </xdr:from>
    <xdr:to>
      <xdr:col>24</xdr:col>
      <xdr:colOff>114300</xdr:colOff>
      <xdr:row>75</xdr:row>
      <xdr:rowOff>169948</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4584700" y="12927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154439</xdr:rowOff>
    </xdr:from>
    <xdr:to>
      <xdr:col>19</xdr:col>
      <xdr:colOff>177800</xdr:colOff>
      <xdr:row>75</xdr:row>
      <xdr:rowOff>87982</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908300" y="12841739"/>
          <a:ext cx="889000" cy="104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62</xdr:rowOff>
    </xdr:from>
    <xdr:to>
      <xdr:col>20</xdr:col>
      <xdr:colOff>38100</xdr:colOff>
      <xdr:row>76</xdr:row>
      <xdr:rowOff>101662</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3746500" y="13030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92789</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3497795" y="13122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165271</xdr:rowOff>
    </xdr:from>
    <xdr:to>
      <xdr:col>15</xdr:col>
      <xdr:colOff>50800</xdr:colOff>
      <xdr:row>75</xdr:row>
      <xdr:rowOff>87982</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a:off x="2019300" y="12852571"/>
          <a:ext cx="889000" cy="94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69850</xdr:rowOff>
    </xdr:from>
    <xdr:to>
      <xdr:col>15</xdr:col>
      <xdr:colOff>101600</xdr:colOff>
      <xdr:row>77</xdr:row>
      <xdr:rowOff>0</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2857500" y="1310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162577</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608795" y="13192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165271</xdr:rowOff>
    </xdr:from>
    <xdr:to>
      <xdr:col>10</xdr:col>
      <xdr:colOff>114300</xdr:colOff>
      <xdr:row>75</xdr:row>
      <xdr:rowOff>110189</xdr:rowOff>
    </xdr:to>
    <xdr:cxnSp macro="">
      <xdr:nvCxnSpPr>
        <xdr:cNvPr id="189" name="直線コネクタ 188">
          <a:extLst>
            <a:ext uri="{FF2B5EF4-FFF2-40B4-BE49-F238E27FC236}">
              <a16:creationId xmlns:a16="http://schemas.microsoft.com/office/drawing/2014/main" id="{00000000-0008-0000-0700-0000BD000000}"/>
            </a:ext>
          </a:extLst>
        </xdr:cNvPr>
        <xdr:cNvCxnSpPr/>
      </xdr:nvCxnSpPr>
      <xdr:spPr>
        <a:xfrm flipV="1">
          <a:off x="1130300" y="12852571"/>
          <a:ext cx="889000" cy="116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26296</xdr:rowOff>
    </xdr:from>
    <xdr:to>
      <xdr:col>10</xdr:col>
      <xdr:colOff>165100</xdr:colOff>
      <xdr:row>76</xdr:row>
      <xdr:rowOff>127896</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968500" y="13056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119023</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719795" y="13149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147541</xdr:rowOff>
    </xdr:from>
    <xdr:to>
      <xdr:col>6</xdr:col>
      <xdr:colOff>38100</xdr:colOff>
      <xdr:row>76</xdr:row>
      <xdr:rowOff>77691</xdr:rowOff>
    </xdr:to>
    <xdr:sp macro="" textlink="">
      <xdr:nvSpPr>
        <xdr:cNvPr id="192" name="フローチャート: 判断 191">
          <a:extLst>
            <a:ext uri="{FF2B5EF4-FFF2-40B4-BE49-F238E27FC236}">
              <a16:creationId xmlns:a16="http://schemas.microsoft.com/office/drawing/2014/main" id="{00000000-0008-0000-0700-0000C0000000}"/>
            </a:ext>
          </a:extLst>
        </xdr:cNvPr>
        <xdr:cNvSpPr/>
      </xdr:nvSpPr>
      <xdr:spPr>
        <a:xfrm>
          <a:off x="1079500" y="1300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68818</xdr:rowOff>
    </xdr:from>
    <xdr:ext cx="59901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830795" y="13099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168366</xdr:rowOff>
    </xdr:from>
    <xdr:to>
      <xdr:col>24</xdr:col>
      <xdr:colOff>114300</xdr:colOff>
      <xdr:row>74</xdr:row>
      <xdr:rowOff>98516</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4584700" y="12684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19793</xdr:rowOff>
    </xdr:from>
    <xdr:ext cx="599010" cy="259045"/>
    <xdr:sp macro="" textlink="">
      <xdr:nvSpPr>
        <xdr:cNvPr id="200" name="民生費該当値テキスト">
          <a:extLst>
            <a:ext uri="{FF2B5EF4-FFF2-40B4-BE49-F238E27FC236}">
              <a16:creationId xmlns:a16="http://schemas.microsoft.com/office/drawing/2014/main" id="{00000000-0008-0000-0700-0000C8000000}"/>
            </a:ext>
          </a:extLst>
        </xdr:cNvPr>
        <xdr:cNvSpPr txBox="1"/>
      </xdr:nvSpPr>
      <xdr:spPr>
        <a:xfrm>
          <a:off x="4686300" y="12535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103639</xdr:rowOff>
    </xdr:from>
    <xdr:to>
      <xdr:col>20</xdr:col>
      <xdr:colOff>38100</xdr:colOff>
      <xdr:row>75</xdr:row>
      <xdr:rowOff>33789</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3746500" y="12790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50316</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3497795" y="12566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37182</xdr:rowOff>
    </xdr:from>
    <xdr:to>
      <xdr:col>15</xdr:col>
      <xdr:colOff>101600</xdr:colOff>
      <xdr:row>75</xdr:row>
      <xdr:rowOff>138782</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2857500" y="12895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155309</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2608795" y="12671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114471</xdr:rowOff>
    </xdr:from>
    <xdr:to>
      <xdr:col>10</xdr:col>
      <xdr:colOff>165100</xdr:colOff>
      <xdr:row>75</xdr:row>
      <xdr:rowOff>44621</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968500" y="12801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61148</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1719795" y="12576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59389</xdr:rowOff>
    </xdr:from>
    <xdr:to>
      <xdr:col>6</xdr:col>
      <xdr:colOff>38100</xdr:colOff>
      <xdr:row>75</xdr:row>
      <xdr:rowOff>160989</xdr:rowOff>
    </xdr:to>
    <xdr:sp macro="" textlink="">
      <xdr:nvSpPr>
        <xdr:cNvPr id="207" name="楕円 206">
          <a:extLst>
            <a:ext uri="{FF2B5EF4-FFF2-40B4-BE49-F238E27FC236}">
              <a16:creationId xmlns:a16="http://schemas.microsoft.com/office/drawing/2014/main" id="{00000000-0008-0000-0700-0000CF000000}"/>
            </a:ext>
          </a:extLst>
        </xdr:cNvPr>
        <xdr:cNvSpPr/>
      </xdr:nvSpPr>
      <xdr:spPr>
        <a:xfrm>
          <a:off x="1079500" y="1291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6066</xdr:rowOff>
    </xdr:from>
    <xdr:ext cx="599010"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830795" y="12693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a:extLst>
            <a:ext uri="{FF2B5EF4-FFF2-40B4-BE49-F238E27FC236}">
              <a16:creationId xmlns:a16="http://schemas.microsoft.com/office/drawing/2014/main" id="{00000000-0008-0000-07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58959</xdr:rowOff>
    </xdr:from>
    <xdr:to>
      <xdr:col>24</xdr:col>
      <xdr:colOff>62865</xdr:colOff>
      <xdr:row>98</xdr:row>
      <xdr:rowOff>53609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4633595" y="15489459"/>
          <a:ext cx="1270" cy="1366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57436</xdr:rowOff>
    </xdr:from>
    <xdr:ext cx="534377" cy="259045"/>
    <xdr:sp macro="" textlink="">
      <xdr:nvSpPr>
        <xdr:cNvPr id="233" name="衛生費最小値テキスト">
          <a:extLst>
            <a:ext uri="{FF2B5EF4-FFF2-40B4-BE49-F238E27FC236}">
              <a16:creationId xmlns:a16="http://schemas.microsoft.com/office/drawing/2014/main" id="{00000000-0008-0000-0700-0000E9000000}"/>
            </a:ext>
          </a:extLst>
        </xdr:cNvPr>
        <xdr:cNvSpPr txBox="1"/>
      </xdr:nvSpPr>
      <xdr:spPr>
        <a:xfrm>
          <a:off x="4686300" y="16859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53609</xdr:rowOff>
    </xdr:from>
    <xdr:to>
      <xdr:col>24</xdr:col>
      <xdr:colOff>152400</xdr:colOff>
      <xdr:row>98</xdr:row>
      <xdr:rowOff>53609</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6855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5636</xdr:rowOff>
    </xdr:from>
    <xdr:ext cx="599010" cy="259045"/>
    <xdr:sp macro="" textlink="">
      <xdr:nvSpPr>
        <xdr:cNvPr id="235" name="衛生費最大値テキスト">
          <a:extLst>
            <a:ext uri="{FF2B5EF4-FFF2-40B4-BE49-F238E27FC236}">
              <a16:creationId xmlns:a16="http://schemas.microsoft.com/office/drawing/2014/main" id="{00000000-0008-0000-0700-0000EB000000}"/>
            </a:ext>
          </a:extLst>
        </xdr:cNvPr>
        <xdr:cNvSpPr txBox="1"/>
      </xdr:nvSpPr>
      <xdr:spPr>
        <a:xfrm>
          <a:off x="4686300" y="15264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200,596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58959</xdr:rowOff>
    </xdr:from>
    <xdr:to>
      <xdr:col>24</xdr:col>
      <xdr:colOff>152400</xdr:colOff>
      <xdr:row>90</xdr:row>
      <xdr:rowOff>58959</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5489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67233</xdr:rowOff>
    </xdr:from>
    <xdr:to>
      <xdr:col>24</xdr:col>
      <xdr:colOff>63500</xdr:colOff>
      <xdr:row>96</xdr:row>
      <xdr:rowOff>80158</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3797300" y="16526433"/>
          <a:ext cx="838200" cy="12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163479</xdr:rowOff>
    </xdr:from>
    <xdr:ext cx="534377" cy="259045"/>
    <xdr:sp macro="" textlink="">
      <xdr:nvSpPr>
        <xdr:cNvPr id="238" name="衛生費平均値テキスト">
          <a:extLst>
            <a:ext uri="{FF2B5EF4-FFF2-40B4-BE49-F238E27FC236}">
              <a16:creationId xmlns:a16="http://schemas.microsoft.com/office/drawing/2014/main" id="{00000000-0008-0000-0700-0000EE000000}"/>
            </a:ext>
          </a:extLst>
        </xdr:cNvPr>
        <xdr:cNvSpPr txBox="1"/>
      </xdr:nvSpPr>
      <xdr:spPr>
        <a:xfrm>
          <a:off x="4686300" y="162797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140602</xdr:rowOff>
    </xdr:from>
    <xdr:to>
      <xdr:col>24</xdr:col>
      <xdr:colOff>114300</xdr:colOff>
      <xdr:row>96</xdr:row>
      <xdr:rowOff>70752</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4584700" y="16428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39170</xdr:rowOff>
    </xdr:from>
    <xdr:to>
      <xdr:col>19</xdr:col>
      <xdr:colOff>177800</xdr:colOff>
      <xdr:row>96</xdr:row>
      <xdr:rowOff>67233</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2908300" y="16498370"/>
          <a:ext cx="889000" cy="28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8562</xdr:rowOff>
    </xdr:from>
    <xdr:to>
      <xdr:col>20</xdr:col>
      <xdr:colOff>38100</xdr:colOff>
      <xdr:row>96</xdr:row>
      <xdr:rowOff>110162</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3746500" y="16467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126689</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530111" y="1624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39170</xdr:rowOff>
    </xdr:from>
    <xdr:to>
      <xdr:col>15</xdr:col>
      <xdr:colOff>50800</xdr:colOff>
      <xdr:row>96</xdr:row>
      <xdr:rowOff>71455</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2019300" y="16498370"/>
          <a:ext cx="889000" cy="3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56514</xdr:rowOff>
    </xdr:from>
    <xdr:to>
      <xdr:col>15</xdr:col>
      <xdr:colOff>101600</xdr:colOff>
      <xdr:row>96</xdr:row>
      <xdr:rowOff>158114</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2857500" y="1651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149241</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641111" y="1660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71455</xdr:rowOff>
    </xdr:from>
    <xdr:to>
      <xdr:col>10</xdr:col>
      <xdr:colOff>114300</xdr:colOff>
      <xdr:row>96</xdr:row>
      <xdr:rowOff>80508</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flipV="1">
          <a:off x="1130300" y="16530655"/>
          <a:ext cx="889000" cy="9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152436</xdr:rowOff>
    </xdr:from>
    <xdr:to>
      <xdr:col>10</xdr:col>
      <xdr:colOff>165100</xdr:colOff>
      <xdr:row>96</xdr:row>
      <xdr:rowOff>82586</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968500" y="1644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99113</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752111" y="16215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48850</xdr:rowOff>
    </xdr:from>
    <xdr:to>
      <xdr:col>6</xdr:col>
      <xdr:colOff>38100</xdr:colOff>
      <xdr:row>96</xdr:row>
      <xdr:rowOff>150450</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079500" y="1650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141577</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863111" y="1660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29358</xdr:rowOff>
    </xdr:from>
    <xdr:to>
      <xdr:col>24</xdr:col>
      <xdr:colOff>114300</xdr:colOff>
      <xdr:row>96</xdr:row>
      <xdr:rowOff>130958</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4584700" y="16488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7785</xdr:rowOff>
    </xdr:from>
    <xdr:ext cx="534377" cy="259045"/>
    <xdr:sp macro="" textlink="">
      <xdr:nvSpPr>
        <xdr:cNvPr id="257" name="衛生費該当値テキスト">
          <a:extLst>
            <a:ext uri="{FF2B5EF4-FFF2-40B4-BE49-F238E27FC236}">
              <a16:creationId xmlns:a16="http://schemas.microsoft.com/office/drawing/2014/main" id="{00000000-0008-0000-0700-000001010000}"/>
            </a:ext>
          </a:extLst>
        </xdr:cNvPr>
        <xdr:cNvSpPr txBox="1"/>
      </xdr:nvSpPr>
      <xdr:spPr>
        <a:xfrm>
          <a:off x="4686300" y="16466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16433</xdr:rowOff>
    </xdr:from>
    <xdr:to>
      <xdr:col>20</xdr:col>
      <xdr:colOff>38100</xdr:colOff>
      <xdr:row>96</xdr:row>
      <xdr:rowOff>118033</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3746500" y="16475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109160</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3530111" y="16568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159820</xdr:rowOff>
    </xdr:from>
    <xdr:to>
      <xdr:col>15</xdr:col>
      <xdr:colOff>101600</xdr:colOff>
      <xdr:row>96</xdr:row>
      <xdr:rowOff>89970</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2857500" y="1644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106497</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2641111" y="16222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20655</xdr:rowOff>
    </xdr:from>
    <xdr:to>
      <xdr:col>10</xdr:col>
      <xdr:colOff>165100</xdr:colOff>
      <xdr:row>96</xdr:row>
      <xdr:rowOff>122255</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968500" y="16479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113382</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1752111" y="16572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29708</xdr:rowOff>
    </xdr:from>
    <xdr:to>
      <xdr:col>6</xdr:col>
      <xdr:colOff>38100</xdr:colOff>
      <xdr:row>96</xdr:row>
      <xdr:rowOff>131308</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079500" y="16488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147835</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863111" y="16264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5969</xdr:rowOff>
    </xdr:from>
    <xdr:to>
      <xdr:col>54</xdr:col>
      <xdr:colOff>189865</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492369"/>
          <a:ext cx="1270" cy="1162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124096</xdr:rowOff>
    </xdr:from>
    <xdr:ext cx="469744"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267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32</xdr:row>
      <xdr:rowOff>5969</xdr:rowOff>
    </xdr:from>
    <xdr:to>
      <xdr:col>55</xdr:col>
      <xdr:colOff>88900</xdr:colOff>
      <xdr:row>32</xdr:row>
      <xdr:rowOff>5969</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492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60147</xdr:rowOff>
    </xdr:from>
    <xdr:to>
      <xdr:col>55</xdr:col>
      <xdr:colOff>0</xdr:colOff>
      <xdr:row>38</xdr:row>
      <xdr:rowOff>62662</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9639300" y="6575247"/>
          <a:ext cx="8382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145381</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3175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122504</xdr:rowOff>
    </xdr:from>
    <xdr:to>
      <xdr:col>55</xdr:col>
      <xdr:colOff>50800</xdr:colOff>
      <xdr:row>38</xdr:row>
      <xdr:rowOff>52654</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466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62662</xdr:rowOff>
    </xdr:from>
    <xdr:to>
      <xdr:col>50</xdr:col>
      <xdr:colOff>114300</xdr:colOff>
      <xdr:row>38</xdr:row>
      <xdr:rowOff>68605</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8750300" y="6577762"/>
          <a:ext cx="889000" cy="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72898</xdr:rowOff>
    </xdr:from>
    <xdr:to>
      <xdr:col>50</xdr:col>
      <xdr:colOff>165100</xdr:colOff>
      <xdr:row>38</xdr:row>
      <xdr:rowOff>3048</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416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19575</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1917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35916</xdr:rowOff>
    </xdr:from>
    <xdr:to>
      <xdr:col>45</xdr:col>
      <xdr:colOff>177800</xdr:colOff>
      <xdr:row>38</xdr:row>
      <xdr:rowOff>68605</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551016"/>
          <a:ext cx="889000" cy="32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75412</xdr:rowOff>
    </xdr:from>
    <xdr:to>
      <xdr:col>46</xdr:col>
      <xdr:colOff>38100</xdr:colOff>
      <xdr:row>38</xdr:row>
      <xdr:rowOff>5562</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419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22089</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61942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29287</xdr:rowOff>
    </xdr:from>
    <xdr:to>
      <xdr:col>41</xdr:col>
      <xdr:colOff>50800</xdr:colOff>
      <xdr:row>38</xdr:row>
      <xdr:rowOff>35916</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544387"/>
          <a:ext cx="889000" cy="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92329</xdr:rowOff>
    </xdr:from>
    <xdr:to>
      <xdr:col>41</xdr:col>
      <xdr:colOff>101600</xdr:colOff>
      <xdr:row>38</xdr:row>
      <xdr:rowOff>22479</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435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39006</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2017" y="62112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82728</xdr:rowOff>
    </xdr:from>
    <xdr:to>
      <xdr:col>36</xdr:col>
      <xdr:colOff>165100</xdr:colOff>
      <xdr:row>38</xdr:row>
      <xdr:rowOff>12878</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42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29405</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3017" y="62016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9347</xdr:rowOff>
    </xdr:from>
    <xdr:to>
      <xdr:col>55</xdr:col>
      <xdr:colOff>50800</xdr:colOff>
      <xdr:row>38</xdr:row>
      <xdr:rowOff>110947</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524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100931</xdr:rowOff>
    </xdr:from>
    <xdr:ext cx="378565"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4445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11862</xdr:rowOff>
    </xdr:from>
    <xdr:to>
      <xdr:col>50</xdr:col>
      <xdr:colOff>165100</xdr:colOff>
      <xdr:row>38</xdr:row>
      <xdr:rowOff>113462</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526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104589</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50017" y="66196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17805</xdr:rowOff>
    </xdr:from>
    <xdr:to>
      <xdr:col>46</xdr:col>
      <xdr:colOff>38100</xdr:colOff>
      <xdr:row>38</xdr:row>
      <xdr:rowOff>119405</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53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110532</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61017" y="66256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156566</xdr:rowOff>
    </xdr:from>
    <xdr:to>
      <xdr:col>41</xdr:col>
      <xdr:colOff>101600</xdr:colOff>
      <xdr:row>38</xdr:row>
      <xdr:rowOff>86716</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500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77843</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72017" y="65929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149936</xdr:rowOff>
    </xdr:from>
    <xdr:to>
      <xdr:col>36</xdr:col>
      <xdr:colOff>165100</xdr:colOff>
      <xdr:row>38</xdr:row>
      <xdr:rowOff>80087</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49358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71214</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83017" y="65863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109314</xdr:rowOff>
    </xdr:from>
    <xdr:to>
      <xdr:col>54</xdr:col>
      <xdr:colOff>189865</xdr:colOff>
      <xdr:row>58</xdr:row>
      <xdr:rowOff>44474</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853264"/>
          <a:ext cx="1270" cy="1135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48301</xdr:rowOff>
    </xdr:from>
    <xdr:ext cx="534377"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999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44474</xdr:rowOff>
    </xdr:from>
    <xdr:to>
      <xdr:col>55</xdr:col>
      <xdr:colOff>88900</xdr:colOff>
      <xdr:row>58</xdr:row>
      <xdr:rowOff>44474</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9988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55991</xdr:rowOff>
    </xdr:from>
    <xdr:ext cx="599010"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628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269,146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109314</xdr:rowOff>
    </xdr:from>
    <xdr:to>
      <xdr:col>55</xdr:col>
      <xdr:colOff>88900</xdr:colOff>
      <xdr:row>51</xdr:row>
      <xdr:rowOff>109314</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853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151080</xdr:rowOff>
    </xdr:from>
    <xdr:to>
      <xdr:col>55</xdr:col>
      <xdr:colOff>0</xdr:colOff>
      <xdr:row>56</xdr:row>
      <xdr:rowOff>3482</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9639300" y="9580830"/>
          <a:ext cx="838200" cy="23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81523</xdr:rowOff>
    </xdr:from>
    <xdr:ext cx="534377"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6827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103096</xdr:rowOff>
    </xdr:from>
    <xdr:to>
      <xdr:col>55</xdr:col>
      <xdr:colOff>50800</xdr:colOff>
      <xdr:row>57</xdr:row>
      <xdr:rowOff>33246</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70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1059</xdr:rowOff>
    </xdr:from>
    <xdr:to>
      <xdr:col>50</xdr:col>
      <xdr:colOff>114300</xdr:colOff>
      <xdr:row>56</xdr:row>
      <xdr:rowOff>3482</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8750300" y="9602259"/>
          <a:ext cx="889000" cy="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123913</xdr:rowOff>
    </xdr:from>
    <xdr:to>
      <xdr:col>50</xdr:col>
      <xdr:colOff>165100</xdr:colOff>
      <xdr:row>57</xdr:row>
      <xdr:rowOff>54063</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72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45190</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72111" y="9817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1059</xdr:rowOff>
    </xdr:from>
    <xdr:to>
      <xdr:col>45</xdr:col>
      <xdr:colOff>177800</xdr:colOff>
      <xdr:row>56</xdr:row>
      <xdr:rowOff>49778</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7861300" y="9602259"/>
          <a:ext cx="889000" cy="48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103951</xdr:rowOff>
    </xdr:from>
    <xdr:to>
      <xdr:col>46</xdr:col>
      <xdr:colOff>38100</xdr:colOff>
      <xdr:row>57</xdr:row>
      <xdr:rowOff>34101</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70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25228</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83111" y="9797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49778</xdr:rowOff>
    </xdr:from>
    <xdr:to>
      <xdr:col>41</xdr:col>
      <xdr:colOff>50800</xdr:colOff>
      <xdr:row>56</xdr:row>
      <xdr:rowOff>75912</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6972300" y="9650978"/>
          <a:ext cx="889000" cy="26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108048</xdr:rowOff>
    </xdr:from>
    <xdr:to>
      <xdr:col>41</xdr:col>
      <xdr:colOff>101600</xdr:colOff>
      <xdr:row>57</xdr:row>
      <xdr:rowOff>38198</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70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29325</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9801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141698</xdr:rowOff>
    </xdr:from>
    <xdr:to>
      <xdr:col>36</xdr:col>
      <xdr:colOff>165100</xdr:colOff>
      <xdr:row>57</xdr:row>
      <xdr:rowOff>71848</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742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62975</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05111" y="9835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100280</xdr:rowOff>
    </xdr:from>
    <xdr:to>
      <xdr:col>55</xdr:col>
      <xdr:colOff>50800</xdr:colOff>
      <xdr:row>56</xdr:row>
      <xdr:rowOff>30430</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53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123157</xdr:rowOff>
    </xdr:from>
    <xdr:ext cx="599010"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381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124132</xdr:rowOff>
    </xdr:from>
    <xdr:to>
      <xdr:col>50</xdr:col>
      <xdr:colOff>165100</xdr:colOff>
      <xdr:row>56</xdr:row>
      <xdr:rowOff>54282</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553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70809</xdr:rowOff>
    </xdr:from>
    <xdr:ext cx="59901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39795" y="9329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121709</xdr:rowOff>
    </xdr:from>
    <xdr:to>
      <xdr:col>46</xdr:col>
      <xdr:colOff>38100</xdr:colOff>
      <xdr:row>56</xdr:row>
      <xdr:rowOff>51859</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551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68386</xdr:rowOff>
    </xdr:from>
    <xdr:ext cx="59901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50795" y="9326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170428</xdr:rowOff>
    </xdr:from>
    <xdr:to>
      <xdr:col>41</xdr:col>
      <xdr:colOff>101600</xdr:colOff>
      <xdr:row>56</xdr:row>
      <xdr:rowOff>100578</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600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117105</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94111" y="9375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25112</xdr:rowOff>
    </xdr:from>
    <xdr:to>
      <xdr:col>36</xdr:col>
      <xdr:colOff>165100</xdr:colOff>
      <xdr:row>56</xdr:row>
      <xdr:rowOff>126712</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626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143239</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05111" y="9401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17494</xdr:rowOff>
    </xdr:from>
    <xdr:to>
      <xdr:col>54</xdr:col>
      <xdr:colOff>189865</xdr:colOff>
      <xdr:row>79</xdr:row>
      <xdr:rowOff>29927</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018994"/>
          <a:ext cx="1270" cy="1555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33754</xdr:rowOff>
    </xdr:from>
    <xdr:ext cx="469744"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578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29927</xdr:rowOff>
    </xdr:from>
    <xdr:to>
      <xdr:col>55</xdr:col>
      <xdr:colOff>88900</xdr:colOff>
      <xdr:row>79</xdr:row>
      <xdr:rowOff>29927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574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135621</xdr:rowOff>
    </xdr:from>
    <xdr:ext cx="599010"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794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412,075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17494</xdr:rowOff>
    </xdr:from>
    <xdr:to>
      <xdr:col>55</xdr:col>
      <xdr:colOff>88900</xdr:colOff>
      <xdr:row>70</xdr:row>
      <xdr:rowOff>17494</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018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49124</xdr:rowOff>
    </xdr:from>
    <xdr:to>
      <xdr:col>55</xdr:col>
      <xdr:colOff>0</xdr:colOff>
      <xdr:row>78</xdr:row>
      <xdr:rowOff>103746</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9639300" y="13422224"/>
          <a:ext cx="838200" cy="54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10862</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2125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159435</xdr:rowOff>
    </xdr:from>
    <xdr:to>
      <xdr:col>55</xdr:col>
      <xdr:colOff>50800</xdr:colOff>
      <xdr:row>78</xdr:row>
      <xdr:rowOff>89585</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36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103746</xdr:rowOff>
    </xdr:from>
    <xdr:to>
      <xdr:col>50</xdr:col>
      <xdr:colOff>114300</xdr:colOff>
      <xdr:row>78</xdr:row>
      <xdr:rowOff>119115</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8750300" y="13476846"/>
          <a:ext cx="889000" cy="15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59232</xdr:rowOff>
    </xdr:from>
    <xdr:to>
      <xdr:col>50</xdr:col>
      <xdr:colOff>165100</xdr:colOff>
      <xdr:row>78</xdr:row>
      <xdr:rowOff>160832</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432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151959</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3525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119115</xdr:rowOff>
    </xdr:from>
    <xdr:to>
      <xdr:col>45</xdr:col>
      <xdr:colOff>177800</xdr:colOff>
      <xdr:row>78</xdr:row>
      <xdr:rowOff>127436</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7861300" y="13492215"/>
          <a:ext cx="889000" cy="8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74202</xdr:rowOff>
    </xdr:from>
    <xdr:to>
      <xdr:col>46</xdr:col>
      <xdr:colOff>38100</xdr:colOff>
      <xdr:row>79</xdr:row>
      <xdr:rowOff>4352</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447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166929</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3540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127436</xdr:rowOff>
    </xdr:from>
    <xdr:to>
      <xdr:col>41</xdr:col>
      <xdr:colOff>50800</xdr:colOff>
      <xdr:row>79</xdr:row>
      <xdr:rowOff>7024</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6972300" y="13500536"/>
          <a:ext cx="889000" cy="51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67500</xdr:rowOff>
    </xdr:from>
    <xdr:to>
      <xdr:col>41</xdr:col>
      <xdr:colOff>101600</xdr:colOff>
      <xdr:row>78</xdr:row>
      <xdr:rowOff>169100</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44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14177</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3215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86260</xdr:rowOff>
    </xdr:from>
    <xdr:to>
      <xdr:col>36</xdr:col>
      <xdr:colOff>165100</xdr:colOff>
      <xdr:row>79</xdr:row>
      <xdr:rowOff>16410</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45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32937</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3234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169774</xdr:rowOff>
    </xdr:from>
    <xdr:to>
      <xdr:col>55</xdr:col>
      <xdr:colOff>50800</xdr:colOff>
      <xdr:row>78</xdr:row>
      <xdr:rowOff>99924</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37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148201</xdr:rowOff>
    </xdr:from>
    <xdr:ext cx="534377"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3349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52946</xdr:rowOff>
    </xdr:from>
    <xdr:to>
      <xdr:col>50</xdr:col>
      <xdr:colOff>165100</xdr:colOff>
      <xdr:row>78</xdr:row>
      <xdr:rowOff>154546</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3426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171073</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372111" y="13201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68315</xdr:rowOff>
    </xdr:from>
    <xdr:to>
      <xdr:col>46</xdr:col>
      <xdr:colOff>38100</xdr:colOff>
      <xdr:row>78</xdr:row>
      <xdr:rowOff>169915</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44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14992</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483111" y="13216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76636</xdr:rowOff>
    </xdr:from>
    <xdr:to>
      <xdr:col>41</xdr:col>
      <xdr:colOff>101600</xdr:colOff>
      <xdr:row>79</xdr:row>
      <xdr:rowOff>6786</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449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169363</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594111" y="13542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127674</xdr:rowOff>
    </xdr:from>
    <xdr:to>
      <xdr:col>36</xdr:col>
      <xdr:colOff>165100</xdr:colOff>
      <xdr:row>79</xdr:row>
      <xdr:rowOff>57824</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500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48951</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37428" y="13593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a:extLst>
            <a:ext uri="{FF2B5EF4-FFF2-40B4-BE49-F238E27FC236}">
              <a16:creationId xmlns:a16="http://schemas.microsoft.com/office/drawing/2014/main" id="{00000000-0008-0000-07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32620</xdr:rowOff>
    </xdr:from>
    <xdr:to>
      <xdr:col>54</xdr:col>
      <xdr:colOff>189865</xdr:colOff>
      <xdr:row>98</xdr:row>
      <xdr:rowOff>4510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10475595" y="15806020"/>
          <a:ext cx="1270" cy="1000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8337</xdr:rowOff>
    </xdr:from>
    <xdr:ext cx="534377" cy="259045"/>
    <xdr:sp macro="" textlink="">
      <xdr:nvSpPr>
        <xdr:cNvPr id="455" name="土木費最小値テキスト">
          <a:extLst>
            <a:ext uri="{FF2B5EF4-FFF2-40B4-BE49-F238E27FC236}">
              <a16:creationId xmlns:a16="http://schemas.microsoft.com/office/drawing/2014/main" id="{00000000-0008-0000-0700-0000C7010000}"/>
            </a:ext>
          </a:extLst>
        </xdr:cNvPr>
        <xdr:cNvSpPr txBox="1"/>
      </xdr:nvSpPr>
      <xdr:spPr>
        <a:xfrm>
          <a:off x="10528300" y="16810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4510</xdr:rowOff>
    </xdr:from>
    <xdr:to>
      <xdr:col>55</xdr:col>
      <xdr:colOff>88900</xdr:colOff>
      <xdr:row>98</xdr:row>
      <xdr:rowOff>4510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6806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150747</xdr:rowOff>
    </xdr:from>
    <xdr:ext cx="599010" cy="259045"/>
    <xdr:sp macro="" textlink="">
      <xdr:nvSpPr>
        <xdr:cNvPr id="457" name="土木費最大値テキスト">
          <a:extLst>
            <a:ext uri="{FF2B5EF4-FFF2-40B4-BE49-F238E27FC236}">
              <a16:creationId xmlns:a16="http://schemas.microsoft.com/office/drawing/2014/main" id="{00000000-0008-0000-0700-0000C9010000}"/>
            </a:ext>
          </a:extLst>
        </xdr:cNvPr>
        <xdr:cNvSpPr txBox="1"/>
      </xdr:nvSpPr>
      <xdr:spPr>
        <a:xfrm>
          <a:off x="10528300" y="15581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248,421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32620</xdr:rowOff>
    </xdr:from>
    <xdr:to>
      <xdr:col>55</xdr:col>
      <xdr:colOff>88900</xdr:colOff>
      <xdr:row>92</xdr:row>
      <xdr:rowOff>32620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5806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170100</xdr:rowOff>
    </xdr:from>
    <xdr:to>
      <xdr:col>55</xdr:col>
      <xdr:colOff>0</xdr:colOff>
      <xdr:row>97</xdr:row>
      <xdr:rowOff>39912</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9639300" y="16629300"/>
          <a:ext cx="838200" cy="41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80230</xdr:rowOff>
    </xdr:from>
    <xdr:ext cx="534377" cy="259045"/>
    <xdr:sp macro="" textlink="">
      <xdr:nvSpPr>
        <xdr:cNvPr id="460" name="土木費平均値テキスト">
          <a:extLst>
            <a:ext uri="{FF2B5EF4-FFF2-40B4-BE49-F238E27FC236}">
              <a16:creationId xmlns:a16="http://schemas.microsoft.com/office/drawing/2014/main" id="{00000000-0008-0000-0700-0000CC010000}"/>
            </a:ext>
          </a:extLst>
        </xdr:cNvPr>
        <xdr:cNvSpPr txBox="1"/>
      </xdr:nvSpPr>
      <xdr:spPr>
        <a:xfrm>
          <a:off x="10528300" y="163679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57353</xdr:rowOff>
    </xdr:from>
    <xdr:to>
      <xdr:col>55</xdr:col>
      <xdr:colOff>50800</xdr:colOff>
      <xdr:row>96</xdr:row>
      <xdr:rowOff>158953</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10426700" y="16516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170100</xdr:rowOff>
    </xdr:from>
    <xdr:to>
      <xdr:col>50</xdr:col>
      <xdr:colOff>114300</xdr:colOff>
      <xdr:row>97</xdr:row>
      <xdr:rowOff>147331</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8750300" y="16629300"/>
          <a:ext cx="889000" cy="148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71256</xdr:rowOff>
    </xdr:from>
    <xdr:to>
      <xdr:col>50</xdr:col>
      <xdr:colOff>165100</xdr:colOff>
      <xdr:row>97</xdr:row>
      <xdr:rowOff>1406</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9588500" y="16530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17933</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9372111" y="16305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144011</xdr:rowOff>
    </xdr:from>
    <xdr:to>
      <xdr:col>45</xdr:col>
      <xdr:colOff>177800</xdr:colOff>
      <xdr:row>97</xdr:row>
      <xdr:rowOff>147331</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7861300" y="16774661"/>
          <a:ext cx="889000" cy="3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91804</xdr:rowOff>
    </xdr:from>
    <xdr:to>
      <xdr:col>46</xdr:col>
      <xdr:colOff>38100</xdr:colOff>
      <xdr:row>97</xdr:row>
      <xdr:rowOff>21954</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8699500" y="16551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38481</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483111" y="16326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39148</xdr:rowOff>
    </xdr:from>
    <xdr:to>
      <xdr:col>41</xdr:col>
      <xdr:colOff>50800</xdr:colOff>
      <xdr:row>97</xdr:row>
      <xdr:rowOff>144011</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6972300" y="16669798"/>
          <a:ext cx="889000" cy="10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85082</xdr:rowOff>
    </xdr:from>
    <xdr:to>
      <xdr:col>41</xdr:col>
      <xdr:colOff>101600</xdr:colOff>
      <xdr:row>97</xdr:row>
      <xdr:rowOff>15232</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7810500" y="16544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31759</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594111" y="16319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102836</xdr:rowOff>
    </xdr:from>
    <xdr:to>
      <xdr:col>36</xdr:col>
      <xdr:colOff>165100</xdr:colOff>
      <xdr:row>97</xdr:row>
      <xdr:rowOff>32986</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6921500" y="16562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49513</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05111" y="16337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160562</xdr:rowOff>
    </xdr:from>
    <xdr:to>
      <xdr:col>55</xdr:col>
      <xdr:colOff>50800</xdr:colOff>
      <xdr:row>97</xdr:row>
      <xdr:rowOff>90712</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10426700" y="16619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138989</xdr:rowOff>
    </xdr:from>
    <xdr:ext cx="534377" cy="259045"/>
    <xdr:sp macro="" textlink="">
      <xdr:nvSpPr>
        <xdr:cNvPr id="479" name="土木費該当値テキスト">
          <a:extLst>
            <a:ext uri="{FF2B5EF4-FFF2-40B4-BE49-F238E27FC236}">
              <a16:creationId xmlns:a16="http://schemas.microsoft.com/office/drawing/2014/main" id="{00000000-0008-0000-0700-0000DF010000}"/>
            </a:ext>
          </a:extLst>
        </xdr:cNvPr>
        <xdr:cNvSpPr txBox="1"/>
      </xdr:nvSpPr>
      <xdr:spPr>
        <a:xfrm>
          <a:off x="10528300" y="16598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119300</xdr:rowOff>
    </xdr:from>
    <xdr:to>
      <xdr:col>50</xdr:col>
      <xdr:colOff>165100</xdr:colOff>
      <xdr:row>97</xdr:row>
      <xdr:rowOff>49450</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9588500" y="1657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40577</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372111" y="16671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96531</xdr:rowOff>
    </xdr:from>
    <xdr:to>
      <xdr:col>46</xdr:col>
      <xdr:colOff>38100</xdr:colOff>
      <xdr:row>98</xdr:row>
      <xdr:rowOff>26681</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8699500" y="16727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17808</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483111" y="16819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93211</xdr:rowOff>
    </xdr:from>
    <xdr:to>
      <xdr:col>41</xdr:col>
      <xdr:colOff>101600</xdr:colOff>
      <xdr:row>98</xdr:row>
      <xdr:rowOff>23361</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7810500" y="1672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14488</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594111" y="16816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159798</xdr:rowOff>
    </xdr:from>
    <xdr:to>
      <xdr:col>36</xdr:col>
      <xdr:colOff>165100</xdr:colOff>
      <xdr:row>97</xdr:row>
      <xdr:rowOff>89948</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6921500" y="16618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81075</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05111" y="16711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7569</xdr:rowOff>
    </xdr:from>
    <xdr:to>
      <xdr:col>85</xdr:col>
      <xdr:colOff>126364</xdr:colOff>
      <xdr:row>38</xdr:row>
      <xdr:rowOff>73003</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6317595" y="5322519"/>
          <a:ext cx="1269" cy="1265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76830</xdr:rowOff>
    </xdr:from>
    <xdr:ext cx="534377" cy="259045"/>
    <xdr:sp macro="" textlink="">
      <xdr:nvSpPr>
        <xdr:cNvPr id="514" name="消防費最小値テキスト">
          <a:extLst>
            <a:ext uri="{FF2B5EF4-FFF2-40B4-BE49-F238E27FC236}">
              <a16:creationId xmlns:a16="http://schemas.microsoft.com/office/drawing/2014/main" id="{00000000-0008-0000-0700-000002020000}"/>
            </a:ext>
          </a:extLst>
        </xdr:cNvPr>
        <xdr:cNvSpPr txBox="1"/>
      </xdr:nvSpPr>
      <xdr:spPr>
        <a:xfrm>
          <a:off x="16370300" y="6591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73003</xdr:rowOff>
    </xdr:from>
    <xdr:to>
      <xdr:col>86</xdr:col>
      <xdr:colOff>25400</xdr:colOff>
      <xdr:row>38</xdr:row>
      <xdr:rowOff>73003</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6588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125696</xdr:rowOff>
    </xdr:from>
    <xdr:ext cx="599010" cy="259045"/>
    <xdr:sp macro="" textlink="">
      <xdr:nvSpPr>
        <xdr:cNvPr id="516" name="消防費最大値テキスト">
          <a:extLst>
            <a:ext uri="{FF2B5EF4-FFF2-40B4-BE49-F238E27FC236}">
              <a16:creationId xmlns:a16="http://schemas.microsoft.com/office/drawing/2014/main" id="{00000000-0008-0000-0700-000004020000}"/>
            </a:ext>
          </a:extLst>
        </xdr:cNvPr>
        <xdr:cNvSpPr txBox="1"/>
      </xdr:nvSpPr>
      <xdr:spPr>
        <a:xfrm>
          <a:off x="16370300" y="5097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134,388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7569</xdr:rowOff>
    </xdr:from>
    <xdr:to>
      <xdr:col>86</xdr:col>
      <xdr:colOff>25400</xdr:colOff>
      <xdr:row>31</xdr:row>
      <xdr:rowOff>7569</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5322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76051</xdr:rowOff>
    </xdr:from>
    <xdr:to>
      <xdr:col>85</xdr:col>
      <xdr:colOff>127000</xdr:colOff>
      <xdr:row>37</xdr:row>
      <xdr:rowOff>143477</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5481300" y="6419701"/>
          <a:ext cx="838200" cy="67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157497</xdr:rowOff>
    </xdr:from>
    <xdr:ext cx="534377" cy="259045"/>
    <xdr:sp macro="" textlink="">
      <xdr:nvSpPr>
        <xdr:cNvPr id="519" name="消防費平均値テキスト">
          <a:extLst>
            <a:ext uri="{FF2B5EF4-FFF2-40B4-BE49-F238E27FC236}">
              <a16:creationId xmlns:a16="http://schemas.microsoft.com/office/drawing/2014/main" id="{00000000-0008-0000-0700-000007020000}"/>
            </a:ext>
          </a:extLst>
        </xdr:cNvPr>
        <xdr:cNvSpPr txBox="1"/>
      </xdr:nvSpPr>
      <xdr:spPr>
        <a:xfrm>
          <a:off x="16370300" y="61582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134620</xdr:rowOff>
    </xdr:from>
    <xdr:to>
      <xdr:col>85</xdr:col>
      <xdr:colOff>177800</xdr:colOff>
      <xdr:row>37</xdr:row>
      <xdr:rowOff>64770</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62687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143477</xdr:rowOff>
    </xdr:from>
    <xdr:to>
      <xdr:col>81</xdr:col>
      <xdr:colOff>50800</xdr:colOff>
      <xdr:row>37</xdr:row>
      <xdr:rowOff>169418</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4592300" y="6487127"/>
          <a:ext cx="889000" cy="25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152026</xdr:rowOff>
    </xdr:from>
    <xdr:to>
      <xdr:col>81</xdr:col>
      <xdr:colOff>101600</xdr:colOff>
      <xdr:row>37</xdr:row>
      <xdr:rowOff>82176</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5430500" y="632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98703</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14111" y="609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168645</xdr:rowOff>
    </xdr:from>
    <xdr:to>
      <xdr:col>76</xdr:col>
      <xdr:colOff>114300</xdr:colOff>
      <xdr:row>37</xdr:row>
      <xdr:rowOff>169418</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3703300" y="6512295"/>
          <a:ext cx="889000" cy="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138550</xdr:rowOff>
    </xdr:from>
    <xdr:to>
      <xdr:col>76</xdr:col>
      <xdr:colOff>165100</xdr:colOff>
      <xdr:row>37</xdr:row>
      <xdr:rowOff>68700</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4541500" y="63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85227</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325111" y="6085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168645</xdr:rowOff>
    </xdr:from>
    <xdr:to>
      <xdr:col>71</xdr:col>
      <xdr:colOff>177800</xdr:colOff>
      <xdr:row>38</xdr:row>
      <xdr:rowOff>1463</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2814300" y="6512295"/>
          <a:ext cx="889000" cy="4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3937</xdr:rowOff>
    </xdr:from>
    <xdr:to>
      <xdr:col>72</xdr:col>
      <xdr:colOff>38100</xdr:colOff>
      <xdr:row>37</xdr:row>
      <xdr:rowOff>105537</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3652500" y="634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122064</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436111" y="6122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160887</xdr:rowOff>
    </xdr:from>
    <xdr:to>
      <xdr:col>67</xdr:col>
      <xdr:colOff>101600</xdr:colOff>
      <xdr:row>37</xdr:row>
      <xdr:rowOff>91037</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2763500" y="633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107564</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547111" y="6108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25251</xdr:rowOff>
    </xdr:from>
    <xdr:to>
      <xdr:col>85</xdr:col>
      <xdr:colOff>177800</xdr:colOff>
      <xdr:row>37</xdr:row>
      <xdr:rowOff>126851</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6268700" y="6368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3678</xdr:rowOff>
    </xdr:from>
    <xdr:ext cx="534377" cy="259045"/>
    <xdr:sp macro="" textlink="">
      <xdr:nvSpPr>
        <xdr:cNvPr id="538" name="消防費該当値テキスト">
          <a:extLst>
            <a:ext uri="{FF2B5EF4-FFF2-40B4-BE49-F238E27FC236}">
              <a16:creationId xmlns:a16="http://schemas.microsoft.com/office/drawing/2014/main" id="{00000000-0008-0000-0700-00001A020000}"/>
            </a:ext>
          </a:extLst>
        </xdr:cNvPr>
        <xdr:cNvSpPr txBox="1"/>
      </xdr:nvSpPr>
      <xdr:spPr>
        <a:xfrm>
          <a:off x="16370300" y="634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92677</xdr:rowOff>
    </xdr:from>
    <xdr:to>
      <xdr:col>81</xdr:col>
      <xdr:colOff>101600</xdr:colOff>
      <xdr:row>38</xdr:row>
      <xdr:rowOff>22827</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5430500" y="6436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13954</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14111" y="6529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118618</xdr:rowOff>
    </xdr:from>
    <xdr:to>
      <xdr:col>76</xdr:col>
      <xdr:colOff>165100</xdr:colOff>
      <xdr:row>38</xdr:row>
      <xdr:rowOff>48768</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4541500" y="6462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39895</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325111" y="6554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117845</xdr:rowOff>
    </xdr:from>
    <xdr:to>
      <xdr:col>72</xdr:col>
      <xdr:colOff>38100</xdr:colOff>
      <xdr:row>38</xdr:row>
      <xdr:rowOff>47996</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3652500" y="646149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39122</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36111" y="6554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122112</xdr:rowOff>
    </xdr:from>
    <xdr:to>
      <xdr:col>67</xdr:col>
      <xdr:colOff>101600</xdr:colOff>
      <xdr:row>38</xdr:row>
      <xdr:rowOff>52262</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2763500" y="6465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43390</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47111" y="6558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55499</xdr:rowOff>
    </xdr:from>
    <xdr:to>
      <xdr:col>85</xdr:col>
      <xdr:colOff>126364</xdr:colOff>
      <xdr:row>59</xdr:row>
      <xdr:rowOff>115453</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799449"/>
          <a:ext cx="1269" cy="1431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119280</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10234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115453</xdr:rowOff>
    </xdr:from>
    <xdr:to>
      <xdr:col>86</xdr:col>
      <xdr:colOff>25400</xdr:colOff>
      <xdr:row>59</xdr:row>
      <xdr:rowOff>115453</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10231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2176</xdr:rowOff>
    </xdr:from>
    <xdr:ext cx="599010"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574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228,550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55499</xdr:rowOff>
    </xdr:from>
    <xdr:to>
      <xdr:col>86</xdr:col>
      <xdr:colOff>25400</xdr:colOff>
      <xdr:row>51</xdr:row>
      <xdr:rowOff>55499</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799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138526</xdr:rowOff>
    </xdr:from>
    <xdr:to>
      <xdr:col>85</xdr:col>
      <xdr:colOff>127000</xdr:colOff>
      <xdr:row>58</xdr:row>
      <xdr:rowOff>54265</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5481300" y="9739726"/>
          <a:ext cx="838200" cy="258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95894</xdr:rowOff>
    </xdr:from>
    <xdr:ext cx="534377"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8685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117467</xdr:rowOff>
    </xdr:from>
    <xdr:to>
      <xdr:col>85</xdr:col>
      <xdr:colOff>177800</xdr:colOff>
      <xdr:row>58</xdr:row>
      <xdr:rowOff>47617</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6268700" y="9890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54265</xdr:rowOff>
    </xdr:from>
    <xdr:to>
      <xdr:col>81</xdr:col>
      <xdr:colOff>50800</xdr:colOff>
      <xdr:row>58</xdr:row>
      <xdr:rowOff>150498</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4592300" y="9998365"/>
          <a:ext cx="889000" cy="96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162822</xdr:rowOff>
    </xdr:from>
    <xdr:to>
      <xdr:col>81</xdr:col>
      <xdr:colOff>101600</xdr:colOff>
      <xdr:row>58</xdr:row>
      <xdr:rowOff>92972</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430500" y="9935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109499</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214111" y="9710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129116</xdr:rowOff>
    </xdr:from>
    <xdr:to>
      <xdr:col>76</xdr:col>
      <xdr:colOff>114300</xdr:colOff>
      <xdr:row>58</xdr:row>
      <xdr:rowOff>150498</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3703300" y="10073216"/>
          <a:ext cx="889000" cy="21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146263</xdr:rowOff>
    </xdr:from>
    <xdr:to>
      <xdr:col>76</xdr:col>
      <xdr:colOff>165100</xdr:colOff>
      <xdr:row>58</xdr:row>
      <xdr:rowOff>76413</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541500" y="9918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92940</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325111" y="9694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129116</xdr:rowOff>
    </xdr:from>
    <xdr:to>
      <xdr:col>71</xdr:col>
      <xdr:colOff>177800</xdr:colOff>
      <xdr:row>58</xdr:row>
      <xdr:rowOff>131989</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2814300" y="10073216"/>
          <a:ext cx="889000" cy="2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66726</xdr:rowOff>
    </xdr:from>
    <xdr:to>
      <xdr:col>72</xdr:col>
      <xdr:colOff>38100</xdr:colOff>
      <xdr:row>58</xdr:row>
      <xdr:rowOff>168326</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652500" y="1001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13403</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36111" y="978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97937</xdr:rowOff>
    </xdr:from>
    <xdr:to>
      <xdr:col>67</xdr:col>
      <xdr:colOff>101600</xdr:colOff>
      <xdr:row>59</xdr:row>
      <xdr:rowOff>28087</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763500" y="10042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19214</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47111" y="10134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87726</xdr:rowOff>
    </xdr:from>
    <xdr:to>
      <xdr:col>85</xdr:col>
      <xdr:colOff>177800</xdr:colOff>
      <xdr:row>57</xdr:row>
      <xdr:rowOff>17876</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6268700" y="9688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110603</xdr:rowOff>
    </xdr:from>
    <xdr:ext cx="599010"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9540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3465</xdr:rowOff>
    </xdr:from>
    <xdr:to>
      <xdr:col>81</xdr:col>
      <xdr:colOff>101600</xdr:colOff>
      <xdr:row>58</xdr:row>
      <xdr:rowOff>105065</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430500" y="994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96192</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14111" y="10040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99698</xdr:rowOff>
    </xdr:from>
    <xdr:to>
      <xdr:col>76</xdr:col>
      <xdr:colOff>165100</xdr:colOff>
      <xdr:row>59</xdr:row>
      <xdr:rowOff>29848</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541500" y="10043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20975</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325111" y="10136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78316</xdr:rowOff>
    </xdr:from>
    <xdr:to>
      <xdr:col>72</xdr:col>
      <xdr:colOff>38100</xdr:colOff>
      <xdr:row>59</xdr:row>
      <xdr:rowOff>8466</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652500" y="10022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171043</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36111" y="10115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81189</xdr:rowOff>
    </xdr:from>
    <xdr:to>
      <xdr:col>67</xdr:col>
      <xdr:colOff>101600</xdr:colOff>
      <xdr:row>59</xdr:row>
      <xdr:rowOff>11339</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763500" y="1002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27866</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47111" y="9800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61426</xdr:rowOff>
    </xdr:from>
    <xdr:to>
      <xdr:col>85</xdr:col>
      <xdr:colOff>126364</xdr:colOff>
      <xdr:row>79</xdr:row>
      <xdr:rowOff>44450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062926"/>
          <a:ext cx="1269" cy="1526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72603</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6171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8103</xdr:rowOff>
    </xdr:from>
    <xdr:ext cx="599010"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1838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801,089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61426</xdr:rowOff>
    </xdr:from>
    <xdr:to>
      <xdr:col>86</xdr:col>
      <xdr:colOff>25400</xdr:colOff>
      <xdr:row>70</xdr:row>
      <xdr:rowOff>61426</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062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141732</xdr:rowOff>
    </xdr:from>
    <xdr:to>
      <xdr:col>85</xdr:col>
      <xdr:colOff>127000</xdr:colOff>
      <xdr:row>79</xdr:row>
      <xdr:rowOff>4800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5481300" y="13514832"/>
          <a:ext cx="838200" cy="34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117053</xdr:rowOff>
    </xdr:from>
    <xdr:ext cx="534377"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4901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138626</xdr:rowOff>
    </xdr:from>
    <xdr:to>
      <xdr:col>85</xdr:col>
      <xdr:colOff>177800</xdr:colOff>
      <xdr:row>79</xdr:row>
      <xdr:rowOff>68776</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511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130034</xdr:rowOff>
    </xdr:from>
    <xdr:to>
      <xdr:col>81</xdr:col>
      <xdr:colOff>50800</xdr:colOff>
      <xdr:row>78</xdr:row>
      <xdr:rowOff>141732</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4592300" y="13503134"/>
          <a:ext cx="889000" cy="11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133897</xdr:rowOff>
    </xdr:from>
    <xdr:to>
      <xdr:col>81</xdr:col>
      <xdr:colOff>101600</xdr:colOff>
      <xdr:row>79</xdr:row>
      <xdr:rowOff>64047</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50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55174</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14111" y="13599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130034</xdr:rowOff>
    </xdr:from>
    <xdr:to>
      <xdr:col>76</xdr:col>
      <xdr:colOff>114300</xdr:colOff>
      <xdr:row>79</xdr:row>
      <xdr:rowOff>30997</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3703300" y="13503134"/>
          <a:ext cx="889000" cy="7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145901</xdr:rowOff>
    </xdr:from>
    <xdr:to>
      <xdr:col>76</xdr:col>
      <xdr:colOff>165100</xdr:colOff>
      <xdr:row>79</xdr:row>
      <xdr:rowOff>76051</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519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67178</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25111" y="13611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30997</xdr:rowOff>
    </xdr:from>
    <xdr:to>
      <xdr:col>71</xdr:col>
      <xdr:colOff>177800</xdr:colOff>
      <xdr:row>79</xdr:row>
      <xdr:rowOff>37018</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2814300" y="13575547"/>
          <a:ext cx="889000" cy="6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135756</xdr:rowOff>
    </xdr:from>
    <xdr:to>
      <xdr:col>72</xdr:col>
      <xdr:colOff>38100</xdr:colOff>
      <xdr:row>79</xdr:row>
      <xdr:rowOff>65906</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508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82433</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36111" y="13284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146447</xdr:rowOff>
    </xdr:from>
    <xdr:to>
      <xdr:col>67</xdr:col>
      <xdr:colOff>101600</xdr:colOff>
      <xdr:row>79</xdr:row>
      <xdr:rowOff>76597</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51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93124</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79428" y="13294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125450</xdr:rowOff>
    </xdr:from>
    <xdr:to>
      <xdr:col>85</xdr:col>
      <xdr:colOff>177800</xdr:colOff>
      <xdr:row>79</xdr:row>
      <xdr:rowOff>55600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49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84827</xdr:rowOff>
    </xdr:from>
    <xdr:ext cx="534377"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286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90932</xdr:rowOff>
    </xdr:from>
    <xdr:to>
      <xdr:col>81</xdr:col>
      <xdr:colOff>101600</xdr:colOff>
      <xdr:row>79</xdr:row>
      <xdr:rowOff>21082</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464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37609</xdr:rowOff>
    </xdr:from>
    <xdr:ext cx="534377"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14111" y="13239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79234</xdr:rowOff>
    </xdr:from>
    <xdr:to>
      <xdr:col>76</xdr:col>
      <xdr:colOff>165100</xdr:colOff>
      <xdr:row>79</xdr:row>
      <xdr:rowOff>9384</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452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25911</xdr:rowOff>
    </xdr:from>
    <xdr:ext cx="534377"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325111" y="13227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151647</xdr:rowOff>
    </xdr:from>
    <xdr:to>
      <xdr:col>72</xdr:col>
      <xdr:colOff>38100</xdr:colOff>
      <xdr:row>79</xdr:row>
      <xdr:rowOff>81797</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524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72924</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468428" y="13617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157668</xdr:rowOff>
    </xdr:from>
    <xdr:to>
      <xdr:col>67</xdr:col>
      <xdr:colOff>101600</xdr:colOff>
      <xdr:row>79</xdr:row>
      <xdr:rowOff>87818</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530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78945</xdr:rowOff>
    </xdr:from>
    <xdr:ext cx="469744"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579428" y="13623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24524</xdr:rowOff>
    </xdr:from>
    <xdr:to>
      <xdr:col>85</xdr:col>
      <xdr:colOff>126364</xdr:colOff>
      <xdr:row>98</xdr:row>
      <xdr:rowOff>32814</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6317595" y="15455024"/>
          <a:ext cx="1269" cy="1379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36641</xdr:rowOff>
    </xdr:from>
    <xdr:ext cx="534377" cy="259045"/>
    <xdr:sp macro="" textlink="">
      <xdr:nvSpPr>
        <xdr:cNvPr id="686" name="公債費最小値テキスト">
          <a:extLst>
            <a:ext uri="{FF2B5EF4-FFF2-40B4-BE49-F238E27FC236}">
              <a16:creationId xmlns:a16="http://schemas.microsoft.com/office/drawing/2014/main" id="{00000000-0008-0000-0700-0000AE020000}"/>
            </a:ext>
          </a:extLst>
        </xdr:cNvPr>
        <xdr:cNvSpPr txBox="1"/>
      </xdr:nvSpPr>
      <xdr:spPr>
        <a:xfrm>
          <a:off x="16370300" y="16838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32814</xdr:rowOff>
    </xdr:from>
    <xdr:to>
      <xdr:col>86</xdr:col>
      <xdr:colOff>25400</xdr:colOff>
      <xdr:row>98</xdr:row>
      <xdr:rowOff>32814</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6834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142651</xdr:rowOff>
    </xdr:from>
    <xdr:ext cx="599010" cy="259045"/>
    <xdr:sp macro="" textlink="">
      <xdr:nvSpPr>
        <xdr:cNvPr id="688" name="公債費最大値テキスト">
          <a:extLst>
            <a:ext uri="{FF2B5EF4-FFF2-40B4-BE49-F238E27FC236}">
              <a16:creationId xmlns:a16="http://schemas.microsoft.com/office/drawing/2014/main" id="{00000000-0008-0000-0700-0000B0020000}"/>
            </a:ext>
          </a:extLst>
        </xdr:cNvPr>
        <xdr:cNvSpPr txBox="1"/>
      </xdr:nvSpPr>
      <xdr:spPr>
        <a:xfrm>
          <a:off x="16370300" y="15230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205,115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24524</xdr:rowOff>
    </xdr:from>
    <xdr:to>
      <xdr:col>86</xdr:col>
      <xdr:colOff>25400</xdr:colOff>
      <xdr:row>90</xdr:row>
      <xdr:rowOff>24524</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5455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49152</xdr:rowOff>
    </xdr:from>
    <xdr:to>
      <xdr:col>85</xdr:col>
      <xdr:colOff>127000</xdr:colOff>
      <xdr:row>95</xdr:row>
      <xdr:rowOff>61733</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5481300" y="16336902"/>
          <a:ext cx="838200" cy="12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44040</xdr:rowOff>
    </xdr:from>
    <xdr:ext cx="534377" cy="259045"/>
    <xdr:sp macro="" textlink="">
      <xdr:nvSpPr>
        <xdr:cNvPr id="691" name="公債費平均値テキスト">
          <a:extLst>
            <a:ext uri="{FF2B5EF4-FFF2-40B4-BE49-F238E27FC236}">
              <a16:creationId xmlns:a16="http://schemas.microsoft.com/office/drawing/2014/main" id="{00000000-0008-0000-0700-0000B3020000}"/>
            </a:ext>
          </a:extLst>
        </xdr:cNvPr>
        <xdr:cNvSpPr txBox="1"/>
      </xdr:nvSpPr>
      <xdr:spPr>
        <a:xfrm>
          <a:off x="16370300" y="163317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65613</xdr:rowOff>
    </xdr:from>
    <xdr:to>
      <xdr:col>85</xdr:col>
      <xdr:colOff>177800</xdr:colOff>
      <xdr:row>95</xdr:row>
      <xdr:rowOff>167213</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6268700" y="1635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54211</xdr:rowOff>
    </xdr:from>
    <xdr:to>
      <xdr:col>81</xdr:col>
      <xdr:colOff>50800</xdr:colOff>
      <xdr:row>95</xdr:row>
      <xdr:rowOff>61733</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4592300" y="16341961"/>
          <a:ext cx="889000" cy="7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24792</xdr:rowOff>
    </xdr:from>
    <xdr:to>
      <xdr:col>81</xdr:col>
      <xdr:colOff>101600</xdr:colOff>
      <xdr:row>95</xdr:row>
      <xdr:rowOff>126392</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5430500" y="16312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117519</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214111" y="16405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144410</xdr:rowOff>
    </xdr:from>
    <xdr:to>
      <xdr:col>76</xdr:col>
      <xdr:colOff>114300</xdr:colOff>
      <xdr:row>95</xdr:row>
      <xdr:rowOff>54211</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3703300" y="16260710"/>
          <a:ext cx="889000" cy="81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54282</xdr:rowOff>
    </xdr:from>
    <xdr:to>
      <xdr:col>76</xdr:col>
      <xdr:colOff>165100</xdr:colOff>
      <xdr:row>95</xdr:row>
      <xdr:rowOff>155882</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4541500" y="16342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147009</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325111" y="16434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110181</xdr:rowOff>
    </xdr:from>
    <xdr:to>
      <xdr:col>71</xdr:col>
      <xdr:colOff>177800</xdr:colOff>
      <xdr:row>94</xdr:row>
      <xdr:rowOff>144410</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2814300" y="16226481"/>
          <a:ext cx="889000" cy="34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35399</xdr:rowOff>
    </xdr:from>
    <xdr:to>
      <xdr:col>72</xdr:col>
      <xdr:colOff>38100</xdr:colOff>
      <xdr:row>95</xdr:row>
      <xdr:rowOff>136999</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3652500" y="1632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128126</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36111" y="16415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56576</xdr:rowOff>
    </xdr:from>
    <xdr:to>
      <xdr:col>67</xdr:col>
      <xdr:colOff>101600</xdr:colOff>
      <xdr:row>95</xdr:row>
      <xdr:rowOff>158176</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2763500" y="1634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149303</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47111" y="16437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169802</xdr:rowOff>
    </xdr:from>
    <xdr:to>
      <xdr:col>85</xdr:col>
      <xdr:colOff>177800</xdr:colOff>
      <xdr:row>95</xdr:row>
      <xdr:rowOff>99952</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6268700" y="16286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21229</xdr:rowOff>
    </xdr:from>
    <xdr:ext cx="534377" cy="259045"/>
    <xdr:sp macro="" textlink="">
      <xdr:nvSpPr>
        <xdr:cNvPr id="710" name="公債費該当値テキスト">
          <a:extLst>
            <a:ext uri="{FF2B5EF4-FFF2-40B4-BE49-F238E27FC236}">
              <a16:creationId xmlns:a16="http://schemas.microsoft.com/office/drawing/2014/main" id="{00000000-0008-0000-0700-0000C6020000}"/>
            </a:ext>
          </a:extLst>
        </xdr:cNvPr>
        <xdr:cNvSpPr txBox="1"/>
      </xdr:nvSpPr>
      <xdr:spPr>
        <a:xfrm>
          <a:off x="16370300" y="16137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10933</xdr:rowOff>
    </xdr:from>
    <xdr:to>
      <xdr:col>81</xdr:col>
      <xdr:colOff>101600</xdr:colOff>
      <xdr:row>95</xdr:row>
      <xdr:rowOff>112533</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5430500" y="16298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129060</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214111" y="16073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3411</xdr:rowOff>
    </xdr:from>
    <xdr:to>
      <xdr:col>76</xdr:col>
      <xdr:colOff>165100</xdr:colOff>
      <xdr:row>95</xdr:row>
      <xdr:rowOff>105011</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4541500" y="162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121538</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325111" y="16066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93610</xdr:rowOff>
    </xdr:from>
    <xdr:to>
      <xdr:col>72</xdr:col>
      <xdr:colOff>38100</xdr:colOff>
      <xdr:row>95</xdr:row>
      <xdr:rowOff>23760</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3652500" y="16209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40287</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36111" y="15985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59381</xdr:rowOff>
    </xdr:from>
    <xdr:to>
      <xdr:col>67</xdr:col>
      <xdr:colOff>101600</xdr:colOff>
      <xdr:row>94</xdr:row>
      <xdr:rowOff>160981</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2763500" y="16175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93</xdr:row>
      <xdr:rowOff>6058</xdr:rowOff>
    </xdr:from>
    <xdr:ext cx="59901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14795" y="15950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92727</xdr:rowOff>
    </xdr:from>
    <xdr:ext cx="377026"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a:extLst>
            <a:ext uri="{FF2B5EF4-FFF2-40B4-BE49-F238E27FC236}">
              <a16:creationId xmlns:a16="http://schemas.microsoft.com/office/drawing/2014/main" id="{00000000-0008-0000-0700-0000E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23495</xdr:rowOff>
    </xdr:from>
    <xdr:to>
      <xdr:col>116</xdr:col>
      <xdr:colOff>62864</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flipV="1">
          <a:off x="22159595" y="5166995"/>
          <a:ext cx="1269" cy="1564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3" name="諸支出金最小値テキスト">
          <a:extLst>
            <a:ext uri="{FF2B5EF4-FFF2-40B4-BE49-F238E27FC236}">
              <a16:creationId xmlns:a16="http://schemas.microsoft.com/office/drawing/2014/main" id="{00000000-0008-0000-0700-0000E7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141622</xdr:rowOff>
    </xdr:from>
    <xdr:ext cx="378565" cy="259045"/>
    <xdr:sp macro="" textlink="">
      <xdr:nvSpPr>
        <xdr:cNvPr id="745" name="諸支出金最大値テキスト">
          <a:extLst>
            <a:ext uri="{FF2B5EF4-FFF2-40B4-BE49-F238E27FC236}">
              <a16:creationId xmlns:a16="http://schemas.microsoft.com/office/drawing/2014/main" id="{00000000-0008-0000-0700-0000E9020000}"/>
            </a:ext>
          </a:extLst>
        </xdr:cNvPr>
        <xdr:cNvSpPr txBox="1"/>
      </xdr:nvSpPr>
      <xdr:spPr>
        <a:xfrm>
          <a:off x="22212300" y="49422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23495</xdr:rowOff>
    </xdr:from>
    <xdr:to>
      <xdr:col>116</xdr:col>
      <xdr:colOff>152400</xdr:colOff>
      <xdr:row>30</xdr:row>
      <xdr:rowOff>23495</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5166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106062</xdr:rowOff>
    </xdr:from>
    <xdr:ext cx="313932" cy="259045"/>
    <xdr:sp macro="" textlink="">
      <xdr:nvSpPr>
        <xdr:cNvPr id="748" name="諸支出金平均値テキスト">
          <a:extLst>
            <a:ext uri="{FF2B5EF4-FFF2-40B4-BE49-F238E27FC236}">
              <a16:creationId xmlns:a16="http://schemas.microsoft.com/office/drawing/2014/main" id="{00000000-0008-0000-0700-0000EC020000}"/>
            </a:ext>
          </a:extLst>
        </xdr:cNvPr>
        <xdr:cNvSpPr txBox="1"/>
      </xdr:nvSpPr>
      <xdr:spPr>
        <a:xfrm>
          <a:off x="22212300" y="644971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83185</xdr:rowOff>
    </xdr:from>
    <xdr:to>
      <xdr:col>116</xdr:col>
      <xdr:colOff>114300</xdr:colOff>
      <xdr:row>39</xdr:row>
      <xdr:rowOff>13335</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2110700" y="6598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113665</xdr:rowOff>
    </xdr:from>
    <xdr:to>
      <xdr:col>112</xdr:col>
      <xdr:colOff>38100</xdr:colOff>
      <xdr:row>39</xdr:row>
      <xdr:rowOff>43815</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1272500" y="662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60342</xdr:rowOff>
    </xdr:from>
    <xdr:ext cx="313932"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166333" y="64039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117475</xdr:rowOff>
    </xdr:from>
    <xdr:to>
      <xdr:col>107</xdr:col>
      <xdr:colOff>101600</xdr:colOff>
      <xdr:row>39</xdr:row>
      <xdr:rowOff>47625</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0383500" y="663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64152</xdr:rowOff>
    </xdr:from>
    <xdr:ext cx="313932"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77333" y="640780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20320</xdr:rowOff>
    </xdr:from>
    <xdr:to>
      <xdr:col>102</xdr:col>
      <xdr:colOff>165100</xdr:colOff>
      <xdr:row>37</xdr:row>
      <xdr:rowOff>121920</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9494500" y="636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138447</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6017" y="6139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24130</xdr:rowOff>
    </xdr:from>
    <xdr:to>
      <xdr:col>98</xdr:col>
      <xdr:colOff>38100</xdr:colOff>
      <xdr:row>37</xdr:row>
      <xdr:rowOff>125730</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8605500" y="6367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142257</xdr:rowOff>
    </xdr:from>
    <xdr:ext cx="378565"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467017" y="61430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7" name="諸支出金該当値テキスト">
          <a:extLst>
            <a:ext uri="{FF2B5EF4-FFF2-40B4-BE49-F238E27FC236}">
              <a16:creationId xmlns:a16="http://schemas.microsoft.com/office/drawing/2014/main" id="{00000000-0008-0000-0700-0000FF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a:extLst>
            <a:ext uri="{FF2B5EF4-FFF2-40B4-BE49-F238E27FC236}">
              <a16:creationId xmlns:a16="http://schemas.microsoft.com/office/drawing/2014/main" id="{00000000-0008-0000-0700-000018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a:extLst>
            <a:ext uri="{FF2B5EF4-FFF2-40B4-BE49-F238E27FC236}">
              <a16:creationId xmlns:a16="http://schemas.microsoft.com/office/drawing/2014/main" id="{00000000-0008-0000-0700-00001A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a:extLst>
            <a:ext uri="{FF2B5EF4-FFF2-40B4-BE49-F238E27FC236}">
              <a16:creationId xmlns:a16="http://schemas.microsoft.com/office/drawing/2014/main" id="{00000000-0008-0000-0700-00001D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a:extLst>
            <a:ext uri="{FF2B5EF4-FFF2-40B4-BE49-F238E27FC236}">
              <a16:creationId xmlns:a16="http://schemas.microsoft.com/office/drawing/2014/main" id="{00000000-0008-0000-0700-000030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総務</a:t>
          </a:r>
          <a:r>
            <a:rPr kumimoji="1" lang="ja-JP" altLang="ja-JP" sz="1100">
              <a:solidFill>
                <a:schemeClr val="dk1"/>
              </a:solidFill>
              <a:effectLst/>
              <a:latin typeface="+mn-lt"/>
              <a:ea typeface="+mn-ea"/>
              <a:cs typeface="+mn-cs"/>
            </a:rPr>
            <a:t>費については、</a:t>
          </a:r>
          <a:r>
            <a:rPr kumimoji="1" lang="ja-JP" altLang="en-US" sz="1100">
              <a:solidFill>
                <a:schemeClr val="dk1"/>
              </a:solidFill>
              <a:effectLst/>
              <a:latin typeface="+mn-lt"/>
              <a:ea typeface="+mn-ea"/>
              <a:cs typeface="+mn-cs"/>
            </a:rPr>
            <a:t>特別定額給付金事業の給付</a:t>
          </a:r>
          <a:r>
            <a:rPr kumimoji="1" lang="ja-JP" altLang="ja-JP" sz="1100">
              <a:solidFill>
                <a:schemeClr val="dk1"/>
              </a:solidFill>
              <a:effectLst/>
              <a:latin typeface="+mn-lt"/>
              <a:ea typeface="+mn-ea"/>
              <a:cs typeface="+mn-cs"/>
            </a:rPr>
            <a:t>に</a:t>
          </a:r>
          <a:r>
            <a:rPr kumimoji="1" lang="ja-JP" altLang="en-US" sz="1100">
              <a:solidFill>
                <a:schemeClr val="dk1"/>
              </a:solidFill>
              <a:effectLst/>
              <a:latin typeface="+mn-lt"/>
              <a:ea typeface="+mn-ea"/>
              <a:cs typeface="+mn-cs"/>
            </a:rPr>
            <a:t>より</a:t>
          </a:r>
          <a:r>
            <a:rPr kumimoji="1" lang="ja-JP" altLang="ja-JP" sz="1100">
              <a:solidFill>
                <a:schemeClr val="dk1"/>
              </a:solidFill>
              <a:effectLst/>
              <a:latin typeface="+mn-lt"/>
              <a:ea typeface="+mn-ea"/>
              <a:cs typeface="+mn-cs"/>
            </a:rPr>
            <a:t>増加している。また、</a:t>
          </a:r>
          <a:r>
            <a:rPr kumimoji="1" lang="ja-JP" altLang="en-US" sz="1100">
              <a:solidFill>
                <a:schemeClr val="dk1"/>
              </a:solidFill>
              <a:effectLst/>
              <a:latin typeface="+mn-lt"/>
              <a:ea typeface="+mn-ea"/>
              <a:cs typeface="+mn-cs"/>
            </a:rPr>
            <a:t>伝送路光ケーブル化工事の実施が増加要因となっている</a:t>
          </a:r>
          <a:r>
            <a:rPr kumimoji="1" lang="ja-JP" altLang="ja-JP" sz="1100">
              <a:solidFill>
                <a:schemeClr val="dk1"/>
              </a:solidFill>
              <a:effectLst/>
              <a:latin typeface="+mn-lt"/>
              <a:ea typeface="+mn-ea"/>
              <a:cs typeface="+mn-cs"/>
            </a:rPr>
            <a:t>。</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教育</a:t>
          </a:r>
          <a:r>
            <a:rPr kumimoji="1" lang="ja-JP" altLang="ja-JP" sz="1100">
              <a:solidFill>
                <a:schemeClr val="dk1"/>
              </a:solidFill>
              <a:effectLst/>
              <a:latin typeface="+mn-lt"/>
              <a:ea typeface="+mn-ea"/>
              <a:cs typeface="+mn-cs"/>
            </a:rPr>
            <a:t>費については、</a:t>
          </a:r>
          <a:r>
            <a:rPr kumimoji="1" lang="ja-JP" altLang="en-US" sz="1100">
              <a:solidFill>
                <a:schemeClr val="dk1"/>
              </a:solidFill>
              <a:effectLst/>
              <a:latin typeface="+mn-lt"/>
              <a:ea typeface="+mn-ea"/>
              <a:cs typeface="+mn-cs"/>
            </a:rPr>
            <a:t>学校等のインターネットの環境の整備を実施したことに加え、大学生等生活応援給付金の給付等</a:t>
          </a:r>
          <a:r>
            <a:rPr kumimoji="1" lang="ja-JP" altLang="ja-JP" sz="1100">
              <a:solidFill>
                <a:schemeClr val="dk1"/>
              </a:solidFill>
              <a:effectLst/>
              <a:latin typeface="+mn-lt"/>
              <a:ea typeface="+mn-ea"/>
              <a:cs typeface="+mn-cs"/>
            </a:rPr>
            <a:t>が増加要因となっている。</a:t>
          </a:r>
          <a:endParaRPr lang="ja-JP" altLang="ja-JP" sz="1400">
            <a:effectLst/>
          </a:endParaRPr>
        </a:p>
        <a:p>
          <a:r>
            <a:rPr kumimoji="1" lang="ja-JP" altLang="ja-JP" sz="1100">
              <a:solidFill>
                <a:schemeClr val="dk1"/>
              </a:solidFill>
              <a:effectLst/>
              <a:latin typeface="+mn-lt"/>
              <a:ea typeface="+mn-ea"/>
              <a:cs typeface="+mn-cs"/>
            </a:rPr>
            <a:t>・農林水産業費については、類似団体と比較すると高くなっている。これは、中山間地域等直接支払交付金制度への取組面積、事業費とも県下トップで町の負担金も大きいことが要因である。また、農業振興に係る各種補助金、さらには有害鳥獣対策等にも力を注いでいるためと考えられる。農業は本町の基幹産業であり、コシヒカリをはじめとした米、大豆、ピオーネ、自然薯、白菜をはじめとした野菜等の栽培が盛んであり、今後も町の重点施策の一つとして取り組んでいかなければならない。</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岡山県吉備中央町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標準財政規模に対する財政調整基金の割合は</a:t>
          </a:r>
          <a:r>
            <a:rPr kumimoji="1" lang="en-US" altLang="ja-JP" sz="1100">
              <a:solidFill>
                <a:schemeClr val="dk1"/>
              </a:solidFill>
              <a:effectLst/>
              <a:latin typeface="+mn-lt"/>
              <a:ea typeface="+mn-ea"/>
              <a:cs typeface="+mn-cs"/>
            </a:rPr>
            <a:t>37.74</a:t>
          </a:r>
          <a:r>
            <a:rPr kumimoji="1" lang="ja-JP" altLang="ja-JP" sz="1100">
              <a:solidFill>
                <a:schemeClr val="dk1"/>
              </a:solidFill>
              <a:effectLst/>
              <a:latin typeface="+mn-lt"/>
              <a:ea typeface="+mn-ea"/>
              <a:cs typeface="+mn-cs"/>
            </a:rPr>
            <a:t>％となっており、前年度から</a:t>
          </a:r>
          <a:r>
            <a:rPr kumimoji="1" lang="en-US" altLang="ja-JP" sz="1100">
              <a:solidFill>
                <a:schemeClr val="dk1"/>
              </a:solidFill>
              <a:effectLst/>
              <a:latin typeface="+mn-lt"/>
              <a:ea typeface="+mn-ea"/>
              <a:cs typeface="+mn-cs"/>
            </a:rPr>
            <a:t>8.79</a:t>
          </a:r>
          <a:r>
            <a:rPr kumimoji="1" lang="ja-JP" altLang="ja-JP" sz="1100">
              <a:solidFill>
                <a:schemeClr val="dk1"/>
              </a:solidFill>
              <a:effectLst/>
              <a:latin typeface="+mn-lt"/>
              <a:ea typeface="+mn-ea"/>
              <a:cs typeface="+mn-cs"/>
            </a:rPr>
            <a:t>％減少している。これは、</a:t>
          </a:r>
          <a:r>
            <a:rPr kumimoji="1" lang="ja-JP" altLang="en-US" sz="1100">
              <a:solidFill>
                <a:schemeClr val="dk1"/>
              </a:solidFill>
              <a:effectLst/>
              <a:latin typeface="+mn-lt"/>
              <a:ea typeface="+mn-ea"/>
              <a:cs typeface="+mn-cs"/>
            </a:rPr>
            <a:t>小学校統合へ向けた準備</a:t>
          </a:r>
          <a:r>
            <a:rPr kumimoji="1" lang="ja-JP" altLang="ja-JP" sz="1100">
              <a:solidFill>
                <a:schemeClr val="dk1"/>
              </a:solidFill>
              <a:effectLst/>
              <a:latin typeface="+mn-lt"/>
              <a:ea typeface="+mn-ea"/>
              <a:cs typeface="+mn-cs"/>
            </a:rPr>
            <a:t>等</a:t>
          </a:r>
          <a:r>
            <a:rPr kumimoji="1" lang="ja-JP" altLang="en-US" sz="1100">
              <a:solidFill>
                <a:schemeClr val="dk1"/>
              </a:solidFill>
              <a:effectLst/>
              <a:latin typeface="+mn-lt"/>
              <a:ea typeface="+mn-ea"/>
              <a:cs typeface="+mn-cs"/>
            </a:rPr>
            <a:t>で</a:t>
          </a:r>
          <a:r>
            <a:rPr kumimoji="1" lang="ja-JP" altLang="ja-JP" sz="1100">
              <a:solidFill>
                <a:schemeClr val="dk1"/>
              </a:solidFill>
              <a:effectLst/>
              <a:latin typeface="+mn-lt"/>
              <a:ea typeface="+mn-ea"/>
              <a:cs typeface="+mn-cs"/>
            </a:rPr>
            <a:t>必要となった一般財源負担部分を補うため、積立額よりも取崩額が多くなったため基金残高が減少したことによる。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岡山県吉備中央町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ja-JP" sz="1100">
              <a:solidFill>
                <a:schemeClr val="dk1"/>
              </a:solidFill>
              <a:effectLst/>
              <a:latin typeface="+mn-lt"/>
              <a:ea typeface="+mn-ea"/>
              <a:cs typeface="+mn-cs"/>
            </a:rPr>
            <a:t>令和</a:t>
          </a:r>
          <a:r>
            <a:rPr lang="en-US" altLang="ja-JP" sz="1100">
              <a:solidFill>
                <a:schemeClr val="dk1"/>
              </a:solidFill>
              <a:effectLst/>
              <a:latin typeface="+mn-lt"/>
              <a:ea typeface="+mn-ea"/>
              <a:cs typeface="+mn-cs"/>
            </a:rPr>
            <a:t>2</a:t>
          </a:r>
          <a:r>
            <a:rPr lang="ja-JP" altLang="ja-JP" sz="1100">
              <a:solidFill>
                <a:schemeClr val="dk1"/>
              </a:solidFill>
              <a:effectLst/>
              <a:latin typeface="+mn-lt"/>
              <a:ea typeface="+mn-ea"/>
              <a:cs typeface="+mn-cs"/>
            </a:rPr>
            <a:t>年度においては、全ての会計で赤字額は生じていないが、一般会計から各会計への繰出金は依然として減らず、一般会計の負担は大きいものとなっている。</a:t>
          </a:r>
          <a:endParaRPr lang="ja-JP" altLang="ja-JP" sz="1400">
            <a:effectLst/>
          </a:endParaRPr>
        </a:p>
        <a:p>
          <a:pPr eaLnBrk="1" fontAlgn="auto" latinLnBrk="0" hangingPunct="1"/>
          <a:r>
            <a:rPr lang="ja-JP" altLang="ja-JP" sz="1100">
              <a:solidFill>
                <a:schemeClr val="dk1"/>
              </a:solidFill>
              <a:effectLst/>
              <a:latin typeface="+mn-lt"/>
              <a:ea typeface="+mn-ea"/>
              <a:cs typeface="+mn-cs"/>
            </a:rPr>
            <a:t>今後、繰出対象会計の収入確保等により、一般会計の繰出金を減少させていくよう努める。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election activeCell="AO43" sqref="AO43:BC43"/>
    </sheetView>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41" t="s">
        <v>80</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2" t="s">
        <v>82</v>
      </c>
      <c r="C3" s="443"/>
      <c r="D3" s="443"/>
      <c r="E3" s="444"/>
      <c r="F3" s="444"/>
      <c r="G3" s="444"/>
      <c r="H3" s="444"/>
      <c r="I3" s="444"/>
      <c r="J3" s="444"/>
      <c r="K3" s="444"/>
      <c r="L3" s="444" t="s">
        <v>83</v>
      </c>
      <c r="M3" s="444"/>
      <c r="N3" s="444"/>
      <c r="O3" s="444"/>
      <c r="P3" s="444"/>
      <c r="Q3" s="444"/>
      <c r="R3" s="451"/>
      <c r="S3" s="451"/>
      <c r="T3" s="451"/>
      <c r="U3" s="451"/>
      <c r="V3" s="452"/>
      <c r="W3" s="426" t="s">
        <v>84</v>
      </c>
      <c r="X3" s="427"/>
      <c r="Y3" s="427"/>
      <c r="Z3" s="427"/>
      <c r="AA3" s="427"/>
      <c r="AB3" s="443"/>
      <c r="AC3" s="451" t="s">
        <v>85</v>
      </c>
      <c r="AD3" s="427"/>
      <c r="AE3" s="427"/>
      <c r="AF3" s="427"/>
      <c r="AG3" s="427"/>
      <c r="AH3" s="427"/>
      <c r="AI3" s="427"/>
      <c r="AJ3" s="427"/>
      <c r="AK3" s="427"/>
      <c r="AL3" s="428"/>
      <c r="AM3" s="426" t="s">
        <v>86</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87</v>
      </c>
      <c r="BO3" s="427"/>
      <c r="BP3" s="427"/>
      <c r="BQ3" s="427"/>
      <c r="BR3" s="427"/>
      <c r="BS3" s="427"/>
      <c r="BT3" s="427"/>
      <c r="BU3" s="428"/>
      <c r="BV3" s="426" t="s">
        <v>88</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89</v>
      </c>
      <c r="CU3" s="427"/>
      <c r="CV3" s="427"/>
      <c r="CW3" s="427"/>
      <c r="CX3" s="427"/>
      <c r="CY3" s="427"/>
      <c r="CZ3" s="427"/>
      <c r="DA3" s="428"/>
      <c r="DB3" s="426" t="s">
        <v>90</v>
      </c>
      <c r="DC3" s="427"/>
      <c r="DD3" s="427"/>
      <c r="DE3" s="427"/>
      <c r="DF3" s="427"/>
      <c r="DG3" s="427"/>
      <c r="DH3" s="427"/>
      <c r="DI3" s="428"/>
      <c r="DJ3" s="186"/>
      <c r="DK3" s="186"/>
      <c r="DL3" s="186"/>
      <c r="DM3" s="186"/>
      <c r="DN3" s="186"/>
      <c r="DO3" s="186"/>
    </row>
    <row r="4" spans="1:119" ht="18.75" customHeight="1" x14ac:dyDescent="0.15">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91</v>
      </c>
      <c r="AZ4" s="430"/>
      <c r="BA4" s="430"/>
      <c r="BB4" s="430"/>
      <c r="BC4" s="430"/>
      <c r="BD4" s="430"/>
      <c r="BE4" s="430"/>
      <c r="BF4" s="430"/>
      <c r="BG4" s="430"/>
      <c r="BH4" s="430"/>
      <c r="BI4" s="430"/>
      <c r="BJ4" s="430"/>
      <c r="BK4" s="430"/>
      <c r="BL4" s="430"/>
      <c r="BM4" s="431"/>
      <c r="BN4" s="432">
        <v>12914086</v>
      </c>
      <c r="BO4" s="433"/>
      <c r="BP4" s="433"/>
      <c r="BQ4" s="433"/>
      <c r="BR4" s="433"/>
      <c r="BS4" s="433"/>
      <c r="BT4" s="433"/>
      <c r="BU4" s="434"/>
      <c r="BV4" s="432">
        <v>11001943</v>
      </c>
      <c r="BW4" s="433"/>
      <c r="BX4" s="433"/>
      <c r="BY4" s="433"/>
      <c r="BZ4" s="433"/>
      <c r="CA4" s="433"/>
      <c r="CB4" s="433"/>
      <c r="CC4" s="434"/>
      <c r="CD4" s="435" t="s">
        <v>92</v>
      </c>
      <c r="CE4" s="436"/>
      <c r="CF4" s="436"/>
      <c r="CG4" s="436"/>
      <c r="CH4" s="436"/>
      <c r="CI4" s="436"/>
      <c r="CJ4" s="436"/>
      <c r="CK4" s="436"/>
      <c r="CL4" s="436"/>
      <c r="CM4" s="436"/>
      <c r="CN4" s="436"/>
      <c r="CO4" s="436"/>
      <c r="CP4" s="436"/>
      <c r="CQ4" s="436"/>
      <c r="CR4" s="436"/>
      <c r="CS4" s="437"/>
      <c r="CT4" s="438">
        <v>9.3000000000000007</v>
      </c>
      <c r="CU4" s="439"/>
      <c r="CV4" s="439"/>
      <c r="CW4" s="439"/>
      <c r="CX4" s="439"/>
      <c r="CY4" s="439"/>
      <c r="CZ4" s="439"/>
      <c r="DA4" s="440"/>
      <c r="DB4" s="438">
        <v>7.2</v>
      </c>
      <c r="DC4" s="439"/>
      <c r="DD4" s="439"/>
      <c r="DE4" s="439"/>
      <c r="DF4" s="439"/>
      <c r="DG4" s="439"/>
      <c r="DH4" s="439"/>
      <c r="DI4" s="440"/>
      <c r="DJ4" s="186"/>
      <c r="DK4" s="186"/>
      <c r="DL4" s="186"/>
      <c r="DM4" s="186"/>
      <c r="DN4" s="186"/>
      <c r="DO4" s="186"/>
    </row>
    <row r="5" spans="1:119" ht="18.75" customHeight="1" x14ac:dyDescent="0.15">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93</v>
      </c>
      <c r="AN5" s="499"/>
      <c r="AO5" s="499"/>
      <c r="AP5" s="499"/>
      <c r="AQ5" s="499"/>
      <c r="AR5" s="499"/>
      <c r="AS5" s="499"/>
      <c r="AT5" s="500"/>
      <c r="AU5" s="501" t="s">
        <v>94</v>
      </c>
      <c r="AV5" s="502"/>
      <c r="AW5" s="502"/>
      <c r="AX5" s="502"/>
      <c r="AY5" s="503" t="s">
        <v>95</v>
      </c>
      <c r="AZ5" s="504"/>
      <c r="BA5" s="504"/>
      <c r="BB5" s="504"/>
      <c r="BC5" s="504"/>
      <c r="BD5" s="504"/>
      <c r="BE5" s="504"/>
      <c r="BF5" s="504"/>
      <c r="BG5" s="504"/>
      <c r="BH5" s="504"/>
      <c r="BI5" s="504"/>
      <c r="BJ5" s="504"/>
      <c r="BK5" s="504"/>
      <c r="BL5" s="504"/>
      <c r="BM5" s="505"/>
      <c r="BN5" s="469">
        <v>12156495</v>
      </c>
      <c r="BO5" s="470"/>
      <c r="BP5" s="470"/>
      <c r="BQ5" s="470"/>
      <c r="BR5" s="470"/>
      <c r="BS5" s="470"/>
      <c r="BT5" s="470"/>
      <c r="BU5" s="471"/>
      <c r="BV5" s="469">
        <v>10434406</v>
      </c>
      <c r="BW5" s="470"/>
      <c r="BX5" s="470"/>
      <c r="BY5" s="470"/>
      <c r="BZ5" s="470"/>
      <c r="CA5" s="470"/>
      <c r="CB5" s="470"/>
      <c r="CC5" s="471"/>
      <c r="CD5" s="472" t="s">
        <v>96</v>
      </c>
      <c r="CE5" s="473"/>
      <c r="CF5" s="473"/>
      <c r="CG5" s="473"/>
      <c r="CH5" s="473"/>
      <c r="CI5" s="473"/>
      <c r="CJ5" s="473"/>
      <c r="CK5" s="473"/>
      <c r="CL5" s="473"/>
      <c r="CM5" s="473"/>
      <c r="CN5" s="473"/>
      <c r="CO5" s="473"/>
      <c r="CP5" s="473"/>
      <c r="CQ5" s="473"/>
      <c r="CR5" s="473"/>
      <c r="CS5" s="474"/>
      <c r="CT5" s="466">
        <v>83.3</v>
      </c>
      <c r="CU5" s="467"/>
      <c r="CV5" s="467"/>
      <c r="CW5" s="467"/>
      <c r="CX5" s="467"/>
      <c r="CY5" s="467"/>
      <c r="CZ5" s="467"/>
      <c r="DA5" s="468"/>
      <c r="DB5" s="466">
        <v>84.8</v>
      </c>
      <c r="DC5" s="467"/>
      <c r="DD5" s="467"/>
      <c r="DE5" s="467"/>
      <c r="DF5" s="467"/>
      <c r="DG5" s="467"/>
      <c r="DH5" s="467"/>
      <c r="DI5" s="468"/>
      <c r="DJ5" s="186"/>
      <c r="DK5" s="186"/>
      <c r="DL5" s="186"/>
      <c r="DM5" s="186"/>
      <c r="DN5" s="186"/>
      <c r="DO5" s="186"/>
    </row>
    <row r="6" spans="1:119" ht="18.75" customHeight="1" x14ac:dyDescent="0.15">
      <c r="A6" s="187"/>
      <c r="B6" s="475" t="s">
        <v>97</v>
      </c>
      <c r="C6" s="476"/>
      <c r="D6" s="476"/>
      <c r="E6" s="477"/>
      <c r="F6" s="477"/>
      <c r="G6" s="477"/>
      <c r="H6" s="477"/>
      <c r="I6" s="477"/>
      <c r="J6" s="477"/>
      <c r="K6" s="477"/>
      <c r="L6" s="477" t="s">
        <v>98</v>
      </c>
      <c r="M6" s="477"/>
      <c r="N6" s="477"/>
      <c r="O6" s="477"/>
      <c r="P6" s="477"/>
      <c r="Q6" s="477"/>
      <c r="R6" s="481"/>
      <c r="S6" s="481"/>
      <c r="T6" s="481"/>
      <c r="U6" s="481"/>
      <c r="V6" s="482"/>
      <c r="W6" s="485" t="s">
        <v>99</v>
      </c>
      <c r="X6" s="486"/>
      <c r="Y6" s="486"/>
      <c r="Z6" s="486"/>
      <c r="AA6" s="486"/>
      <c r="AB6" s="476"/>
      <c r="AC6" s="489" t="s">
        <v>100</v>
      </c>
      <c r="AD6" s="490"/>
      <c r="AE6" s="490"/>
      <c r="AF6" s="490"/>
      <c r="AG6" s="490"/>
      <c r="AH6" s="490"/>
      <c r="AI6" s="490"/>
      <c r="AJ6" s="490"/>
      <c r="AK6" s="490"/>
      <c r="AL6" s="491"/>
      <c r="AM6" s="498" t="s">
        <v>101</v>
      </c>
      <c r="AN6" s="499"/>
      <c r="AO6" s="499"/>
      <c r="AP6" s="499"/>
      <c r="AQ6" s="499"/>
      <c r="AR6" s="499"/>
      <c r="AS6" s="499"/>
      <c r="AT6" s="500"/>
      <c r="AU6" s="501" t="s">
        <v>102</v>
      </c>
      <c r="AV6" s="502"/>
      <c r="AW6" s="502"/>
      <c r="AX6" s="502"/>
      <c r="AY6" s="503" t="s">
        <v>103</v>
      </c>
      <c r="AZ6" s="504"/>
      <c r="BA6" s="504"/>
      <c r="BB6" s="504"/>
      <c r="BC6" s="504"/>
      <c r="BD6" s="504"/>
      <c r="BE6" s="504"/>
      <c r="BF6" s="504"/>
      <c r="BG6" s="504"/>
      <c r="BH6" s="504"/>
      <c r="BI6" s="504"/>
      <c r="BJ6" s="504"/>
      <c r="BK6" s="504"/>
      <c r="BL6" s="504"/>
      <c r="BM6" s="505"/>
      <c r="BN6" s="469">
        <v>757591</v>
      </c>
      <c r="BO6" s="470"/>
      <c r="BP6" s="470"/>
      <c r="BQ6" s="470"/>
      <c r="BR6" s="470"/>
      <c r="BS6" s="470"/>
      <c r="BT6" s="470"/>
      <c r="BU6" s="471"/>
      <c r="BV6" s="469">
        <v>567537</v>
      </c>
      <c r="BW6" s="470"/>
      <c r="BX6" s="470"/>
      <c r="BY6" s="470"/>
      <c r="BZ6" s="470"/>
      <c r="CA6" s="470"/>
      <c r="CB6" s="470"/>
      <c r="CC6" s="471"/>
      <c r="CD6" s="472" t="s">
        <v>104</v>
      </c>
      <c r="CE6" s="473"/>
      <c r="CF6" s="473"/>
      <c r="CG6" s="473"/>
      <c r="CH6" s="473"/>
      <c r="CI6" s="473"/>
      <c r="CJ6" s="473"/>
      <c r="CK6" s="473"/>
      <c r="CL6" s="473"/>
      <c r="CM6" s="473"/>
      <c r="CN6" s="473"/>
      <c r="CO6" s="473"/>
      <c r="CP6" s="473"/>
      <c r="CQ6" s="473"/>
      <c r="CR6" s="473"/>
      <c r="CS6" s="474"/>
      <c r="CT6" s="506">
        <v>85.9</v>
      </c>
      <c r="CU6" s="507"/>
      <c r="CV6" s="507"/>
      <c r="CW6" s="507"/>
      <c r="CX6" s="507"/>
      <c r="CY6" s="507"/>
      <c r="CZ6" s="507"/>
      <c r="DA6" s="508"/>
      <c r="DB6" s="506">
        <v>87.4</v>
      </c>
      <c r="DC6" s="507"/>
      <c r="DD6" s="507"/>
      <c r="DE6" s="507"/>
      <c r="DF6" s="507"/>
      <c r="DG6" s="507"/>
      <c r="DH6" s="507"/>
      <c r="DI6" s="508"/>
      <c r="DJ6" s="186"/>
      <c r="DK6" s="186"/>
      <c r="DL6" s="186"/>
      <c r="DM6" s="186"/>
      <c r="DN6" s="186"/>
      <c r="DO6" s="186"/>
    </row>
    <row r="7" spans="1:119" ht="18.75" customHeight="1" x14ac:dyDescent="0.15">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105</v>
      </c>
      <c r="AN7" s="499"/>
      <c r="AO7" s="499"/>
      <c r="AP7" s="499"/>
      <c r="AQ7" s="499"/>
      <c r="AR7" s="499"/>
      <c r="AS7" s="499"/>
      <c r="AT7" s="500"/>
      <c r="AU7" s="501" t="s">
        <v>102</v>
      </c>
      <c r="AV7" s="502"/>
      <c r="AW7" s="502"/>
      <c r="AX7" s="502"/>
      <c r="AY7" s="503" t="s">
        <v>106</v>
      </c>
      <c r="AZ7" s="504"/>
      <c r="BA7" s="504"/>
      <c r="BB7" s="504"/>
      <c r="BC7" s="504"/>
      <c r="BD7" s="504"/>
      <c r="BE7" s="504"/>
      <c r="BF7" s="504"/>
      <c r="BG7" s="504"/>
      <c r="BH7" s="504"/>
      <c r="BI7" s="504"/>
      <c r="BJ7" s="504"/>
      <c r="BK7" s="504"/>
      <c r="BL7" s="504"/>
      <c r="BM7" s="505"/>
      <c r="BN7" s="469">
        <v>241330</v>
      </c>
      <c r="BO7" s="470"/>
      <c r="BP7" s="470"/>
      <c r="BQ7" s="470"/>
      <c r="BR7" s="470"/>
      <c r="BS7" s="470"/>
      <c r="BT7" s="470"/>
      <c r="BU7" s="471"/>
      <c r="BV7" s="469">
        <v>183922</v>
      </c>
      <c r="BW7" s="470"/>
      <c r="BX7" s="470"/>
      <c r="BY7" s="470"/>
      <c r="BZ7" s="470"/>
      <c r="CA7" s="470"/>
      <c r="CB7" s="470"/>
      <c r="CC7" s="471"/>
      <c r="CD7" s="472" t="s">
        <v>107</v>
      </c>
      <c r="CE7" s="473"/>
      <c r="CF7" s="473"/>
      <c r="CG7" s="473"/>
      <c r="CH7" s="473"/>
      <c r="CI7" s="473"/>
      <c r="CJ7" s="473"/>
      <c r="CK7" s="473"/>
      <c r="CL7" s="473"/>
      <c r="CM7" s="473"/>
      <c r="CN7" s="473"/>
      <c r="CO7" s="473"/>
      <c r="CP7" s="473"/>
      <c r="CQ7" s="473"/>
      <c r="CR7" s="473"/>
      <c r="CS7" s="474"/>
      <c r="CT7" s="469">
        <v>5539769</v>
      </c>
      <c r="CU7" s="470"/>
      <c r="CV7" s="470"/>
      <c r="CW7" s="470"/>
      <c r="CX7" s="470"/>
      <c r="CY7" s="470"/>
      <c r="CZ7" s="470"/>
      <c r="DA7" s="471"/>
      <c r="DB7" s="469">
        <v>5356115</v>
      </c>
      <c r="DC7" s="470"/>
      <c r="DD7" s="470"/>
      <c r="DE7" s="470"/>
      <c r="DF7" s="470"/>
      <c r="DG7" s="470"/>
      <c r="DH7" s="470"/>
      <c r="DI7" s="471"/>
      <c r="DJ7" s="186"/>
      <c r="DK7" s="186"/>
      <c r="DL7" s="186"/>
      <c r="DM7" s="186"/>
      <c r="DN7" s="186"/>
      <c r="DO7" s="186"/>
    </row>
    <row r="8" spans="1:119" ht="18.75" customHeight="1" thickBot="1" x14ac:dyDescent="0.2">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108</v>
      </c>
      <c r="AN8" s="499"/>
      <c r="AO8" s="499"/>
      <c r="AP8" s="499"/>
      <c r="AQ8" s="499"/>
      <c r="AR8" s="499"/>
      <c r="AS8" s="499"/>
      <c r="AT8" s="500"/>
      <c r="AU8" s="501" t="s">
        <v>109</v>
      </c>
      <c r="AV8" s="502"/>
      <c r="AW8" s="502"/>
      <c r="AX8" s="502"/>
      <c r="AY8" s="503" t="s">
        <v>110</v>
      </c>
      <c r="AZ8" s="504"/>
      <c r="BA8" s="504"/>
      <c r="BB8" s="504"/>
      <c r="BC8" s="504"/>
      <c r="BD8" s="504"/>
      <c r="BE8" s="504"/>
      <c r="BF8" s="504"/>
      <c r="BG8" s="504"/>
      <c r="BH8" s="504"/>
      <c r="BI8" s="504"/>
      <c r="BJ8" s="504"/>
      <c r="BK8" s="504"/>
      <c r="BL8" s="504"/>
      <c r="BM8" s="505"/>
      <c r="BN8" s="469">
        <v>516261</v>
      </c>
      <c r="BO8" s="470"/>
      <c r="BP8" s="470"/>
      <c r="BQ8" s="470"/>
      <c r="BR8" s="470"/>
      <c r="BS8" s="470"/>
      <c r="BT8" s="470"/>
      <c r="BU8" s="471"/>
      <c r="BV8" s="469">
        <v>383615</v>
      </c>
      <c r="BW8" s="470"/>
      <c r="BX8" s="470"/>
      <c r="BY8" s="470"/>
      <c r="BZ8" s="470"/>
      <c r="CA8" s="470"/>
      <c r="CB8" s="470"/>
      <c r="CC8" s="471"/>
      <c r="CD8" s="472" t="s">
        <v>111</v>
      </c>
      <c r="CE8" s="473"/>
      <c r="CF8" s="473"/>
      <c r="CG8" s="473"/>
      <c r="CH8" s="473"/>
      <c r="CI8" s="473"/>
      <c r="CJ8" s="473"/>
      <c r="CK8" s="473"/>
      <c r="CL8" s="473"/>
      <c r="CM8" s="473"/>
      <c r="CN8" s="473"/>
      <c r="CO8" s="473"/>
      <c r="CP8" s="473"/>
      <c r="CQ8" s="473"/>
      <c r="CR8" s="473"/>
      <c r="CS8" s="474"/>
      <c r="CT8" s="509">
        <v>0.28999999999999998</v>
      </c>
      <c r="CU8" s="510"/>
      <c r="CV8" s="510"/>
      <c r="CW8" s="510"/>
      <c r="CX8" s="510"/>
      <c r="CY8" s="510"/>
      <c r="CZ8" s="510"/>
      <c r="DA8" s="511"/>
      <c r="DB8" s="509">
        <v>0.28000000000000003</v>
      </c>
      <c r="DC8" s="510"/>
      <c r="DD8" s="510"/>
      <c r="DE8" s="510"/>
      <c r="DF8" s="510"/>
      <c r="DG8" s="510"/>
      <c r="DH8" s="510"/>
      <c r="DI8" s="511"/>
      <c r="DJ8" s="186"/>
      <c r="DK8" s="186"/>
      <c r="DL8" s="186"/>
      <c r="DM8" s="186"/>
      <c r="DN8" s="186"/>
      <c r="DO8" s="186"/>
    </row>
    <row r="9" spans="1:119" ht="18.75" customHeight="1" thickBot="1" x14ac:dyDescent="0.2">
      <c r="A9" s="187"/>
      <c r="B9" s="463" t="s">
        <v>112</v>
      </c>
      <c r="C9" s="464"/>
      <c r="D9" s="464"/>
      <c r="E9" s="464"/>
      <c r="F9" s="464"/>
      <c r="G9" s="464"/>
      <c r="H9" s="464"/>
      <c r="I9" s="464"/>
      <c r="J9" s="464"/>
      <c r="K9" s="512"/>
      <c r="L9" s="513" t="s">
        <v>113</v>
      </c>
      <c r="M9" s="514"/>
      <c r="N9" s="514"/>
      <c r="O9" s="514"/>
      <c r="P9" s="514"/>
      <c r="Q9" s="515"/>
      <c r="R9" s="516">
        <v>10886</v>
      </c>
      <c r="S9" s="517"/>
      <c r="T9" s="517"/>
      <c r="U9" s="517"/>
      <c r="V9" s="518"/>
      <c r="W9" s="426" t="s">
        <v>114</v>
      </c>
      <c r="X9" s="427"/>
      <c r="Y9" s="427"/>
      <c r="Z9" s="427"/>
      <c r="AA9" s="427"/>
      <c r="AB9" s="427"/>
      <c r="AC9" s="427"/>
      <c r="AD9" s="427"/>
      <c r="AE9" s="427"/>
      <c r="AF9" s="427"/>
      <c r="AG9" s="427"/>
      <c r="AH9" s="427"/>
      <c r="AI9" s="427"/>
      <c r="AJ9" s="427"/>
      <c r="AK9" s="427"/>
      <c r="AL9" s="428"/>
      <c r="AM9" s="498" t="s">
        <v>115</v>
      </c>
      <c r="AN9" s="499"/>
      <c r="AO9" s="499"/>
      <c r="AP9" s="499"/>
      <c r="AQ9" s="499"/>
      <c r="AR9" s="499"/>
      <c r="AS9" s="499"/>
      <c r="AT9" s="500"/>
      <c r="AU9" s="501" t="s">
        <v>94</v>
      </c>
      <c r="AV9" s="502"/>
      <c r="AW9" s="502"/>
      <c r="AX9" s="502"/>
      <c r="AY9" s="503" t="s">
        <v>116</v>
      </c>
      <c r="AZ9" s="504"/>
      <c r="BA9" s="504"/>
      <c r="BB9" s="504"/>
      <c r="BC9" s="504"/>
      <c r="BD9" s="504"/>
      <c r="BE9" s="504"/>
      <c r="BF9" s="504"/>
      <c r="BG9" s="504"/>
      <c r="BH9" s="504"/>
      <c r="BI9" s="504"/>
      <c r="BJ9" s="504"/>
      <c r="BK9" s="504"/>
      <c r="BL9" s="504"/>
      <c r="BM9" s="505"/>
      <c r="BN9" s="469">
        <v>132646</v>
      </c>
      <c r="BO9" s="470"/>
      <c r="BP9" s="470"/>
      <c r="BQ9" s="470"/>
      <c r="BR9" s="470"/>
      <c r="BS9" s="470"/>
      <c r="BT9" s="470"/>
      <c r="BU9" s="471"/>
      <c r="BV9" s="469">
        <v>94527</v>
      </c>
      <c r="BW9" s="470"/>
      <c r="BX9" s="470"/>
      <c r="BY9" s="470"/>
      <c r="BZ9" s="470"/>
      <c r="CA9" s="470"/>
      <c r="CB9" s="470"/>
      <c r="CC9" s="471"/>
      <c r="CD9" s="472" t="s">
        <v>117</v>
      </c>
      <c r="CE9" s="473"/>
      <c r="CF9" s="473"/>
      <c r="CG9" s="473"/>
      <c r="CH9" s="473"/>
      <c r="CI9" s="473"/>
      <c r="CJ9" s="473"/>
      <c r="CK9" s="473"/>
      <c r="CL9" s="473"/>
      <c r="CM9" s="473"/>
      <c r="CN9" s="473"/>
      <c r="CO9" s="473"/>
      <c r="CP9" s="473"/>
      <c r="CQ9" s="473"/>
      <c r="CR9" s="473"/>
      <c r="CS9" s="474"/>
      <c r="CT9" s="466">
        <v>12.4</v>
      </c>
      <c r="CU9" s="467"/>
      <c r="CV9" s="467"/>
      <c r="CW9" s="467"/>
      <c r="CX9" s="467"/>
      <c r="CY9" s="467"/>
      <c r="CZ9" s="467"/>
      <c r="DA9" s="468"/>
      <c r="DB9" s="466">
        <v>13.1</v>
      </c>
      <c r="DC9" s="467"/>
      <c r="DD9" s="467"/>
      <c r="DE9" s="467"/>
      <c r="DF9" s="467"/>
      <c r="DG9" s="467"/>
      <c r="DH9" s="467"/>
      <c r="DI9" s="468"/>
      <c r="DJ9" s="186"/>
      <c r="DK9" s="186"/>
      <c r="DL9" s="186"/>
      <c r="DM9" s="186"/>
      <c r="DN9" s="186"/>
      <c r="DO9" s="186"/>
    </row>
    <row r="10" spans="1:119" ht="18.75" customHeight="1" thickBot="1" x14ac:dyDescent="0.2">
      <c r="A10" s="187"/>
      <c r="B10" s="463"/>
      <c r="C10" s="464"/>
      <c r="D10" s="464"/>
      <c r="E10" s="464"/>
      <c r="F10" s="464"/>
      <c r="G10" s="464"/>
      <c r="H10" s="464"/>
      <c r="I10" s="464"/>
      <c r="J10" s="464"/>
      <c r="K10" s="512"/>
      <c r="L10" s="519" t="s">
        <v>118</v>
      </c>
      <c r="M10" s="499"/>
      <c r="N10" s="499"/>
      <c r="O10" s="499"/>
      <c r="P10" s="499"/>
      <c r="Q10" s="500"/>
      <c r="R10" s="520">
        <v>11950</v>
      </c>
      <c r="S10" s="521"/>
      <c r="T10" s="521"/>
      <c r="U10" s="521"/>
      <c r="V10" s="522"/>
      <c r="W10" s="457"/>
      <c r="X10" s="458"/>
      <c r="Y10" s="458"/>
      <c r="Z10" s="458"/>
      <c r="AA10" s="458"/>
      <c r="AB10" s="458"/>
      <c r="AC10" s="458"/>
      <c r="AD10" s="458"/>
      <c r="AE10" s="458"/>
      <c r="AF10" s="458"/>
      <c r="AG10" s="458"/>
      <c r="AH10" s="458"/>
      <c r="AI10" s="458"/>
      <c r="AJ10" s="458"/>
      <c r="AK10" s="458"/>
      <c r="AL10" s="461"/>
      <c r="AM10" s="498" t="s">
        <v>119</v>
      </c>
      <c r="AN10" s="499"/>
      <c r="AO10" s="499"/>
      <c r="AP10" s="499"/>
      <c r="AQ10" s="499"/>
      <c r="AR10" s="499"/>
      <c r="AS10" s="499"/>
      <c r="AT10" s="500"/>
      <c r="AU10" s="501" t="s">
        <v>120</v>
      </c>
      <c r="AV10" s="502"/>
      <c r="AW10" s="502"/>
      <c r="AX10" s="502"/>
      <c r="AY10" s="503" t="s">
        <v>121</v>
      </c>
      <c r="AZ10" s="504"/>
      <c r="BA10" s="504"/>
      <c r="BB10" s="504"/>
      <c r="BC10" s="504"/>
      <c r="BD10" s="504"/>
      <c r="BE10" s="504"/>
      <c r="BF10" s="504"/>
      <c r="BG10" s="504"/>
      <c r="BH10" s="504"/>
      <c r="BI10" s="504"/>
      <c r="BJ10" s="504"/>
      <c r="BK10" s="504"/>
      <c r="BL10" s="504"/>
      <c r="BM10" s="505"/>
      <c r="BN10" s="469">
        <v>198315</v>
      </c>
      <c r="BO10" s="470"/>
      <c r="BP10" s="470"/>
      <c r="BQ10" s="470"/>
      <c r="BR10" s="470"/>
      <c r="BS10" s="470"/>
      <c r="BT10" s="470"/>
      <c r="BU10" s="471"/>
      <c r="BV10" s="469">
        <v>243436</v>
      </c>
      <c r="BW10" s="470"/>
      <c r="BX10" s="470"/>
      <c r="BY10" s="470"/>
      <c r="BZ10" s="470"/>
      <c r="CA10" s="470"/>
      <c r="CB10" s="470"/>
      <c r="CC10" s="471"/>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3"/>
      <c r="C11" s="464"/>
      <c r="D11" s="464"/>
      <c r="E11" s="464"/>
      <c r="F11" s="464"/>
      <c r="G11" s="464"/>
      <c r="H11" s="464"/>
      <c r="I11" s="464"/>
      <c r="J11" s="464"/>
      <c r="K11" s="512"/>
      <c r="L11" s="523" t="s">
        <v>123</v>
      </c>
      <c r="M11" s="524"/>
      <c r="N11" s="524"/>
      <c r="O11" s="524"/>
      <c r="P11" s="524"/>
      <c r="Q11" s="525"/>
      <c r="R11" s="526" t="s">
        <v>124</v>
      </c>
      <c r="S11" s="527"/>
      <c r="T11" s="527"/>
      <c r="U11" s="527"/>
      <c r="V11" s="528"/>
      <c r="W11" s="457"/>
      <c r="X11" s="458"/>
      <c r="Y11" s="458"/>
      <c r="Z11" s="458"/>
      <c r="AA11" s="458"/>
      <c r="AB11" s="458"/>
      <c r="AC11" s="458"/>
      <c r="AD11" s="458"/>
      <c r="AE11" s="458"/>
      <c r="AF11" s="458"/>
      <c r="AG11" s="458"/>
      <c r="AH11" s="458"/>
      <c r="AI11" s="458"/>
      <c r="AJ11" s="458"/>
      <c r="AK11" s="458"/>
      <c r="AL11" s="461"/>
      <c r="AM11" s="498" t="s">
        <v>125</v>
      </c>
      <c r="AN11" s="499"/>
      <c r="AO11" s="499"/>
      <c r="AP11" s="499"/>
      <c r="AQ11" s="499"/>
      <c r="AR11" s="499"/>
      <c r="AS11" s="499"/>
      <c r="AT11" s="500"/>
      <c r="AU11" s="501" t="s">
        <v>120</v>
      </c>
      <c r="AV11" s="502"/>
      <c r="AW11" s="502"/>
      <c r="AX11" s="502"/>
      <c r="AY11" s="503" t="s">
        <v>126</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127</v>
      </c>
      <c r="CE11" s="473"/>
      <c r="CF11" s="473"/>
      <c r="CG11" s="473"/>
      <c r="CH11" s="473"/>
      <c r="CI11" s="473"/>
      <c r="CJ11" s="473"/>
      <c r="CK11" s="473"/>
      <c r="CL11" s="473"/>
      <c r="CM11" s="473"/>
      <c r="CN11" s="473"/>
      <c r="CO11" s="473"/>
      <c r="CP11" s="473"/>
      <c r="CQ11" s="473"/>
      <c r="CR11" s="473"/>
      <c r="CS11" s="474"/>
      <c r="CT11" s="509" t="s">
        <v>128</v>
      </c>
      <c r="CU11" s="510"/>
      <c r="CV11" s="510"/>
      <c r="CW11" s="510"/>
      <c r="CX11" s="510"/>
      <c r="CY11" s="510"/>
      <c r="CZ11" s="510"/>
      <c r="DA11" s="511"/>
      <c r="DB11" s="509" t="s">
        <v>129</v>
      </c>
      <c r="DC11" s="510"/>
      <c r="DD11" s="510"/>
      <c r="DE11" s="510"/>
      <c r="DF11" s="510"/>
      <c r="DG11" s="510"/>
      <c r="DH11" s="510"/>
      <c r="DI11" s="511"/>
      <c r="DJ11" s="186"/>
      <c r="DK11" s="186"/>
      <c r="DL11" s="186"/>
      <c r="DM11" s="186"/>
      <c r="DN11" s="186"/>
      <c r="DO11" s="186"/>
    </row>
    <row r="12" spans="1:119" ht="18.75" customHeight="1" x14ac:dyDescent="0.15">
      <c r="A12" s="187"/>
      <c r="B12" s="529" t="s">
        <v>130</v>
      </c>
      <c r="C12" s="530"/>
      <c r="D12" s="530"/>
      <c r="E12" s="530"/>
      <c r="F12" s="530"/>
      <c r="G12" s="530"/>
      <c r="H12" s="530"/>
      <c r="I12" s="530"/>
      <c r="J12" s="530"/>
      <c r="K12" s="531"/>
      <c r="L12" s="538" t="s">
        <v>131</v>
      </c>
      <c r="M12" s="539"/>
      <c r="N12" s="539"/>
      <c r="O12" s="539"/>
      <c r="P12" s="539"/>
      <c r="Q12" s="540"/>
      <c r="R12" s="541">
        <v>10926</v>
      </c>
      <c r="S12" s="542"/>
      <c r="T12" s="542"/>
      <c r="U12" s="542"/>
      <c r="V12" s="543"/>
      <c r="W12" s="544" t="s">
        <v>1</v>
      </c>
      <c r="X12" s="502"/>
      <c r="Y12" s="502"/>
      <c r="Z12" s="502"/>
      <c r="AA12" s="502"/>
      <c r="AB12" s="545"/>
      <c r="AC12" s="546" t="s">
        <v>132</v>
      </c>
      <c r="AD12" s="547"/>
      <c r="AE12" s="547"/>
      <c r="AF12" s="547"/>
      <c r="AG12" s="548"/>
      <c r="AH12" s="546" t="s">
        <v>133</v>
      </c>
      <c r="AI12" s="547"/>
      <c r="AJ12" s="547"/>
      <c r="AK12" s="547"/>
      <c r="AL12" s="549"/>
      <c r="AM12" s="498" t="s">
        <v>134</v>
      </c>
      <c r="AN12" s="499"/>
      <c r="AO12" s="499"/>
      <c r="AP12" s="499"/>
      <c r="AQ12" s="499"/>
      <c r="AR12" s="499"/>
      <c r="AS12" s="499"/>
      <c r="AT12" s="500"/>
      <c r="AU12" s="501" t="s">
        <v>135</v>
      </c>
      <c r="AV12" s="502"/>
      <c r="AW12" s="502"/>
      <c r="AX12" s="502"/>
      <c r="AY12" s="503" t="s">
        <v>136</v>
      </c>
      <c r="AZ12" s="504"/>
      <c r="BA12" s="504"/>
      <c r="BB12" s="504"/>
      <c r="BC12" s="504"/>
      <c r="BD12" s="504"/>
      <c r="BE12" s="504"/>
      <c r="BF12" s="504"/>
      <c r="BG12" s="504"/>
      <c r="BH12" s="504"/>
      <c r="BI12" s="504"/>
      <c r="BJ12" s="504"/>
      <c r="BK12" s="504"/>
      <c r="BL12" s="504"/>
      <c r="BM12" s="505"/>
      <c r="BN12" s="469">
        <v>600000</v>
      </c>
      <c r="BO12" s="470"/>
      <c r="BP12" s="470"/>
      <c r="BQ12" s="470"/>
      <c r="BR12" s="470"/>
      <c r="BS12" s="470"/>
      <c r="BT12" s="470"/>
      <c r="BU12" s="471"/>
      <c r="BV12" s="469">
        <v>300000</v>
      </c>
      <c r="BW12" s="470"/>
      <c r="BX12" s="470"/>
      <c r="BY12" s="470"/>
      <c r="BZ12" s="470"/>
      <c r="CA12" s="470"/>
      <c r="CB12" s="470"/>
      <c r="CC12" s="471"/>
      <c r="CD12" s="472" t="s">
        <v>137</v>
      </c>
      <c r="CE12" s="473"/>
      <c r="CF12" s="473"/>
      <c r="CG12" s="473"/>
      <c r="CH12" s="473"/>
      <c r="CI12" s="473"/>
      <c r="CJ12" s="473"/>
      <c r="CK12" s="473"/>
      <c r="CL12" s="473"/>
      <c r="CM12" s="473"/>
      <c r="CN12" s="473"/>
      <c r="CO12" s="473"/>
      <c r="CP12" s="473"/>
      <c r="CQ12" s="473"/>
      <c r="CR12" s="473"/>
      <c r="CS12" s="474"/>
      <c r="CT12" s="509" t="s">
        <v>138</v>
      </c>
      <c r="CU12" s="510"/>
      <c r="CV12" s="510"/>
      <c r="CW12" s="510"/>
      <c r="CX12" s="510"/>
      <c r="CY12" s="510"/>
      <c r="CZ12" s="510"/>
      <c r="DA12" s="511"/>
      <c r="DB12" s="509" t="s">
        <v>128</v>
      </c>
      <c r="DC12" s="510"/>
      <c r="DD12" s="510"/>
      <c r="DE12" s="510"/>
      <c r="DF12" s="510"/>
      <c r="DG12" s="510"/>
      <c r="DH12" s="510"/>
      <c r="DI12" s="511"/>
      <c r="DJ12" s="186"/>
      <c r="DK12" s="186"/>
      <c r="DL12" s="186"/>
      <c r="DM12" s="186"/>
      <c r="DN12" s="186"/>
      <c r="DO12" s="186"/>
    </row>
    <row r="13" spans="1:119" ht="18.75" customHeight="1" x14ac:dyDescent="0.15">
      <c r="A13" s="187"/>
      <c r="B13" s="532"/>
      <c r="C13" s="533"/>
      <c r="D13" s="533"/>
      <c r="E13" s="533"/>
      <c r="F13" s="533"/>
      <c r="G13" s="533"/>
      <c r="H13" s="533"/>
      <c r="I13" s="533"/>
      <c r="J13" s="533"/>
      <c r="K13" s="534"/>
      <c r="L13" s="197"/>
      <c r="M13" s="560" t="s">
        <v>139</v>
      </c>
      <c r="N13" s="561"/>
      <c r="O13" s="561"/>
      <c r="P13" s="561"/>
      <c r="Q13" s="562"/>
      <c r="R13" s="553">
        <v>10692</v>
      </c>
      <c r="S13" s="554"/>
      <c r="T13" s="554"/>
      <c r="U13" s="554"/>
      <c r="V13" s="555"/>
      <c r="W13" s="485" t="s">
        <v>140</v>
      </c>
      <c r="X13" s="486"/>
      <c r="Y13" s="486"/>
      <c r="Z13" s="486"/>
      <c r="AA13" s="486"/>
      <c r="AB13" s="476"/>
      <c r="AC13" s="520">
        <v>1476</v>
      </c>
      <c r="AD13" s="521"/>
      <c r="AE13" s="521"/>
      <c r="AF13" s="521"/>
      <c r="AG13" s="563"/>
      <c r="AH13" s="520">
        <v>1402</v>
      </c>
      <c r="AI13" s="521"/>
      <c r="AJ13" s="521"/>
      <c r="AK13" s="521"/>
      <c r="AL13" s="522"/>
      <c r="AM13" s="498" t="s">
        <v>141</v>
      </c>
      <c r="AN13" s="499"/>
      <c r="AO13" s="499"/>
      <c r="AP13" s="499"/>
      <c r="AQ13" s="499"/>
      <c r="AR13" s="499"/>
      <c r="AS13" s="499"/>
      <c r="AT13" s="500"/>
      <c r="AU13" s="501" t="s">
        <v>142</v>
      </c>
      <c r="AV13" s="502"/>
      <c r="AW13" s="502"/>
      <c r="AX13" s="502"/>
      <c r="AY13" s="503" t="s">
        <v>143</v>
      </c>
      <c r="AZ13" s="504"/>
      <c r="BA13" s="504"/>
      <c r="BB13" s="504"/>
      <c r="BC13" s="504"/>
      <c r="BD13" s="504"/>
      <c r="BE13" s="504"/>
      <c r="BF13" s="504"/>
      <c r="BG13" s="504"/>
      <c r="BH13" s="504"/>
      <c r="BI13" s="504"/>
      <c r="BJ13" s="504"/>
      <c r="BK13" s="504"/>
      <c r="BL13" s="504"/>
      <c r="BM13" s="505"/>
      <c r="BN13" s="469">
        <v>-269039</v>
      </c>
      <c r="BO13" s="470"/>
      <c r="BP13" s="470"/>
      <c r="BQ13" s="470"/>
      <c r="BR13" s="470"/>
      <c r="BS13" s="470"/>
      <c r="BT13" s="470"/>
      <c r="BU13" s="471"/>
      <c r="BV13" s="469">
        <v>37963</v>
      </c>
      <c r="BW13" s="470"/>
      <c r="BX13" s="470"/>
      <c r="BY13" s="470"/>
      <c r="BZ13" s="470"/>
      <c r="CA13" s="470"/>
      <c r="CB13" s="470"/>
      <c r="CC13" s="471"/>
      <c r="CD13" s="472" t="s">
        <v>144</v>
      </c>
      <c r="CE13" s="473"/>
      <c r="CF13" s="473"/>
      <c r="CG13" s="473"/>
      <c r="CH13" s="473"/>
      <c r="CI13" s="473"/>
      <c r="CJ13" s="473"/>
      <c r="CK13" s="473"/>
      <c r="CL13" s="473"/>
      <c r="CM13" s="473"/>
      <c r="CN13" s="473"/>
      <c r="CO13" s="473"/>
      <c r="CP13" s="473"/>
      <c r="CQ13" s="473"/>
      <c r="CR13" s="473"/>
      <c r="CS13" s="474"/>
      <c r="CT13" s="466">
        <v>8.1</v>
      </c>
      <c r="CU13" s="467"/>
      <c r="CV13" s="467"/>
      <c r="CW13" s="467"/>
      <c r="CX13" s="467"/>
      <c r="CY13" s="467"/>
      <c r="CZ13" s="467"/>
      <c r="DA13" s="468"/>
      <c r="DB13" s="466">
        <v>8.8000000000000007</v>
      </c>
      <c r="DC13" s="467"/>
      <c r="DD13" s="467"/>
      <c r="DE13" s="467"/>
      <c r="DF13" s="467"/>
      <c r="DG13" s="467"/>
      <c r="DH13" s="467"/>
      <c r="DI13" s="468"/>
      <c r="DJ13" s="186"/>
      <c r="DK13" s="186"/>
      <c r="DL13" s="186"/>
      <c r="DM13" s="186"/>
      <c r="DN13" s="186"/>
      <c r="DO13" s="186"/>
    </row>
    <row r="14" spans="1:119" ht="18.75" customHeight="1" thickBot="1" x14ac:dyDescent="0.2">
      <c r="A14" s="187"/>
      <c r="B14" s="532"/>
      <c r="C14" s="533"/>
      <c r="D14" s="533"/>
      <c r="E14" s="533"/>
      <c r="F14" s="533"/>
      <c r="G14" s="533"/>
      <c r="H14" s="533"/>
      <c r="I14" s="533"/>
      <c r="J14" s="533"/>
      <c r="K14" s="534"/>
      <c r="L14" s="550" t="s">
        <v>145</v>
      </c>
      <c r="M14" s="551"/>
      <c r="N14" s="551"/>
      <c r="O14" s="551"/>
      <c r="P14" s="551"/>
      <c r="Q14" s="552"/>
      <c r="R14" s="553">
        <v>11195</v>
      </c>
      <c r="S14" s="554"/>
      <c r="T14" s="554"/>
      <c r="U14" s="554"/>
      <c r="V14" s="555"/>
      <c r="W14" s="459"/>
      <c r="X14" s="460"/>
      <c r="Y14" s="460"/>
      <c r="Z14" s="460"/>
      <c r="AA14" s="460"/>
      <c r="AB14" s="449"/>
      <c r="AC14" s="556">
        <v>24</v>
      </c>
      <c r="AD14" s="557"/>
      <c r="AE14" s="557"/>
      <c r="AF14" s="557"/>
      <c r="AG14" s="558"/>
      <c r="AH14" s="556">
        <v>23.3</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146</v>
      </c>
      <c r="CE14" s="565"/>
      <c r="CF14" s="565"/>
      <c r="CG14" s="565"/>
      <c r="CH14" s="565"/>
      <c r="CI14" s="565"/>
      <c r="CJ14" s="565"/>
      <c r="CK14" s="565"/>
      <c r="CL14" s="565"/>
      <c r="CM14" s="565"/>
      <c r="CN14" s="565"/>
      <c r="CO14" s="565"/>
      <c r="CP14" s="565"/>
      <c r="CQ14" s="565"/>
      <c r="CR14" s="565"/>
      <c r="CS14" s="566"/>
      <c r="CT14" s="567">
        <v>13</v>
      </c>
      <c r="CU14" s="568"/>
      <c r="CV14" s="568"/>
      <c r="CW14" s="568"/>
      <c r="CX14" s="568"/>
      <c r="CY14" s="568"/>
      <c r="CZ14" s="568"/>
      <c r="DA14" s="569"/>
      <c r="DB14" s="567">
        <v>18.600000000000001</v>
      </c>
      <c r="DC14" s="568"/>
      <c r="DD14" s="568"/>
      <c r="DE14" s="568"/>
      <c r="DF14" s="568"/>
      <c r="DG14" s="568"/>
      <c r="DH14" s="568"/>
      <c r="DI14" s="569"/>
      <c r="DJ14" s="186"/>
      <c r="DK14" s="186"/>
      <c r="DL14" s="186"/>
      <c r="DM14" s="186"/>
      <c r="DN14" s="186"/>
      <c r="DO14" s="186"/>
    </row>
    <row r="15" spans="1:119" ht="18.75" customHeight="1" x14ac:dyDescent="0.15">
      <c r="A15" s="187"/>
      <c r="B15" s="532"/>
      <c r="C15" s="533"/>
      <c r="D15" s="533"/>
      <c r="E15" s="533"/>
      <c r="F15" s="533"/>
      <c r="G15" s="533"/>
      <c r="H15" s="533"/>
      <c r="I15" s="533"/>
      <c r="J15" s="533"/>
      <c r="K15" s="534"/>
      <c r="L15" s="197"/>
      <c r="M15" s="560" t="s">
        <v>147</v>
      </c>
      <c r="N15" s="561"/>
      <c r="O15" s="561"/>
      <c r="P15" s="561"/>
      <c r="Q15" s="562"/>
      <c r="R15" s="553">
        <v>10979</v>
      </c>
      <c r="S15" s="554"/>
      <c r="T15" s="554"/>
      <c r="U15" s="554"/>
      <c r="V15" s="555"/>
      <c r="W15" s="485" t="s">
        <v>148</v>
      </c>
      <c r="X15" s="486"/>
      <c r="Y15" s="486"/>
      <c r="Z15" s="486"/>
      <c r="AA15" s="486"/>
      <c r="AB15" s="476"/>
      <c r="AC15" s="520">
        <v>1706</v>
      </c>
      <c r="AD15" s="521"/>
      <c r="AE15" s="521"/>
      <c r="AF15" s="521"/>
      <c r="AG15" s="563"/>
      <c r="AH15" s="520">
        <v>1638</v>
      </c>
      <c r="AI15" s="521"/>
      <c r="AJ15" s="521"/>
      <c r="AK15" s="521"/>
      <c r="AL15" s="522"/>
      <c r="AM15" s="498"/>
      <c r="AN15" s="499"/>
      <c r="AO15" s="499"/>
      <c r="AP15" s="499"/>
      <c r="AQ15" s="499"/>
      <c r="AR15" s="499"/>
      <c r="AS15" s="499"/>
      <c r="AT15" s="500"/>
      <c r="AU15" s="501"/>
      <c r="AV15" s="502"/>
      <c r="AW15" s="502"/>
      <c r="AX15" s="502"/>
      <c r="AY15" s="429" t="s">
        <v>149</v>
      </c>
      <c r="AZ15" s="430"/>
      <c r="BA15" s="430"/>
      <c r="BB15" s="430"/>
      <c r="BC15" s="430"/>
      <c r="BD15" s="430"/>
      <c r="BE15" s="430"/>
      <c r="BF15" s="430"/>
      <c r="BG15" s="430"/>
      <c r="BH15" s="430"/>
      <c r="BI15" s="430"/>
      <c r="BJ15" s="430"/>
      <c r="BK15" s="430"/>
      <c r="BL15" s="430"/>
      <c r="BM15" s="431"/>
      <c r="BN15" s="432">
        <v>1452303</v>
      </c>
      <c r="BO15" s="433"/>
      <c r="BP15" s="433"/>
      <c r="BQ15" s="433"/>
      <c r="BR15" s="433"/>
      <c r="BS15" s="433"/>
      <c r="BT15" s="433"/>
      <c r="BU15" s="434"/>
      <c r="BV15" s="432">
        <v>1352848</v>
      </c>
      <c r="BW15" s="433"/>
      <c r="BX15" s="433"/>
      <c r="BY15" s="433"/>
      <c r="BZ15" s="433"/>
      <c r="CA15" s="433"/>
      <c r="CB15" s="433"/>
      <c r="CC15" s="434"/>
      <c r="CD15" s="570" t="s">
        <v>150</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2"/>
      <c r="C16" s="533"/>
      <c r="D16" s="533"/>
      <c r="E16" s="533"/>
      <c r="F16" s="533"/>
      <c r="G16" s="533"/>
      <c r="H16" s="533"/>
      <c r="I16" s="533"/>
      <c r="J16" s="533"/>
      <c r="K16" s="534"/>
      <c r="L16" s="550" t="s">
        <v>151</v>
      </c>
      <c r="M16" s="581"/>
      <c r="N16" s="581"/>
      <c r="O16" s="581"/>
      <c r="P16" s="581"/>
      <c r="Q16" s="582"/>
      <c r="R16" s="573" t="s">
        <v>152</v>
      </c>
      <c r="S16" s="574"/>
      <c r="T16" s="574"/>
      <c r="U16" s="574"/>
      <c r="V16" s="575"/>
      <c r="W16" s="459"/>
      <c r="X16" s="460"/>
      <c r="Y16" s="460"/>
      <c r="Z16" s="460"/>
      <c r="AA16" s="460"/>
      <c r="AB16" s="449"/>
      <c r="AC16" s="556">
        <v>27.7</v>
      </c>
      <c r="AD16" s="557"/>
      <c r="AE16" s="557"/>
      <c r="AF16" s="557"/>
      <c r="AG16" s="558"/>
      <c r="AH16" s="556">
        <v>27.2</v>
      </c>
      <c r="AI16" s="557"/>
      <c r="AJ16" s="557"/>
      <c r="AK16" s="557"/>
      <c r="AL16" s="559"/>
      <c r="AM16" s="498"/>
      <c r="AN16" s="499"/>
      <c r="AO16" s="499"/>
      <c r="AP16" s="499"/>
      <c r="AQ16" s="499"/>
      <c r="AR16" s="499"/>
      <c r="AS16" s="499"/>
      <c r="AT16" s="500"/>
      <c r="AU16" s="501"/>
      <c r="AV16" s="502"/>
      <c r="AW16" s="502"/>
      <c r="AX16" s="502"/>
      <c r="AY16" s="503" t="s">
        <v>153</v>
      </c>
      <c r="AZ16" s="504"/>
      <c r="BA16" s="504"/>
      <c r="BB16" s="504"/>
      <c r="BC16" s="504"/>
      <c r="BD16" s="504"/>
      <c r="BE16" s="504"/>
      <c r="BF16" s="504"/>
      <c r="BG16" s="504"/>
      <c r="BH16" s="504"/>
      <c r="BI16" s="504"/>
      <c r="BJ16" s="504"/>
      <c r="BK16" s="504"/>
      <c r="BL16" s="504"/>
      <c r="BM16" s="505"/>
      <c r="BN16" s="469">
        <v>5026074</v>
      </c>
      <c r="BO16" s="470"/>
      <c r="BP16" s="470"/>
      <c r="BQ16" s="470"/>
      <c r="BR16" s="470"/>
      <c r="BS16" s="470"/>
      <c r="BT16" s="470"/>
      <c r="BU16" s="471"/>
      <c r="BV16" s="469">
        <v>4832709</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
      <c r="A17" s="187"/>
      <c r="B17" s="535"/>
      <c r="C17" s="536"/>
      <c r="D17" s="536"/>
      <c r="E17" s="536"/>
      <c r="F17" s="536"/>
      <c r="G17" s="536"/>
      <c r="H17" s="536"/>
      <c r="I17" s="536"/>
      <c r="J17" s="536"/>
      <c r="K17" s="537"/>
      <c r="L17" s="202"/>
      <c r="M17" s="576" t="s">
        <v>154</v>
      </c>
      <c r="N17" s="577"/>
      <c r="O17" s="577"/>
      <c r="P17" s="577"/>
      <c r="Q17" s="578"/>
      <c r="R17" s="573" t="s">
        <v>155</v>
      </c>
      <c r="S17" s="574"/>
      <c r="T17" s="574"/>
      <c r="U17" s="574"/>
      <c r="V17" s="575"/>
      <c r="W17" s="485" t="s">
        <v>156</v>
      </c>
      <c r="X17" s="486"/>
      <c r="Y17" s="486"/>
      <c r="Z17" s="486"/>
      <c r="AA17" s="486"/>
      <c r="AB17" s="476"/>
      <c r="AC17" s="520">
        <v>2978</v>
      </c>
      <c r="AD17" s="521"/>
      <c r="AE17" s="521"/>
      <c r="AF17" s="521"/>
      <c r="AG17" s="563"/>
      <c r="AH17" s="520">
        <v>2980</v>
      </c>
      <c r="AI17" s="521"/>
      <c r="AJ17" s="521"/>
      <c r="AK17" s="521"/>
      <c r="AL17" s="522"/>
      <c r="AM17" s="498"/>
      <c r="AN17" s="499"/>
      <c r="AO17" s="499"/>
      <c r="AP17" s="499"/>
      <c r="AQ17" s="499"/>
      <c r="AR17" s="499"/>
      <c r="AS17" s="499"/>
      <c r="AT17" s="500"/>
      <c r="AU17" s="501"/>
      <c r="AV17" s="502"/>
      <c r="AW17" s="502"/>
      <c r="AX17" s="502"/>
      <c r="AY17" s="503" t="s">
        <v>157</v>
      </c>
      <c r="AZ17" s="504"/>
      <c r="BA17" s="504"/>
      <c r="BB17" s="504"/>
      <c r="BC17" s="504"/>
      <c r="BD17" s="504"/>
      <c r="BE17" s="504"/>
      <c r="BF17" s="504"/>
      <c r="BG17" s="504"/>
      <c r="BH17" s="504"/>
      <c r="BI17" s="504"/>
      <c r="BJ17" s="504"/>
      <c r="BK17" s="504"/>
      <c r="BL17" s="504"/>
      <c r="BM17" s="505"/>
      <c r="BN17" s="469">
        <v>1799745</v>
      </c>
      <c r="BO17" s="470"/>
      <c r="BP17" s="470"/>
      <c r="BQ17" s="470"/>
      <c r="BR17" s="470"/>
      <c r="BS17" s="470"/>
      <c r="BT17" s="470"/>
      <c r="BU17" s="471"/>
      <c r="BV17" s="469">
        <v>1685528</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
      <c r="A18" s="187"/>
      <c r="B18" s="583" t="s">
        <v>158</v>
      </c>
      <c r="C18" s="512"/>
      <c r="D18" s="512"/>
      <c r="E18" s="584"/>
      <c r="F18" s="584"/>
      <c r="G18" s="584"/>
      <c r="H18" s="584"/>
      <c r="I18" s="584"/>
      <c r="J18" s="584"/>
      <c r="K18" s="584"/>
      <c r="L18" s="585">
        <v>268.77999999999997</v>
      </c>
      <c r="M18" s="585"/>
      <c r="N18" s="585"/>
      <c r="O18" s="585"/>
      <c r="P18" s="585"/>
      <c r="Q18" s="585"/>
      <c r="R18" s="586"/>
      <c r="S18" s="586"/>
      <c r="T18" s="586"/>
      <c r="U18" s="586"/>
      <c r="V18" s="587"/>
      <c r="W18" s="487"/>
      <c r="X18" s="488"/>
      <c r="Y18" s="488"/>
      <c r="Z18" s="488"/>
      <c r="AA18" s="488"/>
      <c r="AB18" s="479"/>
      <c r="AC18" s="588">
        <v>48.3</v>
      </c>
      <c r="AD18" s="589"/>
      <c r="AE18" s="589"/>
      <c r="AF18" s="589"/>
      <c r="AG18" s="590"/>
      <c r="AH18" s="588">
        <v>49.5</v>
      </c>
      <c r="AI18" s="589"/>
      <c r="AJ18" s="589"/>
      <c r="AK18" s="589"/>
      <c r="AL18" s="591"/>
      <c r="AM18" s="498"/>
      <c r="AN18" s="499"/>
      <c r="AO18" s="499"/>
      <c r="AP18" s="499"/>
      <c r="AQ18" s="499"/>
      <c r="AR18" s="499"/>
      <c r="AS18" s="499"/>
      <c r="AT18" s="500"/>
      <c r="AU18" s="501"/>
      <c r="AV18" s="502"/>
      <c r="AW18" s="502"/>
      <c r="AX18" s="502"/>
      <c r="AY18" s="503" t="s">
        <v>159</v>
      </c>
      <c r="AZ18" s="504"/>
      <c r="BA18" s="504"/>
      <c r="BB18" s="504"/>
      <c r="BC18" s="504"/>
      <c r="BD18" s="504"/>
      <c r="BE18" s="504"/>
      <c r="BF18" s="504"/>
      <c r="BG18" s="504"/>
      <c r="BH18" s="504"/>
      <c r="BI18" s="504"/>
      <c r="BJ18" s="504"/>
      <c r="BK18" s="504"/>
      <c r="BL18" s="504"/>
      <c r="BM18" s="505"/>
      <c r="BN18" s="469">
        <v>4615784</v>
      </c>
      <c r="BO18" s="470"/>
      <c r="BP18" s="470"/>
      <c r="BQ18" s="470"/>
      <c r="BR18" s="470"/>
      <c r="BS18" s="470"/>
      <c r="BT18" s="470"/>
      <c r="BU18" s="471"/>
      <c r="BV18" s="469">
        <v>4596368</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
      <c r="A19" s="187"/>
      <c r="B19" s="583" t="s">
        <v>160</v>
      </c>
      <c r="C19" s="512"/>
      <c r="D19" s="512"/>
      <c r="E19" s="584"/>
      <c r="F19" s="584"/>
      <c r="G19" s="584"/>
      <c r="H19" s="584"/>
      <c r="I19" s="584"/>
      <c r="J19" s="584"/>
      <c r="K19" s="584"/>
      <c r="L19" s="592">
        <v>41</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161</v>
      </c>
      <c r="AZ19" s="504"/>
      <c r="BA19" s="504"/>
      <c r="BB19" s="504"/>
      <c r="BC19" s="504"/>
      <c r="BD19" s="504"/>
      <c r="BE19" s="504"/>
      <c r="BF19" s="504"/>
      <c r="BG19" s="504"/>
      <c r="BH19" s="504"/>
      <c r="BI19" s="504"/>
      <c r="BJ19" s="504"/>
      <c r="BK19" s="504"/>
      <c r="BL19" s="504"/>
      <c r="BM19" s="505"/>
      <c r="BN19" s="469">
        <v>7339756</v>
      </c>
      <c r="BO19" s="470"/>
      <c r="BP19" s="470"/>
      <c r="BQ19" s="470"/>
      <c r="BR19" s="470"/>
      <c r="BS19" s="470"/>
      <c r="BT19" s="470"/>
      <c r="BU19" s="471"/>
      <c r="BV19" s="469">
        <v>6952319</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
      <c r="A20" s="187"/>
      <c r="B20" s="583" t="s">
        <v>162</v>
      </c>
      <c r="C20" s="512"/>
      <c r="D20" s="512"/>
      <c r="E20" s="584"/>
      <c r="F20" s="584"/>
      <c r="G20" s="584"/>
      <c r="H20" s="584"/>
      <c r="I20" s="584"/>
      <c r="J20" s="584"/>
      <c r="K20" s="584"/>
      <c r="L20" s="592">
        <v>4283</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15">
      <c r="A21" s="187"/>
      <c r="B21" s="603" t="s">
        <v>163</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
      <c r="A22" s="187"/>
      <c r="B22" s="606" t="s">
        <v>164</v>
      </c>
      <c r="C22" s="607"/>
      <c r="D22" s="608"/>
      <c r="E22" s="481" t="s">
        <v>1</v>
      </c>
      <c r="F22" s="486"/>
      <c r="G22" s="486"/>
      <c r="H22" s="486"/>
      <c r="I22" s="486"/>
      <c r="J22" s="486"/>
      <c r="K22" s="476"/>
      <c r="L22" s="481" t="s">
        <v>165</v>
      </c>
      <c r="M22" s="486"/>
      <c r="N22" s="486"/>
      <c r="O22" s="486"/>
      <c r="P22" s="476"/>
      <c r="Q22" s="615" t="s">
        <v>166</v>
      </c>
      <c r="R22" s="616"/>
      <c r="S22" s="616"/>
      <c r="T22" s="616"/>
      <c r="U22" s="616"/>
      <c r="V22" s="617"/>
      <c r="W22" s="621" t="s">
        <v>167</v>
      </c>
      <c r="X22" s="607"/>
      <c r="Y22" s="608"/>
      <c r="Z22" s="481" t="s">
        <v>1</v>
      </c>
      <c r="AA22" s="486"/>
      <c r="AB22" s="486"/>
      <c r="AC22" s="486"/>
      <c r="AD22" s="486"/>
      <c r="AE22" s="486"/>
      <c r="AF22" s="486"/>
      <c r="AG22" s="476"/>
      <c r="AH22" s="634" t="s">
        <v>168</v>
      </c>
      <c r="AI22" s="486"/>
      <c r="AJ22" s="486"/>
      <c r="AK22" s="486"/>
      <c r="AL22" s="476"/>
      <c r="AM22" s="634" t="s">
        <v>169</v>
      </c>
      <c r="AN22" s="635"/>
      <c r="AO22" s="635"/>
      <c r="AP22" s="635"/>
      <c r="AQ22" s="635"/>
      <c r="AR22" s="636"/>
      <c r="AS22" s="615" t="s">
        <v>166</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15">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170</v>
      </c>
      <c r="AZ23" s="430"/>
      <c r="BA23" s="430"/>
      <c r="BB23" s="430"/>
      <c r="BC23" s="430"/>
      <c r="BD23" s="430"/>
      <c r="BE23" s="430"/>
      <c r="BF23" s="430"/>
      <c r="BG23" s="430"/>
      <c r="BH23" s="430"/>
      <c r="BI23" s="430"/>
      <c r="BJ23" s="430"/>
      <c r="BK23" s="430"/>
      <c r="BL23" s="430"/>
      <c r="BM23" s="431"/>
      <c r="BN23" s="469">
        <v>9053572</v>
      </c>
      <c r="BO23" s="470"/>
      <c r="BP23" s="470"/>
      <c r="BQ23" s="470"/>
      <c r="BR23" s="470"/>
      <c r="BS23" s="470"/>
      <c r="BT23" s="470"/>
      <c r="BU23" s="471"/>
      <c r="BV23" s="469">
        <v>9161040</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
      <c r="A24" s="187"/>
      <c r="B24" s="609"/>
      <c r="C24" s="610"/>
      <c r="D24" s="611"/>
      <c r="E24" s="519" t="s">
        <v>171</v>
      </c>
      <c r="F24" s="499"/>
      <c r="G24" s="499"/>
      <c r="H24" s="499"/>
      <c r="I24" s="499"/>
      <c r="J24" s="499"/>
      <c r="K24" s="500"/>
      <c r="L24" s="520">
        <v>1</v>
      </c>
      <c r="M24" s="521"/>
      <c r="N24" s="521"/>
      <c r="O24" s="521"/>
      <c r="P24" s="563"/>
      <c r="Q24" s="520">
        <v>7150</v>
      </c>
      <c r="R24" s="521"/>
      <c r="S24" s="521"/>
      <c r="T24" s="521"/>
      <c r="U24" s="521"/>
      <c r="V24" s="563"/>
      <c r="W24" s="622"/>
      <c r="X24" s="610"/>
      <c r="Y24" s="611"/>
      <c r="Z24" s="519" t="s">
        <v>172</v>
      </c>
      <c r="AA24" s="499"/>
      <c r="AB24" s="499"/>
      <c r="AC24" s="499"/>
      <c r="AD24" s="499"/>
      <c r="AE24" s="499"/>
      <c r="AF24" s="499"/>
      <c r="AG24" s="500"/>
      <c r="AH24" s="520">
        <v>178</v>
      </c>
      <c r="AI24" s="521"/>
      <c r="AJ24" s="521"/>
      <c r="AK24" s="521"/>
      <c r="AL24" s="563"/>
      <c r="AM24" s="520">
        <v>479710</v>
      </c>
      <c r="AN24" s="521"/>
      <c r="AO24" s="521"/>
      <c r="AP24" s="521"/>
      <c r="AQ24" s="521"/>
      <c r="AR24" s="563"/>
      <c r="AS24" s="520">
        <v>2695</v>
      </c>
      <c r="AT24" s="521"/>
      <c r="AU24" s="521"/>
      <c r="AV24" s="521"/>
      <c r="AW24" s="521"/>
      <c r="AX24" s="522"/>
      <c r="AY24" s="642" t="s">
        <v>173</v>
      </c>
      <c r="AZ24" s="643"/>
      <c r="BA24" s="643"/>
      <c r="BB24" s="643"/>
      <c r="BC24" s="643"/>
      <c r="BD24" s="643"/>
      <c r="BE24" s="643"/>
      <c r="BF24" s="643"/>
      <c r="BG24" s="643"/>
      <c r="BH24" s="643"/>
      <c r="BI24" s="643"/>
      <c r="BJ24" s="643"/>
      <c r="BK24" s="643"/>
      <c r="BL24" s="643"/>
      <c r="BM24" s="644"/>
      <c r="BN24" s="469">
        <v>5705428</v>
      </c>
      <c r="BO24" s="470"/>
      <c r="BP24" s="470"/>
      <c r="BQ24" s="470"/>
      <c r="BR24" s="470"/>
      <c r="BS24" s="470"/>
      <c r="BT24" s="470"/>
      <c r="BU24" s="471"/>
      <c r="BV24" s="469">
        <v>5659085</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15">
      <c r="A25" s="187"/>
      <c r="B25" s="609"/>
      <c r="C25" s="610"/>
      <c r="D25" s="611"/>
      <c r="E25" s="519" t="s">
        <v>174</v>
      </c>
      <c r="F25" s="499"/>
      <c r="G25" s="499"/>
      <c r="H25" s="499"/>
      <c r="I25" s="499"/>
      <c r="J25" s="499"/>
      <c r="K25" s="500"/>
      <c r="L25" s="520">
        <v>1</v>
      </c>
      <c r="M25" s="521"/>
      <c r="N25" s="521"/>
      <c r="O25" s="521"/>
      <c r="P25" s="563"/>
      <c r="Q25" s="520">
        <v>5850</v>
      </c>
      <c r="R25" s="521"/>
      <c r="S25" s="521"/>
      <c r="T25" s="521"/>
      <c r="U25" s="521"/>
      <c r="V25" s="563"/>
      <c r="W25" s="622"/>
      <c r="X25" s="610"/>
      <c r="Y25" s="611"/>
      <c r="Z25" s="519" t="s">
        <v>175</v>
      </c>
      <c r="AA25" s="499"/>
      <c r="AB25" s="499"/>
      <c r="AC25" s="499"/>
      <c r="AD25" s="499"/>
      <c r="AE25" s="499"/>
      <c r="AF25" s="499"/>
      <c r="AG25" s="500"/>
      <c r="AH25" s="520" t="s">
        <v>176</v>
      </c>
      <c r="AI25" s="521"/>
      <c r="AJ25" s="521"/>
      <c r="AK25" s="521"/>
      <c r="AL25" s="563"/>
      <c r="AM25" s="520" t="s">
        <v>128</v>
      </c>
      <c r="AN25" s="521"/>
      <c r="AO25" s="521"/>
      <c r="AP25" s="521"/>
      <c r="AQ25" s="521"/>
      <c r="AR25" s="563"/>
      <c r="AS25" s="520" t="s">
        <v>138</v>
      </c>
      <c r="AT25" s="521"/>
      <c r="AU25" s="521"/>
      <c r="AV25" s="521"/>
      <c r="AW25" s="521"/>
      <c r="AX25" s="522"/>
      <c r="AY25" s="429" t="s">
        <v>177</v>
      </c>
      <c r="AZ25" s="430"/>
      <c r="BA25" s="430"/>
      <c r="BB25" s="430"/>
      <c r="BC25" s="430"/>
      <c r="BD25" s="430"/>
      <c r="BE25" s="430"/>
      <c r="BF25" s="430"/>
      <c r="BG25" s="430"/>
      <c r="BH25" s="430"/>
      <c r="BI25" s="430"/>
      <c r="BJ25" s="430"/>
      <c r="BK25" s="430"/>
      <c r="BL25" s="430"/>
      <c r="BM25" s="431"/>
      <c r="BN25" s="432">
        <v>692466</v>
      </c>
      <c r="BO25" s="433"/>
      <c r="BP25" s="433"/>
      <c r="BQ25" s="433"/>
      <c r="BR25" s="433"/>
      <c r="BS25" s="433"/>
      <c r="BT25" s="433"/>
      <c r="BU25" s="434"/>
      <c r="BV25" s="432">
        <v>798158</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15">
      <c r="A26" s="187"/>
      <c r="B26" s="609"/>
      <c r="C26" s="610"/>
      <c r="D26" s="611"/>
      <c r="E26" s="519" t="s">
        <v>178</v>
      </c>
      <c r="F26" s="499"/>
      <c r="G26" s="499"/>
      <c r="H26" s="499"/>
      <c r="I26" s="499"/>
      <c r="J26" s="499"/>
      <c r="K26" s="500"/>
      <c r="L26" s="520">
        <v>1</v>
      </c>
      <c r="M26" s="521"/>
      <c r="N26" s="521"/>
      <c r="O26" s="521"/>
      <c r="P26" s="563"/>
      <c r="Q26" s="520">
        <v>5350</v>
      </c>
      <c r="R26" s="521"/>
      <c r="S26" s="521"/>
      <c r="T26" s="521"/>
      <c r="U26" s="521"/>
      <c r="V26" s="563"/>
      <c r="W26" s="622"/>
      <c r="X26" s="610"/>
      <c r="Y26" s="611"/>
      <c r="Z26" s="519" t="s">
        <v>179</v>
      </c>
      <c r="AA26" s="632"/>
      <c r="AB26" s="632"/>
      <c r="AC26" s="632"/>
      <c r="AD26" s="632"/>
      <c r="AE26" s="632"/>
      <c r="AF26" s="632"/>
      <c r="AG26" s="633"/>
      <c r="AH26" s="520">
        <v>22</v>
      </c>
      <c r="AI26" s="521"/>
      <c r="AJ26" s="521"/>
      <c r="AK26" s="521"/>
      <c r="AL26" s="563"/>
      <c r="AM26" s="520">
        <v>47542</v>
      </c>
      <c r="AN26" s="521"/>
      <c r="AO26" s="521"/>
      <c r="AP26" s="521"/>
      <c r="AQ26" s="521"/>
      <c r="AR26" s="563"/>
      <c r="AS26" s="520">
        <v>2161</v>
      </c>
      <c r="AT26" s="521"/>
      <c r="AU26" s="521"/>
      <c r="AV26" s="521"/>
      <c r="AW26" s="521"/>
      <c r="AX26" s="522"/>
      <c r="AY26" s="472" t="s">
        <v>180</v>
      </c>
      <c r="AZ26" s="473"/>
      <c r="BA26" s="473"/>
      <c r="BB26" s="473"/>
      <c r="BC26" s="473"/>
      <c r="BD26" s="473"/>
      <c r="BE26" s="473"/>
      <c r="BF26" s="473"/>
      <c r="BG26" s="473"/>
      <c r="BH26" s="473"/>
      <c r="BI26" s="473"/>
      <c r="BJ26" s="473"/>
      <c r="BK26" s="473"/>
      <c r="BL26" s="473"/>
      <c r="BM26" s="474"/>
      <c r="BN26" s="469" t="s">
        <v>176</v>
      </c>
      <c r="BO26" s="470"/>
      <c r="BP26" s="470"/>
      <c r="BQ26" s="470"/>
      <c r="BR26" s="470"/>
      <c r="BS26" s="470"/>
      <c r="BT26" s="470"/>
      <c r="BU26" s="471"/>
      <c r="BV26" s="469" t="s">
        <v>176</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
      <c r="A27" s="187"/>
      <c r="B27" s="609"/>
      <c r="C27" s="610"/>
      <c r="D27" s="611"/>
      <c r="E27" s="519" t="s">
        <v>181</v>
      </c>
      <c r="F27" s="499"/>
      <c r="G27" s="499"/>
      <c r="H27" s="499"/>
      <c r="I27" s="499"/>
      <c r="J27" s="499"/>
      <c r="K27" s="500"/>
      <c r="L27" s="520">
        <v>1</v>
      </c>
      <c r="M27" s="521"/>
      <c r="N27" s="521"/>
      <c r="O27" s="521"/>
      <c r="P27" s="563"/>
      <c r="Q27" s="520">
        <v>3150</v>
      </c>
      <c r="R27" s="521"/>
      <c r="S27" s="521"/>
      <c r="T27" s="521"/>
      <c r="U27" s="521"/>
      <c r="V27" s="563"/>
      <c r="W27" s="622"/>
      <c r="X27" s="610"/>
      <c r="Y27" s="611"/>
      <c r="Z27" s="519" t="s">
        <v>182</v>
      </c>
      <c r="AA27" s="499"/>
      <c r="AB27" s="499"/>
      <c r="AC27" s="499"/>
      <c r="AD27" s="499"/>
      <c r="AE27" s="499"/>
      <c r="AF27" s="499"/>
      <c r="AG27" s="500"/>
      <c r="AH27" s="520">
        <v>20</v>
      </c>
      <c r="AI27" s="521"/>
      <c r="AJ27" s="521"/>
      <c r="AK27" s="521"/>
      <c r="AL27" s="563"/>
      <c r="AM27" s="520">
        <v>47966</v>
      </c>
      <c r="AN27" s="521"/>
      <c r="AO27" s="521"/>
      <c r="AP27" s="521"/>
      <c r="AQ27" s="521"/>
      <c r="AR27" s="563"/>
      <c r="AS27" s="520">
        <v>2398</v>
      </c>
      <c r="AT27" s="521"/>
      <c r="AU27" s="521"/>
      <c r="AV27" s="521"/>
      <c r="AW27" s="521"/>
      <c r="AX27" s="522"/>
      <c r="AY27" s="564" t="s">
        <v>183</v>
      </c>
      <c r="AZ27" s="565"/>
      <c r="BA27" s="565"/>
      <c r="BB27" s="565"/>
      <c r="BC27" s="565"/>
      <c r="BD27" s="565"/>
      <c r="BE27" s="565"/>
      <c r="BF27" s="565"/>
      <c r="BG27" s="565"/>
      <c r="BH27" s="565"/>
      <c r="BI27" s="565"/>
      <c r="BJ27" s="565"/>
      <c r="BK27" s="565"/>
      <c r="BL27" s="565"/>
      <c r="BM27" s="566"/>
      <c r="BN27" s="645">
        <v>222617</v>
      </c>
      <c r="BO27" s="646"/>
      <c r="BP27" s="646"/>
      <c r="BQ27" s="646"/>
      <c r="BR27" s="646"/>
      <c r="BS27" s="646"/>
      <c r="BT27" s="646"/>
      <c r="BU27" s="647"/>
      <c r="BV27" s="645">
        <v>222617</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15">
      <c r="A28" s="187"/>
      <c r="B28" s="609"/>
      <c r="C28" s="610"/>
      <c r="D28" s="611"/>
      <c r="E28" s="519" t="s">
        <v>184</v>
      </c>
      <c r="F28" s="499"/>
      <c r="G28" s="499"/>
      <c r="H28" s="499"/>
      <c r="I28" s="499"/>
      <c r="J28" s="499"/>
      <c r="K28" s="500"/>
      <c r="L28" s="520">
        <v>1</v>
      </c>
      <c r="M28" s="521"/>
      <c r="N28" s="521"/>
      <c r="O28" s="521"/>
      <c r="P28" s="563"/>
      <c r="Q28" s="520">
        <v>2620</v>
      </c>
      <c r="R28" s="521"/>
      <c r="S28" s="521"/>
      <c r="T28" s="521"/>
      <c r="U28" s="521"/>
      <c r="V28" s="563"/>
      <c r="W28" s="622"/>
      <c r="X28" s="610"/>
      <c r="Y28" s="611"/>
      <c r="Z28" s="519" t="s">
        <v>185</v>
      </c>
      <c r="AA28" s="499"/>
      <c r="AB28" s="499"/>
      <c r="AC28" s="499"/>
      <c r="AD28" s="499"/>
      <c r="AE28" s="499"/>
      <c r="AF28" s="499"/>
      <c r="AG28" s="500"/>
      <c r="AH28" s="520" t="s">
        <v>176</v>
      </c>
      <c r="AI28" s="521"/>
      <c r="AJ28" s="521"/>
      <c r="AK28" s="521"/>
      <c r="AL28" s="563"/>
      <c r="AM28" s="520" t="s">
        <v>176</v>
      </c>
      <c r="AN28" s="521"/>
      <c r="AO28" s="521"/>
      <c r="AP28" s="521"/>
      <c r="AQ28" s="521"/>
      <c r="AR28" s="563"/>
      <c r="AS28" s="520" t="s">
        <v>176</v>
      </c>
      <c r="AT28" s="521"/>
      <c r="AU28" s="521"/>
      <c r="AV28" s="521"/>
      <c r="AW28" s="521"/>
      <c r="AX28" s="522"/>
      <c r="AY28" s="648" t="s">
        <v>186</v>
      </c>
      <c r="AZ28" s="649"/>
      <c r="BA28" s="649"/>
      <c r="BB28" s="650"/>
      <c r="BC28" s="429" t="s">
        <v>48</v>
      </c>
      <c r="BD28" s="430"/>
      <c r="BE28" s="430"/>
      <c r="BF28" s="430"/>
      <c r="BG28" s="430"/>
      <c r="BH28" s="430"/>
      <c r="BI28" s="430"/>
      <c r="BJ28" s="430"/>
      <c r="BK28" s="430"/>
      <c r="BL28" s="430"/>
      <c r="BM28" s="431"/>
      <c r="BN28" s="432">
        <v>2090710</v>
      </c>
      <c r="BO28" s="433"/>
      <c r="BP28" s="433"/>
      <c r="BQ28" s="433"/>
      <c r="BR28" s="433"/>
      <c r="BS28" s="433"/>
      <c r="BT28" s="433"/>
      <c r="BU28" s="434"/>
      <c r="BV28" s="432">
        <v>2492395</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15">
      <c r="A29" s="187"/>
      <c r="B29" s="609"/>
      <c r="C29" s="610"/>
      <c r="D29" s="611"/>
      <c r="E29" s="519" t="s">
        <v>187</v>
      </c>
      <c r="F29" s="499"/>
      <c r="G29" s="499"/>
      <c r="H29" s="499"/>
      <c r="I29" s="499"/>
      <c r="J29" s="499"/>
      <c r="K29" s="500"/>
      <c r="L29" s="520">
        <v>10</v>
      </c>
      <c r="M29" s="521"/>
      <c r="N29" s="521"/>
      <c r="O29" s="521"/>
      <c r="P29" s="563"/>
      <c r="Q29" s="520">
        <v>2400</v>
      </c>
      <c r="R29" s="521"/>
      <c r="S29" s="521"/>
      <c r="T29" s="521"/>
      <c r="U29" s="521"/>
      <c r="V29" s="563"/>
      <c r="W29" s="623"/>
      <c r="X29" s="624"/>
      <c r="Y29" s="625"/>
      <c r="Z29" s="519" t="s">
        <v>188</v>
      </c>
      <c r="AA29" s="499"/>
      <c r="AB29" s="499"/>
      <c r="AC29" s="499"/>
      <c r="AD29" s="499"/>
      <c r="AE29" s="499"/>
      <c r="AF29" s="499"/>
      <c r="AG29" s="500"/>
      <c r="AH29" s="520">
        <v>198</v>
      </c>
      <c r="AI29" s="521"/>
      <c r="AJ29" s="521"/>
      <c r="AK29" s="521"/>
      <c r="AL29" s="563"/>
      <c r="AM29" s="520">
        <v>527676</v>
      </c>
      <c r="AN29" s="521"/>
      <c r="AO29" s="521"/>
      <c r="AP29" s="521"/>
      <c r="AQ29" s="521"/>
      <c r="AR29" s="563"/>
      <c r="AS29" s="520">
        <v>2665</v>
      </c>
      <c r="AT29" s="521"/>
      <c r="AU29" s="521"/>
      <c r="AV29" s="521"/>
      <c r="AW29" s="521"/>
      <c r="AX29" s="522"/>
      <c r="AY29" s="651"/>
      <c r="AZ29" s="652"/>
      <c r="BA29" s="652"/>
      <c r="BB29" s="653"/>
      <c r="BC29" s="503" t="s">
        <v>189</v>
      </c>
      <c r="BD29" s="504"/>
      <c r="BE29" s="504"/>
      <c r="BF29" s="504"/>
      <c r="BG29" s="504"/>
      <c r="BH29" s="504"/>
      <c r="BI29" s="504"/>
      <c r="BJ29" s="504"/>
      <c r="BK29" s="504"/>
      <c r="BL29" s="504"/>
      <c r="BM29" s="505"/>
      <c r="BN29" s="469">
        <v>3488</v>
      </c>
      <c r="BO29" s="470"/>
      <c r="BP29" s="470"/>
      <c r="BQ29" s="470"/>
      <c r="BR29" s="470"/>
      <c r="BS29" s="470"/>
      <c r="BT29" s="470"/>
      <c r="BU29" s="471"/>
      <c r="BV29" s="469">
        <v>3488</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190</v>
      </c>
      <c r="X30" s="630"/>
      <c r="Y30" s="630"/>
      <c r="Z30" s="630"/>
      <c r="AA30" s="630"/>
      <c r="AB30" s="630"/>
      <c r="AC30" s="630"/>
      <c r="AD30" s="630"/>
      <c r="AE30" s="630"/>
      <c r="AF30" s="630"/>
      <c r="AG30" s="631"/>
      <c r="AH30" s="588">
        <v>95.5</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50</v>
      </c>
      <c r="BD30" s="643"/>
      <c r="BE30" s="643"/>
      <c r="BF30" s="643"/>
      <c r="BG30" s="643"/>
      <c r="BH30" s="643"/>
      <c r="BI30" s="643"/>
      <c r="BJ30" s="643"/>
      <c r="BK30" s="643"/>
      <c r="BL30" s="643"/>
      <c r="BM30" s="644"/>
      <c r="BN30" s="645">
        <v>1819944</v>
      </c>
      <c r="BO30" s="646"/>
      <c r="BP30" s="646"/>
      <c r="BQ30" s="646"/>
      <c r="BR30" s="646"/>
      <c r="BS30" s="646"/>
      <c r="BT30" s="646"/>
      <c r="BU30" s="647"/>
      <c r="BV30" s="645">
        <v>1352312</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3" t="s">
        <v>197</v>
      </c>
      <c r="D33" s="493"/>
      <c r="E33" s="458" t="s">
        <v>198</v>
      </c>
      <c r="F33" s="458"/>
      <c r="G33" s="458"/>
      <c r="H33" s="458"/>
      <c r="I33" s="458"/>
      <c r="J33" s="458"/>
      <c r="K33" s="458"/>
      <c r="L33" s="458"/>
      <c r="M33" s="458"/>
      <c r="N33" s="458"/>
      <c r="O33" s="458"/>
      <c r="P33" s="458"/>
      <c r="Q33" s="458"/>
      <c r="R33" s="458"/>
      <c r="S33" s="458"/>
      <c r="T33" s="216"/>
      <c r="U33" s="493" t="s">
        <v>199</v>
      </c>
      <c r="V33" s="493"/>
      <c r="W33" s="458" t="s">
        <v>200</v>
      </c>
      <c r="X33" s="458"/>
      <c r="Y33" s="458"/>
      <c r="Z33" s="458"/>
      <c r="AA33" s="458"/>
      <c r="AB33" s="458"/>
      <c r="AC33" s="458"/>
      <c r="AD33" s="458"/>
      <c r="AE33" s="458"/>
      <c r="AF33" s="458"/>
      <c r="AG33" s="458"/>
      <c r="AH33" s="458"/>
      <c r="AI33" s="458"/>
      <c r="AJ33" s="458"/>
      <c r="AK33" s="458"/>
      <c r="AL33" s="216"/>
      <c r="AM33" s="493" t="s">
        <v>197</v>
      </c>
      <c r="AN33" s="493"/>
      <c r="AO33" s="458" t="s">
        <v>198</v>
      </c>
      <c r="AP33" s="458"/>
      <c r="AQ33" s="458"/>
      <c r="AR33" s="458"/>
      <c r="AS33" s="458"/>
      <c r="AT33" s="458"/>
      <c r="AU33" s="458"/>
      <c r="AV33" s="458"/>
      <c r="AW33" s="458"/>
      <c r="AX33" s="458"/>
      <c r="AY33" s="458"/>
      <c r="AZ33" s="458"/>
      <c r="BA33" s="458"/>
      <c r="BB33" s="458"/>
      <c r="BC33" s="458"/>
      <c r="BD33" s="217"/>
      <c r="BE33" s="458" t="s">
        <v>201</v>
      </c>
      <c r="BF33" s="458"/>
      <c r="BG33" s="458" t="s">
        <v>202</v>
      </c>
      <c r="BH33" s="458"/>
      <c r="BI33" s="458"/>
      <c r="BJ33" s="458"/>
      <c r="BK33" s="458"/>
      <c r="BL33" s="458"/>
      <c r="BM33" s="458"/>
      <c r="BN33" s="458"/>
      <c r="BO33" s="458"/>
      <c r="BP33" s="458"/>
      <c r="BQ33" s="458"/>
      <c r="BR33" s="458"/>
      <c r="BS33" s="458"/>
      <c r="BT33" s="458"/>
      <c r="BU33" s="458"/>
      <c r="BV33" s="217"/>
      <c r="BW33" s="493" t="s">
        <v>201</v>
      </c>
      <c r="BX33" s="493"/>
      <c r="BY33" s="458" t="s">
        <v>203</v>
      </c>
      <c r="BZ33" s="458"/>
      <c r="CA33" s="458"/>
      <c r="CB33" s="458"/>
      <c r="CC33" s="458"/>
      <c r="CD33" s="458"/>
      <c r="CE33" s="458"/>
      <c r="CF33" s="458"/>
      <c r="CG33" s="458"/>
      <c r="CH33" s="458"/>
      <c r="CI33" s="458"/>
      <c r="CJ33" s="458"/>
      <c r="CK33" s="458"/>
      <c r="CL33" s="458"/>
      <c r="CM33" s="458"/>
      <c r="CN33" s="216"/>
      <c r="CO33" s="493" t="s">
        <v>199</v>
      </c>
      <c r="CP33" s="493"/>
      <c r="CQ33" s="458" t="s">
        <v>204</v>
      </c>
      <c r="CR33" s="458"/>
      <c r="CS33" s="458"/>
      <c r="CT33" s="458"/>
      <c r="CU33" s="458"/>
      <c r="CV33" s="458"/>
      <c r="CW33" s="458"/>
      <c r="CX33" s="458"/>
      <c r="CY33" s="458"/>
      <c r="CZ33" s="458"/>
      <c r="DA33" s="458"/>
      <c r="DB33" s="458"/>
      <c r="DC33" s="458"/>
      <c r="DD33" s="458"/>
      <c r="DE33" s="458"/>
      <c r="DF33" s="216"/>
      <c r="DG33" s="657" t="s">
        <v>205</v>
      </c>
      <c r="DH33" s="657"/>
      <c r="DI33" s="218"/>
      <c r="DJ33" s="186"/>
      <c r="DK33" s="186"/>
      <c r="DL33" s="186"/>
      <c r="DM33" s="186"/>
      <c r="DN33" s="186"/>
      <c r="DO33" s="186"/>
    </row>
    <row r="34" spans="1:119" ht="32.25" customHeight="1" x14ac:dyDescent="0.15">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5</v>
      </c>
      <c r="V34" s="658"/>
      <c r="W34" s="659" t="str">
        <f>IF('各会計、関係団体の財政状況及び健全化判断比率'!B28="","",'各会計、関係団体の財政状況及び健全化判断比率'!B28)</f>
        <v>国民健康保険特別会計</v>
      </c>
      <c r="X34" s="659"/>
      <c r="Y34" s="659"/>
      <c r="Z34" s="659"/>
      <c r="AA34" s="659"/>
      <c r="AB34" s="659"/>
      <c r="AC34" s="659"/>
      <c r="AD34" s="659"/>
      <c r="AE34" s="659"/>
      <c r="AF34" s="659"/>
      <c r="AG34" s="659"/>
      <c r="AH34" s="659"/>
      <c r="AI34" s="659"/>
      <c r="AJ34" s="659"/>
      <c r="AK34" s="659"/>
      <c r="AL34" s="214"/>
      <c r="AM34" s="658">
        <f>IF(AO34="","",MAX(C34:D43,U34:V43)+1)</f>
        <v>9</v>
      </c>
      <c r="AN34" s="658"/>
      <c r="AO34" s="659" t="str">
        <f>IF('各会計、関係団体の財政状況及び健全化判断比率'!B32="","",'各会計、関係団体の財政状況及び健全化判断比率'!B32)</f>
        <v>上水道事業会計</v>
      </c>
      <c r="AP34" s="659"/>
      <c r="AQ34" s="659"/>
      <c r="AR34" s="659"/>
      <c r="AS34" s="659"/>
      <c r="AT34" s="659"/>
      <c r="AU34" s="659"/>
      <c r="AV34" s="659"/>
      <c r="AW34" s="659"/>
      <c r="AX34" s="659"/>
      <c r="AY34" s="659"/>
      <c r="AZ34" s="659"/>
      <c r="BA34" s="659"/>
      <c r="BB34" s="659"/>
      <c r="BC34" s="659"/>
      <c r="BD34" s="214"/>
      <c r="BE34" s="658">
        <f>IF(BG34="","",MAX(C34:D43,U34:V43,AM34:AN43)+1)</f>
        <v>11</v>
      </c>
      <c r="BF34" s="658"/>
      <c r="BG34" s="659" t="str">
        <f>IF('各会計、関係団体の財政状況及び健全化判断比率'!B34="","",'各会計、関係団体の財政状況及び健全化判断比率'!B34)</f>
        <v>再生可能エネルギー事業特別会計</v>
      </c>
      <c r="BH34" s="659"/>
      <c r="BI34" s="659"/>
      <c r="BJ34" s="659"/>
      <c r="BK34" s="659"/>
      <c r="BL34" s="659"/>
      <c r="BM34" s="659"/>
      <c r="BN34" s="659"/>
      <c r="BO34" s="659"/>
      <c r="BP34" s="659"/>
      <c r="BQ34" s="659"/>
      <c r="BR34" s="659"/>
      <c r="BS34" s="659"/>
      <c r="BT34" s="659"/>
      <c r="BU34" s="659"/>
      <c r="BV34" s="214"/>
      <c r="BW34" s="658">
        <f>IF(BY34="","",MAX(C34:D43,U34:V43,AM34:AN43,BE34:BF43)+1)</f>
        <v>12</v>
      </c>
      <c r="BX34" s="658"/>
      <c r="BY34" s="659" t="str">
        <f>IF('各会計、関係団体の財政状況及び健全化判断比率'!B68="","",'各会計、関係団体の財政状況及び健全化判断比率'!B68)</f>
        <v>旭川中部衛生施設組合</v>
      </c>
      <c r="BZ34" s="659"/>
      <c r="CA34" s="659"/>
      <c r="CB34" s="659"/>
      <c r="CC34" s="659"/>
      <c r="CD34" s="659"/>
      <c r="CE34" s="659"/>
      <c r="CF34" s="659"/>
      <c r="CG34" s="659"/>
      <c r="CH34" s="659"/>
      <c r="CI34" s="659"/>
      <c r="CJ34" s="659"/>
      <c r="CK34" s="659"/>
      <c r="CL34" s="659"/>
      <c r="CM34" s="659"/>
      <c r="CN34" s="214"/>
      <c r="CO34" s="658">
        <f>IF(CQ34="","",MAX(C34:D43,U34:V43,AM34:AN43,BE34:BF43,BW34:BX43)+1)</f>
        <v>22</v>
      </c>
      <c r="CP34" s="658"/>
      <c r="CQ34" s="659" t="str">
        <f>IF('各会計、関係団体の財政状況及び健全化判断比率'!BS7="","",'各会計、関係団体の財政状況及び健全化判断比率'!BS7)</f>
        <v>吉備中央農業公社</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15">
      <c r="A35" s="187"/>
      <c r="B35" s="213"/>
      <c r="C35" s="658">
        <f>IF(E35="","",C34+1)</f>
        <v>2</v>
      </c>
      <c r="D35" s="658"/>
      <c r="E35" s="659" t="str">
        <f>IF('各会計、関係団体の財政状況及び健全化判断比率'!B8="","",'各会計、関係団体の財政状況及び健全化判断比率'!B8)</f>
        <v>育英資金特別会計</v>
      </c>
      <c r="F35" s="659"/>
      <c r="G35" s="659"/>
      <c r="H35" s="659"/>
      <c r="I35" s="659"/>
      <c r="J35" s="659"/>
      <c r="K35" s="659"/>
      <c r="L35" s="659"/>
      <c r="M35" s="659"/>
      <c r="N35" s="659"/>
      <c r="O35" s="659"/>
      <c r="P35" s="659"/>
      <c r="Q35" s="659"/>
      <c r="R35" s="659"/>
      <c r="S35" s="659"/>
      <c r="T35" s="214"/>
      <c r="U35" s="658">
        <f>IF(W35="","",U34+1)</f>
        <v>6</v>
      </c>
      <c r="V35" s="658"/>
      <c r="W35" s="659" t="str">
        <f>IF('各会計、関係団体の財政状況及び健全化判断比率'!B29="","",'各会計、関係団体の財政状況及び健全化判断比率'!B29)</f>
        <v>介護保険特別会計（介護保険事業）</v>
      </c>
      <c r="X35" s="659"/>
      <c r="Y35" s="659"/>
      <c r="Z35" s="659"/>
      <c r="AA35" s="659"/>
      <c r="AB35" s="659"/>
      <c r="AC35" s="659"/>
      <c r="AD35" s="659"/>
      <c r="AE35" s="659"/>
      <c r="AF35" s="659"/>
      <c r="AG35" s="659"/>
      <c r="AH35" s="659"/>
      <c r="AI35" s="659"/>
      <c r="AJ35" s="659"/>
      <c r="AK35" s="659"/>
      <c r="AL35" s="214"/>
      <c r="AM35" s="658">
        <f t="shared" ref="AM35:AM43" si="0">IF(AO35="","",AM34+1)</f>
        <v>10</v>
      </c>
      <c r="AN35" s="658"/>
      <c r="AO35" s="659" t="str">
        <f>IF('各会計、関係団体の財政状況及び健全化判断比率'!B33="","",'各会計、関係団体の財政状況及び健全化判断比率'!B33)</f>
        <v>下水道事業会計</v>
      </c>
      <c r="AP35" s="659"/>
      <c r="AQ35" s="659"/>
      <c r="AR35" s="659"/>
      <c r="AS35" s="659"/>
      <c r="AT35" s="659"/>
      <c r="AU35" s="659"/>
      <c r="AV35" s="659"/>
      <c r="AW35" s="659"/>
      <c r="AX35" s="659"/>
      <c r="AY35" s="659"/>
      <c r="AZ35" s="659"/>
      <c r="BA35" s="659"/>
      <c r="BB35" s="659"/>
      <c r="BC35" s="659"/>
      <c r="BD35" s="214"/>
      <c r="BE35" s="658" t="str">
        <f t="shared" ref="BE35:BE43" si="1">IF(BG35="","",BE34+1)</f>
        <v/>
      </c>
      <c r="BF35" s="658"/>
      <c r="BG35" s="659"/>
      <c r="BH35" s="659"/>
      <c r="BI35" s="659"/>
      <c r="BJ35" s="659"/>
      <c r="BK35" s="659"/>
      <c r="BL35" s="659"/>
      <c r="BM35" s="659"/>
      <c r="BN35" s="659"/>
      <c r="BO35" s="659"/>
      <c r="BP35" s="659"/>
      <c r="BQ35" s="659"/>
      <c r="BR35" s="659"/>
      <c r="BS35" s="659"/>
      <c r="BT35" s="659"/>
      <c r="BU35" s="659"/>
      <c r="BV35" s="214"/>
      <c r="BW35" s="658">
        <f t="shared" ref="BW35:BW43" si="2">IF(BY35="","",BW34+1)</f>
        <v>13</v>
      </c>
      <c r="BX35" s="658"/>
      <c r="BY35" s="659" t="str">
        <f>IF('各会計、関係団体の財政状況及び健全化判断比率'!B69="","",'各会計、関係団体の財政状況及び健全化判断比率'!B69)</f>
        <v>高梁地域事務組合　一般会計</v>
      </c>
      <c r="BZ35" s="659"/>
      <c r="CA35" s="659"/>
      <c r="CB35" s="659"/>
      <c r="CC35" s="659"/>
      <c r="CD35" s="659"/>
      <c r="CE35" s="659"/>
      <c r="CF35" s="659"/>
      <c r="CG35" s="659"/>
      <c r="CH35" s="659"/>
      <c r="CI35" s="659"/>
      <c r="CJ35" s="659"/>
      <c r="CK35" s="659"/>
      <c r="CL35" s="659"/>
      <c r="CM35" s="659"/>
      <c r="CN35" s="214"/>
      <c r="CO35" s="658">
        <f t="shared" ref="CO35:CO43" si="3">IF(CQ35="","",CO34+1)</f>
        <v>23</v>
      </c>
      <c r="CP35" s="658"/>
      <c r="CQ35" s="659" t="str">
        <f>IF('各会計、関係団体の財政状況及び健全化判断比率'!BS8="","",'各会計、関係団体の財政状況及び健全化判断比率'!BS8)</f>
        <v>加茂川ふるさと交流プラザ</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15">
      <c r="A36" s="187"/>
      <c r="B36" s="213"/>
      <c r="C36" s="658">
        <f>IF(E36="","",C35+1)</f>
        <v>3</v>
      </c>
      <c r="D36" s="658"/>
      <c r="E36" s="659" t="str">
        <f>IF('各会計、関係団体の財政状況及び健全化判断比率'!B9="","",'各会計、関係団体の財政状況及び健全化判断比率'!B9)</f>
        <v>診療所特別会計</v>
      </c>
      <c r="F36" s="659"/>
      <c r="G36" s="659"/>
      <c r="H36" s="659"/>
      <c r="I36" s="659"/>
      <c r="J36" s="659"/>
      <c r="K36" s="659"/>
      <c r="L36" s="659"/>
      <c r="M36" s="659"/>
      <c r="N36" s="659"/>
      <c r="O36" s="659"/>
      <c r="P36" s="659"/>
      <c r="Q36" s="659"/>
      <c r="R36" s="659"/>
      <c r="S36" s="659"/>
      <c r="T36" s="214"/>
      <c r="U36" s="658">
        <f t="shared" ref="U36:U43" si="4">IF(W36="","",U35+1)</f>
        <v>7</v>
      </c>
      <c r="V36" s="658"/>
      <c r="W36" s="659" t="str">
        <f>IF('各会計、関係団体の財政状況及び健全化判断比率'!B30="","",'各会計、関係団体の財政状況及び健全化判断比率'!B30)</f>
        <v>介護保険特別会計（介護サービス事業）</v>
      </c>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14</v>
      </c>
      <c r="BX36" s="658"/>
      <c r="BY36" s="659" t="str">
        <f>IF('各会計、関係団体の財政状況及び健全化判断比率'!B70="","",'各会計、関係団体の財政状況及び健全化判断比率'!B70)</f>
        <v>岡山県広域水道企業団</v>
      </c>
      <c r="BZ36" s="659"/>
      <c r="CA36" s="659"/>
      <c r="CB36" s="659"/>
      <c r="CC36" s="659"/>
      <c r="CD36" s="659"/>
      <c r="CE36" s="659"/>
      <c r="CF36" s="659"/>
      <c r="CG36" s="659"/>
      <c r="CH36" s="659"/>
      <c r="CI36" s="659"/>
      <c r="CJ36" s="659"/>
      <c r="CK36" s="659"/>
      <c r="CL36" s="659"/>
      <c r="CM36" s="659"/>
      <c r="CN36" s="214"/>
      <c r="CO36" s="658" t="str">
        <f t="shared" si="3"/>
        <v/>
      </c>
      <c r="CP36" s="658"/>
      <c r="CQ36" s="659" t="str">
        <f>IF('各会計、関係団体の財政状況及び健全化判断比率'!BS9="","",'各会計、関係団体の財政状況及び健全化判断比率'!BS9)</f>
        <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15">
      <c r="A37" s="187"/>
      <c r="B37" s="213"/>
      <c r="C37" s="658">
        <f>IF(E37="","",C36+1)</f>
        <v>4</v>
      </c>
      <c r="D37" s="658"/>
      <c r="E37" s="659" t="str">
        <f>IF('各会計、関係団体の財政状況及び健全化判断比率'!B10="","",'各会計、関係団体の財政状況及び健全化判断比率'!B10)</f>
        <v>住宅新築資金等貸付事業特別会計</v>
      </c>
      <c r="F37" s="659"/>
      <c r="G37" s="659"/>
      <c r="H37" s="659"/>
      <c r="I37" s="659"/>
      <c r="J37" s="659"/>
      <c r="K37" s="659"/>
      <c r="L37" s="659"/>
      <c r="M37" s="659"/>
      <c r="N37" s="659"/>
      <c r="O37" s="659"/>
      <c r="P37" s="659"/>
      <c r="Q37" s="659"/>
      <c r="R37" s="659"/>
      <c r="S37" s="659"/>
      <c r="T37" s="214"/>
      <c r="U37" s="658">
        <f t="shared" si="4"/>
        <v>8</v>
      </c>
      <c r="V37" s="658"/>
      <c r="W37" s="659" t="str">
        <f>IF('各会計、関係団体の財政状況及び健全化判断比率'!B31="","",'各会計、関係団体の財政状況及び健全化判断比率'!B31)</f>
        <v>後期高齢者医療特別会計</v>
      </c>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15</v>
      </c>
      <c r="BX37" s="658"/>
      <c r="BY37" s="659" t="str">
        <f>IF('各会計、関係団体の財政状況及び健全化判断比率'!B71="","",'各会計、関係団体の財政状況及び健全化判断比率'!B71)</f>
        <v>岡山県市町村総合事務組合　一般会計</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15">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16</v>
      </c>
      <c r="BX38" s="658"/>
      <c r="BY38" s="659" t="str">
        <f>IF('各会計、関係団体の財政状況及び健全化判断比率'!B72="","",'各会計、関係団体の財政状況及び健全化判断比率'!B72)</f>
        <v>岡山県市町村総合事務組合　貸付金特別会計</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15">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17</v>
      </c>
      <c r="BX39" s="658"/>
      <c r="BY39" s="659" t="str">
        <f>IF('各会計、関係団体の財政状況及び健全化判断比率'!B73="","",'各会計、関係団体の財政状況及び健全化判断比率'!B73)</f>
        <v>岡山県市町村総合事務組合　拠出金特別会計</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15">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f t="shared" si="2"/>
        <v>18</v>
      </c>
      <c r="BX40" s="658"/>
      <c r="BY40" s="659" t="str">
        <f>IF('各会計、関係団体の財政状況及び健全化判断比率'!B74="","",'各会計、関係団体の財政状況及び健全化判断比率'!B74)</f>
        <v>岡山県市町村総合事務組合　交通災害共済特別会計</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15">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f t="shared" si="2"/>
        <v>19</v>
      </c>
      <c r="BX41" s="658"/>
      <c r="BY41" s="659" t="str">
        <f>IF('各会計、関係団体の財政状況及び健全化判断比率'!B75="","",'各会計、関係団体の財政状況及び健全化判断比率'!B75)</f>
        <v>岡山県市町村税整理組合</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15">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f t="shared" si="2"/>
        <v>20</v>
      </c>
      <c r="BX42" s="658"/>
      <c r="BY42" s="659" t="str">
        <f>IF('各会計、関係団体の財政状況及び健全化判断比率'!B76="","",'各会計、関係団体の財政状況及び健全化判断比率'!B76)</f>
        <v>岡山県後期高齢者医療広域連合一般会計</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15">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f t="shared" si="2"/>
        <v>21</v>
      </c>
      <c r="BX43" s="658"/>
      <c r="BY43" s="659" t="str">
        <f>IF('各会計、関係団体の財政状況及び健全化判断比率'!B77="","",'各会計、関係団体の財政状況及び健全化判断比率'!B77)</f>
        <v>岡山県後期高齢者医療広域連合特別会計</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206</v>
      </c>
      <c r="C46" s="186"/>
      <c r="D46" s="186"/>
      <c r="E46" s="186" t="s">
        <v>207</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208</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209</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210</v>
      </c>
    </row>
    <row r="50" spans="5:5" x14ac:dyDescent="0.15">
      <c r="E50" s="188" t="s">
        <v>211</v>
      </c>
    </row>
    <row r="51" spans="5:5" x14ac:dyDescent="0.15">
      <c r="E51" s="188" t="s">
        <v>212</v>
      </c>
    </row>
    <row r="52" spans="5:5" x14ac:dyDescent="0.15">
      <c r="E52" s="188" t="s">
        <v>213</v>
      </c>
    </row>
    <row r="53" spans="5:5" x14ac:dyDescent="0.15"/>
    <row r="54" spans="5:5" x14ac:dyDescent="0.15"/>
    <row r="55" spans="5:5" x14ac:dyDescent="0.15"/>
    <row r="56" spans="5:5" x14ac:dyDescent="0.15"/>
  </sheetData>
  <sheetProtection algorithmName="SHA-512" hashValue="cy5f7nMT9QXi8/1W8M+MC5ePRVPH+lvrXvw3Gok3A7uf0F1rA8XfLPula17EZ4TywW9QRBbB/z8dvxb+ml2Tbg==" saltValue="Yojv8f3cQCRbvMyD7S/69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D27" zoomScale="80" zoomScaleNormal="8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557</v>
      </c>
      <c r="G33" s="29" t="s">
        <v>558</v>
      </c>
      <c r="H33" s="29" t="s">
        <v>559</v>
      </c>
      <c r="I33" s="29" t="s">
        <v>560</v>
      </c>
      <c r="J33" s="30" t="s">
        <v>561</v>
      </c>
      <c r="K33" s="22"/>
      <c r="L33" s="22"/>
      <c r="M33" s="22"/>
      <c r="N33" s="22"/>
      <c r="O33" s="22"/>
      <c r="P33" s="22"/>
    </row>
    <row r="34" spans="1:16" ht="39" customHeight="1" x14ac:dyDescent="0.15">
      <c r="A34" s="22"/>
      <c r="B34" s="31"/>
      <c r="C34" s="1250" t="s">
        <v>564</v>
      </c>
      <c r="D34" s="1250"/>
      <c r="E34" s="1251"/>
      <c r="F34" s="32">
        <v>10.4</v>
      </c>
      <c r="G34" s="33">
        <v>12.57</v>
      </c>
      <c r="H34" s="33">
        <v>14.42</v>
      </c>
      <c r="I34" s="33">
        <v>15.21</v>
      </c>
      <c r="J34" s="34">
        <v>15.7</v>
      </c>
      <c r="K34" s="22"/>
      <c r="L34" s="22"/>
      <c r="M34" s="22"/>
      <c r="N34" s="22"/>
      <c r="O34" s="22"/>
      <c r="P34" s="22"/>
    </row>
    <row r="35" spans="1:16" ht="39" customHeight="1" x14ac:dyDescent="0.15">
      <c r="A35" s="22"/>
      <c r="B35" s="35"/>
      <c r="C35" s="1244" t="s">
        <v>565</v>
      </c>
      <c r="D35" s="1245"/>
      <c r="E35" s="1246"/>
      <c r="F35" s="36">
        <v>6.28</v>
      </c>
      <c r="G35" s="37">
        <v>7.15</v>
      </c>
      <c r="H35" s="37">
        <v>5.26</v>
      </c>
      <c r="I35" s="37">
        <v>7.14</v>
      </c>
      <c r="J35" s="38">
        <v>9.31</v>
      </c>
      <c r="K35" s="22"/>
      <c r="L35" s="22"/>
      <c r="M35" s="22"/>
      <c r="N35" s="22"/>
      <c r="O35" s="22"/>
      <c r="P35" s="22"/>
    </row>
    <row r="36" spans="1:16" ht="39" customHeight="1" x14ac:dyDescent="0.15">
      <c r="A36" s="22"/>
      <c r="B36" s="35"/>
      <c r="C36" s="1244" t="s">
        <v>566</v>
      </c>
      <c r="D36" s="1245"/>
      <c r="E36" s="1246"/>
      <c r="F36" s="36">
        <v>0.81</v>
      </c>
      <c r="G36" s="37">
        <v>0.53</v>
      </c>
      <c r="H36" s="37">
        <v>0.48</v>
      </c>
      <c r="I36" s="37">
        <v>7.0000000000000007E-2</v>
      </c>
      <c r="J36" s="38">
        <v>1.05</v>
      </c>
      <c r="K36" s="22"/>
      <c r="L36" s="22"/>
      <c r="M36" s="22"/>
      <c r="N36" s="22"/>
      <c r="O36" s="22"/>
      <c r="P36" s="22"/>
    </row>
    <row r="37" spans="1:16" ht="39" customHeight="1" x14ac:dyDescent="0.15">
      <c r="A37" s="22"/>
      <c r="B37" s="35"/>
      <c r="C37" s="1244" t="s">
        <v>567</v>
      </c>
      <c r="D37" s="1245"/>
      <c r="E37" s="1246"/>
      <c r="F37" s="36" t="s">
        <v>516</v>
      </c>
      <c r="G37" s="37" t="s">
        <v>516</v>
      </c>
      <c r="H37" s="37" t="s">
        <v>516</v>
      </c>
      <c r="I37" s="37" t="s">
        <v>516</v>
      </c>
      <c r="J37" s="38">
        <v>0.28000000000000003</v>
      </c>
      <c r="K37" s="22"/>
      <c r="L37" s="22"/>
      <c r="M37" s="22"/>
      <c r="N37" s="22"/>
      <c r="O37" s="22"/>
      <c r="P37" s="22"/>
    </row>
    <row r="38" spans="1:16" ht="39" customHeight="1" x14ac:dyDescent="0.15">
      <c r="A38" s="22"/>
      <c r="B38" s="35"/>
      <c r="C38" s="1244" t="s">
        <v>568</v>
      </c>
      <c r="D38" s="1245"/>
      <c r="E38" s="1246"/>
      <c r="F38" s="36">
        <v>0</v>
      </c>
      <c r="G38" s="37">
        <v>0.35</v>
      </c>
      <c r="H38" s="37">
        <v>0.49</v>
      </c>
      <c r="I38" s="37">
        <v>0</v>
      </c>
      <c r="J38" s="38">
        <v>0</v>
      </c>
      <c r="K38" s="22"/>
      <c r="L38" s="22"/>
      <c r="M38" s="22"/>
      <c r="N38" s="22"/>
      <c r="O38" s="22"/>
      <c r="P38" s="22"/>
    </row>
    <row r="39" spans="1:16" ht="39" customHeight="1" x14ac:dyDescent="0.15">
      <c r="A39" s="22"/>
      <c r="B39" s="35"/>
      <c r="C39" s="1244" t="s">
        <v>569</v>
      </c>
      <c r="D39" s="1245"/>
      <c r="E39" s="1246"/>
      <c r="F39" s="36">
        <v>0</v>
      </c>
      <c r="G39" s="37">
        <v>0</v>
      </c>
      <c r="H39" s="37">
        <v>0</v>
      </c>
      <c r="I39" s="37">
        <v>0</v>
      </c>
      <c r="J39" s="38">
        <v>0</v>
      </c>
      <c r="K39" s="22"/>
      <c r="L39" s="22"/>
      <c r="M39" s="22"/>
      <c r="N39" s="22"/>
      <c r="O39" s="22"/>
      <c r="P39" s="22"/>
    </row>
    <row r="40" spans="1:16" ht="39" customHeight="1" x14ac:dyDescent="0.15">
      <c r="A40" s="22"/>
      <c r="B40" s="35"/>
      <c r="C40" s="1244" t="s">
        <v>570</v>
      </c>
      <c r="D40" s="1245"/>
      <c r="E40" s="1246"/>
      <c r="F40" s="36">
        <v>0.09</v>
      </c>
      <c r="G40" s="37">
        <v>0</v>
      </c>
      <c r="H40" s="37">
        <v>0</v>
      </c>
      <c r="I40" s="37">
        <v>0.06</v>
      </c>
      <c r="J40" s="38">
        <v>0</v>
      </c>
      <c r="K40" s="22"/>
      <c r="L40" s="22"/>
      <c r="M40" s="22"/>
      <c r="N40" s="22"/>
      <c r="O40" s="22"/>
      <c r="P40" s="22"/>
    </row>
    <row r="41" spans="1:16" ht="39" customHeight="1" x14ac:dyDescent="0.15">
      <c r="A41" s="22"/>
      <c r="B41" s="35"/>
      <c r="C41" s="1244" t="s">
        <v>571</v>
      </c>
      <c r="D41" s="1245"/>
      <c r="E41" s="1246"/>
      <c r="F41" s="36" t="s">
        <v>572</v>
      </c>
      <c r="G41" s="37">
        <v>0</v>
      </c>
      <c r="H41" s="37">
        <v>0</v>
      </c>
      <c r="I41" s="37">
        <v>0</v>
      </c>
      <c r="J41" s="38">
        <v>0</v>
      </c>
      <c r="K41" s="22"/>
      <c r="L41" s="22"/>
      <c r="M41" s="22"/>
      <c r="N41" s="22"/>
      <c r="O41" s="22"/>
      <c r="P41" s="22"/>
    </row>
    <row r="42" spans="1:16" ht="39" customHeight="1" x14ac:dyDescent="0.15">
      <c r="A42" s="22"/>
      <c r="B42" s="39"/>
      <c r="C42" s="1244" t="s">
        <v>573</v>
      </c>
      <c r="D42" s="1245"/>
      <c r="E42" s="1246"/>
      <c r="F42" s="36" t="s">
        <v>516</v>
      </c>
      <c r="G42" s="37" t="s">
        <v>516</v>
      </c>
      <c r="H42" s="37" t="s">
        <v>516</v>
      </c>
      <c r="I42" s="37" t="s">
        <v>516</v>
      </c>
      <c r="J42" s="38" t="s">
        <v>516</v>
      </c>
      <c r="K42" s="22"/>
      <c r="L42" s="22"/>
      <c r="M42" s="22"/>
      <c r="N42" s="22"/>
      <c r="O42" s="22"/>
      <c r="P42" s="22"/>
    </row>
    <row r="43" spans="1:16" ht="39" customHeight="1" thickBot="1" x14ac:dyDescent="0.2">
      <c r="A43" s="22"/>
      <c r="B43" s="40"/>
      <c r="C43" s="1247" t="s">
        <v>574</v>
      </c>
      <c r="D43" s="1248"/>
      <c r="E43" s="1249"/>
      <c r="F43" s="41">
        <v>0.45</v>
      </c>
      <c r="G43" s="42">
        <v>0.25</v>
      </c>
      <c r="H43" s="42">
        <v>0.15</v>
      </c>
      <c r="I43" s="42">
        <v>0.15</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i4FakEEY1/H8VAlzuIb4sYE+K+tiQN6jkG6D7QWMnk8tvZwvvbVpskwXzIz4GeMWy3Grf1d7/wh+tZLwM3InMw==" saltValue="jqceVh4LvyTdpB2735A7w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8"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B32"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x14ac:dyDescent="0.15">
      <c r="A45" s="48"/>
      <c r="B45" s="1252" t="s">
        <v>11</v>
      </c>
      <c r="C45" s="1253"/>
      <c r="D45" s="58"/>
      <c r="E45" s="1258" t="s">
        <v>12</v>
      </c>
      <c r="F45" s="1258"/>
      <c r="G45" s="1258"/>
      <c r="H45" s="1258"/>
      <c r="I45" s="1258"/>
      <c r="J45" s="1259"/>
      <c r="K45" s="59">
        <v>1260</v>
      </c>
      <c r="L45" s="60">
        <v>1176</v>
      </c>
      <c r="M45" s="60">
        <v>1023</v>
      </c>
      <c r="N45" s="60">
        <v>982</v>
      </c>
      <c r="O45" s="61">
        <v>977</v>
      </c>
      <c r="P45" s="48"/>
      <c r="Q45" s="48"/>
      <c r="R45" s="48"/>
      <c r="S45" s="48"/>
      <c r="T45" s="48"/>
      <c r="U45" s="48"/>
    </row>
    <row r="46" spans="1:21" ht="30.75" customHeight="1" x14ac:dyDescent="0.15">
      <c r="A46" s="48"/>
      <c r="B46" s="1254"/>
      <c r="C46" s="1255"/>
      <c r="D46" s="62"/>
      <c r="E46" s="1260" t="s">
        <v>13</v>
      </c>
      <c r="F46" s="1260"/>
      <c r="G46" s="1260"/>
      <c r="H46" s="1260"/>
      <c r="I46" s="1260"/>
      <c r="J46" s="1261"/>
      <c r="K46" s="63" t="s">
        <v>516</v>
      </c>
      <c r="L46" s="64" t="s">
        <v>516</v>
      </c>
      <c r="M46" s="64" t="s">
        <v>516</v>
      </c>
      <c r="N46" s="64" t="s">
        <v>516</v>
      </c>
      <c r="O46" s="65" t="s">
        <v>516</v>
      </c>
      <c r="P46" s="48"/>
      <c r="Q46" s="48"/>
      <c r="R46" s="48"/>
      <c r="S46" s="48"/>
      <c r="T46" s="48"/>
      <c r="U46" s="48"/>
    </row>
    <row r="47" spans="1:21" ht="30.75" customHeight="1" x14ac:dyDescent="0.15">
      <c r="A47" s="48"/>
      <c r="B47" s="1254"/>
      <c r="C47" s="1255"/>
      <c r="D47" s="62"/>
      <c r="E47" s="1260" t="s">
        <v>14</v>
      </c>
      <c r="F47" s="1260"/>
      <c r="G47" s="1260"/>
      <c r="H47" s="1260"/>
      <c r="I47" s="1260"/>
      <c r="J47" s="1261"/>
      <c r="K47" s="63" t="s">
        <v>516</v>
      </c>
      <c r="L47" s="64" t="s">
        <v>516</v>
      </c>
      <c r="M47" s="64" t="s">
        <v>516</v>
      </c>
      <c r="N47" s="64" t="s">
        <v>516</v>
      </c>
      <c r="O47" s="65" t="s">
        <v>516</v>
      </c>
      <c r="P47" s="48"/>
      <c r="Q47" s="48"/>
      <c r="R47" s="48"/>
      <c r="S47" s="48"/>
      <c r="T47" s="48"/>
      <c r="U47" s="48"/>
    </row>
    <row r="48" spans="1:21" ht="30.75" customHeight="1" x14ac:dyDescent="0.15">
      <c r="A48" s="48"/>
      <c r="B48" s="1254"/>
      <c r="C48" s="1255"/>
      <c r="D48" s="62"/>
      <c r="E48" s="1260" t="s">
        <v>15</v>
      </c>
      <c r="F48" s="1260"/>
      <c r="G48" s="1260"/>
      <c r="H48" s="1260"/>
      <c r="I48" s="1260"/>
      <c r="J48" s="1261"/>
      <c r="K48" s="63">
        <v>313</v>
      </c>
      <c r="L48" s="64">
        <v>282</v>
      </c>
      <c r="M48" s="64">
        <v>253</v>
      </c>
      <c r="N48" s="64">
        <v>233</v>
      </c>
      <c r="O48" s="65">
        <v>211</v>
      </c>
      <c r="P48" s="48"/>
      <c r="Q48" s="48"/>
      <c r="R48" s="48"/>
      <c r="S48" s="48"/>
      <c r="T48" s="48"/>
      <c r="U48" s="48"/>
    </row>
    <row r="49" spans="1:21" ht="30.75" customHeight="1" x14ac:dyDescent="0.15">
      <c r="A49" s="48"/>
      <c r="B49" s="1254"/>
      <c r="C49" s="1255"/>
      <c r="D49" s="62"/>
      <c r="E49" s="1260" t="s">
        <v>16</v>
      </c>
      <c r="F49" s="1260"/>
      <c r="G49" s="1260"/>
      <c r="H49" s="1260"/>
      <c r="I49" s="1260"/>
      <c r="J49" s="1261"/>
      <c r="K49" s="63">
        <v>18</v>
      </c>
      <c r="L49" s="64">
        <v>4</v>
      </c>
      <c r="M49" s="64">
        <v>13</v>
      </c>
      <c r="N49" s="64">
        <v>13</v>
      </c>
      <c r="O49" s="65">
        <v>13</v>
      </c>
      <c r="P49" s="48"/>
      <c r="Q49" s="48"/>
      <c r="R49" s="48"/>
      <c r="S49" s="48"/>
      <c r="T49" s="48"/>
      <c r="U49" s="48"/>
    </row>
    <row r="50" spans="1:21" ht="30.75" customHeight="1" x14ac:dyDescent="0.15">
      <c r="A50" s="48"/>
      <c r="B50" s="1254"/>
      <c r="C50" s="1255"/>
      <c r="D50" s="62"/>
      <c r="E50" s="1260" t="s">
        <v>17</v>
      </c>
      <c r="F50" s="1260"/>
      <c r="G50" s="1260"/>
      <c r="H50" s="1260"/>
      <c r="I50" s="1260"/>
      <c r="J50" s="1261"/>
      <c r="K50" s="63">
        <v>16</v>
      </c>
      <c r="L50" s="64">
        <v>16</v>
      </c>
      <c r="M50" s="64">
        <v>15</v>
      </c>
      <c r="N50" s="64">
        <v>16</v>
      </c>
      <c r="O50" s="65">
        <v>14</v>
      </c>
      <c r="P50" s="48"/>
      <c r="Q50" s="48"/>
      <c r="R50" s="48"/>
      <c r="S50" s="48"/>
      <c r="T50" s="48"/>
      <c r="U50" s="48"/>
    </row>
    <row r="51" spans="1:21" ht="30.75" customHeight="1" x14ac:dyDescent="0.15">
      <c r="A51" s="48"/>
      <c r="B51" s="1256"/>
      <c r="C51" s="1257"/>
      <c r="D51" s="66"/>
      <c r="E51" s="1260" t="s">
        <v>18</v>
      </c>
      <c r="F51" s="1260"/>
      <c r="G51" s="1260"/>
      <c r="H51" s="1260"/>
      <c r="I51" s="1260"/>
      <c r="J51" s="1261"/>
      <c r="K51" s="63">
        <v>0</v>
      </c>
      <c r="L51" s="64">
        <v>0</v>
      </c>
      <c r="M51" s="64">
        <v>0</v>
      </c>
      <c r="N51" s="64">
        <v>0</v>
      </c>
      <c r="O51" s="65">
        <v>0</v>
      </c>
      <c r="P51" s="48"/>
      <c r="Q51" s="48"/>
      <c r="R51" s="48"/>
      <c r="S51" s="48"/>
      <c r="T51" s="48"/>
      <c r="U51" s="48"/>
    </row>
    <row r="52" spans="1:21" ht="30.75" customHeight="1" x14ac:dyDescent="0.15">
      <c r="A52" s="48"/>
      <c r="B52" s="1262" t="s">
        <v>19</v>
      </c>
      <c r="C52" s="1263"/>
      <c r="D52" s="66"/>
      <c r="E52" s="1260" t="s">
        <v>20</v>
      </c>
      <c r="F52" s="1260"/>
      <c r="G52" s="1260"/>
      <c r="H52" s="1260"/>
      <c r="I52" s="1260"/>
      <c r="J52" s="1261"/>
      <c r="K52" s="63">
        <v>1091</v>
      </c>
      <c r="L52" s="64">
        <v>1033</v>
      </c>
      <c r="M52" s="64">
        <v>918</v>
      </c>
      <c r="N52" s="64">
        <v>873</v>
      </c>
      <c r="O52" s="65">
        <v>833</v>
      </c>
      <c r="P52" s="48"/>
      <c r="Q52" s="48"/>
      <c r="R52" s="48"/>
      <c r="S52" s="48"/>
      <c r="T52" s="48"/>
      <c r="U52" s="48"/>
    </row>
    <row r="53" spans="1:21" ht="30.75" customHeight="1" thickBot="1" x14ac:dyDescent="0.2">
      <c r="A53" s="48"/>
      <c r="B53" s="1264" t="s">
        <v>21</v>
      </c>
      <c r="C53" s="1265"/>
      <c r="D53" s="67"/>
      <c r="E53" s="1266" t="s">
        <v>22</v>
      </c>
      <c r="F53" s="1266"/>
      <c r="G53" s="1266"/>
      <c r="H53" s="1266"/>
      <c r="I53" s="1266"/>
      <c r="J53" s="1267"/>
      <c r="K53" s="68">
        <v>516</v>
      </c>
      <c r="L53" s="69">
        <v>445</v>
      </c>
      <c r="M53" s="69">
        <v>386</v>
      </c>
      <c r="N53" s="69">
        <v>371</v>
      </c>
      <c r="O53" s="70">
        <v>382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575</v>
      </c>
      <c r="P55" s="48"/>
      <c r="Q55" s="48"/>
      <c r="R55" s="48"/>
      <c r="S55" s="48"/>
      <c r="T55" s="48"/>
      <c r="U55" s="48"/>
    </row>
    <row r="56" spans="1:21" ht="31.5" customHeight="1" thickBot="1" x14ac:dyDescent="0.2">
      <c r="A56" s="48"/>
      <c r="B56" s="76"/>
      <c r="C56" s="77"/>
      <c r="D56" s="77"/>
      <c r="E56" s="78"/>
      <c r="F56" s="78"/>
      <c r="G56" s="78"/>
      <c r="H56" s="78"/>
      <c r="I56" s="78"/>
      <c r="J56" s="79" t="s">
        <v>2</v>
      </c>
      <c r="K56" s="80" t="s">
        <v>576</v>
      </c>
      <c r="L56" s="81" t="s">
        <v>577</v>
      </c>
      <c r="M56" s="81" t="s">
        <v>578</v>
      </c>
      <c r="N56" s="81" t="s">
        <v>579</v>
      </c>
      <c r="O56" s="82" t="s">
        <v>580</v>
      </c>
      <c r="P56" s="48"/>
      <c r="Q56" s="48"/>
      <c r="R56" s="48"/>
      <c r="S56" s="48"/>
      <c r="T56" s="48"/>
      <c r="U56" s="48"/>
    </row>
    <row r="57" spans="1:21" ht="31.5" customHeight="1" x14ac:dyDescent="0.15">
      <c r="B57" s="1268" t="s">
        <v>25</v>
      </c>
      <c r="C57" s="1269"/>
      <c r="D57" s="1272" t="s">
        <v>26</v>
      </c>
      <c r="E57" s="1273"/>
      <c r="F57" s="1273"/>
      <c r="G57" s="1273"/>
      <c r="H57" s="1273"/>
      <c r="I57" s="1273"/>
      <c r="J57" s="1274"/>
      <c r="K57" s="83"/>
      <c r="L57" s="84"/>
      <c r="M57" s="84"/>
      <c r="N57" s="84"/>
      <c r="O57" s="85"/>
    </row>
    <row r="58" spans="1:21" ht="31.5" customHeight="1" thickBot="1" x14ac:dyDescent="0.2">
      <c r="B58" s="1270"/>
      <c r="C58" s="1271"/>
      <c r="D58" s="1275" t="s">
        <v>27</v>
      </c>
      <c r="E58" s="1276"/>
      <c r="F58" s="1276"/>
      <c r="G58" s="1276"/>
      <c r="H58" s="1276"/>
      <c r="I58" s="1276"/>
      <c r="J58" s="1277"/>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9JikdwAgRL/kdurkhhGFibnR+Wa+skHx1g217G39xxahvdtnlkvuapCvIV7fsF28uMADdEL5VBSHCZAegAwvSg==" saltValue="RQqfOJ+BNg6YuiXPWbBhG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3"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8"/>
  <sheetViews>
    <sheetView showGridLines="0" topLeftCell="B18" zoomScale="70" zoomScaleNormal="7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557</v>
      </c>
      <c r="J40" s="100" t="s">
        <v>558</v>
      </c>
      <c r="K40" s="100" t="s">
        <v>559</v>
      </c>
      <c r="L40" s="100" t="s">
        <v>560</v>
      </c>
      <c r="M40" s="101" t="s">
        <v>561</v>
      </c>
    </row>
    <row r="41" spans="2:13" ht="27.75" customHeight="1" x14ac:dyDescent="0.15">
      <c r="B41" s="1278" t="s">
        <v>30</v>
      </c>
      <c r="C41" s="1279"/>
      <c r="D41" s="102"/>
      <c r="E41" s="1284" t="s">
        <v>31</v>
      </c>
      <c r="F41" s="1284"/>
      <c r="G41" s="1284"/>
      <c r="H41" s="1285"/>
      <c r="I41" s="103">
        <v>9990</v>
      </c>
      <c r="J41" s="104">
        <v>9631</v>
      </c>
      <c r="K41" s="104">
        <v>9186</v>
      </c>
      <c r="L41" s="104">
        <v>9161</v>
      </c>
      <c r="M41" s="105">
        <v>9054</v>
      </c>
    </row>
    <row r="42" spans="2:13" ht="27.75" customHeight="1" x14ac:dyDescent="0.15">
      <c r="B42" s="1280"/>
      <c r="C42" s="1281"/>
      <c r="D42" s="106"/>
      <c r="E42" s="1286" t="s">
        <v>32</v>
      </c>
      <c r="F42" s="1286"/>
      <c r="G42" s="1286"/>
      <c r="H42" s="1287"/>
      <c r="I42" s="107">
        <v>249</v>
      </c>
      <c r="J42" s="108">
        <v>216</v>
      </c>
      <c r="K42" s="108">
        <v>187</v>
      </c>
      <c r="L42" s="108">
        <v>450</v>
      </c>
      <c r="M42" s="109">
        <v>415</v>
      </c>
    </row>
    <row r="43" spans="2:13" ht="27.75" customHeight="1" x14ac:dyDescent="0.15">
      <c r="B43" s="1280"/>
      <c r="C43" s="1281"/>
      <c r="D43" s="106"/>
      <c r="E43" s="1286" t="s">
        <v>33</v>
      </c>
      <c r="F43" s="1286"/>
      <c r="G43" s="1286"/>
      <c r="H43" s="1287"/>
      <c r="I43" s="107">
        <v>2694</v>
      </c>
      <c r="J43" s="108">
        <v>2277</v>
      </c>
      <c r="K43" s="108">
        <v>2208</v>
      </c>
      <c r="L43" s="108">
        <v>1889</v>
      </c>
      <c r="M43" s="109">
        <v>1613</v>
      </c>
    </row>
    <row r="44" spans="2:13" ht="27.75" customHeight="1" x14ac:dyDescent="0.15">
      <c r="B44" s="1280"/>
      <c r="C44" s="1281"/>
      <c r="D44" s="106"/>
      <c r="E44" s="1286" t="s">
        <v>34</v>
      </c>
      <c r="F44" s="1286"/>
      <c r="G44" s="1286"/>
      <c r="H44" s="1287"/>
      <c r="I44" s="107">
        <v>216</v>
      </c>
      <c r="J44" s="108">
        <v>201</v>
      </c>
      <c r="K44" s="108">
        <v>190</v>
      </c>
      <c r="L44" s="108">
        <v>204</v>
      </c>
      <c r="M44" s="109">
        <v>193</v>
      </c>
    </row>
    <row r="45" spans="2:13" ht="27.75" customHeight="1" x14ac:dyDescent="0.15">
      <c r="B45" s="1280"/>
      <c r="C45" s="1281"/>
      <c r="D45" s="106"/>
      <c r="E45" s="1286" t="s">
        <v>35</v>
      </c>
      <c r="F45" s="1286"/>
      <c r="G45" s="1286"/>
      <c r="H45" s="1287"/>
      <c r="I45" s="107">
        <v>1530</v>
      </c>
      <c r="J45" s="108">
        <v>1159</v>
      </c>
      <c r="K45" s="108">
        <v>1102</v>
      </c>
      <c r="L45" s="108">
        <v>1108</v>
      </c>
      <c r="M45" s="109">
        <v>1122</v>
      </c>
    </row>
    <row r="46" spans="2:13" ht="27.75" customHeight="1" x14ac:dyDescent="0.15">
      <c r="B46" s="1280"/>
      <c r="C46" s="1281"/>
      <c r="D46" s="110"/>
      <c r="E46" s="1286" t="s">
        <v>36</v>
      </c>
      <c r="F46" s="1286"/>
      <c r="G46" s="1286"/>
      <c r="H46" s="1287"/>
      <c r="I46" s="107" t="s">
        <v>516</v>
      </c>
      <c r="J46" s="108" t="s">
        <v>516</v>
      </c>
      <c r="K46" s="108" t="s">
        <v>516</v>
      </c>
      <c r="L46" s="108" t="s">
        <v>516</v>
      </c>
      <c r="M46" s="109" t="s">
        <v>516</v>
      </c>
    </row>
    <row r="47" spans="2:13" ht="27.75" customHeight="1" x14ac:dyDescent="0.15">
      <c r="B47" s="1280"/>
      <c r="C47" s="1281"/>
      <c r="D47" s="111"/>
      <c r="E47" s="1288" t="s">
        <v>37</v>
      </c>
      <c r="F47" s="1289"/>
      <c r="G47" s="1289"/>
      <c r="H47" s="1290"/>
      <c r="I47" s="107" t="s">
        <v>516</v>
      </c>
      <c r="J47" s="108" t="s">
        <v>516</v>
      </c>
      <c r="K47" s="108" t="s">
        <v>516</v>
      </c>
      <c r="L47" s="108" t="s">
        <v>516</v>
      </c>
      <c r="M47" s="109" t="s">
        <v>516</v>
      </c>
    </row>
    <row r="48" spans="2:13" ht="27.75" customHeight="1" x14ac:dyDescent="0.15">
      <c r="B48" s="1280"/>
      <c r="C48" s="1281"/>
      <c r="D48" s="106"/>
      <c r="E48" s="1286" t="s">
        <v>38</v>
      </c>
      <c r="F48" s="1286"/>
      <c r="G48" s="1286"/>
      <c r="H48" s="1287"/>
      <c r="I48" s="107" t="s">
        <v>516</v>
      </c>
      <c r="J48" s="108" t="s">
        <v>516</v>
      </c>
      <c r="K48" s="108" t="s">
        <v>516</v>
      </c>
      <c r="L48" s="108" t="s">
        <v>516</v>
      </c>
      <c r="M48" s="109" t="s">
        <v>516</v>
      </c>
    </row>
    <row r="49" spans="2:13" ht="27.75" customHeight="1" x14ac:dyDescent="0.15">
      <c r="B49" s="1282"/>
      <c r="C49" s="1283"/>
      <c r="D49" s="106"/>
      <c r="E49" s="1286" t="s">
        <v>39</v>
      </c>
      <c r="F49" s="1286"/>
      <c r="G49" s="1286"/>
      <c r="H49" s="1287"/>
      <c r="I49" s="107" t="s">
        <v>516</v>
      </c>
      <c r="J49" s="108" t="s">
        <v>516</v>
      </c>
      <c r="K49" s="108" t="s">
        <v>516</v>
      </c>
      <c r="L49" s="108" t="s">
        <v>516</v>
      </c>
      <c r="M49" s="109" t="s">
        <v>516</v>
      </c>
    </row>
    <row r="50" spans="2:13" ht="27.75" customHeight="1" x14ac:dyDescent="0.15">
      <c r="B50" s="1291" t="s">
        <v>40</v>
      </c>
      <c r="C50" s="1292"/>
      <c r="D50" s="112"/>
      <c r="E50" s="1286" t="s">
        <v>41</v>
      </c>
      <c r="F50" s="1286"/>
      <c r="G50" s="1286"/>
      <c r="H50" s="1287"/>
      <c r="I50" s="107">
        <v>3485</v>
      </c>
      <c r="J50" s="108">
        <v>3629</v>
      </c>
      <c r="K50" s="108">
        <v>3683</v>
      </c>
      <c r="L50" s="108">
        <v>3929</v>
      </c>
      <c r="M50" s="109">
        <v>4138</v>
      </c>
    </row>
    <row r="51" spans="2:13" ht="27.75" customHeight="1" x14ac:dyDescent="0.15">
      <c r="B51" s="1280"/>
      <c r="C51" s="1281"/>
      <c r="D51" s="106"/>
      <c r="E51" s="1286" t="s">
        <v>42</v>
      </c>
      <c r="F51" s="1286"/>
      <c r="G51" s="1286"/>
      <c r="H51" s="1287"/>
      <c r="I51" s="107">
        <v>1067</v>
      </c>
      <c r="J51" s="108">
        <v>402</v>
      </c>
      <c r="K51" s="108">
        <v>854</v>
      </c>
      <c r="L51" s="108">
        <v>796</v>
      </c>
      <c r="M51" s="109">
        <v>713</v>
      </c>
    </row>
    <row r="52" spans="2:13" ht="27.75" customHeight="1" x14ac:dyDescent="0.15">
      <c r="B52" s="1282"/>
      <c r="C52" s="1283"/>
      <c r="D52" s="106"/>
      <c r="E52" s="1286" t="s">
        <v>43</v>
      </c>
      <c r="F52" s="1286"/>
      <c r="G52" s="1286"/>
      <c r="H52" s="1287"/>
      <c r="I52" s="107">
        <v>7820</v>
      </c>
      <c r="J52" s="108">
        <v>7584</v>
      </c>
      <c r="K52" s="108">
        <v>7363</v>
      </c>
      <c r="L52" s="108">
        <v>7239</v>
      </c>
      <c r="M52" s="109">
        <v>6923</v>
      </c>
    </row>
    <row r="53" spans="2:13" ht="27.75" customHeight="1" thickBot="1" x14ac:dyDescent="0.2">
      <c r="B53" s="1293" t="s">
        <v>44</v>
      </c>
      <c r="C53" s="1294"/>
      <c r="D53" s="113"/>
      <c r="E53" s="1295" t="s">
        <v>45</v>
      </c>
      <c r="F53" s="1295"/>
      <c r="G53" s="1295"/>
      <c r="H53" s="1296"/>
      <c r="I53" s="114">
        <v>2307</v>
      </c>
      <c r="J53" s="115">
        <v>1869</v>
      </c>
      <c r="K53" s="115">
        <v>974</v>
      </c>
      <c r="L53" s="115">
        <v>847</v>
      </c>
      <c r="M53" s="116">
        <v>622</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sheetData>
  <sheetProtection algorithmName="SHA-512" hashValue="K1rmWYe8dUa8zPxIdc3QN7j3dxTpx09HQGhKyzC6uQEsfJ90RjW8G0G0j+MQObg3hq3E6OJ+2EUGvOGMKYMWiw==" saltValue="iIq871Qcr4ZUu3QKOLWhA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58"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F10" zoomScale="90" zoomScaleNormal="90" zoomScaleSheetLayoutView="100" workbookViewId="0">
      <selection activeCell="F62" sqref="F62"/>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559</v>
      </c>
      <c r="G54" s="125" t="s">
        <v>560</v>
      </c>
      <c r="H54" s="126" t="s">
        <v>561</v>
      </c>
    </row>
    <row r="55" spans="2:8" ht="52.5" customHeight="1" x14ac:dyDescent="0.15">
      <c r="B55" s="127"/>
      <c r="C55" s="1305" t="s">
        <v>48</v>
      </c>
      <c r="D55" s="1305"/>
      <c r="E55" s="1306"/>
      <c r="F55" s="128">
        <v>2549</v>
      </c>
      <c r="G55" s="128">
        <v>2492</v>
      </c>
      <c r="H55" s="129">
        <v>2091</v>
      </c>
    </row>
    <row r="56" spans="2:8" ht="52.5" customHeight="1" x14ac:dyDescent="0.15">
      <c r="B56" s="130"/>
      <c r="C56" s="1307" t="s">
        <v>49</v>
      </c>
      <c r="D56" s="1307"/>
      <c r="E56" s="1308"/>
      <c r="F56" s="131">
        <v>3</v>
      </c>
      <c r="G56" s="131">
        <v>3</v>
      </c>
      <c r="H56" s="132">
        <v>3</v>
      </c>
    </row>
    <row r="57" spans="2:8" ht="53.25" customHeight="1" x14ac:dyDescent="0.15">
      <c r="B57" s="130"/>
      <c r="C57" s="1309" t="s">
        <v>50</v>
      </c>
      <c r="D57" s="1309"/>
      <c r="E57" s="1310"/>
      <c r="F57" s="133">
        <v>1123</v>
      </c>
      <c r="G57" s="133">
        <v>1352</v>
      </c>
      <c r="H57" s="134">
        <v>1820</v>
      </c>
    </row>
    <row r="58" spans="2:8" ht="45.75" customHeight="1" x14ac:dyDescent="0.15">
      <c r="B58" s="135"/>
      <c r="C58" s="1297" t="s">
        <v>594</v>
      </c>
      <c r="D58" s="1298"/>
      <c r="E58" s="1299"/>
      <c r="F58" s="136">
        <v>263</v>
      </c>
      <c r="G58" s="136">
        <v>443</v>
      </c>
      <c r="H58" s="137">
        <v>684</v>
      </c>
    </row>
    <row r="59" spans="2:8" ht="45.75" customHeight="1" x14ac:dyDescent="0.15">
      <c r="B59" s="135"/>
      <c r="C59" s="1297" t="s">
        <v>595</v>
      </c>
      <c r="D59" s="1298"/>
      <c r="E59" s="1299"/>
      <c r="F59" s="136">
        <v>235</v>
      </c>
      <c r="G59" s="136">
        <v>235</v>
      </c>
      <c r="H59" s="137">
        <v>485</v>
      </c>
    </row>
    <row r="60" spans="2:8" ht="45.75" customHeight="1" x14ac:dyDescent="0.15">
      <c r="B60" s="135"/>
      <c r="C60" s="1297" t="s">
        <v>596</v>
      </c>
      <c r="D60" s="1298"/>
      <c r="E60" s="1299"/>
      <c r="F60" s="136">
        <v>301</v>
      </c>
      <c r="G60" s="136">
        <v>229</v>
      </c>
      <c r="H60" s="137">
        <v>164</v>
      </c>
    </row>
    <row r="61" spans="2:8" ht="45.75" customHeight="1" x14ac:dyDescent="0.15">
      <c r="B61" s="135"/>
      <c r="C61" s="1297" t="s">
        <v>598</v>
      </c>
      <c r="D61" s="1298"/>
      <c r="E61" s="1299"/>
      <c r="F61" s="136">
        <v>18</v>
      </c>
      <c r="G61" s="136">
        <v>118</v>
      </c>
      <c r="H61" s="137">
        <v>158</v>
      </c>
    </row>
    <row r="62" spans="2:8" ht="45.75" customHeight="1" thickBot="1" x14ac:dyDescent="0.2">
      <c r="B62" s="138"/>
      <c r="C62" s="1300" t="s">
        <v>597</v>
      </c>
      <c r="D62" s="1301"/>
      <c r="E62" s="1302"/>
      <c r="F62" s="139">
        <v>87</v>
      </c>
      <c r="G62" s="139">
        <v>125</v>
      </c>
      <c r="H62" s="140">
        <v>125</v>
      </c>
    </row>
    <row r="63" spans="2:8" ht="52.5" customHeight="1" thickBot="1" x14ac:dyDescent="0.2">
      <c r="B63" s="141"/>
      <c r="C63" s="1303" t="s">
        <v>51</v>
      </c>
      <c r="D63" s="1303"/>
      <c r="E63" s="1304"/>
      <c r="F63" s="142">
        <v>3676</v>
      </c>
      <c r="G63" s="142">
        <v>3848</v>
      </c>
      <c r="H63" s="143">
        <v>3914</v>
      </c>
    </row>
    <row r="64" spans="2:8" ht="15" customHeight="1" x14ac:dyDescent="0.15"/>
  </sheetData>
  <sheetProtection algorithmName="SHA-512" hashValue="+VxSvFwd/9yTiNL3IVK3CLvLM2hI+hJx+eGrdixLY38BVPbu4i2BFslriICXJV8h5NBFFhHJDOJx3SVkFuzY4w==" saltValue="Q9Luc1es1hqw2ettZFgKF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A52" zoomScaleNormal="100" zoomScaleSheetLayoutView="55" workbookViewId="0">
      <selection activeCell="AR71" sqref="AR71"/>
    </sheetView>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601</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601</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602</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603</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11" t="s">
        <v>611</v>
      </c>
      <c r="AO43" s="1312"/>
      <c r="AP43" s="1312"/>
      <c r="AQ43" s="1312"/>
      <c r="AR43" s="1312"/>
      <c r="AS43" s="1312"/>
      <c r="AT43" s="1312"/>
      <c r="AU43" s="1312"/>
      <c r="AV43" s="1312"/>
      <c r="AW43" s="1312"/>
      <c r="AX43" s="1312"/>
      <c r="AY43" s="1312"/>
      <c r="AZ43" s="1312"/>
      <c r="BA43" s="1312"/>
      <c r="BB43" s="1312"/>
      <c r="BC43" s="1312"/>
      <c r="BD43" s="1312"/>
      <c r="BE43" s="1312"/>
      <c r="BF43" s="1312"/>
      <c r="BG43" s="1312"/>
      <c r="BH43" s="1312"/>
      <c r="BI43" s="1312"/>
      <c r="BJ43" s="1312"/>
      <c r="BK43" s="1312"/>
      <c r="BL43" s="1312"/>
      <c r="BM43" s="1312"/>
      <c r="BN43" s="1312"/>
      <c r="BO43" s="1312"/>
      <c r="BP43" s="1312"/>
      <c r="BQ43" s="1312"/>
      <c r="BR43" s="1312"/>
      <c r="BS43" s="1312"/>
      <c r="BT43" s="1312"/>
      <c r="BU43" s="1312"/>
      <c r="BV43" s="1312"/>
      <c r="BW43" s="1312"/>
      <c r="BX43" s="1312"/>
      <c r="BY43" s="1312"/>
      <c r="BZ43" s="1312"/>
      <c r="CA43" s="1312"/>
      <c r="CB43" s="1312"/>
      <c r="CC43" s="1312"/>
      <c r="CD43" s="1312"/>
      <c r="CE43" s="1312"/>
      <c r="CF43" s="1312"/>
      <c r="CG43" s="1312"/>
      <c r="CH43" s="1312"/>
      <c r="CI43" s="1312"/>
      <c r="CJ43" s="1312"/>
      <c r="CK43" s="1312"/>
      <c r="CL43" s="1312"/>
      <c r="CM43" s="1312"/>
      <c r="CN43" s="1312"/>
      <c r="CO43" s="1312"/>
      <c r="CP43" s="1312"/>
      <c r="CQ43" s="1312"/>
      <c r="CR43" s="1312"/>
      <c r="CS43" s="1312"/>
      <c r="CT43" s="1312"/>
      <c r="CU43" s="1312"/>
      <c r="CV43" s="1312"/>
      <c r="CW43" s="1312"/>
      <c r="CX43" s="1312"/>
      <c r="CY43" s="1312"/>
      <c r="CZ43" s="1312"/>
      <c r="DA43" s="1312"/>
      <c r="DB43" s="1312"/>
      <c r="DC43" s="1313"/>
    </row>
    <row r="44" spans="2:109" x14ac:dyDescent="0.15">
      <c r="B44" s="397"/>
      <c r="AN44" s="1314"/>
      <c r="AO44" s="1315"/>
      <c r="AP44" s="1315"/>
      <c r="AQ44" s="1315"/>
      <c r="AR44" s="1315"/>
      <c r="AS44" s="1315"/>
      <c r="AT44" s="1315"/>
      <c r="AU44" s="1315"/>
      <c r="AV44" s="1315"/>
      <c r="AW44" s="1315"/>
      <c r="AX44" s="1315"/>
      <c r="AY44" s="1315"/>
      <c r="AZ44" s="1315"/>
      <c r="BA44" s="1315"/>
      <c r="BB44" s="1315"/>
      <c r="BC44" s="1315"/>
      <c r="BD44" s="1315"/>
      <c r="BE44" s="1315"/>
      <c r="BF44" s="1315"/>
      <c r="BG44" s="1315"/>
      <c r="BH44" s="1315"/>
      <c r="BI44" s="1315"/>
      <c r="BJ44" s="1315"/>
      <c r="BK44" s="1315"/>
      <c r="BL44" s="1315"/>
      <c r="BM44" s="1315"/>
      <c r="BN44" s="1315"/>
      <c r="BO44" s="1315"/>
      <c r="BP44" s="1315"/>
      <c r="BQ44" s="1315"/>
      <c r="BR44" s="1315"/>
      <c r="BS44" s="1315"/>
      <c r="BT44" s="1315"/>
      <c r="BU44" s="1315"/>
      <c r="BV44" s="1315"/>
      <c r="BW44" s="1315"/>
      <c r="BX44" s="1315"/>
      <c r="BY44" s="1315"/>
      <c r="BZ44" s="1315"/>
      <c r="CA44" s="1315"/>
      <c r="CB44" s="1315"/>
      <c r="CC44" s="1315"/>
      <c r="CD44" s="1315"/>
      <c r="CE44" s="1315"/>
      <c r="CF44" s="1315"/>
      <c r="CG44" s="1315"/>
      <c r="CH44" s="1315"/>
      <c r="CI44" s="1315"/>
      <c r="CJ44" s="1315"/>
      <c r="CK44" s="1315"/>
      <c r="CL44" s="1315"/>
      <c r="CM44" s="1315"/>
      <c r="CN44" s="1315"/>
      <c r="CO44" s="1315"/>
      <c r="CP44" s="1315"/>
      <c r="CQ44" s="1315"/>
      <c r="CR44" s="1315"/>
      <c r="CS44" s="1315"/>
      <c r="CT44" s="1315"/>
      <c r="CU44" s="1315"/>
      <c r="CV44" s="1315"/>
      <c r="CW44" s="1315"/>
      <c r="CX44" s="1315"/>
      <c r="CY44" s="1315"/>
      <c r="CZ44" s="1315"/>
      <c r="DA44" s="1315"/>
      <c r="DB44" s="1315"/>
      <c r="DC44" s="1316"/>
    </row>
    <row r="45" spans="2:109" x14ac:dyDescent="0.15">
      <c r="B45" s="397"/>
      <c r="AN45" s="1314"/>
      <c r="AO45" s="1315"/>
      <c r="AP45" s="1315"/>
      <c r="AQ45" s="1315"/>
      <c r="AR45" s="1315"/>
      <c r="AS45" s="1315"/>
      <c r="AT45" s="1315"/>
      <c r="AU45" s="1315"/>
      <c r="AV45" s="1315"/>
      <c r="AW45" s="1315"/>
      <c r="AX45" s="1315"/>
      <c r="AY45" s="1315"/>
      <c r="AZ45" s="1315"/>
      <c r="BA45" s="1315"/>
      <c r="BB45" s="1315"/>
      <c r="BC45" s="1315"/>
      <c r="BD45" s="1315"/>
      <c r="BE45" s="1315"/>
      <c r="BF45" s="1315"/>
      <c r="BG45" s="1315"/>
      <c r="BH45" s="1315"/>
      <c r="BI45" s="1315"/>
      <c r="BJ45" s="1315"/>
      <c r="BK45" s="1315"/>
      <c r="BL45" s="1315"/>
      <c r="BM45" s="1315"/>
      <c r="BN45" s="1315"/>
      <c r="BO45" s="1315"/>
      <c r="BP45" s="1315"/>
      <c r="BQ45" s="1315"/>
      <c r="BR45" s="1315"/>
      <c r="BS45" s="1315"/>
      <c r="BT45" s="1315"/>
      <c r="BU45" s="1315"/>
      <c r="BV45" s="1315"/>
      <c r="BW45" s="1315"/>
      <c r="BX45" s="1315"/>
      <c r="BY45" s="1315"/>
      <c r="BZ45" s="1315"/>
      <c r="CA45" s="1315"/>
      <c r="CB45" s="1315"/>
      <c r="CC45" s="1315"/>
      <c r="CD45" s="1315"/>
      <c r="CE45" s="1315"/>
      <c r="CF45" s="1315"/>
      <c r="CG45" s="1315"/>
      <c r="CH45" s="1315"/>
      <c r="CI45" s="1315"/>
      <c r="CJ45" s="1315"/>
      <c r="CK45" s="1315"/>
      <c r="CL45" s="1315"/>
      <c r="CM45" s="1315"/>
      <c r="CN45" s="1315"/>
      <c r="CO45" s="1315"/>
      <c r="CP45" s="1315"/>
      <c r="CQ45" s="1315"/>
      <c r="CR45" s="1315"/>
      <c r="CS45" s="1315"/>
      <c r="CT45" s="1315"/>
      <c r="CU45" s="1315"/>
      <c r="CV45" s="1315"/>
      <c r="CW45" s="1315"/>
      <c r="CX45" s="1315"/>
      <c r="CY45" s="1315"/>
      <c r="CZ45" s="1315"/>
      <c r="DA45" s="1315"/>
      <c r="DB45" s="1315"/>
      <c r="DC45" s="1316"/>
    </row>
    <row r="46" spans="2:109" x14ac:dyDescent="0.15">
      <c r="B46" s="397"/>
      <c r="AN46" s="1314"/>
      <c r="AO46" s="1315"/>
      <c r="AP46" s="1315"/>
      <c r="AQ46" s="1315"/>
      <c r="AR46" s="1315"/>
      <c r="AS46" s="1315"/>
      <c r="AT46" s="1315"/>
      <c r="AU46" s="1315"/>
      <c r="AV46" s="1315"/>
      <c r="AW46" s="1315"/>
      <c r="AX46" s="1315"/>
      <c r="AY46" s="1315"/>
      <c r="AZ46" s="1315"/>
      <c r="BA46" s="1315"/>
      <c r="BB46" s="1315"/>
      <c r="BC46" s="1315"/>
      <c r="BD46" s="1315"/>
      <c r="BE46" s="1315"/>
      <c r="BF46" s="1315"/>
      <c r="BG46" s="1315"/>
      <c r="BH46" s="1315"/>
      <c r="BI46" s="1315"/>
      <c r="BJ46" s="1315"/>
      <c r="BK46" s="1315"/>
      <c r="BL46" s="1315"/>
      <c r="BM46" s="1315"/>
      <c r="BN46" s="1315"/>
      <c r="BO46" s="1315"/>
      <c r="BP46" s="1315"/>
      <c r="BQ46" s="1315"/>
      <c r="BR46" s="1315"/>
      <c r="BS46" s="1315"/>
      <c r="BT46" s="1315"/>
      <c r="BU46" s="1315"/>
      <c r="BV46" s="1315"/>
      <c r="BW46" s="1315"/>
      <c r="BX46" s="1315"/>
      <c r="BY46" s="1315"/>
      <c r="BZ46" s="1315"/>
      <c r="CA46" s="1315"/>
      <c r="CB46" s="1315"/>
      <c r="CC46" s="1315"/>
      <c r="CD46" s="1315"/>
      <c r="CE46" s="1315"/>
      <c r="CF46" s="1315"/>
      <c r="CG46" s="1315"/>
      <c r="CH46" s="1315"/>
      <c r="CI46" s="1315"/>
      <c r="CJ46" s="1315"/>
      <c r="CK46" s="1315"/>
      <c r="CL46" s="1315"/>
      <c r="CM46" s="1315"/>
      <c r="CN46" s="1315"/>
      <c r="CO46" s="1315"/>
      <c r="CP46" s="1315"/>
      <c r="CQ46" s="1315"/>
      <c r="CR46" s="1315"/>
      <c r="CS46" s="1315"/>
      <c r="CT46" s="1315"/>
      <c r="CU46" s="1315"/>
      <c r="CV46" s="1315"/>
      <c r="CW46" s="1315"/>
      <c r="CX46" s="1315"/>
      <c r="CY46" s="1315"/>
      <c r="CZ46" s="1315"/>
      <c r="DA46" s="1315"/>
      <c r="DB46" s="1315"/>
      <c r="DC46" s="1316"/>
    </row>
    <row r="47" spans="2:109" x14ac:dyDescent="0.15">
      <c r="B47" s="397"/>
      <c r="AN47" s="1317"/>
      <c r="AO47" s="1318"/>
      <c r="AP47" s="1318"/>
      <c r="AQ47" s="1318"/>
      <c r="AR47" s="1318"/>
      <c r="AS47" s="1318"/>
      <c r="AT47" s="1318"/>
      <c r="AU47" s="1318"/>
      <c r="AV47" s="1318"/>
      <c r="AW47" s="1318"/>
      <c r="AX47" s="1318"/>
      <c r="AY47" s="1318"/>
      <c r="AZ47" s="1318"/>
      <c r="BA47" s="1318"/>
      <c r="BB47" s="1318"/>
      <c r="BC47" s="1318"/>
      <c r="BD47" s="1318"/>
      <c r="BE47" s="1318"/>
      <c r="BF47" s="1318"/>
      <c r="BG47" s="1318"/>
      <c r="BH47" s="1318"/>
      <c r="BI47" s="1318"/>
      <c r="BJ47" s="1318"/>
      <c r="BK47" s="1318"/>
      <c r="BL47" s="1318"/>
      <c r="BM47" s="1318"/>
      <c r="BN47" s="1318"/>
      <c r="BO47" s="1318"/>
      <c r="BP47" s="1318"/>
      <c r="BQ47" s="1318"/>
      <c r="BR47" s="1318"/>
      <c r="BS47" s="1318"/>
      <c r="BT47" s="1318"/>
      <c r="BU47" s="1318"/>
      <c r="BV47" s="1318"/>
      <c r="BW47" s="1318"/>
      <c r="BX47" s="1318"/>
      <c r="BY47" s="1318"/>
      <c r="BZ47" s="1318"/>
      <c r="CA47" s="1318"/>
      <c r="CB47" s="1318"/>
      <c r="CC47" s="1318"/>
      <c r="CD47" s="1318"/>
      <c r="CE47" s="1318"/>
      <c r="CF47" s="1318"/>
      <c r="CG47" s="1318"/>
      <c r="CH47" s="1318"/>
      <c r="CI47" s="1318"/>
      <c r="CJ47" s="1318"/>
      <c r="CK47" s="1318"/>
      <c r="CL47" s="1318"/>
      <c r="CM47" s="1318"/>
      <c r="CN47" s="1318"/>
      <c r="CO47" s="1318"/>
      <c r="CP47" s="1318"/>
      <c r="CQ47" s="1318"/>
      <c r="CR47" s="1318"/>
      <c r="CS47" s="1318"/>
      <c r="CT47" s="1318"/>
      <c r="CU47" s="1318"/>
      <c r="CV47" s="1318"/>
      <c r="CW47" s="1318"/>
      <c r="CX47" s="1318"/>
      <c r="CY47" s="1318"/>
      <c r="CZ47" s="1318"/>
      <c r="DA47" s="1318"/>
      <c r="DB47" s="1318"/>
      <c r="DC47" s="1319"/>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604</v>
      </c>
    </row>
    <row r="50" spans="1:109" x14ac:dyDescent="0.15">
      <c r="B50" s="397"/>
      <c r="G50" s="1320"/>
      <c r="H50" s="1320"/>
      <c r="I50" s="1320"/>
      <c r="J50" s="1320"/>
      <c r="K50" s="407"/>
      <c r="L50" s="407"/>
      <c r="M50" s="408"/>
      <c r="N50" s="408"/>
      <c r="AN50" s="1321"/>
      <c r="AO50" s="1322"/>
      <c r="AP50" s="1322"/>
      <c r="AQ50" s="1322"/>
      <c r="AR50" s="1322"/>
      <c r="AS50" s="1322"/>
      <c r="AT50" s="1322"/>
      <c r="AU50" s="1322"/>
      <c r="AV50" s="1322"/>
      <c r="AW50" s="1322"/>
      <c r="AX50" s="1322"/>
      <c r="AY50" s="1322"/>
      <c r="AZ50" s="1322"/>
      <c r="BA50" s="1322"/>
      <c r="BB50" s="1322"/>
      <c r="BC50" s="1322"/>
      <c r="BD50" s="1322"/>
      <c r="BE50" s="1322"/>
      <c r="BF50" s="1322"/>
      <c r="BG50" s="1322"/>
      <c r="BH50" s="1322"/>
      <c r="BI50" s="1322"/>
      <c r="BJ50" s="1322"/>
      <c r="BK50" s="1322"/>
      <c r="BL50" s="1322"/>
      <c r="BM50" s="1322"/>
      <c r="BN50" s="1322"/>
      <c r="BO50" s="1323"/>
      <c r="BP50" s="1324" t="s">
        <v>557</v>
      </c>
      <c r="BQ50" s="1324"/>
      <c r="BR50" s="1324"/>
      <c r="BS50" s="1324"/>
      <c r="BT50" s="1324"/>
      <c r="BU50" s="1324"/>
      <c r="BV50" s="1324"/>
      <c r="BW50" s="1324"/>
      <c r="BX50" s="1324" t="s">
        <v>558</v>
      </c>
      <c r="BY50" s="1324"/>
      <c r="BZ50" s="1324"/>
      <c r="CA50" s="1324"/>
      <c r="CB50" s="1324"/>
      <c r="CC50" s="1324"/>
      <c r="CD50" s="1324"/>
      <c r="CE50" s="1324"/>
      <c r="CF50" s="1324" t="s">
        <v>559</v>
      </c>
      <c r="CG50" s="1324"/>
      <c r="CH50" s="1324"/>
      <c r="CI50" s="1324"/>
      <c r="CJ50" s="1324"/>
      <c r="CK50" s="1324"/>
      <c r="CL50" s="1324"/>
      <c r="CM50" s="1324"/>
      <c r="CN50" s="1324" t="s">
        <v>560</v>
      </c>
      <c r="CO50" s="1324"/>
      <c r="CP50" s="1324"/>
      <c r="CQ50" s="1324"/>
      <c r="CR50" s="1324"/>
      <c r="CS50" s="1324"/>
      <c r="CT50" s="1324"/>
      <c r="CU50" s="1324"/>
      <c r="CV50" s="1324" t="s">
        <v>561</v>
      </c>
      <c r="CW50" s="1324"/>
      <c r="CX50" s="1324"/>
      <c r="CY50" s="1324"/>
      <c r="CZ50" s="1324"/>
      <c r="DA50" s="1324"/>
      <c r="DB50" s="1324"/>
      <c r="DC50" s="1324"/>
    </row>
    <row r="51" spans="1:109" ht="13.5" customHeight="1" x14ac:dyDescent="0.15">
      <c r="B51" s="397"/>
      <c r="G51" s="1330"/>
      <c r="H51" s="1330"/>
      <c r="I51" s="1328"/>
      <c r="J51" s="1328"/>
      <c r="K51" s="1326"/>
      <c r="L51" s="1326"/>
      <c r="M51" s="1326"/>
      <c r="N51" s="1326"/>
      <c r="AM51" s="406"/>
      <c r="AN51" s="1327" t="s">
        <v>605</v>
      </c>
      <c r="AO51" s="1327"/>
      <c r="AP51" s="1327"/>
      <c r="AQ51" s="1327"/>
      <c r="AR51" s="1327"/>
      <c r="AS51" s="1327"/>
      <c r="AT51" s="1327"/>
      <c r="AU51" s="1327"/>
      <c r="AV51" s="1327"/>
      <c r="AW51" s="1327"/>
      <c r="AX51" s="1327"/>
      <c r="AY51" s="1327"/>
      <c r="AZ51" s="1327"/>
      <c r="BA51" s="1327"/>
      <c r="BB51" s="1327" t="s">
        <v>606</v>
      </c>
      <c r="BC51" s="1327"/>
      <c r="BD51" s="1327"/>
      <c r="BE51" s="1327"/>
      <c r="BF51" s="1327"/>
      <c r="BG51" s="1327"/>
      <c r="BH51" s="1327"/>
      <c r="BI51" s="1327"/>
      <c r="BJ51" s="1327"/>
      <c r="BK51" s="1327"/>
      <c r="BL51" s="1327"/>
      <c r="BM51" s="1327"/>
      <c r="BN51" s="1327"/>
      <c r="BO51" s="1327"/>
      <c r="BP51" s="1325">
        <v>48.5</v>
      </c>
      <c r="BQ51" s="1325"/>
      <c r="BR51" s="1325"/>
      <c r="BS51" s="1325"/>
      <c r="BT51" s="1325"/>
      <c r="BU51" s="1325"/>
      <c r="BV51" s="1325"/>
      <c r="BW51" s="1325"/>
      <c r="BX51" s="1325">
        <v>40.4</v>
      </c>
      <c r="BY51" s="1325"/>
      <c r="BZ51" s="1325"/>
      <c r="CA51" s="1325"/>
      <c r="CB51" s="1325"/>
      <c r="CC51" s="1325"/>
      <c r="CD51" s="1325"/>
      <c r="CE51" s="1325"/>
      <c r="CF51" s="1325">
        <v>21.2</v>
      </c>
      <c r="CG51" s="1325"/>
      <c r="CH51" s="1325"/>
      <c r="CI51" s="1325"/>
      <c r="CJ51" s="1325"/>
      <c r="CK51" s="1325"/>
      <c r="CL51" s="1325"/>
      <c r="CM51" s="1325"/>
      <c r="CN51" s="1325">
        <v>18.600000000000001</v>
      </c>
      <c r="CO51" s="1325"/>
      <c r="CP51" s="1325"/>
      <c r="CQ51" s="1325"/>
      <c r="CR51" s="1325"/>
      <c r="CS51" s="1325"/>
      <c r="CT51" s="1325"/>
      <c r="CU51" s="1325"/>
      <c r="CV51" s="1325">
        <v>13</v>
      </c>
      <c r="CW51" s="1325"/>
      <c r="CX51" s="1325"/>
      <c r="CY51" s="1325"/>
      <c r="CZ51" s="1325"/>
      <c r="DA51" s="1325"/>
      <c r="DB51" s="1325"/>
      <c r="DC51" s="1325"/>
    </row>
    <row r="52" spans="1:109" x14ac:dyDescent="0.15">
      <c r="B52" s="397"/>
      <c r="G52" s="1330"/>
      <c r="H52" s="1330"/>
      <c r="I52" s="1328"/>
      <c r="J52" s="1328"/>
      <c r="K52" s="1326"/>
      <c r="L52" s="1326"/>
      <c r="M52" s="1326"/>
      <c r="N52" s="1326"/>
      <c r="AM52" s="406"/>
      <c r="AN52" s="1327"/>
      <c r="AO52" s="1327"/>
      <c r="AP52" s="1327"/>
      <c r="AQ52" s="1327"/>
      <c r="AR52" s="1327"/>
      <c r="AS52" s="1327"/>
      <c r="AT52" s="1327"/>
      <c r="AU52" s="1327"/>
      <c r="AV52" s="1327"/>
      <c r="AW52" s="1327"/>
      <c r="AX52" s="1327"/>
      <c r="AY52" s="1327"/>
      <c r="AZ52" s="1327"/>
      <c r="BA52" s="1327"/>
      <c r="BB52" s="1327"/>
      <c r="BC52" s="1327"/>
      <c r="BD52" s="1327"/>
      <c r="BE52" s="1327"/>
      <c r="BF52" s="1327"/>
      <c r="BG52" s="1327"/>
      <c r="BH52" s="1327"/>
      <c r="BI52" s="1327"/>
      <c r="BJ52" s="1327"/>
      <c r="BK52" s="1327"/>
      <c r="BL52" s="1327"/>
      <c r="BM52" s="1327"/>
      <c r="BN52" s="1327"/>
      <c r="BO52" s="1327"/>
      <c r="BP52" s="1325"/>
      <c r="BQ52" s="1325"/>
      <c r="BR52" s="1325"/>
      <c r="BS52" s="1325"/>
      <c r="BT52" s="1325"/>
      <c r="BU52" s="1325"/>
      <c r="BV52" s="1325"/>
      <c r="BW52" s="1325"/>
      <c r="BX52" s="1325"/>
      <c r="BY52" s="1325"/>
      <c r="BZ52" s="1325"/>
      <c r="CA52" s="1325"/>
      <c r="CB52" s="1325"/>
      <c r="CC52" s="1325"/>
      <c r="CD52" s="1325"/>
      <c r="CE52" s="1325"/>
      <c r="CF52" s="1325"/>
      <c r="CG52" s="1325"/>
      <c r="CH52" s="1325"/>
      <c r="CI52" s="1325"/>
      <c r="CJ52" s="1325"/>
      <c r="CK52" s="1325"/>
      <c r="CL52" s="1325"/>
      <c r="CM52" s="1325"/>
      <c r="CN52" s="1325"/>
      <c r="CO52" s="1325"/>
      <c r="CP52" s="1325"/>
      <c r="CQ52" s="1325"/>
      <c r="CR52" s="1325"/>
      <c r="CS52" s="1325"/>
      <c r="CT52" s="1325"/>
      <c r="CU52" s="1325"/>
      <c r="CV52" s="1325"/>
      <c r="CW52" s="1325"/>
      <c r="CX52" s="1325"/>
      <c r="CY52" s="1325"/>
      <c r="CZ52" s="1325"/>
      <c r="DA52" s="1325"/>
      <c r="DB52" s="1325"/>
      <c r="DC52" s="1325"/>
    </row>
    <row r="53" spans="1:109" x14ac:dyDescent="0.15">
      <c r="A53" s="405"/>
      <c r="B53" s="397"/>
      <c r="G53" s="1330"/>
      <c r="H53" s="1330"/>
      <c r="I53" s="1320"/>
      <c r="J53" s="1320"/>
      <c r="K53" s="1326"/>
      <c r="L53" s="1326"/>
      <c r="M53" s="1326"/>
      <c r="N53" s="1326"/>
      <c r="AM53" s="406"/>
      <c r="AN53" s="1327"/>
      <c r="AO53" s="1327"/>
      <c r="AP53" s="1327"/>
      <c r="AQ53" s="1327"/>
      <c r="AR53" s="1327"/>
      <c r="AS53" s="1327"/>
      <c r="AT53" s="1327"/>
      <c r="AU53" s="1327"/>
      <c r="AV53" s="1327"/>
      <c r="AW53" s="1327"/>
      <c r="AX53" s="1327"/>
      <c r="AY53" s="1327"/>
      <c r="AZ53" s="1327"/>
      <c r="BA53" s="1327"/>
      <c r="BB53" s="1327" t="s">
        <v>607</v>
      </c>
      <c r="BC53" s="1327"/>
      <c r="BD53" s="1327"/>
      <c r="BE53" s="1327"/>
      <c r="BF53" s="1327"/>
      <c r="BG53" s="1327"/>
      <c r="BH53" s="1327"/>
      <c r="BI53" s="1327"/>
      <c r="BJ53" s="1327"/>
      <c r="BK53" s="1327"/>
      <c r="BL53" s="1327"/>
      <c r="BM53" s="1327"/>
      <c r="BN53" s="1327"/>
      <c r="BO53" s="1327"/>
      <c r="BP53" s="1325">
        <v>58.7</v>
      </c>
      <c r="BQ53" s="1325"/>
      <c r="BR53" s="1325"/>
      <c r="BS53" s="1325"/>
      <c r="BT53" s="1325"/>
      <c r="BU53" s="1325"/>
      <c r="BV53" s="1325"/>
      <c r="BW53" s="1325"/>
      <c r="BX53" s="1325">
        <v>60.7</v>
      </c>
      <c r="BY53" s="1325"/>
      <c r="BZ53" s="1325"/>
      <c r="CA53" s="1325"/>
      <c r="CB53" s="1325"/>
      <c r="CC53" s="1325"/>
      <c r="CD53" s="1325"/>
      <c r="CE53" s="1325"/>
      <c r="CF53" s="1325">
        <v>62.7</v>
      </c>
      <c r="CG53" s="1325"/>
      <c r="CH53" s="1325"/>
      <c r="CI53" s="1325"/>
      <c r="CJ53" s="1325"/>
      <c r="CK53" s="1325"/>
      <c r="CL53" s="1325"/>
      <c r="CM53" s="1325"/>
      <c r="CN53" s="1325">
        <v>64.599999999999994</v>
      </c>
      <c r="CO53" s="1325"/>
      <c r="CP53" s="1325"/>
      <c r="CQ53" s="1325"/>
      <c r="CR53" s="1325"/>
      <c r="CS53" s="1325"/>
      <c r="CT53" s="1325"/>
      <c r="CU53" s="1325"/>
      <c r="CV53" s="1325">
        <v>66.599999999999994</v>
      </c>
      <c r="CW53" s="1325"/>
      <c r="CX53" s="1325"/>
      <c r="CY53" s="1325"/>
      <c r="CZ53" s="1325"/>
      <c r="DA53" s="1325"/>
      <c r="DB53" s="1325"/>
      <c r="DC53" s="1325"/>
    </row>
    <row r="54" spans="1:109" x14ac:dyDescent="0.15">
      <c r="A54" s="405"/>
      <c r="B54" s="397"/>
      <c r="G54" s="1330"/>
      <c r="H54" s="1330"/>
      <c r="I54" s="1320"/>
      <c r="J54" s="1320"/>
      <c r="K54" s="1326"/>
      <c r="L54" s="1326"/>
      <c r="M54" s="1326"/>
      <c r="N54" s="1326"/>
      <c r="AM54" s="406"/>
      <c r="AN54" s="1327"/>
      <c r="AO54" s="1327"/>
      <c r="AP54" s="1327"/>
      <c r="AQ54" s="1327"/>
      <c r="AR54" s="1327"/>
      <c r="AS54" s="1327"/>
      <c r="AT54" s="1327"/>
      <c r="AU54" s="1327"/>
      <c r="AV54" s="1327"/>
      <c r="AW54" s="1327"/>
      <c r="AX54" s="1327"/>
      <c r="AY54" s="1327"/>
      <c r="AZ54" s="1327"/>
      <c r="BA54" s="1327"/>
      <c r="BB54" s="1327"/>
      <c r="BC54" s="1327"/>
      <c r="BD54" s="1327"/>
      <c r="BE54" s="1327"/>
      <c r="BF54" s="1327"/>
      <c r="BG54" s="1327"/>
      <c r="BH54" s="1327"/>
      <c r="BI54" s="1327"/>
      <c r="BJ54" s="1327"/>
      <c r="BK54" s="1327"/>
      <c r="BL54" s="1327"/>
      <c r="BM54" s="1327"/>
      <c r="BN54" s="1327"/>
      <c r="BO54" s="1327"/>
      <c r="BP54" s="1325"/>
      <c r="BQ54" s="1325"/>
      <c r="BR54" s="1325"/>
      <c r="BS54" s="1325"/>
      <c r="BT54" s="1325"/>
      <c r="BU54" s="1325"/>
      <c r="BV54" s="1325"/>
      <c r="BW54" s="1325"/>
      <c r="BX54" s="1325"/>
      <c r="BY54" s="1325"/>
      <c r="BZ54" s="1325"/>
      <c r="CA54" s="1325"/>
      <c r="CB54" s="1325"/>
      <c r="CC54" s="1325"/>
      <c r="CD54" s="1325"/>
      <c r="CE54" s="1325"/>
      <c r="CF54" s="1325"/>
      <c r="CG54" s="1325"/>
      <c r="CH54" s="1325"/>
      <c r="CI54" s="1325"/>
      <c r="CJ54" s="1325"/>
      <c r="CK54" s="1325"/>
      <c r="CL54" s="1325"/>
      <c r="CM54" s="1325"/>
      <c r="CN54" s="1325"/>
      <c r="CO54" s="1325"/>
      <c r="CP54" s="1325"/>
      <c r="CQ54" s="1325"/>
      <c r="CR54" s="1325"/>
      <c r="CS54" s="1325"/>
      <c r="CT54" s="1325"/>
      <c r="CU54" s="1325"/>
      <c r="CV54" s="1325"/>
      <c r="CW54" s="1325"/>
      <c r="CX54" s="1325"/>
      <c r="CY54" s="1325"/>
      <c r="CZ54" s="1325"/>
      <c r="DA54" s="1325"/>
      <c r="DB54" s="1325"/>
      <c r="DC54" s="1325"/>
    </row>
    <row r="55" spans="1:109" x14ac:dyDescent="0.15">
      <c r="A55" s="405"/>
      <c r="B55" s="397"/>
      <c r="G55" s="1320"/>
      <c r="H55" s="1320"/>
      <c r="I55" s="1320"/>
      <c r="J55" s="1320"/>
      <c r="K55" s="1326"/>
      <c r="L55" s="1326"/>
      <c r="M55" s="1326"/>
      <c r="N55" s="1326"/>
      <c r="AN55" s="1324" t="s">
        <v>608</v>
      </c>
      <c r="AO55" s="1324"/>
      <c r="AP55" s="1324"/>
      <c r="AQ55" s="1324"/>
      <c r="AR55" s="1324"/>
      <c r="AS55" s="1324"/>
      <c r="AT55" s="1324"/>
      <c r="AU55" s="1324"/>
      <c r="AV55" s="1324"/>
      <c r="AW55" s="1324"/>
      <c r="AX55" s="1324"/>
      <c r="AY55" s="1324"/>
      <c r="AZ55" s="1324"/>
      <c r="BA55" s="1324"/>
      <c r="BB55" s="1327" t="s">
        <v>606</v>
      </c>
      <c r="BC55" s="1327"/>
      <c r="BD55" s="1327"/>
      <c r="BE55" s="1327"/>
      <c r="BF55" s="1327"/>
      <c r="BG55" s="1327"/>
      <c r="BH55" s="1327"/>
      <c r="BI55" s="1327"/>
      <c r="BJ55" s="1327"/>
      <c r="BK55" s="1327"/>
      <c r="BL55" s="1327"/>
      <c r="BM55" s="1327"/>
      <c r="BN55" s="1327"/>
      <c r="BO55" s="1327"/>
      <c r="BP55" s="1325">
        <v>51.4</v>
      </c>
      <c r="BQ55" s="1325"/>
      <c r="BR55" s="1325"/>
      <c r="BS55" s="1325"/>
      <c r="BT55" s="1325"/>
      <c r="BU55" s="1325"/>
      <c r="BV55" s="1325"/>
      <c r="BW55" s="1325"/>
      <c r="BX55" s="1325">
        <v>46.8</v>
      </c>
      <c r="BY55" s="1325"/>
      <c r="BZ55" s="1325"/>
      <c r="CA55" s="1325"/>
      <c r="CB55" s="1325"/>
      <c r="CC55" s="1325"/>
      <c r="CD55" s="1325"/>
      <c r="CE55" s="1325"/>
      <c r="CF55" s="1325">
        <v>48.4</v>
      </c>
      <c r="CG55" s="1325"/>
      <c r="CH55" s="1325"/>
      <c r="CI55" s="1325"/>
      <c r="CJ55" s="1325"/>
      <c r="CK55" s="1325"/>
      <c r="CL55" s="1325"/>
      <c r="CM55" s="1325"/>
      <c r="CN55" s="1325">
        <v>43</v>
      </c>
      <c r="CO55" s="1325"/>
      <c r="CP55" s="1325"/>
      <c r="CQ55" s="1325"/>
      <c r="CR55" s="1325"/>
      <c r="CS55" s="1325"/>
      <c r="CT55" s="1325"/>
      <c r="CU55" s="1325"/>
      <c r="CV55" s="1325">
        <v>32.4</v>
      </c>
      <c r="CW55" s="1325"/>
      <c r="CX55" s="1325"/>
      <c r="CY55" s="1325"/>
      <c r="CZ55" s="1325"/>
      <c r="DA55" s="1325"/>
      <c r="DB55" s="1325"/>
      <c r="DC55" s="1325"/>
    </row>
    <row r="56" spans="1:109" x14ac:dyDescent="0.15">
      <c r="A56" s="405"/>
      <c r="B56" s="397"/>
      <c r="G56" s="1320"/>
      <c r="H56" s="1320"/>
      <c r="I56" s="1320"/>
      <c r="J56" s="1320"/>
      <c r="K56" s="1326"/>
      <c r="L56" s="1326"/>
      <c r="M56" s="1326"/>
      <c r="N56" s="1326"/>
      <c r="AN56" s="1324"/>
      <c r="AO56" s="1324"/>
      <c r="AP56" s="1324"/>
      <c r="AQ56" s="1324"/>
      <c r="AR56" s="1324"/>
      <c r="AS56" s="1324"/>
      <c r="AT56" s="1324"/>
      <c r="AU56" s="1324"/>
      <c r="AV56" s="1324"/>
      <c r="AW56" s="1324"/>
      <c r="AX56" s="1324"/>
      <c r="AY56" s="1324"/>
      <c r="AZ56" s="1324"/>
      <c r="BA56" s="1324"/>
      <c r="BB56" s="1327"/>
      <c r="BC56" s="1327"/>
      <c r="BD56" s="1327"/>
      <c r="BE56" s="1327"/>
      <c r="BF56" s="1327"/>
      <c r="BG56" s="1327"/>
      <c r="BH56" s="1327"/>
      <c r="BI56" s="1327"/>
      <c r="BJ56" s="1327"/>
      <c r="BK56" s="1327"/>
      <c r="BL56" s="1327"/>
      <c r="BM56" s="1327"/>
      <c r="BN56" s="1327"/>
      <c r="BO56" s="1327"/>
      <c r="BP56" s="1325"/>
      <c r="BQ56" s="1325"/>
      <c r="BR56" s="1325"/>
      <c r="BS56" s="1325"/>
      <c r="BT56" s="1325"/>
      <c r="BU56" s="1325"/>
      <c r="BV56" s="1325"/>
      <c r="BW56" s="1325"/>
      <c r="BX56" s="1325"/>
      <c r="BY56" s="1325"/>
      <c r="BZ56" s="1325"/>
      <c r="CA56" s="1325"/>
      <c r="CB56" s="1325"/>
      <c r="CC56" s="1325"/>
      <c r="CD56" s="1325"/>
      <c r="CE56" s="1325"/>
      <c r="CF56" s="1325"/>
      <c r="CG56" s="1325"/>
      <c r="CH56" s="1325"/>
      <c r="CI56" s="1325"/>
      <c r="CJ56" s="1325"/>
      <c r="CK56" s="1325"/>
      <c r="CL56" s="1325"/>
      <c r="CM56" s="1325"/>
      <c r="CN56" s="1325"/>
      <c r="CO56" s="1325"/>
      <c r="CP56" s="1325"/>
      <c r="CQ56" s="1325"/>
      <c r="CR56" s="1325"/>
      <c r="CS56" s="1325"/>
      <c r="CT56" s="1325"/>
      <c r="CU56" s="1325"/>
      <c r="CV56" s="1325"/>
      <c r="CW56" s="1325"/>
      <c r="CX56" s="1325"/>
      <c r="CY56" s="1325"/>
      <c r="CZ56" s="1325"/>
      <c r="DA56" s="1325"/>
      <c r="DB56" s="1325"/>
      <c r="DC56" s="1325"/>
    </row>
    <row r="57" spans="1:109" s="405" customFormat="1" x14ac:dyDescent="0.15">
      <c r="B57" s="409"/>
      <c r="G57" s="1320"/>
      <c r="H57" s="1320"/>
      <c r="I57" s="1329"/>
      <c r="J57" s="1329"/>
      <c r="K57" s="1326"/>
      <c r="L57" s="1326"/>
      <c r="M57" s="1326"/>
      <c r="N57" s="1326"/>
      <c r="AM57" s="390"/>
      <c r="AN57" s="1324"/>
      <c r="AO57" s="1324"/>
      <c r="AP57" s="1324"/>
      <c r="AQ57" s="1324"/>
      <c r="AR57" s="1324"/>
      <c r="AS57" s="1324"/>
      <c r="AT57" s="1324"/>
      <c r="AU57" s="1324"/>
      <c r="AV57" s="1324"/>
      <c r="AW57" s="1324"/>
      <c r="AX57" s="1324"/>
      <c r="AY57" s="1324"/>
      <c r="AZ57" s="1324"/>
      <c r="BA57" s="1324"/>
      <c r="BB57" s="1327" t="s">
        <v>607</v>
      </c>
      <c r="BC57" s="1327"/>
      <c r="BD57" s="1327"/>
      <c r="BE57" s="1327"/>
      <c r="BF57" s="1327"/>
      <c r="BG57" s="1327"/>
      <c r="BH57" s="1327"/>
      <c r="BI57" s="1327"/>
      <c r="BJ57" s="1327"/>
      <c r="BK57" s="1327"/>
      <c r="BL57" s="1327"/>
      <c r="BM57" s="1327"/>
      <c r="BN57" s="1327"/>
      <c r="BO57" s="1327"/>
      <c r="BP57" s="1325">
        <v>59.8</v>
      </c>
      <c r="BQ57" s="1325"/>
      <c r="BR57" s="1325"/>
      <c r="BS57" s="1325"/>
      <c r="BT57" s="1325"/>
      <c r="BU57" s="1325"/>
      <c r="BV57" s="1325"/>
      <c r="BW57" s="1325"/>
      <c r="BX57" s="1325">
        <v>61.7</v>
      </c>
      <c r="BY57" s="1325"/>
      <c r="BZ57" s="1325"/>
      <c r="CA57" s="1325"/>
      <c r="CB57" s="1325"/>
      <c r="CC57" s="1325"/>
      <c r="CD57" s="1325"/>
      <c r="CE57" s="1325"/>
      <c r="CF57" s="1325">
        <v>61.8</v>
      </c>
      <c r="CG57" s="1325"/>
      <c r="CH57" s="1325"/>
      <c r="CI57" s="1325"/>
      <c r="CJ57" s="1325"/>
      <c r="CK57" s="1325"/>
      <c r="CL57" s="1325"/>
      <c r="CM57" s="1325"/>
      <c r="CN57" s="1325">
        <v>62.8</v>
      </c>
      <c r="CO57" s="1325"/>
      <c r="CP57" s="1325"/>
      <c r="CQ57" s="1325"/>
      <c r="CR57" s="1325"/>
      <c r="CS57" s="1325"/>
      <c r="CT57" s="1325"/>
      <c r="CU57" s="1325"/>
      <c r="CV57" s="1325">
        <v>64.2</v>
      </c>
      <c r="CW57" s="1325"/>
      <c r="CX57" s="1325"/>
      <c r="CY57" s="1325"/>
      <c r="CZ57" s="1325"/>
      <c r="DA57" s="1325"/>
      <c r="DB57" s="1325"/>
      <c r="DC57" s="1325"/>
      <c r="DD57" s="410"/>
      <c r="DE57" s="409"/>
    </row>
    <row r="58" spans="1:109" s="405" customFormat="1" x14ac:dyDescent="0.15">
      <c r="A58" s="390"/>
      <c r="B58" s="409"/>
      <c r="G58" s="1320"/>
      <c r="H58" s="1320"/>
      <c r="I58" s="1329"/>
      <c r="J58" s="1329"/>
      <c r="K58" s="1326"/>
      <c r="L58" s="1326"/>
      <c r="M58" s="1326"/>
      <c r="N58" s="1326"/>
      <c r="AM58" s="390"/>
      <c r="AN58" s="1324"/>
      <c r="AO58" s="1324"/>
      <c r="AP58" s="1324"/>
      <c r="AQ58" s="1324"/>
      <c r="AR58" s="1324"/>
      <c r="AS58" s="1324"/>
      <c r="AT58" s="1324"/>
      <c r="AU58" s="1324"/>
      <c r="AV58" s="1324"/>
      <c r="AW58" s="1324"/>
      <c r="AX58" s="1324"/>
      <c r="AY58" s="1324"/>
      <c r="AZ58" s="1324"/>
      <c r="BA58" s="1324"/>
      <c r="BB58" s="1327"/>
      <c r="BC58" s="1327"/>
      <c r="BD58" s="1327"/>
      <c r="BE58" s="1327"/>
      <c r="BF58" s="1327"/>
      <c r="BG58" s="1327"/>
      <c r="BH58" s="1327"/>
      <c r="BI58" s="1327"/>
      <c r="BJ58" s="1327"/>
      <c r="BK58" s="1327"/>
      <c r="BL58" s="1327"/>
      <c r="BM58" s="1327"/>
      <c r="BN58" s="1327"/>
      <c r="BO58" s="1327"/>
      <c r="BP58" s="1325"/>
      <c r="BQ58" s="1325"/>
      <c r="BR58" s="1325"/>
      <c r="BS58" s="1325"/>
      <c r="BT58" s="1325"/>
      <c r="BU58" s="1325"/>
      <c r="BV58" s="1325"/>
      <c r="BW58" s="1325"/>
      <c r="BX58" s="1325"/>
      <c r="BY58" s="1325"/>
      <c r="BZ58" s="1325"/>
      <c r="CA58" s="1325"/>
      <c r="CB58" s="1325"/>
      <c r="CC58" s="1325"/>
      <c r="CD58" s="1325"/>
      <c r="CE58" s="1325"/>
      <c r="CF58" s="1325"/>
      <c r="CG58" s="1325"/>
      <c r="CH58" s="1325"/>
      <c r="CI58" s="1325"/>
      <c r="CJ58" s="1325"/>
      <c r="CK58" s="1325"/>
      <c r="CL58" s="1325"/>
      <c r="CM58" s="1325"/>
      <c r="CN58" s="1325"/>
      <c r="CO58" s="1325"/>
      <c r="CP58" s="1325"/>
      <c r="CQ58" s="1325"/>
      <c r="CR58" s="1325"/>
      <c r="CS58" s="1325"/>
      <c r="CT58" s="1325"/>
      <c r="CU58" s="1325"/>
      <c r="CV58" s="1325"/>
      <c r="CW58" s="1325"/>
      <c r="CX58" s="1325"/>
      <c r="CY58" s="1325"/>
      <c r="CZ58" s="1325"/>
      <c r="DA58" s="1325"/>
      <c r="DB58" s="1325"/>
      <c r="DC58" s="1325"/>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609</v>
      </c>
    </row>
    <row r="64" spans="1:109" x14ac:dyDescent="0.15">
      <c r="B64" s="397"/>
      <c r="G64" s="404"/>
      <c r="I64" s="417"/>
      <c r="J64" s="417"/>
      <c r="K64" s="417"/>
      <c r="L64" s="417"/>
      <c r="M64" s="417"/>
      <c r="N64" s="418"/>
      <c r="AM64" s="404"/>
      <c r="AN64" s="404" t="s">
        <v>603</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11" t="s">
        <v>612</v>
      </c>
      <c r="AO65" s="1312"/>
      <c r="AP65" s="1312"/>
      <c r="AQ65" s="1312"/>
      <c r="AR65" s="1312"/>
      <c r="AS65" s="1312"/>
      <c r="AT65" s="1312"/>
      <c r="AU65" s="1312"/>
      <c r="AV65" s="1312"/>
      <c r="AW65" s="1312"/>
      <c r="AX65" s="1312"/>
      <c r="AY65" s="1312"/>
      <c r="AZ65" s="1312"/>
      <c r="BA65" s="1312"/>
      <c r="BB65" s="1312"/>
      <c r="BC65" s="1312"/>
      <c r="BD65" s="1312"/>
      <c r="BE65" s="1312"/>
      <c r="BF65" s="1312"/>
      <c r="BG65" s="1312"/>
      <c r="BH65" s="1312"/>
      <c r="BI65" s="1312"/>
      <c r="BJ65" s="1312"/>
      <c r="BK65" s="1312"/>
      <c r="BL65" s="1312"/>
      <c r="BM65" s="1312"/>
      <c r="BN65" s="1312"/>
      <c r="BO65" s="1312"/>
      <c r="BP65" s="1312"/>
      <c r="BQ65" s="1312"/>
      <c r="BR65" s="1312"/>
      <c r="BS65" s="1312"/>
      <c r="BT65" s="1312"/>
      <c r="BU65" s="1312"/>
      <c r="BV65" s="1312"/>
      <c r="BW65" s="1312"/>
      <c r="BX65" s="1312"/>
      <c r="BY65" s="1312"/>
      <c r="BZ65" s="1312"/>
      <c r="CA65" s="1312"/>
      <c r="CB65" s="1312"/>
      <c r="CC65" s="1312"/>
      <c r="CD65" s="1312"/>
      <c r="CE65" s="1312"/>
      <c r="CF65" s="1312"/>
      <c r="CG65" s="1312"/>
      <c r="CH65" s="1312"/>
      <c r="CI65" s="1312"/>
      <c r="CJ65" s="1312"/>
      <c r="CK65" s="1312"/>
      <c r="CL65" s="1312"/>
      <c r="CM65" s="1312"/>
      <c r="CN65" s="1312"/>
      <c r="CO65" s="1312"/>
      <c r="CP65" s="1312"/>
      <c r="CQ65" s="1312"/>
      <c r="CR65" s="1312"/>
      <c r="CS65" s="1312"/>
      <c r="CT65" s="1312"/>
      <c r="CU65" s="1312"/>
      <c r="CV65" s="1312"/>
      <c r="CW65" s="1312"/>
      <c r="CX65" s="1312"/>
      <c r="CY65" s="1312"/>
      <c r="CZ65" s="1312"/>
      <c r="DA65" s="1312"/>
      <c r="DB65" s="1312"/>
      <c r="DC65" s="1313"/>
    </row>
    <row r="66" spans="2:107" x14ac:dyDescent="0.15">
      <c r="B66" s="397"/>
      <c r="AN66" s="1314"/>
      <c r="AO66" s="1315"/>
      <c r="AP66" s="1315"/>
      <c r="AQ66" s="1315"/>
      <c r="AR66" s="1315"/>
      <c r="AS66" s="1315"/>
      <c r="AT66" s="1315"/>
      <c r="AU66" s="1315"/>
      <c r="AV66" s="1315"/>
      <c r="AW66" s="1315"/>
      <c r="AX66" s="1315"/>
      <c r="AY66" s="1315"/>
      <c r="AZ66" s="1315"/>
      <c r="BA66" s="1315"/>
      <c r="BB66" s="1315"/>
      <c r="BC66" s="1315"/>
      <c r="BD66" s="1315"/>
      <c r="BE66" s="1315"/>
      <c r="BF66" s="1315"/>
      <c r="BG66" s="1315"/>
      <c r="BH66" s="1315"/>
      <c r="BI66" s="1315"/>
      <c r="BJ66" s="1315"/>
      <c r="BK66" s="1315"/>
      <c r="BL66" s="1315"/>
      <c r="BM66" s="1315"/>
      <c r="BN66" s="1315"/>
      <c r="BO66" s="1315"/>
      <c r="BP66" s="1315"/>
      <c r="BQ66" s="1315"/>
      <c r="BR66" s="1315"/>
      <c r="BS66" s="1315"/>
      <c r="BT66" s="1315"/>
      <c r="BU66" s="1315"/>
      <c r="BV66" s="1315"/>
      <c r="BW66" s="1315"/>
      <c r="BX66" s="1315"/>
      <c r="BY66" s="1315"/>
      <c r="BZ66" s="1315"/>
      <c r="CA66" s="1315"/>
      <c r="CB66" s="1315"/>
      <c r="CC66" s="1315"/>
      <c r="CD66" s="1315"/>
      <c r="CE66" s="1315"/>
      <c r="CF66" s="1315"/>
      <c r="CG66" s="1315"/>
      <c r="CH66" s="1315"/>
      <c r="CI66" s="1315"/>
      <c r="CJ66" s="1315"/>
      <c r="CK66" s="1315"/>
      <c r="CL66" s="1315"/>
      <c r="CM66" s="1315"/>
      <c r="CN66" s="1315"/>
      <c r="CO66" s="1315"/>
      <c r="CP66" s="1315"/>
      <c r="CQ66" s="1315"/>
      <c r="CR66" s="1315"/>
      <c r="CS66" s="1315"/>
      <c r="CT66" s="1315"/>
      <c r="CU66" s="1315"/>
      <c r="CV66" s="1315"/>
      <c r="CW66" s="1315"/>
      <c r="CX66" s="1315"/>
      <c r="CY66" s="1315"/>
      <c r="CZ66" s="1315"/>
      <c r="DA66" s="1315"/>
      <c r="DB66" s="1315"/>
      <c r="DC66" s="1316"/>
    </row>
    <row r="67" spans="2:107" x14ac:dyDescent="0.15">
      <c r="B67" s="397"/>
      <c r="AN67" s="1314"/>
      <c r="AO67" s="1315"/>
      <c r="AP67" s="1315"/>
      <c r="AQ67" s="1315"/>
      <c r="AR67" s="1315"/>
      <c r="AS67" s="1315"/>
      <c r="AT67" s="1315"/>
      <c r="AU67" s="1315"/>
      <c r="AV67" s="1315"/>
      <c r="AW67" s="1315"/>
      <c r="AX67" s="1315"/>
      <c r="AY67" s="1315"/>
      <c r="AZ67" s="1315"/>
      <c r="BA67" s="1315"/>
      <c r="BB67" s="1315"/>
      <c r="BC67" s="1315"/>
      <c r="BD67" s="1315"/>
      <c r="BE67" s="1315"/>
      <c r="BF67" s="1315"/>
      <c r="BG67" s="1315"/>
      <c r="BH67" s="1315"/>
      <c r="BI67" s="1315"/>
      <c r="BJ67" s="1315"/>
      <c r="BK67" s="1315"/>
      <c r="BL67" s="1315"/>
      <c r="BM67" s="1315"/>
      <c r="BN67" s="1315"/>
      <c r="BO67" s="1315"/>
      <c r="BP67" s="1315"/>
      <c r="BQ67" s="1315"/>
      <c r="BR67" s="1315"/>
      <c r="BS67" s="1315"/>
      <c r="BT67" s="1315"/>
      <c r="BU67" s="1315"/>
      <c r="BV67" s="1315"/>
      <c r="BW67" s="1315"/>
      <c r="BX67" s="1315"/>
      <c r="BY67" s="1315"/>
      <c r="BZ67" s="1315"/>
      <c r="CA67" s="1315"/>
      <c r="CB67" s="1315"/>
      <c r="CC67" s="1315"/>
      <c r="CD67" s="1315"/>
      <c r="CE67" s="1315"/>
      <c r="CF67" s="1315"/>
      <c r="CG67" s="1315"/>
      <c r="CH67" s="1315"/>
      <c r="CI67" s="1315"/>
      <c r="CJ67" s="1315"/>
      <c r="CK67" s="1315"/>
      <c r="CL67" s="1315"/>
      <c r="CM67" s="1315"/>
      <c r="CN67" s="1315"/>
      <c r="CO67" s="1315"/>
      <c r="CP67" s="1315"/>
      <c r="CQ67" s="1315"/>
      <c r="CR67" s="1315"/>
      <c r="CS67" s="1315"/>
      <c r="CT67" s="1315"/>
      <c r="CU67" s="1315"/>
      <c r="CV67" s="1315"/>
      <c r="CW67" s="1315"/>
      <c r="CX67" s="1315"/>
      <c r="CY67" s="1315"/>
      <c r="CZ67" s="1315"/>
      <c r="DA67" s="1315"/>
      <c r="DB67" s="1315"/>
      <c r="DC67" s="1316"/>
    </row>
    <row r="68" spans="2:107" x14ac:dyDescent="0.15">
      <c r="B68" s="397"/>
      <c r="AN68" s="1314"/>
      <c r="AO68" s="1315"/>
      <c r="AP68" s="1315"/>
      <c r="AQ68" s="1315"/>
      <c r="AR68" s="1315"/>
      <c r="AS68" s="1315"/>
      <c r="AT68" s="1315"/>
      <c r="AU68" s="1315"/>
      <c r="AV68" s="1315"/>
      <c r="AW68" s="1315"/>
      <c r="AX68" s="1315"/>
      <c r="AY68" s="1315"/>
      <c r="AZ68" s="1315"/>
      <c r="BA68" s="1315"/>
      <c r="BB68" s="1315"/>
      <c r="BC68" s="1315"/>
      <c r="BD68" s="1315"/>
      <c r="BE68" s="1315"/>
      <c r="BF68" s="1315"/>
      <c r="BG68" s="1315"/>
      <c r="BH68" s="1315"/>
      <c r="BI68" s="1315"/>
      <c r="BJ68" s="1315"/>
      <c r="BK68" s="1315"/>
      <c r="BL68" s="1315"/>
      <c r="BM68" s="1315"/>
      <c r="BN68" s="1315"/>
      <c r="BO68" s="1315"/>
      <c r="BP68" s="1315"/>
      <c r="BQ68" s="1315"/>
      <c r="BR68" s="1315"/>
      <c r="BS68" s="1315"/>
      <c r="BT68" s="1315"/>
      <c r="BU68" s="1315"/>
      <c r="BV68" s="1315"/>
      <c r="BW68" s="1315"/>
      <c r="BX68" s="1315"/>
      <c r="BY68" s="1315"/>
      <c r="BZ68" s="1315"/>
      <c r="CA68" s="1315"/>
      <c r="CB68" s="1315"/>
      <c r="CC68" s="1315"/>
      <c r="CD68" s="1315"/>
      <c r="CE68" s="1315"/>
      <c r="CF68" s="1315"/>
      <c r="CG68" s="1315"/>
      <c r="CH68" s="1315"/>
      <c r="CI68" s="1315"/>
      <c r="CJ68" s="1315"/>
      <c r="CK68" s="1315"/>
      <c r="CL68" s="1315"/>
      <c r="CM68" s="1315"/>
      <c r="CN68" s="1315"/>
      <c r="CO68" s="1315"/>
      <c r="CP68" s="1315"/>
      <c r="CQ68" s="1315"/>
      <c r="CR68" s="1315"/>
      <c r="CS68" s="1315"/>
      <c r="CT68" s="1315"/>
      <c r="CU68" s="1315"/>
      <c r="CV68" s="1315"/>
      <c r="CW68" s="1315"/>
      <c r="CX68" s="1315"/>
      <c r="CY68" s="1315"/>
      <c r="CZ68" s="1315"/>
      <c r="DA68" s="1315"/>
      <c r="DB68" s="1315"/>
      <c r="DC68" s="1316"/>
    </row>
    <row r="69" spans="2:107" x14ac:dyDescent="0.15">
      <c r="B69" s="397"/>
      <c r="AN69" s="1317"/>
      <c r="AO69" s="1318"/>
      <c r="AP69" s="1318"/>
      <c r="AQ69" s="1318"/>
      <c r="AR69" s="1318"/>
      <c r="AS69" s="1318"/>
      <c r="AT69" s="1318"/>
      <c r="AU69" s="1318"/>
      <c r="AV69" s="1318"/>
      <c r="AW69" s="1318"/>
      <c r="AX69" s="1318"/>
      <c r="AY69" s="1318"/>
      <c r="AZ69" s="1318"/>
      <c r="BA69" s="1318"/>
      <c r="BB69" s="1318"/>
      <c r="BC69" s="1318"/>
      <c r="BD69" s="1318"/>
      <c r="BE69" s="1318"/>
      <c r="BF69" s="1318"/>
      <c r="BG69" s="1318"/>
      <c r="BH69" s="1318"/>
      <c r="BI69" s="1318"/>
      <c r="BJ69" s="1318"/>
      <c r="BK69" s="1318"/>
      <c r="BL69" s="1318"/>
      <c r="BM69" s="1318"/>
      <c r="BN69" s="1318"/>
      <c r="BO69" s="1318"/>
      <c r="BP69" s="1318"/>
      <c r="BQ69" s="1318"/>
      <c r="BR69" s="1318"/>
      <c r="BS69" s="1318"/>
      <c r="BT69" s="1318"/>
      <c r="BU69" s="1318"/>
      <c r="BV69" s="1318"/>
      <c r="BW69" s="1318"/>
      <c r="BX69" s="1318"/>
      <c r="BY69" s="1318"/>
      <c r="BZ69" s="1318"/>
      <c r="CA69" s="1318"/>
      <c r="CB69" s="1318"/>
      <c r="CC69" s="1318"/>
      <c r="CD69" s="1318"/>
      <c r="CE69" s="1318"/>
      <c r="CF69" s="1318"/>
      <c r="CG69" s="1318"/>
      <c r="CH69" s="1318"/>
      <c r="CI69" s="1318"/>
      <c r="CJ69" s="1318"/>
      <c r="CK69" s="1318"/>
      <c r="CL69" s="1318"/>
      <c r="CM69" s="1318"/>
      <c r="CN69" s="1318"/>
      <c r="CO69" s="1318"/>
      <c r="CP69" s="1318"/>
      <c r="CQ69" s="1318"/>
      <c r="CR69" s="1318"/>
      <c r="CS69" s="1318"/>
      <c r="CT69" s="1318"/>
      <c r="CU69" s="1318"/>
      <c r="CV69" s="1318"/>
      <c r="CW69" s="1318"/>
      <c r="CX69" s="1318"/>
      <c r="CY69" s="1318"/>
      <c r="CZ69" s="1318"/>
      <c r="DA69" s="1318"/>
      <c r="DB69" s="1318"/>
      <c r="DC69" s="1319"/>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604</v>
      </c>
    </row>
    <row r="72" spans="2:107" x14ac:dyDescent="0.15">
      <c r="B72" s="397"/>
      <c r="G72" s="1320"/>
      <c r="H72" s="1320"/>
      <c r="I72" s="1320"/>
      <c r="J72" s="1320"/>
      <c r="K72" s="407"/>
      <c r="L72" s="407"/>
      <c r="M72" s="408"/>
      <c r="N72" s="408"/>
      <c r="AN72" s="1321"/>
      <c r="AO72" s="1322"/>
      <c r="AP72" s="1322"/>
      <c r="AQ72" s="1322"/>
      <c r="AR72" s="1322"/>
      <c r="AS72" s="1322"/>
      <c r="AT72" s="1322"/>
      <c r="AU72" s="1322"/>
      <c r="AV72" s="1322"/>
      <c r="AW72" s="1322"/>
      <c r="AX72" s="1322"/>
      <c r="AY72" s="1322"/>
      <c r="AZ72" s="1322"/>
      <c r="BA72" s="1322"/>
      <c r="BB72" s="1322"/>
      <c r="BC72" s="1322"/>
      <c r="BD72" s="1322"/>
      <c r="BE72" s="1322"/>
      <c r="BF72" s="1322"/>
      <c r="BG72" s="1322"/>
      <c r="BH72" s="1322"/>
      <c r="BI72" s="1322"/>
      <c r="BJ72" s="1322"/>
      <c r="BK72" s="1322"/>
      <c r="BL72" s="1322"/>
      <c r="BM72" s="1322"/>
      <c r="BN72" s="1322"/>
      <c r="BO72" s="1323"/>
      <c r="BP72" s="1324" t="s">
        <v>557</v>
      </c>
      <c r="BQ72" s="1324"/>
      <c r="BR72" s="1324"/>
      <c r="BS72" s="1324"/>
      <c r="BT72" s="1324"/>
      <c r="BU72" s="1324"/>
      <c r="BV72" s="1324"/>
      <c r="BW72" s="1324"/>
      <c r="BX72" s="1324" t="s">
        <v>558</v>
      </c>
      <c r="BY72" s="1324"/>
      <c r="BZ72" s="1324"/>
      <c r="CA72" s="1324"/>
      <c r="CB72" s="1324"/>
      <c r="CC72" s="1324"/>
      <c r="CD72" s="1324"/>
      <c r="CE72" s="1324"/>
      <c r="CF72" s="1324" t="s">
        <v>559</v>
      </c>
      <c r="CG72" s="1324"/>
      <c r="CH72" s="1324"/>
      <c r="CI72" s="1324"/>
      <c r="CJ72" s="1324"/>
      <c r="CK72" s="1324"/>
      <c r="CL72" s="1324"/>
      <c r="CM72" s="1324"/>
      <c r="CN72" s="1324" t="s">
        <v>560</v>
      </c>
      <c r="CO72" s="1324"/>
      <c r="CP72" s="1324"/>
      <c r="CQ72" s="1324"/>
      <c r="CR72" s="1324"/>
      <c r="CS72" s="1324"/>
      <c r="CT72" s="1324"/>
      <c r="CU72" s="1324"/>
      <c r="CV72" s="1324" t="s">
        <v>561</v>
      </c>
      <c r="CW72" s="1324"/>
      <c r="CX72" s="1324"/>
      <c r="CY72" s="1324"/>
      <c r="CZ72" s="1324"/>
      <c r="DA72" s="1324"/>
      <c r="DB72" s="1324"/>
      <c r="DC72" s="1324"/>
    </row>
    <row r="73" spans="2:107" x14ac:dyDescent="0.15">
      <c r="B73" s="397"/>
      <c r="G73" s="1330"/>
      <c r="H73" s="1330"/>
      <c r="I73" s="1330"/>
      <c r="J73" s="1330"/>
      <c r="K73" s="1331"/>
      <c r="L73" s="1331"/>
      <c r="M73" s="1331"/>
      <c r="N73" s="1331"/>
      <c r="AM73" s="406"/>
      <c r="AN73" s="1327" t="s">
        <v>605</v>
      </c>
      <c r="AO73" s="1327"/>
      <c r="AP73" s="1327"/>
      <c r="AQ73" s="1327"/>
      <c r="AR73" s="1327"/>
      <c r="AS73" s="1327"/>
      <c r="AT73" s="1327"/>
      <c r="AU73" s="1327"/>
      <c r="AV73" s="1327"/>
      <c r="AW73" s="1327"/>
      <c r="AX73" s="1327"/>
      <c r="AY73" s="1327"/>
      <c r="AZ73" s="1327"/>
      <c r="BA73" s="1327"/>
      <c r="BB73" s="1327" t="s">
        <v>606</v>
      </c>
      <c r="BC73" s="1327"/>
      <c r="BD73" s="1327"/>
      <c r="BE73" s="1327"/>
      <c r="BF73" s="1327"/>
      <c r="BG73" s="1327"/>
      <c r="BH73" s="1327"/>
      <c r="BI73" s="1327"/>
      <c r="BJ73" s="1327"/>
      <c r="BK73" s="1327"/>
      <c r="BL73" s="1327"/>
      <c r="BM73" s="1327"/>
      <c r="BN73" s="1327"/>
      <c r="BO73" s="1327"/>
      <c r="BP73" s="1325">
        <v>48.5</v>
      </c>
      <c r="BQ73" s="1325"/>
      <c r="BR73" s="1325"/>
      <c r="BS73" s="1325"/>
      <c r="BT73" s="1325"/>
      <c r="BU73" s="1325"/>
      <c r="BV73" s="1325"/>
      <c r="BW73" s="1325"/>
      <c r="BX73" s="1325">
        <v>40.4</v>
      </c>
      <c r="BY73" s="1325"/>
      <c r="BZ73" s="1325"/>
      <c r="CA73" s="1325"/>
      <c r="CB73" s="1325"/>
      <c r="CC73" s="1325"/>
      <c r="CD73" s="1325"/>
      <c r="CE73" s="1325"/>
      <c r="CF73" s="1325">
        <v>21.2</v>
      </c>
      <c r="CG73" s="1325"/>
      <c r="CH73" s="1325"/>
      <c r="CI73" s="1325"/>
      <c r="CJ73" s="1325"/>
      <c r="CK73" s="1325"/>
      <c r="CL73" s="1325"/>
      <c r="CM73" s="1325"/>
      <c r="CN73" s="1325">
        <v>18.600000000000001</v>
      </c>
      <c r="CO73" s="1325"/>
      <c r="CP73" s="1325"/>
      <c r="CQ73" s="1325"/>
      <c r="CR73" s="1325"/>
      <c r="CS73" s="1325"/>
      <c r="CT73" s="1325"/>
      <c r="CU73" s="1325"/>
      <c r="CV73" s="1325">
        <v>13</v>
      </c>
      <c r="CW73" s="1325"/>
      <c r="CX73" s="1325"/>
      <c r="CY73" s="1325"/>
      <c r="CZ73" s="1325"/>
      <c r="DA73" s="1325"/>
      <c r="DB73" s="1325"/>
      <c r="DC73" s="1325"/>
    </row>
    <row r="74" spans="2:107" x14ac:dyDescent="0.15">
      <c r="B74" s="397"/>
      <c r="G74" s="1330"/>
      <c r="H74" s="1330"/>
      <c r="I74" s="1330"/>
      <c r="J74" s="1330"/>
      <c r="K74" s="1331"/>
      <c r="L74" s="1331"/>
      <c r="M74" s="1331"/>
      <c r="N74" s="1331"/>
      <c r="AM74" s="406"/>
      <c r="AN74" s="1327"/>
      <c r="AO74" s="1327"/>
      <c r="AP74" s="1327"/>
      <c r="AQ74" s="1327"/>
      <c r="AR74" s="1327"/>
      <c r="AS74" s="1327"/>
      <c r="AT74" s="1327"/>
      <c r="AU74" s="1327"/>
      <c r="AV74" s="1327"/>
      <c r="AW74" s="1327"/>
      <c r="AX74" s="1327"/>
      <c r="AY74" s="1327"/>
      <c r="AZ74" s="1327"/>
      <c r="BA74" s="1327"/>
      <c r="BB74" s="1327"/>
      <c r="BC74" s="1327"/>
      <c r="BD74" s="1327"/>
      <c r="BE74" s="1327"/>
      <c r="BF74" s="1327"/>
      <c r="BG74" s="1327"/>
      <c r="BH74" s="1327"/>
      <c r="BI74" s="1327"/>
      <c r="BJ74" s="1327"/>
      <c r="BK74" s="1327"/>
      <c r="BL74" s="1327"/>
      <c r="BM74" s="1327"/>
      <c r="BN74" s="1327"/>
      <c r="BO74" s="1327"/>
      <c r="BP74" s="1325"/>
      <c r="BQ74" s="1325"/>
      <c r="BR74" s="1325"/>
      <c r="BS74" s="1325"/>
      <c r="BT74" s="1325"/>
      <c r="BU74" s="1325"/>
      <c r="BV74" s="1325"/>
      <c r="BW74" s="1325"/>
      <c r="BX74" s="1325"/>
      <c r="BY74" s="1325"/>
      <c r="BZ74" s="1325"/>
      <c r="CA74" s="1325"/>
      <c r="CB74" s="1325"/>
      <c r="CC74" s="1325"/>
      <c r="CD74" s="1325"/>
      <c r="CE74" s="1325"/>
      <c r="CF74" s="1325"/>
      <c r="CG74" s="1325"/>
      <c r="CH74" s="1325"/>
      <c r="CI74" s="1325"/>
      <c r="CJ74" s="1325"/>
      <c r="CK74" s="1325"/>
      <c r="CL74" s="1325"/>
      <c r="CM74" s="1325"/>
      <c r="CN74" s="1325"/>
      <c r="CO74" s="1325"/>
      <c r="CP74" s="1325"/>
      <c r="CQ74" s="1325"/>
      <c r="CR74" s="1325"/>
      <c r="CS74" s="1325"/>
      <c r="CT74" s="1325"/>
      <c r="CU74" s="1325"/>
      <c r="CV74" s="1325"/>
      <c r="CW74" s="1325"/>
      <c r="CX74" s="1325"/>
      <c r="CY74" s="1325"/>
      <c r="CZ74" s="1325"/>
      <c r="DA74" s="1325"/>
      <c r="DB74" s="1325"/>
      <c r="DC74" s="1325"/>
    </row>
    <row r="75" spans="2:107" x14ac:dyDescent="0.15">
      <c r="B75" s="397"/>
      <c r="G75" s="1330"/>
      <c r="H75" s="1330"/>
      <c r="I75" s="1320"/>
      <c r="J75" s="1320"/>
      <c r="K75" s="1326"/>
      <c r="L75" s="1326"/>
      <c r="M75" s="1326"/>
      <c r="N75" s="1326"/>
      <c r="AM75" s="406"/>
      <c r="AN75" s="1327"/>
      <c r="AO75" s="1327"/>
      <c r="AP75" s="1327"/>
      <c r="AQ75" s="1327"/>
      <c r="AR75" s="1327"/>
      <c r="AS75" s="1327"/>
      <c r="AT75" s="1327"/>
      <c r="AU75" s="1327"/>
      <c r="AV75" s="1327"/>
      <c r="AW75" s="1327"/>
      <c r="AX75" s="1327"/>
      <c r="AY75" s="1327"/>
      <c r="AZ75" s="1327"/>
      <c r="BA75" s="1327"/>
      <c r="BB75" s="1327" t="s">
        <v>610</v>
      </c>
      <c r="BC75" s="1327"/>
      <c r="BD75" s="1327"/>
      <c r="BE75" s="1327"/>
      <c r="BF75" s="1327"/>
      <c r="BG75" s="1327"/>
      <c r="BH75" s="1327"/>
      <c r="BI75" s="1327"/>
      <c r="BJ75" s="1327"/>
      <c r="BK75" s="1327"/>
      <c r="BL75" s="1327"/>
      <c r="BM75" s="1327"/>
      <c r="BN75" s="1327"/>
      <c r="BO75" s="1327"/>
      <c r="BP75" s="1325">
        <v>12.5</v>
      </c>
      <c r="BQ75" s="1325"/>
      <c r="BR75" s="1325"/>
      <c r="BS75" s="1325"/>
      <c r="BT75" s="1325"/>
      <c r="BU75" s="1325"/>
      <c r="BV75" s="1325"/>
      <c r="BW75" s="1325"/>
      <c r="BX75" s="1325">
        <v>10.8</v>
      </c>
      <c r="BY75" s="1325"/>
      <c r="BZ75" s="1325"/>
      <c r="CA75" s="1325"/>
      <c r="CB75" s="1325"/>
      <c r="CC75" s="1325"/>
      <c r="CD75" s="1325"/>
      <c r="CE75" s="1325"/>
      <c r="CF75" s="1325">
        <v>9.6999999999999993</v>
      </c>
      <c r="CG75" s="1325"/>
      <c r="CH75" s="1325"/>
      <c r="CI75" s="1325"/>
      <c r="CJ75" s="1325"/>
      <c r="CK75" s="1325"/>
      <c r="CL75" s="1325"/>
      <c r="CM75" s="1325"/>
      <c r="CN75" s="1325">
        <v>8.8000000000000007</v>
      </c>
      <c r="CO75" s="1325"/>
      <c r="CP75" s="1325"/>
      <c r="CQ75" s="1325"/>
      <c r="CR75" s="1325"/>
      <c r="CS75" s="1325"/>
      <c r="CT75" s="1325"/>
      <c r="CU75" s="1325"/>
      <c r="CV75" s="1325">
        <v>8.1</v>
      </c>
      <c r="CW75" s="1325"/>
      <c r="CX75" s="1325"/>
      <c r="CY75" s="1325"/>
      <c r="CZ75" s="1325"/>
      <c r="DA75" s="1325"/>
      <c r="DB75" s="1325"/>
      <c r="DC75" s="1325"/>
    </row>
    <row r="76" spans="2:107" x14ac:dyDescent="0.15">
      <c r="B76" s="397"/>
      <c r="G76" s="1330"/>
      <c r="H76" s="1330"/>
      <c r="I76" s="1320"/>
      <c r="J76" s="1320"/>
      <c r="K76" s="1326"/>
      <c r="L76" s="1326"/>
      <c r="M76" s="1326"/>
      <c r="N76" s="1326"/>
      <c r="AM76" s="406"/>
      <c r="AN76" s="1327"/>
      <c r="AO76" s="1327"/>
      <c r="AP76" s="1327"/>
      <c r="AQ76" s="1327"/>
      <c r="AR76" s="1327"/>
      <c r="AS76" s="1327"/>
      <c r="AT76" s="1327"/>
      <c r="AU76" s="1327"/>
      <c r="AV76" s="1327"/>
      <c r="AW76" s="1327"/>
      <c r="AX76" s="1327"/>
      <c r="AY76" s="1327"/>
      <c r="AZ76" s="1327"/>
      <c r="BA76" s="1327"/>
      <c r="BB76" s="1327"/>
      <c r="BC76" s="1327"/>
      <c r="BD76" s="1327"/>
      <c r="BE76" s="1327"/>
      <c r="BF76" s="1327"/>
      <c r="BG76" s="1327"/>
      <c r="BH76" s="1327"/>
      <c r="BI76" s="1327"/>
      <c r="BJ76" s="1327"/>
      <c r="BK76" s="1327"/>
      <c r="BL76" s="1327"/>
      <c r="BM76" s="1327"/>
      <c r="BN76" s="1327"/>
      <c r="BO76" s="1327"/>
      <c r="BP76" s="1325"/>
      <c r="BQ76" s="1325"/>
      <c r="BR76" s="1325"/>
      <c r="BS76" s="1325"/>
      <c r="BT76" s="1325"/>
      <c r="BU76" s="1325"/>
      <c r="BV76" s="1325"/>
      <c r="BW76" s="1325"/>
      <c r="BX76" s="1325"/>
      <c r="BY76" s="1325"/>
      <c r="BZ76" s="1325"/>
      <c r="CA76" s="1325"/>
      <c r="CB76" s="1325"/>
      <c r="CC76" s="1325"/>
      <c r="CD76" s="1325"/>
      <c r="CE76" s="1325"/>
      <c r="CF76" s="1325"/>
      <c r="CG76" s="1325"/>
      <c r="CH76" s="1325"/>
      <c r="CI76" s="1325"/>
      <c r="CJ76" s="1325"/>
      <c r="CK76" s="1325"/>
      <c r="CL76" s="1325"/>
      <c r="CM76" s="1325"/>
      <c r="CN76" s="1325"/>
      <c r="CO76" s="1325"/>
      <c r="CP76" s="1325"/>
      <c r="CQ76" s="1325"/>
      <c r="CR76" s="1325"/>
      <c r="CS76" s="1325"/>
      <c r="CT76" s="1325"/>
      <c r="CU76" s="1325"/>
      <c r="CV76" s="1325"/>
      <c r="CW76" s="1325"/>
      <c r="CX76" s="1325"/>
      <c r="CY76" s="1325"/>
      <c r="CZ76" s="1325"/>
      <c r="DA76" s="1325"/>
      <c r="DB76" s="1325"/>
      <c r="DC76" s="1325"/>
    </row>
    <row r="77" spans="2:107" x14ac:dyDescent="0.15">
      <c r="B77" s="397"/>
      <c r="G77" s="1320"/>
      <c r="H77" s="1320"/>
      <c r="I77" s="1320"/>
      <c r="J77" s="1320"/>
      <c r="K77" s="1331"/>
      <c r="L77" s="1331"/>
      <c r="M77" s="1331"/>
      <c r="N77" s="1331"/>
      <c r="AN77" s="1324" t="s">
        <v>608</v>
      </c>
      <c r="AO77" s="1324"/>
      <c r="AP77" s="1324"/>
      <c r="AQ77" s="1324"/>
      <c r="AR77" s="1324"/>
      <c r="AS77" s="1324"/>
      <c r="AT77" s="1324"/>
      <c r="AU77" s="1324"/>
      <c r="AV77" s="1324"/>
      <c r="AW77" s="1324"/>
      <c r="AX77" s="1324"/>
      <c r="AY77" s="1324"/>
      <c r="AZ77" s="1324"/>
      <c r="BA77" s="1324"/>
      <c r="BB77" s="1327" t="s">
        <v>606</v>
      </c>
      <c r="BC77" s="1327"/>
      <c r="BD77" s="1327"/>
      <c r="BE77" s="1327"/>
      <c r="BF77" s="1327"/>
      <c r="BG77" s="1327"/>
      <c r="BH77" s="1327"/>
      <c r="BI77" s="1327"/>
      <c r="BJ77" s="1327"/>
      <c r="BK77" s="1327"/>
      <c r="BL77" s="1327"/>
      <c r="BM77" s="1327"/>
      <c r="BN77" s="1327"/>
      <c r="BO77" s="1327"/>
      <c r="BP77" s="1325">
        <v>51.4</v>
      </c>
      <c r="BQ77" s="1325"/>
      <c r="BR77" s="1325"/>
      <c r="BS77" s="1325"/>
      <c r="BT77" s="1325"/>
      <c r="BU77" s="1325"/>
      <c r="BV77" s="1325"/>
      <c r="BW77" s="1325"/>
      <c r="BX77" s="1325">
        <v>46.8</v>
      </c>
      <c r="BY77" s="1325"/>
      <c r="BZ77" s="1325"/>
      <c r="CA77" s="1325"/>
      <c r="CB77" s="1325"/>
      <c r="CC77" s="1325"/>
      <c r="CD77" s="1325"/>
      <c r="CE77" s="1325"/>
      <c r="CF77" s="1325">
        <v>48.4</v>
      </c>
      <c r="CG77" s="1325"/>
      <c r="CH77" s="1325"/>
      <c r="CI77" s="1325"/>
      <c r="CJ77" s="1325"/>
      <c r="CK77" s="1325"/>
      <c r="CL77" s="1325"/>
      <c r="CM77" s="1325"/>
      <c r="CN77" s="1325">
        <v>43</v>
      </c>
      <c r="CO77" s="1325"/>
      <c r="CP77" s="1325"/>
      <c r="CQ77" s="1325"/>
      <c r="CR77" s="1325"/>
      <c r="CS77" s="1325"/>
      <c r="CT77" s="1325"/>
      <c r="CU77" s="1325"/>
      <c r="CV77" s="1325">
        <v>32.4</v>
      </c>
      <c r="CW77" s="1325"/>
      <c r="CX77" s="1325"/>
      <c r="CY77" s="1325"/>
      <c r="CZ77" s="1325"/>
      <c r="DA77" s="1325"/>
      <c r="DB77" s="1325"/>
      <c r="DC77" s="1325"/>
    </row>
    <row r="78" spans="2:107" x14ac:dyDescent="0.15">
      <c r="B78" s="397"/>
      <c r="G78" s="1320"/>
      <c r="H78" s="1320"/>
      <c r="I78" s="1320"/>
      <c r="J78" s="1320"/>
      <c r="K78" s="1331"/>
      <c r="L78" s="1331"/>
      <c r="M78" s="1331"/>
      <c r="N78" s="1331"/>
      <c r="AN78" s="1324"/>
      <c r="AO78" s="1324"/>
      <c r="AP78" s="1324"/>
      <c r="AQ78" s="1324"/>
      <c r="AR78" s="1324"/>
      <c r="AS78" s="1324"/>
      <c r="AT78" s="1324"/>
      <c r="AU78" s="1324"/>
      <c r="AV78" s="1324"/>
      <c r="AW78" s="1324"/>
      <c r="AX78" s="1324"/>
      <c r="AY78" s="1324"/>
      <c r="AZ78" s="1324"/>
      <c r="BA78" s="1324"/>
      <c r="BB78" s="1327"/>
      <c r="BC78" s="1327"/>
      <c r="BD78" s="1327"/>
      <c r="BE78" s="1327"/>
      <c r="BF78" s="1327"/>
      <c r="BG78" s="1327"/>
      <c r="BH78" s="1327"/>
      <c r="BI78" s="1327"/>
      <c r="BJ78" s="1327"/>
      <c r="BK78" s="1327"/>
      <c r="BL78" s="1327"/>
      <c r="BM78" s="1327"/>
      <c r="BN78" s="1327"/>
      <c r="BO78" s="1327"/>
      <c r="BP78" s="1325"/>
      <c r="BQ78" s="1325"/>
      <c r="BR78" s="1325"/>
      <c r="BS78" s="1325"/>
      <c r="BT78" s="1325"/>
      <c r="BU78" s="1325"/>
      <c r="BV78" s="1325"/>
      <c r="BW78" s="1325"/>
      <c r="BX78" s="1325"/>
      <c r="BY78" s="1325"/>
      <c r="BZ78" s="1325"/>
      <c r="CA78" s="1325"/>
      <c r="CB78" s="1325"/>
      <c r="CC78" s="1325"/>
      <c r="CD78" s="1325"/>
      <c r="CE78" s="1325"/>
      <c r="CF78" s="1325"/>
      <c r="CG78" s="1325"/>
      <c r="CH78" s="1325"/>
      <c r="CI78" s="1325"/>
      <c r="CJ78" s="1325"/>
      <c r="CK78" s="1325"/>
      <c r="CL78" s="1325"/>
      <c r="CM78" s="1325"/>
      <c r="CN78" s="1325"/>
      <c r="CO78" s="1325"/>
      <c r="CP78" s="1325"/>
      <c r="CQ78" s="1325"/>
      <c r="CR78" s="1325"/>
      <c r="CS78" s="1325"/>
      <c r="CT78" s="1325"/>
      <c r="CU78" s="1325"/>
      <c r="CV78" s="1325"/>
      <c r="CW78" s="1325"/>
      <c r="CX78" s="1325"/>
      <c r="CY78" s="1325"/>
      <c r="CZ78" s="1325"/>
      <c r="DA78" s="1325"/>
      <c r="DB78" s="1325"/>
      <c r="DC78" s="1325"/>
    </row>
    <row r="79" spans="2:107" x14ac:dyDescent="0.15">
      <c r="B79" s="397"/>
      <c r="G79" s="1320"/>
      <c r="H79" s="1320"/>
      <c r="I79" s="1329"/>
      <c r="J79" s="1329"/>
      <c r="K79" s="1332"/>
      <c r="L79" s="1332"/>
      <c r="M79" s="1332"/>
      <c r="N79" s="1332"/>
      <c r="AN79" s="1324"/>
      <c r="AO79" s="1324"/>
      <c r="AP79" s="1324"/>
      <c r="AQ79" s="1324"/>
      <c r="AR79" s="1324"/>
      <c r="AS79" s="1324"/>
      <c r="AT79" s="1324"/>
      <c r="AU79" s="1324"/>
      <c r="AV79" s="1324"/>
      <c r="AW79" s="1324"/>
      <c r="AX79" s="1324"/>
      <c r="AY79" s="1324"/>
      <c r="AZ79" s="1324"/>
      <c r="BA79" s="1324"/>
      <c r="BB79" s="1327" t="s">
        <v>610</v>
      </c>
      <c r="BC79" s="1327"/>
      <c r="BD79" s="1327"/>
      <c r="BE79" s="1327"/>
      <c r="BF79" s="1327"/>
      <c r="BG79" s="1327"/>
      <c r="BH79" s="1327"/>
      <c r="BI79" s="1327"/>
      <c r="BJ79" s="1327"/>
      <c r="BK79" s="1327"/>
      <c r="BL79" s="1327"/>
      <c r="BM79" s="1327"/>
      <c r="BN79" s="1327"/>
      <c r="BO79" s="1327"/>
      <c r="BP79" s="1325">
        <v>10.199999999999999</v>
      </c>
      <c r="BQ79" s="1325"/>
      <c r="BR79" s="1325"/>
      <c r="BS79" s="1325"/>
      <c r="BT79" s="1325"/>
      <c r="BU79" s="1325"/>
      <c r="BV79" s="1325"/>
      <c r="BW79" s="1325"/>
      <c r="BX79" s="1325">
        <v>9.9</v>
      </c>
      <c r="BY79" s="1325"/>
      <c r="BZ79" s="1325"/>
      <c r="CA79" s="1325"/>
      <c r="CB79" s="1325"/>
      <c r="CC79" s="1325"/>
      <c r="CD79" s="1325"/>
      <c r="CE79" s="1325"/>
      <c r="CF79" s="1325">
        <v>9.9</v>
      </c>
      <c r="CG79" s="1325"/>
      <c r="CH79" s="1325"/>
      <c r="CI79" s="1325"/>
      <c r="CJ79" s="1325"/>
      <c r="CK79" s="1325"/>
      <c r="CL79" s="1325"/>
      <c r="CM79" s="1325"/>
      <c r="CN79" s="1325">
        <v>9.9</v>
      </c>
      <c r="CO79" s="1325"/>
      <c r="CP79" s="1325"/>
      <c r="CQ79" s="1325"/>
      <c r="CR79" s="1325"/>
      <c r="CS79" s="1325"/>
      <c r="CT79" s="1325"/>
      <c r="CU79" s="1325"/>
      <c r="CV79" s="1325">
        <v>9.5</v>
      </c>
      <c r="CW79" s="1325"/>
      <c r="CX79" s="1325"/>
      <c r="CY79" s="1325"/>
      <c r="CZ79" s="1325"/>
      <c r="DA79" s="1325"/>
      <c r="DB79" s="1325"/>
      <c r="DC79" s="1325"/>
    </row>
    <row r="80" spans="2:107" x14ac:dyDescent="0.15">
      <c r="B80" s="397"/>
      <c r="G80" s="1320"/>
      <c r="H80" s="1320"/>
      <c r="I80" s="1329"/>
      <c r="J80" s="1329"/>
      <c r="K80" s="1332"/>
      <c r="L80" s="1332"/>
      <c r="M80" s="1332"/>
      <c r="N80" s="1332"/>
      <c r="AN80" s="1324"/>
      <c r="AO80" s="1324"/>
      <c r="AP80" s="1324"/>
      <c r="AQ80" s="1324"/>
      <c r="AR80" s="1324"/>
      <c r="AS80" s="1324"/>
      <c r="AT80" s="1324"/>
      <c r="AU80" s="1324"/>
      <c r="AV80" s="1324"/>
      <c r="AW80" s="1324"/>
      <c r="AX80" s="1324"/>
      <c r="AY80" s="1324"/>
      <c r="AZ80" s="1324"/>
      <c r="BA80" s="1324"/>
      <c r="BB80" s="1327"/>
      <c r="BC80" s="1327"/>
      <c r="BD80" s="1327"/>
      <c r="BE80" s="1327"/>
      <c r="BF80" s="1327"/>
      <c r="BG80" s="1327"/>
      <c r="BH80" s="1327"/>
      <c r="BI80" s="1327"/>
      <c r="BJ80" s="1327"/>
      <c r="BK80" s="1327"/>
      <c r="BL80" s="1327"/>
      <c r="BM80" s="1327"/>
      <c r="BN80" s="1327"/>
      <c r="BO80" s="1327"/>
      <c r="BP80" s="1325"/>
      <c r="BQ80" s="1325"/>
      <c r="BR80" s="1325"/>
      <c r="BS80" s="1325"/>
      <c r="BT80" s="1325"/>
      <c r="BU80" s="1325"/>
      <c r="BV80" s="1325"/>
      <c r="BW80" s="1325"/>
      <c r="BX80" s="1325"/>
      <c r="BY80" s="1325"/>
      <c r="BZ80" s="1325"/>
      <c r="CA80" s="1325"/>
      <c r="CB80" s="1325"/>
      <c r="CC80" s="1325"/>
      <c r="CD80" s="1325"/>
      <c r="CE80" s="1325"/>
      <c r="CF80" s="1325"/>
      <c r="CG80" s="1325"/>
      <c r="CH80" s="1325"/>
      <c r="CI80" s="1325"/>
      <c r="CJ80" s="1325"/>
      <c r="CK80" s="1325"/>
      <c r="CL80" s="1325"/>
      <c r="CM80" s="1325"/>
      <c r="CN80" s="1325"/>
      <c r="CO80" s="1325"/>
      <c r="CP80" s="1325"/>
      <c r="CQ80" s="1325"/>
      <c r="CR80" s="1325"/>
      <c r="CS80" s="1325"/>
      <c r="CT80" s="1325"/>
      <c r="CU80" s="1325"/>
      <c r="CV80" s="1325"/>
      <c r="CW80" s="1325"/>
      <c r="CX80" s="1325"/>
      <c r="CY80" s="1325"/>
      <c r="CZ80" s="1325"/>
      <c r="DA80" s="1325"/>
      <c r="DB80" s="1325"/>
      <c r="DC80" s="1325"/>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2zruD89P/sVMAOAVmj9QTe3P/pAqQcZWQ6EO2ZS1s3y7dr7qHp7imG/zNdNSaEI1u3A2rRaQtdUWJMZXhzI+Uw==" saltValue="o5Yh23UVDBqY/5KcKOnDS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106" zoomScaleNormal="10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504</v>
      </c>
    </row>
  </sheetData>
  <sheetProtection algorithmName="SHA-512" hashValue="eZ/T4Dt2IVKZPGVsOhkhj+PBtKLD3ZPZ8zkDX9ChlKNOb2HohXnwsJxaPw0fR/8j4y2T3S1v5nbMLQpQF+jmkg==" saltValue="5XZ4HG7cTGrawBjNERAwT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504</v>
      </c>
    </row>
  </sheetData>
  <sheetProtection algorithmName="SHA-512" hashValue="W19jMkEj6I750d4jJfvUi75LNNMXgauxVD+H+VbuS3bnMypobhbojeQxHTkvftkUillGLP6r9yorlcgsyo8wXQ==" saltValue="t0ViBDEXShl2cU4Gj3u3M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554</v>
      </c>
      <c r="G2" s="157"/>
      <c r="H2" s="158"/>
    </row>
    <row r="3" spans="1:8" x14ac:dyDescent="0.15">
      <c r="A3" s="154" t="s">
        <v>547</v>
      </c>
      <c r="B3" s="159"/>
      <c r="C3" s="160"/>
      <c r="D3" s="161">
        <v>62285</v>
      </c>
      <c r="E3" s="162"/>
      <c r="F3" s="163">
        <v>107537</v>
      </c>
      <c r="G3" s="164"/>
      <c r="H3" s="165"/>
    </row>
    <row r="4" spans="1:8" x14ac:dyDescent="0.15">
      <c r="A4" s="166"/>
      <c r="B4" s="167"/>
      <c r="C4" s="168"/>
      <c r="D4" s="169">
        <v>32168</v>
      </c>
      <c r="E4" s="170"/>
      <c r="F4" s="171">
        <v>57923</v>
      </c>
      <c r="G4" s="172"/>
      <c r="H4" s="173"/>
    </row>
    <row r="5" spans="1:8" x14ac:dyDescent="0.15">
      <c r="A5" s="154" t="s">
        <v>549</v>
      </c>
      <c r="B5" s="159"/>
      <c r="C5" s="160"/>
      <c r="D5" s="161">
        <v>63775</v>
      </c>
      <c r="E5" s="162"/>
      <c r="F5" s="163">
        <v>113913</v>
      </c>
      <c r="G5" s="164"/>
      <c r="H5" s="165"/>
    </row>
    <row r="6" spans="1:8" x14ac:dyDescent="0.15">
      <c r="A6" s="166"/>
      <c r="B6" s="167"/>
      <c r="C6" s="168"/>
      <c r="D6" s="169">
        <v>48988</v>
      </c>
      <c r="E6" s="170"/>
      <c r="F6" s="171">
        <v>53160</v>
      </c>
      <c r="G6" s="172"/>
      <c r="H6" s="173"/>
    </row>
    <row r="7" spans="1:8" x14ac:dyDescent="0.15">
      <c r="A7" s="154" t="s">
        <v>550</v>
      </c>
      <c r="B7" s="159"/>
      <c r="C7" s="160"/>
      <c r="D7" s="161">
        <v>45916</v>
      </c>
      <c r="E7" s="162"/>
      <c r="F7" s="163">
        <v>115050</v>
      </c>
      <c r="G7" s="164"/>
      <c r="H7" s="165"/>
    </row>
    <row r="8" spans="1:8" x14ac:dyDescent="0.15">
      <c r="A8" s="166"/>
      <c r="B8" s="167"/>
      <c r="C8" s="168"/>
      <c r="D8" s="169">
        <v>32080</v>
      </c>
      <c r="E8" s="170"/>
      <c r="F8" s="171">
        <v>53792</v>
      </c>
      <c r="G8" s="172"/>
      <c r="H8" s="173"/>
    </row>
    <row r="9" spans="1:8" x14ac:dyDescent="0.15">
      <c r="A9" s="154" t="s">
        <v>551</v>
      </c>
      <c r="B9" s="159"/>
      <c r="C9" s="160"/>
      <c r="D9" s="161">
        <v>103626</v>
      </c>
      <c r="E9" s="162"/>
      <c r="F9" s="163">
        <v>118252</v>
      </c>
      <c r="G9" s="164"/>
      <c r="H9" s="165"/>
    </row>
    <row r="10" spans="1:8" x14ac:dyDescent="0.15">
      <c r="A10" s="166"/>
      <c r="B10" s="167"/>
      <c r="C10" s="168"/>
      <c r="D10" s="169">
        <v>79923</v>
      </c>
      <c r="E10" s="170"/>
      <c r="F10" s="171">
        <v>49994</v>
      </c>
      <c r="G10" s="172"/>
      <c r="H10" s="173"/>
    </row>
    <row r="11" spans="1:8" x14ac:dyDescent="0.15">
      <c r="A11" s="154" t="s">
        <v>552</v>
      </c>
      <c r="B11" s="159"/>
      <c r="C11" s="160"/>
      <c r="D11" s="161">
        <v>114574</v>
      </c>
      <c r="E11" s="162"/>
      <c r="F11" s="163">
        <v>120302</v>
      </c>
      <c r="G11" s="164"/>
      <c r="H11" s="165"/>
    </row>
    <row r="12" spans="1:8" x14ac:dyDescent="0.15">
      <c r="A12" s="166"/>
      <c r="B12" s="167"/>
      <c r="C12" s="174"/>
      <c r="D12" s="169">
        <v>52461</v>
      </c>
      <c r="E12" s="170"/>
      <c r="F12" s="171">
        <v>59328</v>
      </c>
      <c r="G12" s="172"/>
      <c r="H12" s="173"/>
    </row>
    <row r="13" spans="1:8" x14ac:dyDescent="0.15">
      <c r="A13" s="154"/>
      <c r="B13" s="159"/>
      <c r="C13" s="175"/>
      <c r="D13" s="176">
        <v>78035</v>
      </c>
      <c r="E13" s="177"/>
      <c r="F13" s="178">
        <v>115011</v>
      </c>
      <c r="G13" s="179"/>
      <c r="H13" s="165"/>
    </row>
    <row r="14" spans="1:8" x14ac:dyDescent="0.15">
      <c r="A14" s="166"/>
      <c r="B14" s="167"/>
      <c r="C14" s="168"/>
      <c r="D14" s="169">
        <v>49124</v>
      </c>
      <c r="E14" s="170"/>
      <c r="F14" s="171">
        <v>54839</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6.45</v>
      </c>
      <c r="C19" s="180">
        <f>ROUND(VALUE(SUBSTITUTE(実質収支比率等に係る経年分析!G$48,"▲","-")),2)</f>
        <v>7.27</v>
      </c>
      <c r="D19" s="180">
        <f>ROUND(VALUE(SUBSTITUTE(実質収支比率等に係る経年分析!H$48,"▲","-")),2)</f>
        <v>5.34</v>
      </c>
      <c r="E19" s="180">
        <f>ROUND(VALUE(SUBSTITUTE(実質収支比率等に係る経年分析!I$48,"▲","-")),2)</f>
        <v>7.16</v>
      </c>
      <c r="F19" s="180">
        <f>ROUND(VALUE(SUBSTITUTE(実質収支比率等に係る経年分析!J$48,"▲","-")),2)</f>
        <v>9.32</v>
      </c>
    </row>
    <row r="20" spans="1:11" x14ac:dyDescent="0.15">
      <c r="A20" s="180" t="s">
        <v>55</v>
      </c>
      <c r="B20" s="180">
        <f>ROUND(VALUE(SUBSTITUTE(実質収支比率等に係る経年分析!F$47,"▲","-")),2)</f>
        <v>44.25</v>
      </c>
      <c r="C20" s="180">
        <f>ROUND(VALUE(SUBSTITUTE(実質収支比率等に係る経年分析!G$47,"▲","-")),2)</f>
        <v>45.73</v>
      </c>
      <c r="D20" s="180">
        <f>ROUND(VALUE(SUBSTITUTE(実質収支比率等に係る経年分析!H$47,"▲","-")),2)</f>
        <v>47.06</v>
      </c>
      <c r="E20" s="180">
        <f>ROUND(VALUE(SUBSTITUTE(実質収支比率等に係る経年分析!I$47,"▲","-")),2)</f>
        <v>46.53</v>
      </c>
      <c r="F20" s="180">
        <f>ROUND(VALUE(SUBSTITUTE(実質収支比率等に係る経年分析!J$47,"▲","-")),2)</f>
        <v>37.74</v>
      </c>
    </row>
    <row r="21" spans="1:11" x14ac:dyDescent="0.15">
      <c r="A21" s="180" t="s">
        <v>56</v>
      </c>
      <c r="B21" s="180">
        <f>IF(ISNUMBER(VALUE(SUBSTITUTE(実質収支比率等に係る経年分析!F$49,"▲","-"))),ROUND(VALUE(SUBSTITUTE(実質収支比率等に係る経年分析!F$49,"▲","-")),2),NA())</f>
        <v>2.3199999999999998</v>
      </c>
      <c r="C21" s="180">
        <f>IF(ISNUMBER(VALUE(SUBSTITUTE(実質収支比率等に係る経年分析!G$49,"▲","-"))),ROUND(VALUE(SUBSTITUTE(実質収支比率等に係る経年分析!G$49,"▲","-")),2),NA())</f>
        <v>0.56999999999999995</v>
      </c>
      <c r="D21" s="180">
        <f>IF(ISNUMBER(VALUE(SUBSTITUTE(実質収支比率等に係る経年分析!H$49,"▲","-"))),ROUND(VALUE(SUBSTITUTE(実質収支比率等に係る経年分析!H$49,"▲","-")),2),NA())</f>
        <v>-2.0699999999999998</v>
      </c>
      <c r="E21" s="180">
        <f>IF(ISNUMBER(VALUE(SUBSTITUTE(実質収支比率等に係る経年分析!I$49,"▲","-"))),ROUND(VALUE(SUBSTITUTE(実質収支比率等に係る経年分析!I$49,"▲","-")),2),NA())</f>
        <v>0.71</v>
      </c>
      <c r="F21" s="180">
        <f>IF(ISNUMBER(VALUE(SUBSTITUTE(実質収支比率等に係る経年分析!J$49,"▲","-"))),ROUND(VALUE(SUBSTITUTE(実質収支比率等に係る経年分析!J$49,"▲","-")),2),NA())</f>
        <v>-4.8600000000000003</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0.45</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0.25</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0.15</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0.15</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育英資金特別会計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再生可能エネルギー事業特別会計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0.09</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0.06</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住宅新築資金等貸付事業特別会計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15">
      <c r="A32" s="181" t="str">
        <f>IF(連結実質赤字比率に係る赤字・黒字の構成分析!C$38="",NA(),連結実質赤字比率に係る赤字・黒字の構成分析!C$38)</f>
        <v>国民健康保険特別会計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0.35</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0.49</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v>
      </c>
    </row>
    <row r="33" spans="1:16" x14ac:dyDescent="0.15">
      <c r="A33" s="181" t="str">
        <f>IF(連結実質赤字比率に係る赤字・黒字の構成分析!C$37="",NA(),連結実質赤字比率に係る赤字・黒字の構成分析!C$37)</f>
        <v>下水道事業会計</v>
      </c>
      <c r="B33" s="181" t="e">
        <f>IF(ROUND(VALUE(SUBSTITUTE(連結実質赤字比率に係る赤字・黒字の構成分析!F$37,"▲", "-")), 2) &lt; 0, ABS(ROUND(VALUE(SUBSTITUTE(連結実質赤字比率に係る赤字・黒字の構成分析!F$37,"▲", "-")), 2)), NA())</f>
        <v>#VALUE!</v>
      </c>
      <c r="C33" s="181" t="e">
        <f>IF(ROUND(VALUE(SUBSTITUTE(連結実質赤字比率に係る赤字・黒字の構成分析!F$37,"▲", "-")), 2) &gt;= 0, ABS(ROUND(VALUE(SUBSTITUTE(連結実質赤字比率に係る赤字・黒字の構成分析!F$37,"▲", "-")), 2)), NA())</f>
        <v>#VALUE!</v>
      </c>
      <c r="D33" s="181" t="e">
        <f>IF(ROUND(VALUE(SUBSTITUTE(連結実質赤字比率に係る赤字・黒字の構成分析!G$37,"▲", "-")), 2) &lt; 0, ABS(ROUND(VALUE(SUBSTITUTE(連結実質赤字比率に係る赤字・黒字の構成分析!G$37,"▲", "-")), 2)), NA())</f>
        <v>#VALUE!</v>
      </c>
      <c r="E33" s="181" t="e">
        <f>IF(ROUND(VALUE(SUBSTITUTE(連結実質赤字比率に係る赤字・黒字の構成分析!G$37,"▲", "-")), 2) &gt;= 0, ABS(ROUND(VALUE(SUBSTITUTE(連結実質赤字比率に係る赤字・黒字の構成分析!G$37,"▲", "-")), 2)), NA())</f>
        <v>#VALUE!</v>
      </c>
      <c r="F33" s="181" t="e">
        <f>IF(ROUND(VALUE(SUBSTITUTE(連結実質赤字比率に係る赤字・黒字の構成分析!H$37,"▲", "-")), 2) &lt; 0, ABS(ROUND(VALUE(SUBSTITUTE(連結実質赤字比率に係る赤字・黒字の構成分析!H$37,"▲", "-")), 2)), NA())</f>
        <v>#VALUE!</v>
      </c>
      <c r="G33" s="181" t="e">
        <f>IF(ROUND(VALUE(SUBSTITUTE(連結実質赤字比率に係る赤字・黒字の構成分析!H$37,"▲", "-")), 2) &gt;= 0, ABS(ROUND(VALUE(SUBSTITUTE(連結実質赤字比率に係る赤字・黒字の構成分析!H$37,"▲", "-")), 2)), NA())</f>
        <v>#VALUE!</v>
      </c>
      <c r="H33" s="181" t="e">
        <f>IF(ROUND(VALUE(SUBSTITUTE(連結実質赤字比率に係る赤字・黒字の構成分析!I$37,"▲", "-")), 2) &lt; 0, ABS(ROUND(VALUE(SUBSTITUTE(連結実質赤字比率に係る赤字・黒字の構成分析!I$37,"▲", "-")), 2)), NA())</f>
        <v>#VALUE!</v>
      </c>
      <c r="I33" s="181" t="e">
        <f>IF(ROUND(VALUE(SUBSTITUTE(連結実質赤字比率に係る赤字・黒字の構成分析!I$37,"▲", "-")), 2) &gt;= 0, ABS(ROUND(VALUE(SUBSTITUTE(連結実質赤字比率に係る赤字・黒字の構成分析!I$37,"▲", "-")), 2)), NA())</f>
        <v>#VALUE!</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0.28000000000000003</v>
      </c>
    </row>
    <row r="34" spans="1:16" x14ac:dyDescent="0.15">
      <c r="A34" s="181" t="str">
        <f>IF(連結実質赤字比率に係る赤字・黒字の構成分析!C$36="",NA(),連結実質赤字比率に係る赤字・黒字の構成分析!C$36)</f>
        <v>介護保険特別会計（介護保険事業）</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0.81</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0.53</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0.48</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7.0000000000000007E-2</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1.05</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6.28</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7.15</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5.26</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7.14</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9.31</v>
      </c>
    </row>
    <row r="36" spans="1:16" x14ac:dyDescent="0.15">
      <c r="A36" s="181" t="str">
        <f>IF(連結実質赤字比率に係る赤字・黒字の構成分析!C$34="",NA(),連結実質赤字比率に係る赤字・黒字の構成分析!C$34)</f>
        <v>上水道事業会計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10.4</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12.57</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14.42</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15.21</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15.7</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1091</v>
      </c>
      <c r="E42" s="182"/>
      <c r="F42" s="182"/>
      <c r="G42" s="182">
        <f>'実質公債費比率（分子）の構造'!L$52</f>
        <v>1033</v>
      </c>
      <c r="H42" s="182"/>
      <c r="I42" s="182"/>
      <c r="J42" s="182">
        <f>'実質公債費比率（分子）の構造'!M$52</f>
        <v>918</v>
      </c>
      <c r="K42" s="182"/>
      <c r="L42" s="182"/>
      <c r="M42" s="182">
        <f>'実質公債費比率（分子）の構造'!N$52</f>
        <v>873</v>
      </c>
      <c r="N42" s="182"/>
      <c r="O42" s="182"/>
      <c r="P42" s="182">
        <f>'実質公債費比率（分子）の構造'!O$52</f>
        <v>833</v>
      </c>
    </row>
    <row r="43" spans="1:16" x14ac:dyDescent="0.15">
      <c r="A43" s="182" t="s">
        <v>64</v>
      </c>
      <c r="B43" s="182">
        <f>'実質公債費比率（分子）の構造'!K$51</f>
        <v>0</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x14ac:dyDescent="0.15">
      <c r="A44" s="182" t="s">
        <v>65</v>
      </c>
      <c r="B44" s="182">
        <f>'実質公債費比率（分子）の構造'!K$50</f>
        <v>16</v>
      </c>
      <c r="C44" s="182"/>
      <c r="D44" s="182"/>
      <c r="E44" s="182">
        <f>'実質公債費比率（分子）の構造'!L$50</f>
        <v>16</v>
      </c>
      <c r="F44" s="182"/>
      <c r="G44" s="182"/>
      <c r="H44" s="182">
        <f>'実質公債費比率（分子）の構造'!M$50</f>
        <v>15</v>
      </c>
      <c r="I44" s="182"/>
      <c r="J44" s="182"/>
      <c r="K44" s="182">
        <f>'実質公債費比率（分子）の構造'!N$50</f>
        <v>16</v>
      </c>
      <c r="L44" s="182"/>
      <c r="M44" s="182"/>
      <c r="N44" s="182">
        <f>'実質公債費比率（分子）の構造'!O$50</f>
        <v>14</v>
      </c>
      <c r="O44" s="182"/>
      <c r="P44" s="182"/>
    </row>
    <row r="45" spans="1:16" x14ac:dyDescent="0.15">
      <c r="A45" s="182" t="s">
        <v>66</v>
      </c>
      <c r="B45" s="182">
        <f>'実質公債費比率（分子）の構造'!K$49</f>
        <v>18</v>
      </c>
      <c r="C45" s="182"/>
      <c r="D45" s="182"/>
      <c r="E45" s="182">
        <f>'実質公債費比率（分子）の構造'!L$49</f>
        <v>4</v>
      </c>
      <c r="F45" s="182"/>
      <c r="G45" s="182"/>
      <c r="H45" s="182">
        <f>'実質公債費比率（分子）の構造'!M$49</f>
        <v>13</v>
      </c>
      <c r="I45" s="182"/>
      <c r="J45" s="182"/>
      <c r="K45" s="182">
        <f>'実質公債費比率（分子）の構造'!N$49</f>
        <v>13</v>
      </c>
      <c r="L45" s="182"/>
      <c r="M45" s="182"/>
      <c r="N45" s="182">
        <f>'実質公債費比率（分子）の構造'!O$49</f>
        <v>13</v>
      </c>
      <c r="O45" s="182"/>
      <c r="P45" s="182"/>
    </row>
    <row r="46" spans="1:16" x14ac:dyDescent="0.15">
      <c r="A46" s="182" t="s">
        <v>67</v>
      </c>
      <c r="B46" s="182">
        <f>'実質公債費比率（分子）の構造'!K$48</f>
        <v>313</v>
      </c>
      <c r="C46" s="182"/>
      <c r="D46" s="182"/>
      <c r="E46" s="182">
        <f>'実質公債費比率（分子）の構造'!L$48</f>
        <v>282</v>
      </c>
      <c r="F46" s="182"/>
      <c r="G46" s="182"/>
      <c r="H46" s="182">
        <f>'実質公債費比率（分子）の構造'!M$48</f>
        <v>253</v>
      </c>
      <c r="I46" s="182"/>
      <c r="J46" s="182"/>
      <c r="K46" s="182">
        <f>'実質公債費比率（分子）の構造'!N$48</f>
        <v>233</v>
      </c>
      <c r="L46" s="182"/>
      <c r="M46" s="182"/>
      <c r="N46" s="182">
        <f>'実質公債費比率（分子）の構造'!O$48</f>
        <v>211</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1260</v>
      </c>
      <c r="C49" s="182"/>
      <c r="D49" s="182"/>
      <c r="E49" s="182">
        <f>'実質公債費比率（分子）の構造'!L$45</f>
        <v>1176</v>
      </c>
      <c r="F49" s="182"/>
      <c r="G49" s="182"/>
      <c r="H49" s="182">
        <f>'実質公債費比率（分子）の構造'!M$45</f>
        <v>1023</v>
      </c>
      <c r="I49" s="182"/>
      <c r="J49" s="182"/>
      <c r="K49" s="182">
        <f>'実質公債費比率（分子）の構造'!N$45</f>
        <v>982</v>
      </c>
      <c r="L49" s="182"/>
      <c r="M49" s="182"/>
      <c r="N49" s="182">
        <f>'実質公債費比率（分子）の構造'!O$45</f>
        <v>977</v>
      </c>
      <c r="O49" s="182"/>
      <c r="P49" s="182"/>
    </row>
    <row r="50" spans="1:16" x14ac:dyDescent="0.15">
      <c r="A50" s="182" t="s">
        <v>71</v>
      </c>
      <c r="B50" s="182" t="e">
        <f>NA()</f>
        <v>#N/A</v>
      </c>
      <c r="C50" s="182">
        <f>IF(ISNUMBER('実質公債費比率（分子）の構造'!K$53),'実質公債費比率（分子）の構造'!K$53,NA())</f>
        <v>516</v>
      </c>
      <c r="D50" s="182" t="e">
        <f>NA()</f>
        <v>#N/A</v>
      </c>
      <c r="E50" s="182" t="e">
        <f>NA()</f>
        <v>#N/A</v>
      </c>
      <c r="F50" s="182">
        <f>IF(ISNUMBER('実質公債費比率（分子）の構造'!L$53),'実質公債費比率（分子）の構造'!L$53,NA())</f>
        <v>445</v>
      </c>
      <c r="G50" s="182" t="e">
        <f>NA()</f>
        <v>#N/A</v>
      </c>
      <c r="H50" s="182" t="e">
        <f>NA()</f>
        <v>#N/A</v>
      </c>
      <c r="I50" s="182">
        <f>IF(ISNUMBER('実質公債費比率（分子）の構造'!M$53),'実質公債費比率（分子）の構造'!M$53,NA())</f>
        <v>386</v>
      </c>
      <c r="J50" s="182" t="e">
        <f>NA()</f>
        <v>#N/A</v>
      </c>
      <c r="K50" s="182" t="e">
        <f>NA()</f>
        <v>#N/A</v>
      </c>
      <c r="L50" s="182">
        <f>IF(ISNUMBER('実質公債費比率（分子）の構造'!N$53),'実質公債費比率（分子）の構造'!N$53,NA())</f>
        <v>371</v>
      </c>
      <c r="M50" s="182" t="e">
        <f>NA()</f>
        <v>#N/A</v>
      </c>
      <c r="N50" s="182" t="e">
        <f>NA()</f>
        <v>#N/A</v>
      </c>
      <c r="O50" s="182">
        <f>IF(ISNUMBER('実質公債費比率（分子）の構造'!O$53),'実質公債費比率（分子）の構造'!O$53,NA())</f>
        <v>382</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7820</v>
      </c>
      <c r="E56" s="181"/>
      <c r="F56" s="181"/>
      <c r="G56" s="181">
        <f>'将来負担比率（分子）の構造'!J$52</f>
        <v>7584</v>
      </c>
      <c r="H56" s="181"/>
      <c r="I56" s="181"/>
      <c r="J56" s="181">
        <f>'将来負担比率（分子）の構造'!K$52</f>
        <v>7363</v>
      </c>
      <c r="K56" s="181"/>
      <c r="L56" s="181"/>
      <c r="M56" s="181">
        <f>'将来負担比率（分子）の構造'!L$52</f>
        <v>7239</v>
      </c>
      <c r="N56" s="181"/>
      <c r="O56" s="181"/>
      <c r="P56" s="181">
        <f>'将来負担比率（分子）の構造'!M$52</f>
        <v>6923</v>
      </c>
    </row>
    <row r="57" spans="1:16" x14ac:dyDescent="0.15">
      <c r="A57" s="181" t="s">
        <v>42</v>
      </c>
      <c r="B57" s="181"/>
      <c r="C57" s="181"/>
      <c r="D57" s="181">
        <f>'将来負担比率（分子）の構造'!I$51</f>
        <v>1067</v>
      </c>
      <c r="E57" s="181"/>
      <c r="F57" s="181"/>
      <c r="G57" s="181">
        <f>'将来負担比率（分子）の構造'!J$51</f>
        <v>402</v>
      </c>
      <c r="H57" s="181"/>
      <c r="I57" s="181"/>
      <c r="J57" s="181">
        <f>'将来負担比率（分子）の構造'!K$51</f>
        <v>854</v>
      </c>
      <c r="K57" s="181"/>
      <c r="L57" s="181"/>
      <c r="M57" s="181">
        <f>'将来負担比率（分子）の構造'!L$51</f>
        <v>796</v>
      </c>
      <c r="N57" s="181"/>
      <c r="O57" s="181"/>
      <c r="P57" s="181">
        <f>'将来負担比率（分子）の構造'!M$51</f>
        <v>713</v>
      </c>
    </row>
    <row r="58" spans="1:16" x14ac:dyDescent="0.15">
      <c r="A58" s="181" t="s">
        <v>41</v>
      </c>
      <c r="B58" s="181"/>
      <c r="C58" s="181"/>
      <c r="D58" s="181">
        <f>'将来負担比率（分子）の構造'!I$50</f>
        <v>3485</v>
      </c>
      <c r="E58" s="181"/>
      <c r="F58" s="181"/>
      <c r="G58" s="181">
        <f>'将来負担比率（分子）の構造'!J$50</f>
        <v>3629</v>
      </c>
      <c r="H58" s="181"/>
      <c r="I58" s="181"/>
      <c r="J58" s="181">
        <f>'将来負担比率（分子）の構造'!K$50</f>
        <v>3683</v>
      </c>
      <c r="K58" s="181"/>
      <c r="L58" s="181"/>
      <c r="M58" s="181">
        <f>'将来負担比率（分子）の構造'!L$50</f>
        <v>3929</v>
      </c>
      <c r="N58" s="181"/>
      <c r="O58" s="181"/>
      <c r="P58" s="181">
        <f>'将来負担比率（分子）の構造'!M$50</f>
        <v>4138</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1530</v>
      </c>
      <c r="C62" s="181"/>
      <c r="D62" s="181"/>
      <c r="E62" s="181">
        <f>'将来負担比率（分子）の構造'!J$45</f>
        <v>1159</v>
      </c>
      <c r="F62" s="181"/>
      <c r="G62" s="181"/>
      <c r="H62" s="181">
        <f>'将来負担比率（分子）の構造'!K$45</f>
        <v>1102</v>
      </c>
      <c r="I62" s="181"/>
      <c r="J62" s="181"/>
      <c r="K62" s="181">
        <f>'将来負担比率（分子）の構造'!L$45</f>
        <v>1108</v>
      </c>
      <c r="L62" s="181"/>
      <c r="M62" s="181"/>
      <c r="N62" s="181">
        <f>'将来負担比率（分子）の構造'!M$45</f>
        <v>1122</v>
      </c>
      <c r="O62" s="181"/>
      <c r="P62" s="181"/>
    </row>
    <row r="63" spans="1:16" x14ac:dyDescent="0.15">
      <c r="A63" s="181" t="s">
        <v>34</v>
      </c>
      <c r="B63" s="181">
        <f>'将来負担比率（分子）の構造'!I$44</f>
        <v>216</v>
      </c>
      <c r="C63" s="181"/>
      <c r="D63" s="181"/>
      <c r="E63" s="181">
        <f>'将来負担比率（分子）の構造'!J$44</f>
        <v>201</v>
      </c>
      <c r="F63" s="181"/>
      <c r="G63" s="181"/>
      <c r="H63" s="181">
        <f>'将来負担比率（分子）の構造'!K$44</f>
        <v>190</v>
      </c>
      <c r="I63" s="181"/>
      <c r="J63" s="181"/>
      <c r="K63" s="181">
        <f>'将来負担比率（分子）の構造'!L$44</f>
        <v>204</v>
      </c>
      <c r="L63" s="181"/>
      <c r="M63" s="181"/>
      <c r="N63" s="181">
        <f>'将来負担比率（分子）の構造'!M$44</f>
        <v>193</v>
      </c>
      <c r="O63" s="181"/>
      <c r="P63" s="181"/>
    </row>
    <row r="64" spans="1:16" x14ac:dyDescent="0.15">
      <c r="A64" s="181" t="s">
        <v>33</v>
      </c>
      <c r="B64" s="181">
        <f>'将来負担比率（分子）の構造'!I$43</f>
        <v>2694</v>
      </c>
      <c r="C64" s="181"/>
      <c r="D64" s="181"/>
      <c r="E64" s="181">
        <f>'将来負担比率（分子）の構造'!J$43</f>
        <v>2277</v>
      </c>
      <c r="F64" s="181"/>
      <c r="G64" s="181"/>
      <c r="H64" s="181">
        <f>'将来負担比率（分子）の構造'!K$43</f>
        <v>2208</v>
      </c>
      <c r="I64" s="181"/>
      <c r="J64" s="181"/>
      <c r="K64" s="181">
        <f>'将来負担比率（分子）の構造'!L$43</f>
        <v>1889</v>
      </c>
      <c r="L64" s="181"/>
      <c r="M64" s="181"/>
      <c r="N64" s="181">
        <f>'将来負担比率（分子）の構造'!M$43</f>
        <v>1613</v>
      </c>
      <c r="O64" s="181"/>
      <c r="P64" s="181"/>
    </row>
    <row r="65" spans="1:16" x14ac:dyDescent="0.15">
      <c r="A65" s="181" t="s">
        <v>32</v>
      </c>
      <c r="B65" s="181">
        <f>'将来負担比率（分子）の構造'!I$42</f>
        <v>249</v>
      </c>
      <c r="C65" s="181"/>
      <c r="D65" s="181"/>
      <c r="E65" s="181">
        <f>'将来負担比率（分子）の構造'!J$42</f>
        <v>216</v>
      </c>
      <c r="F65" s="181"/>
      <c r="G65" s="181"/>
      <c r="H65" s="181">
        <f>'将来負担比率（分子）の構造'!K$42</f>
        <v>187</v>
      </c>
      <c r="I65" s="181"/>
      <c r="J65" s="181"/>
      <c r="K65" s="181">
        <f>'将来負担比率（分子）の構造'!L$42</f>
        <v>450</v>
      </c>
      <c r="L65" s="181"/>
      <c r="M65" s="181"/>
      <c r="N65" s="181">
        <f>'将来負担比率（分子）の構造'!M$42</f>
        <v>415</v>
      </c>
      <c r="O65" s="181"/>
      <c r="P65" s="181"/>
    </row>
    <row r="66" spans="1:16" x14ac:dyDescent="0.15">
      <c r="A66" s="181" t="s">
        <v>31</v>
      </c>
      <c r="B66" s="181">
        <f>'将来負担比率（分子）の構造'!I$41</f>
        <v>9990</v>
      </c>
      <c r="C66" s="181"/>
      <c r="D66" s="181"/>
      <c r="E66" s="181">
        <f>'将来負担比率（分子）の構造'!J$41</f>
        <v>9631</v>
      </c>
      <c r="F66" s="181"/>
      <c r="G66" s="181"/>
      <c r="H66" s="181">
        <f>'将来負担比率（分子）の構造'!K$41</f>
        <v>9186</v>
      </c>
      <c r="I66" s="181"/>
      <c r="J66" s="181"/>
      <c r="K66" s="181">
        <f>'将来負担比率（分子）の構造'!L$41</f>
        <v>9161</v>
      </c>
      <c r="L66" s="181"/>
      <c r="M66" s="181"/>
      <c r="N66" s="181">
        <f>'将来負担比率（分子）の構造'!M$41</f>
        <v>9054</v>
      </c>
      <c r="O66" s="181"/>
      <c r="P66" s="181"/>
    </row>
    <row r="67" spans="1:16" x14ac:dyDescent="0.15">
      <c r="A67" s="181" t="s">
        <v>75</v>
      </c>
      <c r="B67" s="181" t="e">
        <f>NA()</f>
        <v>#N/A</v>
      </c>
      <c r="C67" s="181">
        <f>IF(ISNUMBER('将来負担比率（分子）の構造'!I$53), IF('将来負担比率（分子）の構造'!I$53 &lt; 0, 0, '将来負担比率（分子）の構造'!I$53), NA())</f>
        <v>2307</v>
      </c>
      <c r="D67" s="181" t="e">
        <f>NA()</f>
        <v>#N/A</v>
      </c>
      <c r="E67" s="181" t="e">
        <f>NA()</f>
        <v>#N/A</v>
      </c>
      <c r="F67" s="181">
        <f>IF(ISNUMBER('将来負担比率（分子）の構造'!J$53), IF('将来負担比率（分子）の構造'!J$53 &lt; 0, 0, '将来負担比率（分子）の構造'!J$53), NA())</f>
        <v>1869</v>
      </c>
      <c r="G67" s="181" t="e">
        <f>NA()</f>
        <v>#N/A</v>
      </c>
      <c r="H67" s="181" t="e">
        <f>NA()</f>
        <v>#N/A</v>
      </c>
      <c r="I67" s="181">
        <f>IF(ISNUMBER('将来負担比率（分子）の構造'!K$53), IF('将来負担比率（分子）の構造'!K$53 &lt; 0, 0, '将来負担比率（分子）の構造'!K$53), NA())</f>
        <v>974</v>
      </c>
      <c r="J67" s="181" t="e">
        <f>NA()</f>
        <v>#N/A</v>
      </c>
      <c r="K67" s="181" t="e">
        <f>NA()</f>
        <v>#N/A</v>
      </c>
      <c r="L67" s="181">
        <f>IF(ISNUMBER('将来負担比率（分子）の構造'!L$53), IF('将来負担比率（分子）の構造'!L$53 &lt; 0, 0, '将来負担比率（分子）の構造'!L$53), NA())</f>
        <v>847</v>
      </c>
      <c r="M67" s="181" t="e">
        <f>NA()</f>
        <v>#N/A</v>
      </c>
      <c r="N67" s="181" t="e">
        <f>NA()</f>
        <v>#N/A</v>
      </c>
      <c r="O67" s="181">
        <f>IF(ISNUMBER('将来負担比率（分子）の構造'!M$53), IF('将来負担比率（分子）の構造'!M$53 &lt; 0, 0, '将来負担比率（分子）の構造'!M$53), NA())</f>
        <v>622</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2549</v>
      </c>
      <c r="C72" s="185">
        <f>基金残高に係る経年分析!G55</f>
        <v>2492</v>
      </c>
      <c r="D72" s="185">
        <f>基金残高に係る経年分析!H55</f>
        <v>2091</v>
      </c>
    </row>
    <row r="73" spans="1:16" x14ac:dyDescent="0.15">
      <c r="A73" s="184" t="s">
        <v>78</v>
      </c>
      <c r="B73" s="185">
        <f>基金残高に係る経年分析!F56</f>
        <v>3</v>
      </c>
      <c r="C73" s="185">
        <f>基金残高に係る経年分析!G56</f>
        <v>3</v>
      </c>
      <c r="D73" s="185">
        <f>基金残高に係る経年分析!H56</f>
        <v>3</v>
      </c>
    </row>
    <row r="74" spans="1:16" x14ac:dyDescent="0.15">
      <c r="A74" s="184" t="s">
        <v>79</v>
      </c>
      <c r="B74" s="185">
        <f>基金残高に係る経年分析!F57</f>
        <v>1123</v>
      </c>
      <c r="C74" s="185">
        <f>基金残高に係る経年分析!G57</f>
        <v>1352</v>
      </c>
      <c r="D74" s="185">
        <f>基金残高に係る経年分析!H57</f>
        <v>1820</v>
      </c>
    </row>
  </sheetData>
  <sheetProtection algorithmName="SHA-512" hashValue="f2q4J9peur0Frs0NfhAul4nu1YqxVBjlo1H5IbmtTSm2NDwR+6mYGCEDl9S4HvsS5N1gAAAa+0xfmN6L8o0Rcw==" saltValue="vwgrao7EY7CaM72D3G9B2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70" zoomScaleNormal="7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214</v>
      </c>
      <c r="DI1" s="662"/>
      <c r="DJ1" s="662"/>
      <c r="DK1" s="662"/>
      <c r="DL1" s="662"/>
      <c r="DM1" s="662"/>
      <c r="DN1" s="663"/>
      <c r="DO1" s="226"/>
      <c r="DP1" s="661" t="s">
        <v>215</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15">
      <c r="B2" s="227" t="s">
        <v>216</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4" t="s">
        <v>217</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218</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219</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15">
      <c r="B4" s="664" t="s">
        <v>1</v>
      </c>
      <c r="C4" s="665"/>
      <c r="D4" s="665"/>
      <c r="E4" s="665"/>
      <c r="F4" s="665"/>
      <c r="G4" s="665"/>
      <c r="H4" s="665"/>
      <c r="I4" s="665"/>
      <c r="J4" s="665"/>
      <c r="K4" s="665"/>
      <c r="L4" s="665"/>
      <c r="M4" s="665"/>
      <c r="N4" s="665"/>
      <c r="O4" s="665"/>
      <c r="P4" s="665"/>
      <c r="Q4" s="666"/>
      <c r="R4" s="664" t="s">
        <v>220</v>
      </c>
      <c r="S4" s="665"/>
      <c r="T4" s="665"/>
      <c r="U4" s="665"/>
      <c r="V4" s="665"/>
      <c r="W4" s="665"/>
      <c r="X4" s="665"/>
      <c r="Y4" s="666"/>
      <c r="Z4" s="664" t="s">
        <v>221</v>
      </c>
      <c r="AA4" s="665"/>
      <c r="AB4" s="665"/>
      <c r="AC4" s="666"/>
      <c r="AD4" s="664" t="s">
        <v>222</v>
      </c>
      <c r="AE4" s="665"/>
      <c r="AF4" s="665"/>
      <c r="AG4" s="665"/>
      <c r="AH4" s="665"/>
      <c r="AI4" s="665"/>
      <c r="AJ4" s="665"/>
      <c r="AK4" s="666"/>
      <c r="AL4" s="664" t="s">
        <v>221</v>
      </c>
      <c r="AM4" s="665"/>
      <c r="AN4" s="665"/>
      <c r="AO4" s="666"/>
      <c r="AP4" s="670" t="s">
        <v>223</v>
      </c>
      <c r="AQ4" s="670"/>
      <c r="AR4" s="670"/>
      <c r="AS4" s="670"/>
      <c r="AT4" s="670"/>
      <c r="AU4" s="670"/>
      <c r="AV4" s="670"/>
      <c r="AW4" s="670"/>
      <c r="AX4" s="670"/>
      <c r="AY4" s="670"/>
      <c r="AZ4" s="670"/>
      <c r="BA4" s="670"/>
      <c r="BB4" s="670"/>
      <c r="BC4" s="670"/>
      <c r="BD4" s="670"/>
      <c r="BE4" s="670"/>
      <c r="BF4" s="670"/>
      <c r="BG4" s="670" t="s">
        <v>224</v>
      </c>
      <c r="BH4" s="670"/>
      <c r="BI4" s="670"/>
      <c r="BJ4" s="670"/>
      <c r="BK4" s="670"/>
      <c r="BL4" s="670"/>
      <c r="BM4" s="670"/>
      <c r="BN4" s="670"/>
      <c r="BO4" s="670" t="s">
        <v>221</v>
      </c>
      <c r="BP4" s="670"/>
      <c r="BQ4" s="670"/>
      <c r="BR4" s="670"/>
      <c r="BS4" s="670" t="s">
        <v>225</v>
      </c>
      <c r="BT4" s="670"/>
      <c r="BU4" s="670"/>
      <c r="BV4" s="670"/>
      <c r="BW4" s="670"/>
      <c r="BX4" s="670"/>
      <c r="BY4" s="670"/>
      <c r="BZ4" s="670"/>
      <c r="CA4" s="670"/>
      <c r="CB4" s="670"/>
      <c r="CD4" s="667" t="s">
        <v>226</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15">
      <c r="B5" s="671" t="s">
        <v>227</v>
      </c>
      <c r="C5" s="672"/>
      <c r="D5" s="672"/>
      <c r="E5" s="672"/>
      <c r="F5" s="672"/>
      <c r="G5" s="672"/>
      <c r="H5" s="672"/>
      <c r="I5" s="672"/>
      <c r="J5" s="672"/>
      <c r="K5" s="672"/>
      <c r="L5" s="672"/>
      <c r="M5" s="672"/>
      <c r="N5" s="672"/>
      <c r="O5" s="672"/>
      <c r="P5" s="672"/>
      <c r="Q5" s="673"/>
      <c r="R5" s="674">
        <v>1307203</v>
      </c>
      <c r="S5" s="675"/>
      <c r="T5" s="675"/>
      <c r="U5" s="675"/>
      <c r="V5" s="675"/>
      <c r="W5" s="675"/>
      <c r="X5" s="675"/>
      <c r="Y5" s="676"/>
      <c r="Z5" s="677">
        <v>10.1</v>
      </c>
      <c r="AA5" s="677"/>
      <c r="AB5" s="677"/>
      <c r="AC5" s="677"/>
      <c r="AD5" s="678">
        <v>1307125</v>
      </c>
      <c r="AE5" s="678"/>
      <c r="AF5" s="678"/>
      <c r="AG5" s="678"/>
      <c r="AH5" s="678"/>
      <c r="AI5" s="678"/>
      <c r="AJ5" s="678"/>
      <c r="AK5" s="678"/>
      <c r="AL5" s="679">
        <v>24.3</v>
      </c>
      <c r="AM5" s="680"/>
      <c r="AN5" s="680"/>
      <c r="AO5" s="681"/>
      <c r="AP5" s="671" t="s">
        <v>228</v>
      </c>
      <c r="AQ5" s="672"/>
      <c r="AR5" s="672"/>
      <c r="AS5" s="672"/>
      <c r="AT5" s="672"/>
      <c r="AU5" s="672"/>
      <c r="AV5" s="672"/>
      <c r="AW5" s="672"/>
      <c r="AX5" s="672"/>
      <c r="AY5" s="672"/>
      <c r="AZ5" s="672"/>
      <c r="BA5" s="672"/>
      <c r="BB5" s="672"/>
      <c r="BC5" s="672"/>
      <c r="BD5" s="672"/>
      <c r="BE5" s="672"/>
      <c r="BF5" s="673"/>
      <c r="BG5" s="685">
        <v>1307179</v>
      </c>
      <c r="BH5" s="686"/>
      <c r="BI5" s="686"/>
      <c r="BJ5" s="686"/>
      <c r="BK5" s="686"/>
      <c r="BL5" s="686"/>
      <c r="BM5" s="686"/>
      <c r="BN5" s="687"/>
      <c r="BO5" s="688">
        <v>100</v>
      </c>
      <c r="BP5" s="688"/>
      <c r="BQ5" s="688"/>
      <c r="BR5" s="688"/>
      <c r="BS5" s="689">
        <v>4812</v>
      </c>
      <c r="BT5" s="689"/>
      <c r="BU5" s="689"/>
      <c r="BV5" s="689"/>
      <c r="BW5" s="689"/>
      <c r="BX5" s="689"/>
      <c r="BY5" s="689"/>
      <c r="BZ5" s="689"/>
      <c r="CA5" s="689"/>
      <c r="CB5" s="693"/>
      <c r="CD5" s="667" t="s">
        <v>223</v>
      </c>
      <c r="CE5" s="668"/>
      <c r="CF5" s="668"/>
      <c r="CG5" s="668"/>
      <c r="CH5" s="668"/>
      <c r="CI5" s="668"/>
      <c r="CJ5" s="668"/>
      <c r="CK5" s="668"/>
      <c r="CL5" s="668"/>
      <c r="CM5" s="668"/>
      <c r="CN5" s="668"/>
      <c r="CO5" s="668"/>
      <c r="CP5" s="668"/>
      <c r="CQ5" s="669"/>
      <c r="CR5" s="667" t="s">
        <v>229</v>
      </c>
      <c r="CS5" s="668"/>
      <c r="CT5" s="668"/>
      <c r="CU5" s="668"/>
      <c r="CV5" s="668"/>
      <c r="CW5" s="668"/>
      <c r="CX5" s="668"/>
      <c r="CY5" s="669"/>
      <c r="CZ5" s="667" t="s">
        <v>221</v>
      </c>
      <c r="DA5" s="668"/>
      <c r="DB5" s="668"/>
      <c r="DC5" s="669"/>
      <c r="DD5" s="667" t="s">
        <v>230</v>
      </c>
      <c r="DE5" s="668"/>
      <c r="DF5" s="668"/>
      <c r="DG5" s="668"/>
      <c r="DH5" s="668"/>
      <c r="DI5" s="668"/>
      <c r="DJ5" s="668"/>
      <c r="DK5" s="668"/>
      <c r="DL5" s="668"/>
      <c r="DM5" s="668"/>
      <c r="DN5" s="668"/>
      <c r="DO5" s="668"/>
      <c r="DP5" s="669"/>
      <c r="DQ5" s="667" t="s">
        <v>231</v>
      </c>
      <c r="DR5" s="668"/>
      <c r="DS5" s="668"/>
      <c r="DT5" s="668"/>
      <c r="DU5" s="668"/>
      <c r="DV5" s="668"/>
      <c r="DW5" s="668"/>
      <c r="DX5" s="668"/>
      <c r="DY5" s="668"/>
      <c r="DZ5" s="668"/>
      <c r="EA5" s="668"/>
      <c r="EB5" s="668"/>
      <c r="EC5" s="669"/>
    </row>
    <row r="6" spans="2:143" ht="11.25" customHeight="1" x14ac:dyDescent="0.15">
      <c r="B6" s="682" t="s">
        <v>232</v>
      </c>
      <c r="C6" s="683"/>
      <c r="D6" s="683"/>
      <c r="E6" s="683"/>
      <c r="F6" s="683"/>
      <c r="G6" s="683"/>
      <c r="H6" s="683"/>
      <c r="I6" s="683"/>
      <c r="J6" s="683"/>
      <c r="K6" s="683"/>
      <c r="L6" s="683"/>
      <c r="M6" s="683"/>
      <c r="N6" s="683"/>
      <c r="O6" s="683"/>
      <c r="P6" s="683"/>
      <c r="Q6" s="684"/>
      <c r="R6" s="685">
        <v>172224</v>
      </c>
      <c r="S6" s="686"/>
      <c r="T6" s="686"/>
      <c r="U6" s="686"/>
      <c r="V6" s="686"/>
      <c r="W6" s="686"/>
      <c r="X6" s="686"/>
      <c r="Y6" s="687"/>
      <c r="Z6" s="688">
        <v>1.3</v>
      </c>
      <c r="AA6" s="688"/>
      <c r="AB6" s="688"/>
      <c r="AC6" s="688"/>
      <c r="AD6" s="689">
        <v>172224</v>
      </c>
      <c r="AE6" s="689"/>
      <c r="AF6" s="689"/>
      <c r="AG6" s="689"/>
      <c r="AH6" s="689"/>
      <c r="AI6" s="689"/>
      <c r="AJ6" s="689"/>
      <c r="AK6" s="689"/>
      <c r="AL6" s="690">
        <v>3.2</v>
      </c>
      <c r="AM6" s="691"/>
      <c r="AN6" s="691"/>
      <c r="AO6" s="692"/>
      <c r="AP6" s="682" t="s">
        <v>233</v>
      </c>
      <c r="AQ6" s="683"/>
      <c r="AR6" s="683"/>
      <c r="AS6" s="683"/>
      <c r="AT6" s="683"/>
      <c r="AU6" s="683"/>
      <c r="AV6" s="683"/>
      <c r="AW6" s="683"/>
      <c r="AX6" s="683"/>
      <c r="AY6" s="683"/>
      <c r="AZ6" s="683"/>
      <c r="BA6" s="683"/>
      <c r="BB6" s="683"/>
      <c r="BC6" s="683"/>
      <c r="BD6" s="683"/>
      <c r="BE6" s="683"/>
      <c r="BF6" s="684"/>
      <c r="BG6" s="685">
        <v>1307179</v>
      </c>
      <c r="BH6" s="686"/>
      <c r="BI6" s="686"/>
      <c r="BJ6" s="686"/>
      <c r="BK6" s="686"/>
      <c r="BL6" s="686"/>
      <c r="BM6" s="686"/>
      <c r="BN6" s="687"/>
      <c r="BO6" s="688">
        <v>100</v>
      </c>
      <c r="BP6" s="688"/>
      <c r="BQ6" s="688"/>
      <c r="BR6" s="688"/>
      <c r="BS6" s="689">
        <v>4812</v>
      </c>
      <c r="BT6" s="689"/>
      <c r="BU6" s="689"/>
      <c r="BV6" s="689"/>
      <c r="BW6" s="689"/>
      <c r="BX6" s="689"/>
      <c r="BY6" s="689"/>
      <c r="BZ6" s="689"/>
      <c r="CA6" s="689"/>
      <c r="CB6" s="693"/>
      <c r="CD6" s="696" t="s">
        <v>234</v>
      </c>
      <c r="CE6" s="697"/>
      <c r="CF6" s="697"/>
      <c r="CG6" s="697"/>
      <c r="CH6" s="697"/>
      <c r="CI6" s="697"/>
      <c r="CJ6" s="697"/>
      <c r="CK6" s="697"/>
      <c r="CL6" s="697"/>
      <c r="CM6" s="697"/>
      <c r="CN6" s="697"/>
      <c r="CO6" s="697"/>
      <c r="CP6" s="697"/>
      <c r="CQ6" s="698"/>
      <c r="CR6" s="685">
        <v>80916</v>
      </c>
      <c r="CS6" s="686"/>
      <c r="CT6" s="686"/>
      <c r="CU6" s="686"/>
      <c r="CV6" s="686"/>
      <c r="CW6" s="686"/>
      <c r="CX6" s="686"/>
      <c r="CY6" s="687"/>
      <c r="CZ6" s="679">
        <v>0.7</v>
      </c>
      <c r="DA6" s="680"/>
      <c r="DB6" s="680"/>
      <c r="DC6" s="699"/>
      <c r="DD6" s="694" t="s">
        <v>235</v>
      </c>
      <c r="DE6" s="686"/>
      <c r="DF6" s="686"/>
      <c r="DG6" s="686"/>
      <c r="DH6" s="686"/>
      <c r="DI6" s="686"/>
      <c r="DJ6" s="686"/>
      <c r="DK6" s="686"/>
      <c r="DL6" s="686"/>
      <c r="DM6" s="686"/>
      <c r="DN6" s="686"/>
      <c r="DO6" s="686"/>
      <c r="DP6" s="687"/>
      <c r="DQ6" s="694">
        <v>80916</v>
      </c>
      <c r="DR6" s="686"/>
      <c r="DS6" s="686"/>
      <c r="DT6" s="686"/>
      <c r="DU6" s="686"/>
      <c r="DV6" s="686"/>
      <c r="DW6" s="686"/>
      <c r="DX6" s="686"/>
      <c r="DY6" s="686"/>
      <c r="DZ6" s="686"/>
      <c r="EA6" s="686"/>
      <c r="EB6" s="686"/>
      <c r="EC6" s="695"/>
    </row>
    <row r="7" spans="2:143" ht="11.25" customHeight="1" x14ac:dyDescent="0.15">
      <c r="B7" s="682" t="s">
        <v>236</v>
      </c>
      <c r="C7" s="683"/>
      <c r="D7" s="683"/>
      <c r="E7" s="683"/>
      <c r="F7" s="683"/>
      <c r="G7" s="683"/>
      <c r="H7" s="683"/>
      <c r="I7" s="683"/>
      <c r="J7" s="683"/>
      <c r="K7" s="683"/>
      <c r="L7" s="683"/>
      <c r="M7" s="683"/>
      <c r="N7" s="683"/>
      <c r="O7" s="683"/>
      <c r="P7" s="683"/>
      <c r="Q7" s="684"/>
      <c r="R7" s="685">
        <v>1064</v>
      </c>
      <c r="S7" s="686"/>
      <c r="T7" s="686"/>
      <c r="U7" s="686"/>
      <c r="V7" s="686"/>
      <c r="W7" s="686"/>
      <c r="X7" s="686"/>
      <c r="Y7" s="687"/>
      <c r="Z7" s="688">
        <v>0</v>
      </c>
      <c r="AA7" s="688"/>
      <c r="AB7" s="688"/>
      <c r="AC7" s="688"/>
      <c r="AD7" s="689">
        <v>1064</v>
      </c>
      <c r="AE7" s="689"/>
      <c r="AF7" s="689"/>
      <c r="AG7" s="689"/>
      <c r="AH7" s="689"/>
      <c r="AI7" s="689"/>
      <c r="AJ7" s="689"/>
      <c r="AK7" s="689"/>
      <c r="AL7" s="690">
        <v>0</v>
      </c>
      <c r="AM7" s="691"/>
      <c r="AN7" s="691"/>
      <c r="AO7" s="692"/>
      <c r="AP7" s="682" t="s">
        <v>237</v>
      </c>
      <c r="AQ7" s="683"/>
      <c r="AR7" s="683"/>
      <c r="AS7" s="683"/>
      <c r="AT7" s="683"/>
      <c r="AU7" s="683"/>
      <c r="AV7" s="683"/>
      <c r="AW7" s="683"/>
      <c r="AX7" s="683"/>
      <c r="AY7" s="683"/>
      <c r="AZ7" s="683"/>
      <c r="BA7" s="683"/>
      <c r="BB7" s="683"/>
      <c r="BC7" s="683"/>
      <c r="BD7" s="683"/>
      <c r="BE7" s="683"/>
      <c r="BF7" s="684"/>
      <c r="BG7" s="685">
        <v>434392</v>
      </c>
      <c r="BH7" s="686"/>
      <c r="BI7" s="686"/>
      <c r="BJ7" s="686"/>
      <c r="BK7" s="686"/>
      <c r="BL7" s="686"/>
      <c r="BM7" s="686"/>
      <c r="BN7" s="687"/>
      <c r="BO7" s="688">
        <v>33.200000000000003</v>
      </c>
      <c r="BP7" s="688"/>
      <c r="BQ7" s="688"/>
      <c r="BR7" s="688"/>
      <c r="BS7" s="689">
        <v>4812</v>
      </c>
      <c r="BT7" s="689"/>
      <c r="BU7" s="689"/>
      <c r="BV7" s="689"/>
      <c r="BW7" s="689"/>
      <c r="BX7" s="689"/>
      <c r="BY7" s="689"/>
      <c r="BZ7" s="689"/>
      <c r="CA7" s="689"/>
      <c r="CB7" s="693"/>
      <c r="CD7" s="700" t="s">
        <v>238</v>
      </c>
      <c r="CE7" s="701"/>
      <c r="CF7" s="701"/>
      <c r="CG7" s="701"/>
      <c r="CH7" s="701"/>
      <c r="CI7" s="701"/>
      <c r="CJ7" s="701"/>
      <c r="CK7" s="701"/>
      <c r="CL7" s="701"/>
      <c r="CM7" s="701"/>
      <c r="CN7" s="701"/>
      <c r="CO7" s="701"/>
      <c r="CP7" s="701"/>
      <c r="CQ7" s="702"/>
      <c r="CR7" s="685">
        <v>4114141</v>
      </c>
      <c r="CS7" s="686"/>
      <c r="CT7" s="686"/>
      <c r="CU7" s="686"/>
      <c r="CV7" s="686"/>
      <c r="CW7" s="686"/>
      <c r="CX7" s="686"/>
      <c r="CY7" s="687"/>
      <c r="CZ7" s="688">
        <v>33.799999999999997</v>
      </c>
      <c r="DA7" s="688"/>
      <c r="DB7" s="688"/>
      <c r="DC7" s="688"/>
      <c r="DD7" s="694">
        <v>524847</v>
      </c>
      <c r="DE7" s="686"/>
      <c r="DF7" s="686"/>
      <c r="DG7" s="686"/>
      <c r="DH7" s="686"/>
      <c r="DI7" s="686"/>
      <c r="DJ7" s="686"/>
      <c r="DK7" s="686"/>
      <c r="DL7" s="686"/>
      <c r="DM7" s="686"/>
      <c r="DN7" s="686"/>
      <c r="DO7" s="686"/>
      <c r="DP7" s="687"/>
      <c r="DQ7" s="694">
        <v>1307585</v>
      </c>
      <c r="DR7" s="686"/>
      <c r="DS7" s="686"/>
      <c r="DT7" s="686"/>
      <c r="DU7" s="686"/>
      <c r="DV7" s="686"/>
      <c r="DW7" s="686"/>
      <c r="DX7" s="686"/>
      <c r="DY7" s="686"/>
      <c r="DZ7" s="686"/>
      <c r="EA7" s="686"/>
      <c r="EB7" s="686"/>
      <c r="EC7" s="695"/>
    </row>
    <row r="8" spans="2:143" ht="11.25" customHeight="1" x14ac:dyDescent="0.15">
      <c r="B8" s="682" t="s">
        <v>239</v>
      </c>
      <c r="C8" s="683"/>
      <c r="D8" s="683"/>
      <c r="E8" s="683"/>
      <c r="F8" s="683"/>
      <c r="G8" s="683"/>
      <c r="H8" s="683"/>
      <c r="I8" s="683"/>
      <c r="J8" s="683"/>
      <c r="K8" s="683"/>
      <c r="L8" s="683"/>
      <c r="M8" s="683"/>
      <c r="N8" s="683"/>
      <c r="O8" s="683"/>
      <c r="P8" s="683"/>
      <c r="Q8" s="684"/>
      <c r="R8" s="685">
        <v>5330</v>
      </c>
      <c r="S8" s="686"/>
      <c r="T8" s="686"/>
      <c r="U8" s="686"/>
      <c r="V8" s="686"/>
      <c r="W8" s="686"/>
      <c r="X8" s="686"/>
      <c r="Y8" s="687"/>
      <c r="Z8" s="688">
        <v>0</v>
      </c>
      <c r="AA8" s="688"/>
      <c r="AB8" s="688"/>
      <c r="AC8" s="688"/>
      <c r="AD8" s="689">
        <v>5330</v>
      </c>
      <c r="AE8" s="689"/>
      <c r="AF8" s="689"/>
      <c r="AG8" s="689"/>
      <c r="AH8" s="689"/>
      <c r="AI8" s="689"/>
      <c r="AJ8" s="689"/>
      <c r="AK8" s="689"/>
      <c r="AL8" s="690">
        <v>0.1</v>
      </c>
      <c r="AM8" s="691"/>
      <c r="AN8" s="691"/>
      <c r="AO8" s="692"/>
      <c r="AP8" s="682" t="s">
        <v>240</v>
      </c>
      <c r="AQ8" s="683"/>
      <c r="AR8" s="683"/>
      <c r="AS8" s="683"/>
      <c r="AT8" s="683"/>
      <c r="AU8" s="683"/>
      <c r="AV8" s="683"/>
      <c r="AW8" s="683"/>
      <c r="AX8" s="683"/>
      <c r="AY8" s="683"/>
      <c r="AZ8" s="683"/>
      <c r="BA8" s="683"/>
      <c r="BB8" s="683"/>
      <c r="BC8" s="683"/>
      <c r="BD8" s="683"/>
      <c r="BE8" s="683"/>
      <c r="BF8" s="684"/>
      <c r="BG8" s="685">
        <v>17378</v>
      </c>
      <c r="BH8" s="686"/>
      <c r="BI8" s="686"/>
      <c r="BJ8" s="686"/>
      <c r="BK8" s="686"/>
      <c r="BL8" s="686"/>
      <c r="BM8" s="686"/>
      <c r="BN8" s="687"/>
      <c r="BO8" s="688">
        <v>1.3</v>
      </c>
      <c r="BP8" s="688"/>
      <c r="BQ8" s="688"/>
      <c r="BR8" s="688"/>
      <c r="BS8" s="694" t="s">
        <v>128</v>
      </c>
      <c r="BT8" s="686"/>
      <c r="BU8" s="686"/>
      <c r="BV8" s="686"/>
      <c r="BW8" s="686"/>
      <c r="BX8" s="686"/>
      <c r="BY8" s="686"/>
      <c r="BZ8" s="686"/>
      <c r="CA8" s="686"/>
      <c r="CB8" s="695"/>
      <c r="CD8" s="700" t="s">
        <v>241</v>
      </c>
      <c r="CE8" s="701"/>
      <c r="CF8" s="701"/>
      <c r="CG8" s="701"/>
      <c r="CH8" s="701"/>
      <c r="CI8" s="701"/>
      <c r="CJ8" s="701"/>
      <c r="CK8" s="701"/>
      <c r="CL8" s="701"/>
      <c r="CM8" s="701"/>
      <c r="CN8" s="701"/>
      <c r="CO8" s="701"/>
      <c r="CP8" s="701"/>
      <c r="CQ8" s="702"/>
      <c r="CR8" s="685">
        <v>2222897</v>
      </c>
      <c r="CS8" s="686"/>
      <c r="CT8" s="686"/>
      <c r="CU8" s="686"/>
      <c r="CV8" s="686"/>
      <c r="CW8" s="686"/>
      <c r="CX8" s="686"/>
      <c r="CY8" s="687"/>
      <c r="CZ8" s="688">
        <v>18.3</v>
      </c>
      <c r="DA8" s="688"/>
      <c r="DB8" s="688"/>
      <c r="DC8" s="688"/>
      <c r="DD8" s="694">
        <v>4193</v>
      </c>
      <c r="DE8" s="686"/>
      <c r="DF8" s="686"/>
      <c r="DG8" s="686"/>
      <c r="DH8" s="686"/>
      <c r="DI8" s="686"/>
      <c r="DJ8" s="686"/>
      <c r="DK8" s="686"/>
      <c r="DL8" s="686"/>
      <c r="DM8" s="686"/>
      <c r="DN8" s="686"/>
      <c r="DO8" s="686"/>
      <c r="DP8" s="687"/>
      <c r="DQ8" s="694">
        <v>1379590</v>
      </c>
      <c r="DR8" s="686"/>
      <c r="DS8" s="686"/>
      <c r="DT8" s="686"/>
      <c r="DU8" s="686"/>
      <c r="DV8" s="686"/>
      <c r="DW8" s="686"/>
      <c r="DX8" s="686"/>
      <c r="DY8" s="686"/>
      <c r="DZ8" s="686"/>
      <c r="EA8" s="686"/>
      <c r="EB8" s="686"/>
      <c r="EC8" s="695"/>
    </row>
    <row r="9" spans="2:143" ht="11.25" customHeight="1" x14ac:dyDescent="0.15">
      <c r="B9" s="682" t="s">
        <v>242</v>
      </c>
      <c r="C9" s="683"/>
      <c r="D9" s="683"/>
      <c r="E9" s="683"/>
      <c r="F9" s="683"/>
      <c r="G9" s="683"/>
      <c r="H9" s="683"/>
      <c r="I9" s="683"/>
      <c r="J9" s="683"/>
      <c r="K9" s="683"/>
      <c r="L9" s="683"/>
      <c r="M9" s="683"/>
      <c r="N9" s="683"/>
      <c r="O9" s="683"/>
      <c r="P9" s="683"/>
      <c r="Q9" s="684"/>
      <c r="R9" s="685">
        <v>4656</v>
      </c>
      <c r="S9" s="686"/>
      <c r="T9" s="686"/>
      <c r="U9" s="686"/>
      <c r="V9" s="686"/>
      <c r="W9" s="686"/>
      <c r="X9" s="686"/>
      <c r="Y9" s="687"/>
      <c r="Z9" s="688">
        <v>0</v>
      </c>
      <c r="AA9" s="688"/>
      <c r="AB9" s="688"/>
      <c r="AC9" s="688"/>
      <c r="AD9" s="689">
        <v>4656</v>
      </c>
      <c r="AE9" s="689"/>
      <c r="AF9" s="689"/>
      <c r="AG9" s="689"/>
      <c r="AH9" s="689"/>
      <c r="AI9" s="689"/>
      <c r="AJ9" s="689"/>
      <c r="AK9" s="689"/>
      <c r="AL9" s="690">
        <v>0.1</v>
      </c>
      <c r="AM9" s="691"/>
      <c r="AN9" s="691"/>
      <c r="AO9" s="692"/>
      <c r="AP9" s="682" t="s">
        <v>243</v>
      </c>
      <c r="AQ9" s="683"/>
      <c r="AR9" s="683"/>
      <c r="AS9" s="683"/>
      <c r="AT9" s="683"/>
      <c r="AU9" s="683"/>
      <c r="AV9" s="683"/>
      <c r="AW9" s="683"/>
      <c r="AX9" s="683"/>
      <c r="AY9" s="683"/>
      <c r="AZ9" s="683"/>
      <c r="BA9" s="683"/>
      <c r="BB9" s="683"/>
      <c r="BC9" s="683"/>
      <c r="BD9" s="683"/>
      <c r="BE9" s="683"/>
      <c r="BF9" s="684"/>
      <c r="BG9" s="685">
        <v>372342</v>
      </c>
      <c r="BH9" s="686"/>
      <c r="BI9" s="686"/>
      <c r="BJ9" s="686"/>
      <c r="BK9" s="686"/>
      <c r="BL9" s="686"/>
      <c r="BM9" s="686"/>
      <c r="BN9" s="687"/>
      <c r="BO9" s="688">
        <v>28.5</v>
      </c>
      <c r="BP9" s="688"/>
      <c r="BQ9" s="688"/>
      <c r="BR9" s="688"/>
      <c r="BS9" s="694" t="s">
        <v>128</v>
      </c>
      <c r="BT9" s="686"/>
      <c r="BU9" s="686"/>
      <c r="BV9" s="686"/>
      <c r="BW9" s="686"/>
      <c r="BX9" s="686"/>
      <c r="BY9" s="686"/>
      <c r="BZ9" s="686"/>
      <c r="CA9" s="686"/>
      <c r="CB9" s="695"/>
      <c r="CD9" s="700" t="s">
        <v>244</v>
      </c>
      <c r="CE9" s="701"/>
      <c r="CF9" s="701"/>
      <c r="CG9" s="701"/>
      <c r="CH9" s="701"/>
      <c r="CI9" s="701"/>
      <c r="CJ9" s="701"/>
      <c r="CK9" s="701"/>
      <c r="CL9" s="701"/>
      <c r="CM9" s="701"/>
      <c r="CN9" s="701"/>
      <c r="CO9" s="701"/>
      <c r="CP9" s="701"/>
      <c r="CQ9" s="702"/>
      <c r="CR9" s="685">
        <v>686306</v>
      </c>
      <c r="CS9" s="686"/>
      <c r="CT9" s="686"/>
      <c r="CU9" s="686"/>
      <c r="CV9" s="686"/>
      <c r="CW9" s="686"/>
      <c r="CX9" s="686"/>
      <c r="CY9" s="687"/>
      <c r="CZ9" s="688">
        <v>5.6</v>
      </c>
      <c r="DA9" s="688"/>
      <c r="DB9" s="688"/>
      <c r="DC9" s="688"/>
      <c r="DD9" s="694">
        <v>11714</v>
      </c>
      <c r="DE9" s="686"/>
      <c r="DF9" s="686"/>
      <c r="DG9" s="686"/>
      <c r="DH9" s="686"/>
      <c r="DI9" s="686"/>
      <c r="DJ9" s="686"/>
      <c r="DK9" s="686"/>
      <c r="DL9" s="686"/>
      <c r="DM9" s="686"/>
      <c r="DN9" s="686"/>
      <c r="DO9" s="686"/>
      <c r="DP9" s="687"/>
      <c r="DQ9" s="694">
        <v>591870</v>
      </c>
      <c r="DR9" s="686"/>
      <c r="DS9" s="686"/>
      <c r="DT9" s="686"/>
      <c r="DU9" s="686"/>
      <c r="DV9" s="686"/>
      <c r="DW9" s="686"/>
      <c r="DX9" s="686"/>
      <c r="DY9" s="686"/>
      <c r="DZ9" s="686"/>
      <c r="EA9" s="686"/>
      <c r="EB9" s="686"/>
      <c r="EC9" s="695"/>
    </row>
    <row r="10" spans="2:143" ht="11.25" customHeight="1" x14ac:dyDescent="0.15">
      <c r="B10" s="682" t="s">
        <v>245</v>
      </c>
      <c r="C10" s="683"/>
      <c r="D10" s="683"/>
      <c r="E10" s="683"/>
      <c r="F10" s="683"/>
      <c r="G10" s="683"/>
      <c r="H10" s="683"/>
      <c r="I10" s="683"/>
      <c r="J10" s="683"/>
      <c r="K10" s="683"/>
      <c r="L10" s="683"/>
      <c r="M10" s="683"/>
      <c r="N10" s="683"/>
      <c r="O10" s="683"/>
      <c r="P10" s="683"/>
      <c r="Q10" s="684"/>
      <c r="R10" s="685" t="s">
        <v>235</v>
      </c>
      <c r="S10" s="686"/>
      <c r="T10" s="686"/>
      <c r="U10" s="686"/>
      <c r="V10" s="686"/>
      <c r="W10" s="686"/>
      <c r="X10" s="686"/>
      <c r="Y10" s="687"/>
      <c r="Z10" s="688" t="s">
        <v>128</v>
      </c>
      <c r="AA10" s="688"/>
      <c r="AB10" s="688"/>
      <c r="AC10" s="688"/>
      <c r="AD10" s="689" t="s">
        <v>235</v>
      </c>
      <c r="AE10" s="689"/>
      <c r="AF10" s="689"/>
      <c r="AG10" s="689"/>
      <c r="AH10" s="689"/>
      <c r="AI10" s="689"/>
      <c r="AJ10" s="689"/>
      <c r="AK10" s="689"/>
      <c r="AL10" s="690" t="s">
        <v>128</v>
      </c>
      <c r="AM10" s="691"/>
      <c r="AN10" s="691"/>
      <c r="AO10" s="692"/>
      <c r="AP10" s="682" t="s">
        <v>246</v>
      </c>
      <c r="AQ10" s="683"/>
      <c r="AR10" s="683"/>
      <c r="AS10" s="683"/>
      <c r="AT10" s="683"/>
      <c r="AU10" s="683"/>
      <c r="AV10" s="683"/>
      <c r="AW10" s="683"/>
      <c r="AX10" s="683"/>
      <c r="AY10" s="683"/>
      <c r="AZ10" s="683"/>
      <c r="BA10" s="683"/>
      <c r="BB10" s="683"/>
      <c r="BC10" s="683"/>
      <c r="BD10" s="683"/>
      <c r="BE10" s="683"/>
      <c r="BF10" s="684"/>
      <c r="BG10" s="685">
        <v>24806</v>
      </c>
      <c r="BH10" s="686"/>
      <c r="BI10" s="686"/>
      <c r="BJ10" s="686"/>
      <c r="BK10" s="686"/>
      <c r="BL10" s="686"/>
      <c r="BM10" s="686"/>
      <c r="BN10" s="687"/>
      <c r="BO10" s="688">
        <v>1.9</v>
      </c>
      <c r="BP10" s="688"/>
      <c r="BQ10" s="688"/>
      <c r="BR10" s="688"/>
      <c r="BS10" s="694" t="s">
        <v>128</v>
      </c>
      <c r="BT10" s="686"/>
      <c r="BU10" s="686"/>
      <c r="BV10" s="686"/>
      <c r="BW10" s="686"/>
      <c r="BX10" s="686"/>
      <c r="BY10" s="686"/>
      <c r="BZ10" s="686"/>
      <c r="CA10" s="686"/>
      <c r="CB10" s="695"/>
      <c r="CD10" s="700" t="s">
        <v>247</v>
      </c>
      <c r="CE10" s="701"/>
      <c r="CF10" s="701"/>
      <c r="CG10" s="701"/>
      <c r="CH10" s="701"/>
      <c r="CI10" s="701"/>
      <c r="CJ10" s="701"/>
      <c r="CK10" s="701"/>
      <c r="CL10" s="701"/>
      <c r="CM10" s="701"/>
      <c r="CN10" s="701"/>
      <c r="CO10" s="701"/>
      <c r="CP10" s="701"/>
      <c r="CQ10" s="702"/>
      <c r="CR10" s="685">
        <v>3797</v>
      </c>
      <c r="CS10" s="686"/>
      <c r="CT10" s="686"/>
      <c r="CU10" s="686"/>
      <c r="CV10" s="686"/>
      <c r="CW10" s="686"/>
      <c r="CX10" s="686"/>
      <c r="CY10" s="687"/>
      <c r="CZ10" s="688">
        <v>0</v>
      </c>
      <c r="DA10" s="688"/>
      <c r="DB10" s="688"/>
      <c r="DC10" s="688"/>
      <c r="DD10" s="694" t="s">
        <v>128</v>
      </c>
      <c r="DE10" s="686"/>
      <c r="DF10" s="686"/>
      <c r="DG10" s="686"/>
      <c r="DH10" s="686"/>
      <c r="DI10" s="686"/>
      <c r="DJ10" s="686"/>
      <c r="DK10" s="686"/>
      <c r="DL10" s="686"/>
      <c r="DM10" s="686"/>
      <c r="DN10" s="686"/>
      <c r="DO10" s="686"/>
      <c r="DP10" s="687"/>
      <c r="DQ10" s="694">
        <v>797</v>
      </c>
      <c r="DR10" s="686"/>
      <c r="DS10" s="686"/>
      <c r="DT10" s="686"/>
      <c r="DU10" s="686"/>
      <c r="DV10" s="686"/>
      <c r="DW10" s="686"/>
      <c r="DX10" s="686"/>
      <c r="DY10" s="686"/>
      <c r="DZ10" s="686"/>
      <c r="EA10" s="686"/>
      <c r="EB10" s="686"/>
      <c r="EC10" s="695"/>
    </row>
    <row r="11" spans="2:143" ht="11.25" customHeight="1" x14ac:dyDescent="0.15">
      <c r="B11" s="682" t="s">
        <v>248</v>
      </c>
      <c r="C11" s="683"/>
      <c r="D11" s="683"/>
      <c r="E11" s="683"/>
      <c r="F11" s="683"/>
      <c r="G11" s="683"/>
      <c r="H11" s="683"/>
      <c r="I11" s="683"/>
      <c r="J11" s="683"/>
      <c r="K11" s="683"/>
      <c r="L11" s="683"/>
      <c r="M11" s="683"/>
      <c r="N11" s="683"/>
      <c r="O11" s="683"/>
      <c r="P11" s="683"/>
      <c r="Q11" s="684"/>
      <c r="R11" s="685">
        <v>253720</v>
      </c>
      <c r="S11" s="686"/>
      <c r="T11" s="686"/>
      <c r="U11" s="686"/>
      <c r="V11" s="686"/>
      <c r="W11" s="686"/>
      <c r="X11" s="686"/>
      <c r="Y11" s="687"/>
      <c r="Z11" s="690">
        <v>2</v>
      </c>
      <c r="AA11" s="691"/>
      <c r="AB11" s="691"/>
      <c r="AC11" s="703"/>
      <c r="AD11" s="694">
        <v>253720</v>
      </c>
      <c r="AE11" s="686"/>
      <c r="AF11" s="686"/>
      <c r="AG11" s="686"/>
      <c r="AH11" s="686"/>
      <c r="AI11" s="686"/>
      <c r="AJ11" s="686"/>
      <c r="AK11" s="687"/>
      <c r="AL11" s="690">
        <v>4.7</v>
      </c>
      <c r="AM11" s="691"/>
      <c r="AN11" s="691"/>
      <c r="AO11" s="692"/>
      <c r="AP11" s="682" t="s">
        <v>249</v>
      </c>
      <c r="AQ11" s="683"/>
      <c r="AR11" s="683"/>
      <c r="AS11" s="683"/>
      <c r="AT11" s="683"/>
      <c r="AU11" s="683"/>
      <c r="AV11" s="683"/>
      <c r="AW11" s="683"/>
      <c r="AX11" s="683"/>
      <c r="AY11" s="683"/>
      <c r="AZ11" s="683"/>
      <c r="BA11" s="683"/>
      <c r="BB11" s="683"/>
      <c r="BC11" s="683"/>
      <c r="BD11" s="683"/>
      <c r="BE11" s="683"/>
      <c r="BF11" s="684"/>
      <c r="BG11" s="685">
        <v>19866</v>
      </c>
      <c r="BH11" s="686"/>
      <c r="BI11" s="686"/>
      <c r="BJ11" s="686"/>
      <c r="BK11" s="686"/>
      <c r="BL11" s="686"/>
      <c r="BM11" s="686"/>
      <c r="BN11" s="687"/>
      <c r="BO11" s="688">
        <v>1.5</v>
      </c>
      <c r="BP11" s="688"/>
      <c r="BQ11" s="688"/>
      <c r="BR11" s="688"/>
      <c r="BS11" s="694">
        <v>4812</v>
      </c>
      <c r="BT11" s="686"/>
      <c r="BU11" s="686"/>
      <c r="BV11" s="686"/>
      <c r="BW11" s="686"/>
      <c r="BX11" s="686"/>
      <c r="BY11" s="686"/>
      <c r="BZ11" s="686"/>
      <c r="CA11" s="686"/>
      <c r="CB11" s="695"/>
      <c r="CD11" s="700" t="s">
        <v>250</v>
      </c>
      <c r="CE11" s="701"/>
      <c r="CF11" s="701"/>
      <c r="CG11" s="701"/>
      <c r="CH11" s="701"/>
      <c r="CI11" s="701"/>
      <c r="CJ11" s="701"/>
      <c r="CK11" s="701"/>
      <c r="CL11" s="701"/>
      <c r="CM11" s="701"/>
      <c r="CN11" s="701"/>
      <c r="CO11" s="701"/>
      <c r="CP11" s="701"/>
      <c r="CQ11" s="702"/>
      <c r="CR11" s="685">
        <v>1201982</v>
      </c>
      <c r="CS11" s="686"/>
      <c r="CT11" s="686"/>
      <c r="CU11" s="686"/>
      <c r="CV11" s="686"/>
      <c r="CW11" s="686"/>
      <c r="CX11" s="686"/>
      <c r="CY11" s="687"/>
      <c r="CZ11" s="688">
        <v>9.9</v>
      </c>
      <c r="DA11" s="688"/>
      <c r="DB11" s="688"/>
      <c r="DC11" s="688"/>
      <c r="DD11" s="694">
        <v>219429</v>
      </c>
      <c r="DE11" s="686"/>
      <c r="DF11" s="686"/>
      <c r="DG11" s="686"/>
      <c r="DH11" s="686"/>
      <c r="DI11" s="686"/>
      <c r="DJ11" s="686"/>
      <c r="DK11" s="686"/>
      <c r="DL11" s="686"/>
      <c r="DM11" s="686"/>
      <c r="DN11" s="686"/>
      <c r="DO11" s="686"/>
      <c r="DP11" s="687"/>
      <c r="DQ11" s="694">
        <v>430170</v>
      </c>
      <c r="DR11" s="686"/>
      <c r="DS11" s="686"/>
      <c r="DT11" s="686"/>
      <c r="DU11" s="686"/>
      <c r="DV11" s="686"/>
      <c r="DW11" s="686"/>
      <c r="DX11" s="686"/>
      <c r="DY11" s="686"/>
      <c r="DZ11" s="686"/>
      <c r="EA11" s="686"/>
      <c r="EB11" s="686"/>
      <c r="EC11" s="695"/>
    </row>
    <row r="12" spans="2:143" ht="11.25" customHeight="1" x14ac:dyDescent="0.15">
      <c r="B12" s="682" t="s">
        <v>251</v>
      </c>
      <c r="C12" s="683"/>
      <c r="D12" s="683"/>
      <c r="E12" s="683"/>
      <c r="F12" s="683"/>
      <c r="G12" s="683"/>
      <c r="H12" s="683"/>
      <c r="I12" s="683"/>
      <c r="J12" s="683"/>
      <c r="K12" s="683"/>
      <c r="L12" s="683"/>
      <c r="M12" s="683"/>
      <c r="N12" s="683"/>
      <c r="O12" s="683"/>
      <c r="P12" s="683"/>
      <c r="Q12" s="684"/>
      <c r="R12" s="685">
        <v>7092</v>
      </c>
      <c r="S12" s="686"/>
      <c r="T12" s="686"/>
      <c r="U12" s="686"/>
      <c r="V12" s="686"/>
      <c r="W12" s="686"/>
      <c r="X12" s="686"/>
      <c r="Y12" s="687"/>
      <c r="Z12" s="688">
        <v>0.1</v>
      </c>
      <c r="AA12" s="688"/>
      <c r="AB12" s="688"/>
      <c r="AC12" s="688"/>
      <c r="AD12" s="689">
        <v>7092</v>
      </c>
      <c r="AE12" s="689"/>
      <c r="AF12" s="689"/>
      <c r="AG12" s="689"/>
      <c r="AH12" s="689"/>
      <c r="AI12" s="689"/>
      <c r="AJ12" s="689"/>
      <c r="AK12" s="689"/>
      <c r="AL12" s="690">
        <v>0.1</v>
      </c>
      <c r="AM12" s="691"/>
      <c r="AN12" s="691"/>
      <c r="AO12" s="692"/>
      <c r="AP12" s="682" t="s">
        <v>252</v>
      </c>
      <c r="AQ12" s="683"/>
      <c r="AR12" s="683"/>
      <c r="AS12" s="683"/>
      <c r="AT12" s="683"/>
      <c r="AU12" s="683"/>
      <c r="AV12" s="683"/>
      <c r="AW12" s="683"/>
      <c r="AX12" s="683"/>
      <c r="AY12" s="683"/>
      <c r="AZ12" s="683"/>
      <c r="BA12" s="683"/>
      <c r="BB12" s="683"/>
      <c r="BC12" s="683"/>
      <c r="BD12" s="683"/>
      <c r="BE12" s="683"/>
      <c r="BF12" s="684"/>
      <c r="BG12" s="685">
        <v>765059</v>
      </c>
      <c r="BH12" s="686"/>
      <c r="BI12" s="686"/>
      <c r="BJ12" s="686"/>
      <c r="BK12" s="686"/>
      <c r="BL12" s="686"/>
      <c r="BM12" s="686"/>
      <c r="BN12" s="687"/>
      <c r="BO12" s="688">
        <v>58.5</v>
      </c>
      <c r="BP12" s="688"/>
      <c r="BQ12" s="688"/>
      <c r="BR12" s="688"/>
      <c r="BS12" s="694" t="s">
        <v>128</v>
      </c>
      <c r="BT12" s="686"/>
      <c r="BU12" s="686"/>
      <c r="BV12" s="686"/>
      <c r="BW12" s="686"/>
      <c r="BX12" s="686"/>
      <c r="BY12" s="686"/>
      <c r="BZ12" s="686"/>
      <c r="CA12" s="686"/>
      <c r="CB12" s="695"/>
      <c r="CD12" s="700" t="s">
        <v>253</v>
      </c>
      <c r="CE12" s="701"/>
      <c r="CF12" s="701"/>
      <c r="CG12" s="701"/>
      <c r="CH12" s="701"/>
      <c r="CI12" s="701"/>
      <c r="CJ12" s="701"/>
      <c r="CK12" s="701"/>
      <c r="CL12" s="701"/>
      <c r="CM12" s="701"/>
      <c r="CN12" s="701"/>
      <c r="CO12" s="701"/>
      <c r="CP12" s="701"/>
      <c r="CQ12" s="702"/>
      <c r="CR12" s="685">
        <v>478263</v>
      </c>
      <c r="CS12" s="686"/>
      <c r="CT12" s="686"/>
      <c r="CU12" s="686"/>
      <c r="CV12" s="686"/>
      <c r="CW12" s="686"/>
      <c r="CX12" s="686"/>
      <c r="CY12" s="687"/>
      <c r="CZ12" s="688">
        <v>3.9</v>
      </c>
      <c r="DA12" s="688"/>
      <c r="DB12" s="688"/>
      <c r="DC12" s="688"/>
      <c r="DD12" s="694">
        <v>45358</v>
      </c>
      <c r="DE12" s="686"/>
      <c r="DF12" s="686"/>
      <c r="DG12" s="686"/>
      <c r="DH12" s="686"/>
      <c r="DI12" s="686"/>
      <c r="DJ12" s="686"/>
      <c r="DK12" s="686"/>
      <c r="DL12" s="686"/>
      <c r="DM12" s="686"/>
      <c r="DN12" s="686"/>
      <c r="DO12" s="686"/>
      <c r="DP12" s="687"/>
      <c r="DQ12" s="694">
        <v>154279</v>
      </c>
      <c r="DR12" s="686"/>
      <c r="DS12" s="686"/>
      <c r="DT12" s="686"/>
      <c r="DU12" s="686"/>
      <c r="DV12" s="686"/>
      <c r="DW12" s="686"/>
      <c r="DX12" s="686"/>
      <c r="DY12" s="686"/>
      <c r="DZ12" s="686"/>
      <c r="EA12" s="686"/>
      <c r="EB12" s="686"/>
      <c r="EC12" s="695"/>
    </row>
    <row r="13" spans="2:143" ht="11.25" customHeight="1" x14ac:dyDescent="0.15">
      <c r="B13" s="682" t="s">
        <v>254</v>
      </c>
      <c r="C13" s="683"/>
      <c r="D13" s="683"/>
      <c r="E13" s="683"/>
      <c r="F13" s="683"/>
      <c r="G13" s="683"/>
      <c r="H13" s="683"/>
      <c r="I13" s="683"/>
      <c r="J13" s="683"/>
      <c r="K13" s="683"/>
      <c r="L13" s="683"/>
      <c r="M13" s="683"/>
      <c r="N13" s="683"/>
      <c r="O13" s="683"/>
      <c r="P13" s="683"/>
      <c r="Q13" s="684"/>
      <c r="R13" s="685" t="s">
        <v>128</v>
      </c>
      <c r="S13" s="686"/>
      <c r="T13" s="686"/>
      <c r="U13" s="686"/>
      <c r="V13" s="686"/>
      <c r="W13" s="686"/>
      <c r="X13" s="686"/>
      <c r="Y13" s="687"/>
      <c r="Z13" s="688" t="s">
        <v>128</v>
      </c>
      <c r="AA13" s="688"/>
      <c r="AB13" s="688"/>
      <c r="AC13" s="688"/>
      <c r="AD13" s="689" t="s">
        <v>128</v>
      </c>
      <c r="AE13" s="689"/>
      <c r="AF13" s="689"/>
      <c r="AG13" s="689"/>
      <c r="AH13" s="689"/>
      <c r="AI13" s="689"/>
      <c r="AJ13" s="689"/>
      <c r="AK13" s="689"/>
      <c r="AL13" s="690" t="s">
        <v>128</v>
      </c>
      <c r="AM13" s="691"/>
      <c r="AN13" s="691"/>
      <c r="AO13" s="692"/>
      <c r="AP13" s="682" t="s">
        <v>255</v>
      </c>
      <c r="AQ13" s="683"/>
      <c r="AR13" s="683"/>
      <c r="AS13" s="683"/>
      <c r="AT13" s="683"/>
      <c r="AU13" s="683"/>
      <c r="AV13" s="683"/>
      <c r="AW13" s="683"/>
      <c r="AX13" s="683"/>
      <c r="AY13" s="683"/>
      <c r="AZ13" s="683"/>
      <c r="BA13" s="683"/>
      <c r="BB13" s="683"/>
      <c r="BC13" s="683"/>
      <c r="BD13" s="683"/>
      <c r="BE13" s="683"/>
      <c r="BF13" s="684"/>
      <c r="BG13" s="685">
        <v>746992</v>
      </c>
      <c r="BH13" s="686"/>
      <c r="BI13" s="686"/>
      <c r="BJ13" s="686"/>
      <c r="BK13" s="686"/>
      <c r="BL13" s="686"/>
      <c r="BM13" s="686"/>
      <c r="BN13" s="687"/>
      <c r="BO13" s="688">
        <v>57.1</v>
      </c>
      <c r="BP13" s="688"/>
      <c r="BQ13" s="688"/>
      <c r="BR13" s="688"/>
      <c r="BS13" s="694" t="s">
        <v>128</v>
      </c>
      <c r="BT13" s="686"/>
      <c r="BU13" s="686"/>
      <c r="BV13" s="686"/>
      <c r="BW13" s="686"/>
      <c r="BX13" s="686"/>
      <c r="BY13" s="686"/>
      <c r="BZ13" s="686"/>
      <c r="CA13" s="686"/>
      <c r="CB13" s="695"/>
      <c r="CD13" s="700" t="s">
        <v>256</v>
      </c>
      <c r="CE13" s="701"/>
      <c r="CF13" s="701"/>
      <c r="CG13" s="701"/>
      <c r="CH13" s="701"/>
      <c r="CI13" s="701"/>
      <c r="CJ13" s="701"/>
      <c r="CK13" s="701"/>
      <c r="CL13" s="701"/>
      <c r="CM13" s="701"/>
      <c r="CN13" s="701"/>
      <c r="CO13" s="701"/>
      <c r="CP13" s="701"/>
      <c r="CQ13" s="702"/>
      <c r="CR13" s="685">
        <v>648191</v>
      </c>
      <c r="CS13" s="686"/>
      <c r="CT13" s="686"/>
      <c r="CU13" s="686"/>
      <c r="CV13" s="686"/>
      <c r="CW13" s="686"/>
      <c r="CX13" s="686"/>
      <c r="CY13" s="687"/>
      <c r="CZ13" s="688">
        <v>5.3</v>
      </c>
      <c r="DA13" s="688"/>
      <c r="DB13" s="688"/>
      <c r="DC13" s="688"/>
      <c r="DD13" s="694">
        <v>286029</v>
      </c>
      <c r="DE13" s="686"/>
      <c r="DF13" s="686"/>
      <c r="DG13" s="686"/>
      <c r="DH13" s="686"/>
      <c r="DI13" s="686"/>
      <c r="DJ13" s="686"/>
      <c r="DK13" s="686"/>
      <c r="DL13" s="686"/>
      <c r="DM13" s="686"/>
      <c r="DN13" s="686"/>
      <c r="DO13" s="686"/>
      <c r="DP13" s="687"/>
      <c r="DQ13" s="694">
        <v>442651</v>
      </c>
      <c r="DR13" s="686"/>
      <c r="DS13" s="686"/>
      <c r="DT13" s="686"/>
      <c r="DU13" s="686"/>
      <c r="DV13" s="686"/>
      <c r="DW13" s="686"/>
      <c r="DX13" s="686"/>
      <c r="DY13" s="686"/>
      <c r="DZ13" s="686"/>
      <c r="EA13" s="686"/>
      <c r="EB13" s="686"/>
      <c r="EC13" s="695"/>
    </row>
    <row r="14" spans="2:143" ht="11.25" customHeight="1" x14ac:dyDescent="0.15">
      <c r="B14" s="682" t="s">
        <v>257</v>
      </c>
      <c r="C14" s="683"/>
      <c r="D14" s="683"/>
      <c r="E14" s="683"/>
      <c r="F14" s="683"/>
      <c r="G14" s="683"/>
      <c r="H14" s="683"/>
      <c r="I14" s="683"/>
      <c r="J14" s="683"/>
      <c r="K14" s="683"/>
      <c r="L14" s="683"/>
      <c r="M14" s="683"/>
      <c r="N14" s="683"/>
      <c r="O14" s="683"/>
      <c r="P14" s="683"/>
      <c r="Q14" s="684"/>
      <c r="R14" s="685" t="s">
        <v>128</v>
      </c>
      <c r="S14" s="686"/>
      <c r="T14" s="686"/>
      <c r="U14" s="686"/>
      <c r="V14" s="686"/>
      <c r="W14" s="686"/>
      <c r="X14" s="686"/>
      <c r="Y14" s="687"/>
      <c r="Z14" s="688" t="s">
        <v>128</v>
      </c>
      <c r="AA14" s="688"/>
      <c r="AB14" s="688"/>
      <c r="AC14" s="688"/>
      <c r="AD14" s="689" t="s">
        <v>235</v>
      </c>
      <c r="AE14" s="689"/>
      <c r="AF14" s="689"/>
      <c r="AG14" s="689"/>
      <c r="AH14" s="689"/>
      <c r="AI14" s="689"/>
      <c r="AJ14" s="689"/>
      <c r="AK14" s="689"/>
      <c r="AL14" s="690" t="s">
        <v>128</v>
      </c>
      <c r="AM14" s="691"/>
      <c r="AN14" s="691"/>
      <c r="AO14" s="692"/>
      <c r="AP14" s="682" t="s">
        <v>258</v>
      </c>
      <c r="AQ14" s="683"/>
      <c r="AR14" s="683"/>
      <c r="AS14" s="683"/>
      <c r="AT14" s="683"/>
      <c r="AU14" s="683"/>
      <c r="AV14" s="683"/>
      <c r="AW14" s="683"/>
      <c r="AX14" s="683"/>
      <c r="AY14" s="683"/>
      <c r="AZ14" s="683"/>
      <c r="BA14" s="683"/>
      <c r="BB14" s="683"/>
      <c r="BC14" s="683"/>
      <c r="BD14" s="683"/>
      <c r="BE14" s="683"/>
      <c r="BF14" s="684"/>
      <c r="BG14" s="685">
        <v>56567</v>
      </c>
      <c r="BH14" s="686"/>
      <c r="BI14" s="686"/>
      <c r="BJ14" s="686"/>
      <c r="BK14" s="686"/>
      <c r="BL14" s="686"/>
      <c r="BM14" s="686"/>
      <c r="BN14" s="687"/>
      <c r="BO14" s="688">
        <v>4.3</v>
      </c>
      <c r="BP14" s="688"/>
      <c r="BQ14" s="688"/>
      <c r="BR14" s="688"/>
      <c r="BS14" s="694" t="s">
        <v>235</v>
      </c>
      <c r="BT14" s="686"/>
      <c r="BU14" s="686"/>
      <c r="BV14" s="686"/>
      <c r="BW14" s="686"/>
      <c r="BX14" s="686"/>
      <c r="BY14" s="686"/>
      <c r="BZ14" s="686"/>
      <c r="CA14" s="686"/>
      <c r="CB14" s="695"/>
      <c r="CD14" s="700" t="s">
        <v>259</v>
      </c>
      <c r="CE14" s="701"/>
      <c r="CF14" s="701"/>
      <c r="CG14" s="701"/>
      <c r="CH14" s="701"/>
      <c r="CI14" s="701"/>
      <c r="CJ14" s="701"/>
      <c r="CK14" s="701"/>
      <c r="CL14" s="701"/>
      <c r="CM14" s="701"/>
      <c r="CN14" s="701"/>
      <c r="CO14" s="701"/>
      <c r="CP14" s="701"/>
      <c r="CQ14" s="702"/>
      <c r="CR14" s="685">
        <v>367077</v>
      </c>
      <c r="CS14" s="686"/>
      <c r="CT14" s="686"/>
      <c r="CU14" s="686"/>
      <c r="CV14" s="686"/>
      <c r="CW14" s="686"/>
      <c r="CX14" s="686"/>
      <c r="CY14" s="687"/>
      <c r="CZ14" s="688">
        <v>3</v>
      </c>
      <c r="DA14" s="688"/>
      <c r="DB14" s="688"/>
      <c r="DC14" s="688"/>
      <c r="DD14" s="694">
        <v>48421</v>
      </c>
      <c r="DE14" s="686"/>
      <c r="DF14" s="686"/>
      <c r="DG14" s="686"/>
      <c r="DH14" s="686"/>
      <c r="DI14" s="686"/>
      <c r="DJ14" s="686"/>
      <c r="DK14" s="686"/>
      <c r="DL14" s="686"/>
      <c r="DM14" s="686"/>
      <c r="DN14" s="686"/>
      <c r="DO14" s="686"/>
      <c r="DP14" s="687"/>
      <c r="DQ14" s="694">
        <v>284951</v>
      </c>
      <c r="DR14" s="686"/>
      <c r="DS14" s="686"/>
      <c r="DT14" s="686"/>
      <c r="DU14" s="686"/>
      <c r="DV14" s="686"/>
      <c r="DW14" s="686"/>
      <c r="DX14" s="686"/>
      <c r="DY14" s="686"/>
      <c r="DZ14" s="686"/>
      <c r="EA14" s="686"/>
      <c r="EB14" s="686"/>
      <c r="EC14" s="695"/>
    </row>
    <row r="15" spans="2:143" ht="11.25" customHeight="1" x14ac:dyDescent="0.15">
      <c r="B15" s="682" t="s">
        <v>260</v>
      </c>
      <c r="C15" s="683"/>
      <c r="D15" s="683"/>
      <c r="E15" s="683"/>
      <c r="F15" s="683"/>
      <c r="G15" s="683"/>
      <c r="H15" s="683"/>
      <c r="I15" s="683"/>
      <c r="J15" s="683"/>
      <c r="K15" s="683"/>
      <c r="L15" s="683"/>
      <c r="M15" s="683"/>
      <c r="N15" s="683"/>
      <c r="O15" s="683"/>
      <c r="P15" s="683"/>
      <c r="Q15" s="684"/>
      <c r="R15" s="685" t="s">
        <v>128</v>
      </c>
      <c r="S15" s="686"/>
      <c r="T15" s="686"/>
      <c r="U15" s="686"/>
      <c r="V15" s="686"/>
      <c r="W15" s="686"/>
      <c r="X15" s="686"/>
      <c r="Y15" s="687"/>
      <c r="Z15" s="688" t="s">
        <v>128</v>
      </c>
      <c r="AA15" s="688"/>
      <c r="AB15" s="688"/>
      <c r="AC15" s="688"/>
      <c r="AD15" s="689" t="s">
        <v>235</v>
      </c>
      <c r="AE15" s="689"/>
      <c r="AF15" s="689"/>
      <c r="AG15" s="689"/>
      <c r="AH15" s="689"/>
      <c r="AI15" s="689"/>
      <c r="AJ15" s="689"/>
      <c r="AK15" s="689"/>
      <c r="AL15" s="690" t="s">
        <v>128</v>
      </c>
      <c r="AM15" s="691"/>
      <c r="AN15" s="691"/>
      <c r="AO15" s="692"/>
      <c r="AP15" s="682" t="s">
        <v>261</v>
      </c>
      <c r="AQ15" s="683"/>
      <c r="AR15" s="683"/>
      <c r="AS15" s="683"/>
      <c r="AT15" s="683"/>
      <c r="AU15" s="683"/>
      <c r="AV15" s="683"/>
      <c r="AW15" s="683"/>
      <c r="AX15" s="683"/>
      <c r="AY15" s="683"/>
      <c r="AZ15" s="683"/>
      <c r="BA15" s="683"/>
      <c r="BB15" s="683"/>
      <c r="BC15" s="683"/>
      <c r="BD15" s="683"/>
      <c r="BE15" s="683"/>
      <c r="BF15" s="684"/>
      <c r="BG15" s="685">
        <v>51161</v>
      </c>
      <c r="BH15" s="686"/>
      <c r="BI15" s="686"/>
      <c r="BJ15" s="686"/>
      <c r="BK15" s="686"/>
      <c r="BL15" s="686"/>
      <c r="BM15" s="686"/>
      <c r="BN15" s="687"/>
      <c r="BO15" s="688">
        <v>3.9</v>
      </c>
      <c r="BP15" s="688"/>
      <c r="BQ15" s="688"/>
      <c r="BR15" s="688"/>
      <c r="BS15" s="694" t="s">
        <v>235</v>
      </c>
      <c r="BT15" s="686"/>
      <c r="BU15" s="686"/>
      <c r="BV15" s="686"/>
      <c r="BW15" s="686"/>
      <c r="BX15" s="686"/>
      <c r="BY15" s="686"/>
      <c r="BZ15" s="686"/>
      <c r="CA15" s="686"/>
      <c r="CB15" s="695"/>
      <c r="CD15" s="700" t="s">
        <v>262</v>
      </c>
      <c r="CE15" s="701"/>
      <c r="CF15" s="701"/>
      <c r="CG15" s="701"/>
      <c r="CH15" s="701"/>
      <c r="CI15" s="701"/>
      <c r="CJ15" s="701"/>
      <c r="CK15" s="701"/>
      <c r="CL15" s="701"/>
      <c r="CM15" s="701"/>
      <c r="CN15" s="701"/>
      <c r="CO15" s="701"/>
      <c r="CP15" s="701"/>
      <c r="CQ15" s="702"/>
      <c r="CR15" s="685">
        <v>1148910</v>
      </c>
      <c r="CS15" s="686"/>
      <c r="CT15" s="686"/>
      <c r="CU15" s="686"/>
      <c r="CV15" s="686"/>
      <c r="CW15" s="686"/>
      <c r="CX15" s="686"/>
      <c r="CY15" s="687"/>
      <c r="CZ15" s="688">
        <v>9.5</v>
      </c>
      <c r="DA15" s="688"/>
      <c r="DB15" s="688"/>
      <c r="DC15" s="688"/>
      <c r="DD15" s="694">
        <v>111844</v>
      </c>
      <c r="DE15" s="686"/>
      <c r="DF15" s="686"/>
      <c r="DG15" s="686"/>
      <c r="DH15" s="686"/>
      <c r="DI15" s="686"/>
      <c r="DJ15" s="686"/>
      <c r="DK15" s="686"/>
      <c r="DL15" s="686"/>
      <c r="DM15" s="686"/>
      <c r="DN15" s="686"/>
      <c r="DO15" s="686"/>
      <c r="DP15" s="687"/>
      <c r="DQ15" s="694">
        <v>924636</v>
      </c>
      <c r="DR15" s="686"/>
      <c r="DS15" s="686"/>
      <c r="DT15" s="686"/>
      <c r="DU15" s="686"/>
      <c r="DV15" s="686"/>
      <c r="DW15" s="686"/>
      <c r="DX15" s="686"/>
      <c r="DY15" s="686"/>
      <c r="DZ15" s="686"/>
      <c r="EA15" s="686"/>
      <c r="EB15" s="686"/>
      <c r="EC15" s="695"/>
    </row>
    <row r="16" spans="2:143" ht="11.25" customHeight="1" x14ac:dyDescent="0.15">
      <c r="B16" s="682" t="s">
        <v>263</v>
      </c>
      <c r="C16" s="683"/>
      <c r="D16" s="683"/>
      <c r="E16" s="683"/>
      <c r="F16" s="683"/>
      <c r="G16" s="683"/>
      <c r="H16" s="683"/>
      <c r="I16" s="683"/>
      <c r="J16" s="683"/>
      <c r="K16" s="683"/>
      <c r="L16" s="683"/>
      <c r="M16" s="683"/>
      <c r="N16" s="683"/>
      <c r="O16" s="683"/>
      <c r="P16" s="683"/>
      <c r="Q16" s="684"/>
      <c r="R16" s="685">
        <v>13250</v>
      </c>
      <c r="S16" s="686"/>
      <c r="T16" s="686"/>
      <c r="U16" s="686"/>
      <c r="V16" s="686"/>
      <c r="W16" s="686"/>
      <c r="X16" s="686"/>
      <c r="Y16" s="687"/>
      <c r="Z16" s="688">
        <v>0.1</v>
      </c>
      <c r="AA16" s="688"/>
      <c r="AB16" s="688"/>
      <c r="AC16" s="688"/>
      <c r="AD16" s="689">
        <v>13250</v>
      </c>
      <c r="AE16" s="689"/>
      <c r="AF16" s="689"/>
      <c r="AG16" s="689"/>
      <c r="AH16" s="689"/>
      <c r="AI16" s="689"/>
      <c r="AJ16" s="689"/>
      <c r="AK16" s="689"/>
      <c r="AL16" s="690">
        <v>0.2</v>
      </c>
      <c r="AM16" s="691"/>
      <c r="AN16" s="691"/>
      <c r="AO16" s="692"/>
      <c r="AP16" s="682" t="s">
        <v>264</v>
      </c>
      <c r="AQ16" s="683"/>
      <c r="AR16" s="683"/>
      <c r="AS16" s="683"/>
      <c r="AT16" s="683"/>
      <c r="AU16" s="683"/>
      <c r="AV16" s="683"/>
      <c r="AW16" s="683"/>
      <c r="AX16" s="683"/>
      <c r="AY16" s="683"/>
      <c r="AZ16" s="683"/>
      <c r="BA16" s="683"/>
      <c r="BB16" s="683"/>
      <c r="BC16" s="683"/>
      <c r="BD16" s="683"/>
      <c r="BE16" s="683"/>
      <c r="BF16" s="684"/>
      <c r="BG16" s="685" t="s">
        <v>235</v>
      </c>
      <c r="BH16" s="686"/>
      <c r="BI16" s="686"/>
      <c r="BJ16" s="686"/>
      <c r="BK16" s="686"/>
      <c r="BL16" s="686"/>
      <c r="BM16" s="686"/>
      <c r="BN16" s="687"/>
      <c r="BO16" s="688" t="s">
        <v>128</v>
      </c>
      <c r="BP16" s="688"/>
      <c r="BQ16" s="688"/>
      <c r="BR16" s="688"/>
      <c r="BS16" s="694" t="s">
        <v>128</v>
      </c>
      <c r="BT16" s="686"/>
      <c r="BU16" s="686"/>
      <c r="BV16" s="686"/>
      <c r="BW16" s="686"/>
      <c r="BX16" s="686"/>
      <c r="BY16" s="686"/>
      <c r="BZ16" s="686"/>
      <c r="CA16" s="686"/>
      <c r="CB16" s="695"/>
      <c r="CD16" s="700" t="s">
        <v>265</v>
      </c>
      <c r="CE16" s="701"/>
      <c r="CF16" s="701"/>
      <c r="CG16" s="701"/>
      <c r="CH16" s="701"/>
      <c r="CI16" s="701"/>
      <c r="CJ16" s="701"/>
      <c r="CK16" s="701"/>
      <c r="CL16" s="701"/>
      <c r="CM16" s="701"/>
      <c r="CN16" s="701"/>
      <c r="CO16" s="701"/>
      <c r="CP16" s="701"/>
      <c r="CQ16" s="702"/>
      <c r="CR16" s="685">
        <v>227417</v>
      </c>
      <c r="CS16" s="686"/>
      <c r="CT16" s="686"/>
      <c r="CU16" s="686"/>
      <c r="CV16" s="686"/>
      <c r="CW16" s="686"/>
      <c r="CX16" s="686"/>
      <c r="CY16" s="687"/>
      <c r="CZ16" s="688">
        <v>1.9</v>
      </c>
      <c r="DA16" s="688"/>
      <c r="DB16" s="688"/>
      <c r="DC16" s="688"/>
      <c r="DD16" s="694" t="s">
        <v>128</v>
      </c>
      <c r="DE16" s="686"/>
      <c r="DF16" s="686"/>
      <c r="DG16" s="686"/>
      <c r="DH16" s="686"/>
      <c r="DI16" s="686"/>
      <c r="DJ16" s="686"/>
      <c r="DK16" s="686"/>
      <c r="DL16" s="686"/>
      <c r="DM16" s="686"/>
      <c r="DN16" s="686"/>
      <c r="DO16" s="686"/>
      <c r="DP16" s="687"/>
      <c r="DQ16" s="694">
        <v>76403</v>
      </c>
      <c r="DR16" s="686"/>
      <c r="DS16" s="686"/>
      <c r="DT16" s="686"/>
      <c r="DU16" s="686"/>
      <c r="DV16" s="686"/>
      <c r="DW16" s="686"/>
      <c r="DX16" s="686"/>
      <c r="DY16" s="686"/>
      <c r="DZ16" s="686"/>
      <c r="EA16" s="686"/>
      <c r="EB16" s="686"/>
      <c r="EC16" s="695"/>
    </row>
    <row r="17" spans="2:133" ht="11.25" customHeight="1" x14ac:dyDescent="0.15">
      <c r="B17" s="682" t="s">
        <v>266</v>
      </c>
      <c r="C17" s="683"/>
      <c r="D17" s="683"/>
      <c r="E17" s="683"/>
      <c r="F17" s="683"/>
      <c r="G17" s="683"/>
      <c r="H17" s="683"/>
      <c r="I17" s="683"/>
      <c r="J17" s="683"/>
      <c r="K17" s="683"/>
      <c r="L17" s="683"/>
      <c r="M17" s="683"/>
      <c r="N17" s="683"/>
      <c r="O17" s="683"/>
      <c r="P17" s="683"/>
      <c r="Q17" s="684"/>
      <c r="R17" s="685">
        <v>5281</v>
      </c>
      <c r="S17" s="686"/>
      <c r="T17" s="686"/>
      <c r="U17" s="686"/>
      <c r="V17" s="686"/>
      <c r="W17" s="686"/>
      <c r="X17" s="686"/>
      <c r="Y17" s="687"/>
      <c r="Z17" s="688">
        <v>0</v>
      </c>
      <c r="AA17" s="688"/>
      <c r="AB17" s="688"/>
      <c r="AC17" s="688"/>
      <c r="AD17" s="689">
        <v>5281</v>
      </c>
      <c r="AE17" s="689"/>
      <c r="AF17" s="689"/>
      <c r="AG17" s="689"/>
      <c r="AH17" s="689"/>
      <c r="AI17" s="689"/>
      <c r="AJ17" s="689"/>
      <c r="AK17" s="689"/>
      <c r="AL17" s="690">
        <v>0.1</v>
      </c>
      <c r="AM17" s="691"/>
      <c r="AN17" s="691"/>
      <c r="AO17" s="692"/>
      <c r="AP17" s="682" t="s">
        <v>267</v>
      </c>
      <c r="AQ17" s="683"/>
      <c r="AR17" s="683"/>
      <c r="AS17" s="683"/>
      <c r="AT17" s="683"/>
      <c r="AU17" s="683"/>
      <c r="AV17" s="683"/>
      <c r="AW17" s="683"/>
      <c r="AX17" s="683"/>
      <c r="AY17" s="683"/>
      <c r="AZ17" s="683"/>
      <c r="BA17" s="683"/>
      <c r="BB17" s="683"/>
      <c r="BC17" s="683"/>
      <c r="BD17" s="683"/>
      <c r="BE17" s="683"/>
      <c r="BF17" s="684"/>
      <c r="BG17" s="685" t="s">
        <v>128</v>
      </c>
      <c r="BH17" s="686"/>
      <c r="BI17" s="686"/>
      <c r="BJ17" s="686"/>
      <c r="BK17" s="686"/>
      <c r="BL17" s="686"/>
      <c r="BM17" s="686"/>
      <c r="BN17" s="687"/>
      <c r="BO17" s="688" t="s">
        <v>235</v>
      </c>
      <c r="BP17" s="688"/>
      <c r="BQ17" s="688"/>
      <c r="BR17" s="688"/>
      <c r="BS17" s="694" t="s">
        <v>268</v>
      </c>
      <c r="BT17" s="686"/>
      <c r="BU17" s="686"/>
      <c r="BV17" s="686"/>
      <c r="BW17" s="686"/>
      <c r="BX17" s="686"/>
      <c r="BY17" s="686"/>
      <c r="BZ17" s="686"/>
      <c r="CA17" s="686"/>
      <c r="CB17" s="695"/>
      <c r="CD17" s="700" t="s">
        <v>269</v>
      </c>
      <c r="CE17" s="701"/>
      <c r="CF17" s="701"/>
      <c r="CG17" s="701"/>
      <c r="CH17" s="701"/>
      <c r="CI17" s="701"/>
      <c r="CJ17" s="701"/>
      <c r="CK17" s="701"/>
      <c r="CL17" s="701"/>
      <c r="CM17" s="701"/>
      <c r="CN17" s="701"/>
      <c r="CO17" s="701"/>
      <c r="CP17" s="701"/>
      <c r="CQ17" s="702"/>
      <c r="CR17" s="685">
        <v>976598</v>
      </c>
      <c r="CS17" s="686"/>
      <c r="CT17" s="686"/>
      <c r="CU17" s="686"/>
      <c r="CV17" s="686"/>
      <c r="CW17" s="686"/>
      <c r="CX17" s="686"/>
      <c r="CY17" s="687"/>
      <c r="CZ17" s="688">
        <v>8</v>
      </c>
      <c r="DA17" s="688"/>
      <c r="DB17" s="688"/>
      <c r="DC17" s="688"/>
      <c r="DD17" s="694" t="s">
        <v>128</v>
      </c>
      <c r="DE17" s="686"/>
      <c r="DF17" s="686"/>
      <c r="DG17" s="686"/>
      <c r="DH17" s="686"/>
      <c r="DI17" s="686"/>
      <c r="DJ17" s="686"/>
      <c r="DK17" s="686"/>
      <c r="DL17" s="686"/>
      <c r="DM17" s="686"/>
      <c r="DN17" s="686"/>
      <c r="DO17" s="686"/>
      <c r="DP17" s="687"/>
      <c r="DQ17" s="694">
        <v>908317</v>
      </c>
      <c r="DR17" s="686"/>
      <c r="DS17" s="686"/>
      <c r="DT17" s="686"/>
      <c r="DU17" s="686"/>
      <c r="DV17" s="686"/>
      <c r="DW17" s="686"/>
      <c r="DX17" s="686"/>
      <c r="DY17" s="686"/>
      <c r="DZ17" s="686"/>
      <c r="EA17" s="686"/>
      <c r="EB17" s="686"/>
      <c r="EC17" s="695"/>
    </row>
    <row r="18" spans="2:133" ht="11.25" customHeight="1" x14ac:dyDescent="0.15">
      <c r="B18" s="682" t="s">
        <v>270</v>
      </c>
      <c r="C18" s="683"/>
      <c r="D18" s="683"/>
      <c r="E18" s="683"/>
      <c r="F18" s="683"/>
      <c r="G18" s="683"/>
      <c r="H18" s="683"/>
      <c r="I18" s="683"/>
      <c r="J18" s="683"/>
      <c r="K18" s="683"/>
      <c r="L18" s="683"/>
      <c r="M18" s="683"/>
      <c r="N18" s="683"/>
      <c r="O18" s="683"/>
      <c r="P18" s="683"/>
      <c r="Q18" s="684"/>
      <c r="R18" s="685">
        <v>11331</v>
      </c>
      <c r="S18" s="686"/>
      <c r="T18" s="686"/>
      <c r="U18" s="686"/>
      <c r="V18" s="686"/>
      <c r="W18" s="686"/>
      <c r="X18" s="686"/>
      <c r="Y18" s="687"/>
      <c r="Z18" s="688">
        <v>0.1</v>
      </c>
      <c r="AA18" s="688"/>
      <c r="AB18" s="688"/>
      <c r="AC18" s="688"/>
      <c r="AD18" s="689">
        <v>11331</v>
      </c>
      <c r="AE18" s="689"/>
      <c r="AF18" s="689"/>
      <c r="AG18" s="689"/>
      <c r="AH18" s="689"/>
      <c r="AI18" s="689"/>
      <c r="AJ18" s="689"/>
      <c r="AK18" s="689"/>
      <c r="AL18" s="690">
        <v>0.2</v>
      </c>
      <c r="AM18" s="691"/>
      <c r="AN18" s="691"/>
      <c r="AO18" s="692"/>
      <c r="AP18" s="682" t="s">
        <v>271</v>
      </c>
      <c r="AQ18" s="683"/>
      <c r="AR18" s="683"/>
      <c r="AS18" s="683"/>
      <c r="AT18" s="683"/>
      <c r="AU18" s="683"/>
      <c r="AV18" s="683"/>
      <c r="AW18" s="683"/>
      <c r="AX18" s="683"/>
      <c r="AY18" s="683"/>
      <c r="AZ18" s="683"/>
      <c r="BA18" s="683"/>
      <c r="BB18" s="683"/>
      <c r="BC18" s="683"/>
      <c r="BD18" s="683"/>
      <c r="BE18" s="683"/>
      <c r="BF18" s="684"/>
      <c r="BG18" s="685" t="s">
        <v>128</v>
      </c>
      <c r="BH18" s="686"/>
      <c r="BI18" s="686"/>
      <c r="BJ18" s="686"/>
      <c r="BK18" s="686"/>
      <c r="BL18" s="686"/>
      <c r="BM18" s="686"/>
      <c r="BN18" s="687"/>
      <c r="BO18" s="688" t="s">
        <v>128</v>
      </c>
      <c r="BP18" s="688"/>
      <c r="BQ18" s="688"/>
      <c r="BR18" s="688"/>
      <c r="BS18" s="694" t="s">
        <v>128</v>
      </c>
      <c r="BT18" s="686"/>
      <c r="BU18" s="686"/>
      <c r="BV18" s="686"/>
      <c r="BW18" s="686"/>
      <c r="BX18" s="686"/>
      <c r="BY18" s="686"/>
      <c r="BZ18" s="686"/>
      <c r="CA18" s="686"/>
      <c r="CB18" s="695"/>
      <c r="CD18" s="700" t="s">
        <v>272</v>
      </c>
      <c r="CE18" s="701"/>
      <c r="CF18" s="701"/>
      <c r="CG18" s="701"/>
      <c r="CH18" s="701"/>
      <c r="CI18" s="701"/>
      <c r="CJ18" s="701"/>
      <c r="CK18" s="701"/>
      <c r="CL18" s="701"/>
      <c r="CM18" s="701"/>
      <c r="CN18" s="701"/>
      <c r="CO18" s="701"/>
      <c r="CP18" s="701"/>
      <c r="CQ18" s="702"/>
      <c r="CR18" s="685" t="s">
        <v>128</v>
      </c>
      <c r="CS18" s="686"/>
      <c r="CT18" s="686"/>
      <c r="CU18" s="686"/>
      <c r="CV18" s="686"/>
      <c r="CW18" s="686"/>
      <c r="CX18" s="686"/>
      <c r="CY18" s="687"/>
      <c r="CZ18" s="688" t="s">
        <v>235</v>
      </c>
      <c r="DA18" s="688"/>
      <c r="DB18" s="688"/>
      <c r="DC18" s="688"/>
      <c r="DD18" s="694" t="s">
        <v>128</v>
      </c>
      <c r="DE18" s="686"/>
      <c r="DF18" s="686"/>
      <c r="DG18" s="686"/>
      <c r="DH18" s="686"/>
      <c r="DI18" s="686"/>
      <c r="DJ18" s="686"/>
      <c r="DK18" s="686"/>
      <c r="DL18" s="686"/>
      <c r="DM18" s="686"/>
      <c r="DN18" s="686"/>
      <c r="DO18" s="686"/>
      <c r="DP18" s="687"/>
      <c r="DQ18" s="694" t="s">
        <v>235</v>
      </c>
      <c r="DR18" s="686"/>
      <c r="DS18" s="686"/>
      <c r="DT18" s="686"/>
      <c r="DU18" s="686"/>
      <c r="DV18" s="686"/>
      <c r="DW18" s="686"/>
      <c r="DX18" s="686"/>
      <c r="DY18" s="686"/>
      <c r="DZ18" s="686"/>
      <c r="EA18" s="686"/>
      <c r="EB18" s="686"/>
      <c r="EC18" s="695"/>
    </row>
    <row r="19" spans="2:133" ht="11.25" customHeight="1" x14ac:dyDescent="0.15">
      <c r="B19" s="682" t="s">
        <v>273</v>
      </c>
      <c r="C19" s="683"/>
      <c r="D19" s="683"/>
      <c r="E19" s="683"/>
      <c r="F19" s="683"/>
      <c r="G19" s="683"/>
      <c r="H19" s="683"/>
      <c r="I19" s="683"/>
      <c r="J19" s="683"/>
      <c r="K19" s="683"/>
      <c r="L19" s="683"/>
      <c r="M19" s="683"/>
      <c r="N19" s="683"/>
      <c r="O19" s="683"/>
      <c r="P19" s="683"/>
      <c r="Q19" s="684"/>
      <c r="R19" s="685">
        <v>4141</v>
      </c>
      <c r="S19" s="686"/>
      <c r="T19" s="686"/>
      <c r="U19" s="686"/>
      <c r="V19" s="686"/>
      <c r="W19" s="686"/>
      <c r="X19" s="686"/>
      <c r="Y19" s="687"/>
      <c r="Z19" s="688">
        <v>0</v>
      </c>
      <c r="AA19" s="688"/>
      <c r="AB19" s="688"/>
      <c r="AC19" s="688"/>
      <c r="AD19" s="689">
        <v>4141</v>
      </c>
      <c r="AE19" s="689"/>
      <c r="AF19" s="689"/>
      <c r="AG19" s="689"/>
      <c r="AH19" s="689"/>
      <c r="AI19" s="689"/>
      <c r="AJ19" s="689"/>
      <c r="AK19" s="689"/>
      <c r="AL19" s="690">
        <v>0.1</v>
      </c>
      <c r="AM19" s="691"/>
      <c r="AN19" s="691"/>
      <c r="AO19" s="692"/>
      <c r="AP19" s="682" t="s">
        <v>274</v>
      </c>
      <c r="AQ19" s="683"/>
      <c r="AR19" s="683"/>
      <c r="AS19" s="683"/>
      <c r="AT19" s="683"/>
      <c r="AU19" s="683"/>
      <c r="AV19" s="683"/>
      <c r="AW19" s="683"/>
      <c r="AX19" s="683"/>
      <c r="AY19" s="683"/>
      <c r="AZ19" s="683"/>
      <c r="BA19" s="683"/>
      <c r="BB19" s="683"/>
      <c r="BC19" s="683"/>
      <c r="BD19" s="683"/>
      <c r="BE19" s="683"/>
      <c r="BF19" s="684"/>
      <c r="BG19" s="685">
        <v>24</v>
      </c>
      <c r="BH19" s="686"/>
      <c r="BI19" s="686"/>
      <c r="BJ19" s="686"/>
      <c r="BK19" s="686"/>
      <c r="BL19" s="686"/>
      <c r="BM19" s="686"/>
      <c r="BN19" s="687"/>
      <c r="BO19" s="688">
        <v>0</v>
      </c>
      <c r="BP19" s="688"/>
      <c r="BQ19" s="688"/>
      <c r="BR19" s="688"/>
      <c r="BS19" s="694" t="s">
        <v>128</v>
      </c>
      <c r="BT19" s="686"/>
      <c r="BU19" s="686"/>
      <c r="BV19" s="686"/>
      <c r="BW19" s="686"/>
      <c r="BX19" s="686"/>
      <c r="BY19" s="686"/>
      <c r="BZ19" s="686"/>
      <c r="CA19" s="686"/>
      <c r="CB19" s="695"/>
      <c r="CD19" s="700" t="s">
        <v>275</v>
      </c>
      <c r="CE19" s="701"/>
      <c r="CF19" s="701"/>
      <c r="CG19" s="701"/>
      <c r="CH19" s="701"/>
      <c r="CI19" s="701"/>
      <c r="CJ19" s="701"/>
      <c r="CK19" s="701"/>
      <c r="CL19" s="701"/>
      <c r="CM19" s="701"/>
      <c r="CN19" s="701"/>
      <c r="CO19" s="701"/>
      <c r="CP19" s="701"/>
      <c r="CQ19" s="702"/>
      <c r="CR19" s="685" t="s">
        <v>128</v>
      </c>
      <c r="CS19" s="686"/>
      <c r="CT19" s="686"/>
      <c r="CU19" s="686"/>
      <c r="CV19" s="686"/>
      <c r="CW19" s="686"/>
      <c r="CX19" s="686"/>
      <c r="CY19" s="687"/>
      <c r="CZ19" s="688" t="s">
        <v>128</v>
      </c>
      <c r="DA19" s="688"/>
      <c r="DB19" s="688"/>
      <c r="DC19" s="688"/>
      <c r="DD19" s="694" t="s">
        <v>268</v>
      </c>
      <c r="DE19" s="686"/>
      <c r="DF19" s="686"/>
      <c r="DG19" s="686"/>
      <c r="DH19" s="686"/>
      <c r="DI19" s="686"/>
      <c r="DJ19" s="686"/>
      <c r="DK19" s="686"/>
      <c r="DL19" s="686"/>
      <c r="DM19" s="686"/>
      <c r="DN19" s="686"/>
      <c r="DO19" s="686"/>
      <c r="DP19" s="687"/>
      <c r="DQ19" s="694" t="s">
        <v>128</v>
      </c>
      <c r="DR19" s="686"/>
      <c r="DS19" s="686"/>
      <c r="DT19" s="686"/>
      <c r="DU19" s="686"/>
      <c r="DV19" s="686"/>
      <c r="DW19" s="686"/>
      <c r="DX19" s="686"/>
      <c r="DY19" s="686"/>
      <c r="DZ19" s="686"/>
      <c r="EA19" s="686"/>
      <c r="EB19" s="686"/>
      <c r="EC19" s="695"/>
    </row>
    <row r="20" spans="2:133" ht="11.25" customHeight="1" x14ac:dyDescent="0.15">
      <c r="B20" s="682" t="s">
        <v>276</v>
      </c>
      <c r="C20" s="683"/>
      <c r="D20" s="683"/>
      <c r="E20" s="683"/>
      <c r="F20" s="683"/>
      <c r="G20" s="683"/>
      <c r="H20" s="683"/>
      <c r="I20" s="683"/>
      <c r="J20" s="683"/>
      <c r="K20" s="683"/>
      <c r="L20" s="683"/>
      <c r="M20" s="683"/>
      <c r="N20" s="683"/>
      <c r="O20" s="683"/>
      <c r="P20" s="683"/>
      <c r="Q20" s="684"/>
      <c r="R20" s="685">
        <v>6338</v>
      </c>
      <c r="S20" s="686"/>
      <c r="T20" s="686"/>
      <c r="U20" s="686"/>
      <c r="V20" s="686"/>
      <c r="W20" s="686"/>
      <c r="X20" s="686"/>
      <c r="Y20" s="687"/>
      <c r="Z20" s="688">
        <v>0</v>
      </c>
      <c r="AA20" s="688"/>
      <c r="AB20" s="688"/>
      <c r="AC20" s="688"/>
      <c r="AD20" s="689">
        <v>6338</v>
      </c>
      <c r="AE20" s="689"/>
      <c r="AF20" s="689"/>
      <c r="AG20" s="689"/>
      <c r="AH20" s="689"/>
      <c r="AI20" s="689"/>
      <c r="AJ20" s="689"/>
      <c r="AK20" s="689"/>
      <c r="AL20" s="690">
        <v>0.1</v>
      </c>
      <c r="AM20" s="691"/>
      <c r="AN20" s="691"/>
      <c r="AO20" s="692"/>
      <c r="AP20" s="682" t="s">
        <v>277</v>
      </c>
      <c r="AQ20" s="683"/>
      <c r="AR20" s="683"/>
      <c r="AS20" s="683"/>
      <c r="AT20" s="683"/>
      <c r="AU20" s="683"/>
      <c r="AV20" s="683"/>
      <c r="AW20" s="683"/>
      <c r="AX20" s="683"/>
      <c r="AY20" s="683"/>
      <c r="AZ20" s="683"/>
      <c r="BA20" s="683"/>
      <c r="BB20" s="683"/>
      <c r="BC20" s="683"/>
      <c r="BD20" s="683"/>
      <c r="BE20" s="683"/>
      <c r="BF20" s="684"/>
      <c r="BG20" s="685">
        <v>24</v>
      </c>
      <c r="BH20" s="686"/>
      <c r="BI20" s="686"/>
      <c r="BJ20" s="686"/>
      <c r="BK20" s="686"/>
      <c r="BL20" s="686"/>
      <c r="BM20" s="686"/>
      <c r="BN20" s="687"/>
      <c r="BO20" s="688">
        <v>0</v>
      </c>
      <c r="BP20" s="688"/>
      <c r="BQ20" s="688"/>
      <c r="BR20" s="688"/>
      <c r="BS20" s="694" t="s">
        <v>235</v>
      </c>
      <c r="BT20" s="686"/>
      <c r="BU20" s="686"/>
      <c r="BV20" s="686"/>
      <c r="BW20" s="686"/>
      <c r="BX20" s="686"/>
      <c r="BY20" s="686"/>
      <c r="BZ20" s="686"/>
      <c r="CA20" s="686"/>
      <c r="CB20" s="695"/>
      <c r="CD20" s="700" t="s">
        <v>278</v>
      </c>
      <c r="CE20" s="701"/>
      <c r="CF20" s="701"/>
      <c r="CG20" s="701"/>
      <c r="CH20" s="701"/>
      <c r="CI20" s="701"/>
      <c r="CJ20" s="701"/>
      <c r="CK20" s="701"/>
      <c r="CL20" s="701"/>
      <c r="CM20" s="701"/>
      <c r="CN20" s="701"/>
      <c r="CO20" s="701"/>
      <c r="CP20" s="701"/>
      <c r="CQ20" s="702"/>
      <c r="CR20" s="685">
        <v>12156495</v>
      </c>
      <c r="CS20" s="686"/>
      <c r="CT20" s="686"/>
      <c r="CU20" s="686"/>
      <c r="CV20" s="686"/>
      <c r="CW20" s="686"/>
      <c r="CX20" s="686"/>
      <c r="CY20" s="687"/>
      <c r="CZ20" s="688">
        <v>100</v>
      </c>
      <c r="DA20" s="688"/>
      <c r="DB20" s="688"/>
      <c r="DC20" s="688"/>
      <c r="DD20" s="694">
        <v>1251835</v>
      </c>
      <c r="DE20" s="686"/>
      <c r="DF20" s="686"/>
      <c r="DG20" s="686"/>
      <c r="DH20" s="686"/>
      <c r="DI20" s="686"/>
      <c r="DJ20" s="686"/>
      <c r="DK20" s="686"/>
      <c r="DL20" s="686"/>
      <c r="DM20" s="686"/>
      <c r="DN20" s="686"/>
      <c r="DO20" s="686"/>
      <c r="DP20" s="687"/>
      <c r="DQ20" s="694">
        <v>6582165</v>
      </c>
      <c r="DR20" s="686"/>
      <c r="DS20" s="686"/>
      <c r="DT20" s="686"/>
      <c r="DU20" s="686"/>
      <c r="DV20" s="686"/>
      <c r="DW20" s="686"/>
      <c r="DX20" s="686"/>
      <c r="DY20" s="686"/>
      <c r="DZ20" s="686"/>
      <c r="EA20" s="686"/>
      <c r="EB20" s="686"/>
      <c r="EC20" s="695"/>
    </row>
    <row r="21" spans="2:133" ht="11.25" customHeight="1" x14ac:dyDescent="0.15">
      <c r="B21" s="682" t="s">
        <v>279</v>
      </c>
      <c r="C21" s="683"/>
      <c r="D21" s="683"/>
      <c r="E21" s="683"/>
      <c r="F21" s="683"/>
      <c r="G21" s="683"/>
      <c r="H21" s="683"/>
      <c r="I21" s="683"/>
      <c r="J21" s="683"/>
      <c r="K21" s="683"/>
      <c r="L21" s="683"/>
      <c r="M21" s="683"/>
      <c r="N21" s="683"/>
      <c r="O21" s="683"/>
      <c r="P21" s="683"/>
      <c r="Q21" s="684"/>
      <c r="R21" s="685">
        <v>852</v>
      </c>
      <c r="S21" s="686"/>
      <c r="T21" s="686"/>
      <c r="U21" s="686"/>
      <c r="V21" s="686"/>
      <c r="W21" s="686"/>
      <c r="X21" s="686"/>
      <c r="Y21" s="687"/>
      <c r="Z21" s="688">
        <v>0</v>
      </c>
      <c r="AA21" s="688"/>
      <c r="AB21" s="688"/>
      <c r="AC21" s="688"/>
      <c r="AD21" s="689">
        <v>852</v>
      </c>
      <c r="AE21" s="689"/>
      <c r="AF21" s="689"/>
      <c r="AG21" s="689"/>
      <c r="AH21" s="689"/>
      <c r="AI21" s="689"/>
      <c r="AJ21" s="689"/>
      <c r="AK21" s="689"/>
      <c r="AL21" s="690">
        <v>0</v>
      </c>
      <c r="AM21" s="691"/>
      <c r="AN21" s="691"/>
      <c r="AO21" s="692"/>
      <c r="AP21" s="704" t="s">
        <v>280</v>
      </c>
      <c r="AQ21" s="705"/>
      <c r="AR21" s="705"/>
      <c r="AS21" s="705"/>
      <c r="AT21" s="705"/>
      <c r="AU21" s="705"/>
      <c r="AV21" s="705"/>
      <c r="AW21" s="705"/>
      <c r="AX21" s="705"/>
      <c r="AY21" s="705"/>
      <c r="AZ21" s="705"/>
      <c r="BA21" s="705"/>
      <c r="BB21" s="705"/>
      <c r="BC21" s="705"/>
      <c r="BD21" s="705"/>
      <c r="BE21" s="705"/>
      <c r="BF21" s="706"/>
      <c r="BG21" s="685">
        <v>24</v>
      </c>
      <c r="BH21" s="686"/>
      <c r="BI21" s="686"/>
      <c r="BJ21" s="686"/>
      <c r="BK21" s="686"/>
      <c r="BL21" s="686"/>
      <c r="BM21" s="686"/>
      <c r="BN21" s="687"/>
      <c r="BO21" s="688">
        <v>0</v>
      </c>
      <c r="BP21" s="688"/>
      <c r="BQ21" s="688"/>
      <c r="BR21" s="688"/>
      <c r="BS21" s="694" t="s">
        <v>128</v>
      </c>
      <c r="BT21" s="686"/>
      <c r="BU21" s="686"/>
      <c r="BV21" s="686"/>
      <c r="BW21" s="686"/>
      <c r="BX21" s="686"/>
      <c r="BY21" s="686"/>
      <c r="BZ21" s="686"/>
      <c r="CA21" s="686"/>
      <c r="CB21" s="695"/>
      <c r="CD21" s="712"/>
      <c r="CE21" s="713"/>
      <c r="CF21" s="713"/>
      <c r="CG21" s="713"/>
      <c r="CH21" s="713"/>
      <c r="CI21" s="713"/>
      <c r="CJ21" s="713"/>
      <c r="CK21" s="713"/>
      <c r="CL21" s="713"/>
      <c r="CM21" s="713"/>
      <c r="CN21" s="713"/>
      <c r="CO21" s="713"/>
      <c r="CP21" s="713"/>
      <c r="CQ21" s="714"/>
      <c r="CR21" s="715"/>
      <c r="CS21" s="708"/>
      <c r="CT21" s="708"/>
      <c r="CU21" s="708"/>
      <c r="CV21" s="708"/>
      <c r="CW21" s="708"/>
      <c r="CX21" s="708"/>
      <c r="CY21" s="716"/>
      <c r="CZ21" s="717"/>
      <c r="DA21" s="717"/>
      <c r="DB21" s="717"/>
      <c r="DC21" s="717"/>
      <c r="DD21" s="707"/>
      <c r="DE21" s="708"/>
      <c r="DF21" s="708"/>
      <c r="DG21" s="708"/>
      <c r="DH21" s="708"/>
      <c r="DI21" s="708"/>
      <c r="DJ21" s="708"/>
      <c r="DK21" s="708"/>
      <c r="DL21" s="708"/>
      <c r="DM21" s="708"/>
      <c r="DN21" s="708"/>
      <c r="DO21" s="708"/>
      <c r="DP21" s="716"/>
      <c r="DQ21" s="707"/>
      <c r="DR21" s="708"/>
      <c r="DS21" s="708"/>
      <c r="DT21" s="708"/>
      <c r="DU21" s="708"/>
      <c r="DV21" s="708"/>
      <c r="DW21" s="708"/>
      <c r="DX21" s="708"/>
      <c r="DY21" s="708"/>
      <c r="DZ21" s="708"/>
      <c r="EA21" s="708"/>
      <c r="EB21" s="708"/>
      <c r="EC21" s="709"/>
    </row>
    <row r="22" spans="2:133" ht="11.25" customHeight="1" x14ac:dyDescent="0.15">
      <c r="B22" s="682" t="s">
        <v>281</v>
      </c>
      <c r="C22" s="683"/>
      <c r="D22" s="683"/>
      <c r="E22" s="683"/>
      <c r="F22" s="683"/>
      <c r="G22" s="683"/>
      <c r="H22" s="683"/>
      <c r="I22" s="683"/>
      <c r="J22" s="683"/>
      <c r="K22" s="683"/>
      <c r="L22" s="683"/>
      <c r="M22" s="683"/>
      <c r="N22" s="683"/>
      <c r="O22" s="683"/>
      <c r="P22" s="683"/>
      <c r="Q22" s="684"/>
      <c r="R22" s="685">
        <v>3977234</v>
      </c>
      <c r="S22" s="686"/>
      <c r="T22" s="686"/>
      <c r="U22" s="686"/>
      <c r="V22" s="686"/>
      <c r="W22" s="686"/>
      <c r="X22" s="686"/>
      <c r="Y22" s="687"/>
      <c r="Z22" s="688">
        <v>30.8</v>
      </c>
      <c r="AA22" s="688"/>
      <c r="AB22" s="688"/>
      <c r="AC22" s="688"/>
      <c r="AD22" s="689">
        <v>3572398</v>
      </c>
      <c r="AE22" s="689"/>
      <c r="AF22" s="689"/>
      <c r="AG22" s="689"/>
      <c r="AH22" s="689"/>
      <c r="AI22" s="689"/>
      <c r="AJ22" s="689"/>
      <c r="AK22" s="689"/>
      <c r="AL22" s="690">
        <v>66.5</v>
      </c>
      <c r="AM22" s="691"/>
      <c r="AN22" s="691"/>
      <c r="AO22" s="692"/>
      <c r="AP22" s="704" t="s">
        <v>282</v>
      </c>
      <c r="AQ22" s="705"/>
      <c r="AR22" s="705"/>
      <c r="AS22" s="705"/>
      <c r="AT22" s="705"/>
      <c r="AU22" s="705"/>
      <c r="AV22" s="705"/>
      <c r="AW22" s="705"/>
      <c r="AX22" s="705"/>
      <c r="AY22" s="705"/>
      <c r="AZ22" s="705"/>
      <c r="BA22" s="705"/>
      <c r="BB22" s="705"/>
      <c r="BC22" s="705"/>
      <c r="BD22" s="705"/>
      <c r="BE22" s="705"/>
      <c r="BF22" s="706"/>
      <c r="BG22" s="685" t="s">
        <v>128</v>
      </c>
      <c r="BH22" s="686"/>
      <c r="BI22" s="686"/>
      <c r="BJ22" s="686"/>
      <c r="BK22" s="686"/>
      <c r="BL22" s="686"/>
      <c r="BM22" s="686"/>
      <c r="BN22" s="687"/>
      <c r="BO22" s="688" t="s">
        <v>128</v>
      </c>
      <c r="BP22" s="688"/>
      <c r="BQ22" s="688"/>
      <c r="BR22" s="688"/>
      <c r="BS22" s="694" t="s">
        <v>128</v>
      </c>
      <c r="BT22" s="686"/>
      <c r="BU22" s="686"/>
      <c r="BV22" s="686"/>
      <c r="BW22" s="686"/>
      <c r="BX22" s="686"/>
      <c r="BY22" s="686"/>
      <c r="BZ22" s="686"/>
      <c r="CA22" s="686"/>
      <c r="CB22" s="695"/>
      <c r="CD22" s="667" t="s">
        <v>283</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15">
      <c r="B23" s="682" t="s">
        <v>284</v>
      </c>
      <c r="C23" s="683"/>
      <c r="D23" s="683"/>
      <c r="E23" s="683"/>
      <c r="F23" s="683"/>
      <c r="G23" s="683"/>
      <c r="H23" s="683"/>
      <c r="I23" s="683"/>
      <c r="J23" s="683"/>
      <c r="K23" s="683"/>
      <c r="L23" s="683"/>
      <c r="M23" s="683"/>
      <c r="N23" s="683"/>
      <c r="O23" s="683"/>
      <c r="P23" s="683"/>
      <c r="Q23" s="684"/>
      <c r="R23" s="685">
        <v>3572398</v>
      </c>
      <c r="S23" s="686"/>
      <c r="T23" s="686"/>
      <c r="U23" s="686"/>
      <c r="V23" s="686"/>
      <c r="W23" s="686"/>
      <c r="X23" s="686"/>
      <c r="Y23" s="687"/>
      <c r="Z23" s="688">
        <v>27.7</v>
      </c>
      <c r="AA23" s="688"/>
      <c r="AB23" s="688"/>
      <c r="AC23" s="688"/>
      <c r="AD23" s="689">
        <v>3572398</v>
      </c>
      <c r="AE23" s="689"/>
      <c r="AF23" s="689"/>
      <c r="AG23" s="689"/>
      <c r="AH23" s="689"/>
      <c r="AI23" s="689"/>
      <c r="AJ23" s="689"/>
      <c r="AK23" s="689"/>
      <c r="AL23" s="690">
        <v>66.5</v>
      </c>
      <c r="AM23" s="691"/>
      <c r="AN23" s="691"/>
      <c r="AO23" s="692"/>
      <c r="AP23" s="704" t="s">
        <v>285</v>
      </c>
      <c r="AQ23" s="705"/>
      <c r="AR23" s="705"/>
      <c r="AS23" s="705"/>
      <c r="AT23" s="705"/>
      <c r="AU23" s="705"/>
      <c r="AV23" s="705"/>
      <c r="AW23" s="705"/>
      <c r="AX23" s="705"/>
      <c r="AY23" s="705"/>
      <c r="AZ23" s="705"/>
      <c r="BA23" s="705"/>
      <c r="BB23" s="705"/>
      <c r="BC23" s="705"/>
      <c r="BD23" s="705"/>
      <c r="BE23" s="705"/>
      <c r="BF23" s="706"/>
      <c r="BG23" s="685" t="s">
        <v>128</v>
      </c>
      <c r="BH23" s="686"/>
      <c r="BI23" s="686"/>
      <c r="BJ23" s="686"/>
      <c r="BK23" s="686"/>
      <c r="BL23" s="686"/>
      <c r="BM23" s="686"/>
      <c r="BN23" s="687"/>
      <c r="BO23" s="688" t="s">
        <v>128</v>
      </c>
      <c r="BP23" s="688"/>
      <c r="BQ23" s="688"/>
      <c r="BR23" s="688"/>
      <c r="BS23" s="694" t="s">
        <v>235</v>
      </c>
      <c r="BT23" s="686"/>
      <c r="BU23" s="686"/>
      <c r="BV23" s="686"/>
      <c r="BW23" s="686"/>
      <c r="BX23" s="686"/>
      <c r="BY23" s="686"/>
      <c r="BZ23" s="686"/>
      <c r="CA23" s="686"/>
      <c r="CB23" s="695"/>
      <c r="CD23" s="667" t="s">
        <v>223</v>
      </c>
      <c r="CE23" s="668"/>
      <c r="CF23" s="668"/>
      <c r="CG23" s="668"/>
      <c r="CH23" s="668"/>
      <c r="CI23" s="668"/>
      <c r="CJ23" s="668"/>
      <c r="CK23" s="668"/>
      <c r="CL23" s="668"/>
      <c r="CM23" s="668"/>
      <c r="CN23" s="668"/>
      <c r="CO23" s="668"/>
      <c r="CP23" s="668"/>
      <c r="CQ23" s="669"/>
      <c r="CR23" s="667" t="s">
        <v>286</v>
      </c>
      <c r="CS23" s="668"/>
      <c r="CT23" s="668"/>
      <c r="CU23" s="668"/>
      <c r="CV23" s="668"/>
      <c r="CW23" s="668"/>
      <c r="CX23" s="668"/>
      <c r="CY23" s="669"/>
      <c r="CZ23" s="667" t="s">
        <v>287</v>
      </c>
      <c r="DA23" s="668"/>
      <c r="DB23" s="668"/>
      <c r="DC23" s="669"/>
      <c r="DD23" s="667" t="s">
        <v>288</v>
      </c>
      <c r="DE23" s="668"/>
      <c r="DF23" s="668"/>
      <c r="DG23" s="668"/>
      <c r="DH23" s="668"/>
      <c r="DI23" s="668"/>
      <c r="DJ23" s="668"/>
      <c r="DK23" s="669"/>
      <c r="DL23" s="718" t="s">
        <v>289</v>
      </c>
      <c r="DM23" s="719"/>
      <c r="DN23" s="719"/>
      <c r="DO23" s="719"/>
      <c r="DP23" s="719"/>
      <c r="DQ23" s="719"/>
      <c r="DR23" s="719"/>
      <c r="DS23" s="719"/>
      <c r="DT23" s="719"/>
      <c r="DU23" s="719"/>
      <c r="DV23" s="720"/>
      <c r="DW23" s="667" t="s">
        <v>290</v>
      </c>
      <c r="DX23" s="668"/>
      <c r="DY23" s="668"/>
      <c r="DZ23" s="668"/>
      <c r="EA23" s="668"/>
      <c r="EB23" s="668"/>
      <c r="EC23" s="669"/>
    </row>
    <row r="24" spans="2:133" ht="11.25" customHeight="1" x14ac:dyDescent="0.15">
      <c r="B24" s="682" t="s">
        <v>291</v>
      </c>
      <c r="C24" s="683"/>
      <c r="D24" s="683"/>
      <c r="E24" s="683"/>
      <c r="F24" s="683"/>
      <c r="G24" s="683"/>
      <c r="H24" s="683"/>
      <c r="I24" s="683"/>
      <c r="J24" s="683"/>
      <c r="K24" s="683"/>
      <c r="L24" s="683"/>
      <c r="M24" s="683"/>
      <c r="N24" s="683"/>
      <c r="O24" s="683"/>
      <c r="P24" s="683"/>
      <c r="Q24" s="684"/>
      <c r="R24" s="685">
        <v>404836</v>
      </c>
      <c r="S24" s="686"/>
      <c r="T24" s="686"/>
      <c r="U24" s="686"/>
      <c r="V24" s="686"/>
      <c r="W24" s="686"/>
      <c r="X24" s="686"/>
      <c r="Y24" s="687"/>
      <c r="Z24" s="688">
        <v>3.1</v>
      </c>
      <c r="AA24" s="688"/>
      <c r="AB24" s="688"/>
      <c r="AC24" s="688"/>
      <c r="AD24" s="689" t="s">
        <v>128</v>
      </c>
      <c r="AE24" s="689"/>
      <c r="AF24" s="689"/>
      <c r="AG24" s="689"/>
      <c r="AH24" s="689"/>
      <c r="AI24" s="689"/>
      <c r="AJ24" s="689"/>
      <c r="AK24" s="689"/>
      <c r="AL24" s="690" t="s">
        <v>128</v>
      </c>
      <c r="AM24" s="691"/>
      <c r="AN24" s="691"/>
      <c r="AO24" s="692"/>
      <c r="AP24" s="704" t="s">
        <v>292</v>
      </c>
      <c r="AQ24" s="705"/>
      <c r="AR24" s="705"/>
      <c r="AS24" s="705"/>
      <c r="AT24" s="705"/>
      <c r="AU24" s="705"/>
      <c r="AV24" s="705"/>
      <c r="AW24" s="705"/>
      <c r="AX24" s="705"/>
      <c r="AY24" s="705"/>
      <c r="AZ24" s="705"/>
      <c r="BA24" s="705"/>
      <c r="BB24" s="705"/>
      <c r="BC24" s="705"/>
      <c r="BD24" s="705"/>
      <c r="BE24" s="705"/>
      <c r="BF24" s="706"/>
      <c r="BG24" s="685" t="s">
        <v>128</v>
      </c>
      <c r="BH24" s="686"/>
      <c r="BI24" s="686"/>
      <c r="BJ24" s="686"/>
      <c r="BK24" s="686"/>
      <c r="BL24" s="686"/>
      <c r="BM24" s="686"/>
      <c r="BN24" s="687"/>
      <c r="BO24" s="688" t="s">
        <v>128</v>
      </c>
      <c r="BP24" s="688"/>
      <c r="BQ24" s="688"/>
      <c r="BR24" s="688"/>
      <c r="BS24" s="694" t="s">
        <v>268</v>
      </c>
      <c r="BT24" s="686"/>
      <c r="BU24" s="686"/>
      <c r="BV24" s="686"/>
      <c r="BW24" s="686"/>
      <c r="BX24" s="686"/>
      <c r="BY24" s="686"/>
      <c r="BZ24" s="686"/>
      <c r="CA24" s="686"/>
      <c r="CB24" s="695"/>
      <c r="CD24" s="696" t="s">
        <v>293</v>
      </c>
      <c r="CE24" s="697"/>
      <c r="CF24" s="697"/>
      <c r="CG24" s="697"/>
      <c r="CH24" s="697"/>
      <c r="CI24" s="697"/>
      <c r="CJ24" s="697"/>
      <c r="CK24" s="697"/>
      <c r="CL24" s="697"/>
      <c r="CM24" s="697"/>
      <c r="CN24" s="697"/>
      <c r="CO24" s="697"/>
      <c r="CP24" s="697"/>
      <c r="CQ24" s="698"/>
      <c r="CR24" s="674">
        <v>3387655</v>
      </c>
      <c r="CS24" s="675"/>
      <c r="CT24" s="675"/>
      <c r="CU24" s="675"/>
      <c r="CV24" s="675"/>
      <c r="CW24" s="675"/>
      <c r="CX24" s="675"/>
      <c r="CY24" s="676"/>
      <c r="CZ24" s="679">
        <v>27.9</v>
      </c>
      <c r="DA24" s="680"/>
      <c r="DB24" s="680"/>
      <c r="DC24" s="699"/>
      <c r="DD24" s="721">
        <v>2683166</v>
      </c>
      <c r="DE24" s="675"/>
      <c r="DF24" s="675"/>
      <c r="DG24" s="675"/>
      <c r="DH24" s="675"/>
      <c r="DI24" s="675"/>
      <c r="DJ24" s="675"/>
      <c r="DK24" s="676"/>
      <c r="DL24" s="721">
        <v>2406922</v>
      </c>
      <c r="DM24" s="675"/>
      <c r="DN24" s="675"/>
      <c r="DO24" s="675"/>
      <c r="DP24" s="675"/>
      <c r="DQ24" s="675"/>
      <c r="DR24" s="675"/>
      <c r="DS24" s="675"/>
      <c r="DT24" s="675"/>
      <c r="DU24" s="675"/>
      <c r="DV24" s="676"/>
      <c r="DW24" s="679">
        <v>43.5</v>
      </c>
      <c r="DX24" s="680"/>
      <c r="DY24" s="680"/>
      <c r="DZ24" s="680"/>
      <c r="EA24" s="680"/>
      <c r="EB24" s="680"/>
      <c r="EC24" s="681"/>
    </row>
    <row r="25" spans="2:133" ht="11.25" customHeight="1" x14ac:dyDescent="0.15">
      <c r="B25" s="682" t="s">
        <v>294</v>
      </c>
      <c r="C25" s="683"/>
      <c r="D25" s="683"/>
      <c r="E25" s="683"/>
      <c r="F25" s="683"/>
      <c r="G25" s="683"/>
      <c r="H25" s="683"/>
      <c r="I25" s="683"/>
      <c r="J25" s="683"/>
      <c r="K25" s="683"/>
      <c r="L25" s="683"/>
      <c r="M25" s="683"/>
      <c r="N25" s="683"/>
      <c r="O25" s="683"/>
      <c r="P25" s="683"/>
      <c r="Q25" s="684"/>
      <c r="R25" s="685" t="s">
        <v>235</v>
      </c>
      <c r="S25" s="686"/>
      <c r="T25" s="686"/>
      <c r="U25" s="686"/>
      <c r="V25" s="686"/>
      <c r="W25" s="686"/>
      <c r="X25" s="686"/>
      <c r="Y25" s="687"/>
      <c r="Z25" s="688" t="s">
        <v>128</v>
      </c>
      <c r="AA25" s="688"/>
      <c r="AB25" s="688"/>
      <c r="AC25" s="688"/>
      <c r="AD25" s="689" t="s">
        <v>235</v>
      </c>
      <c r="AE25" s="689"/>
      <c r="AF25" s="689"/>
      <c r="AG25" s="689"/>
      <c r="AH25" s="689"/>
      <c r="AI25" s="689"/>
      <c r="AJ25" s="689"/>
      <c r="AK25" s="689"/>
      <c r="AL25" s="690" t="s">
        <v>268</v>
      </c>
      <c r="AM25" s="691"/>
      <c r="AN25" s="691"/>
      <c r="AO25" s="692"/>
      <c r="AP25" s="704" t="s">
        <v>295</v>
      </c>
      <c r="AQ25" s="705"/>
      <c r="AR25" s="705"/>
      <c r="AS25" s="705"/>
      <c r="AT25" s="705"/>
      <c r="AU25" s="705"/>
      <c r="AV25" s="705"/>
      <c r="AW25" s="705"/>
      <c r="AX25" s="705"/>
      <c r="AY25" s="705"/>
      <c r="AZ25" s="705"/>
      <c r="BA25" s="705"/>
      <c r="BB25" s="705"/>
      <c r="BC25" s="705"/>
      <c r="BD25" s="705"/>
      <c r="BE25" s="705"/>
      <c r="BF25" s="706"/>
      <c r="BG25" s="685" t="s">
        <v>128</v>
      </c>
      <c r="BH25" s="686"/>
      <c r="BI25" s="686"/>
      <c r="BJ25" s="686"/>
      <c r="BK25" s="686"/>
      <c r="BL25" s="686"/>
      <c r="BM25" s="686"/>
      <c r="BN25" s="687"/>
      <c r="BO25" s="688" t="s">
        <v>235</v>
      </c>
      <c r="BP25" s="688"/>
      <c r="BQ25" s="688"/>
      <c r="BR25" s="688"/>
      <c r="BS25" s="694" t="s">
        <v>235</v>
      </c>
      <c r="BT25" s="686"/>
      <c r="BU25" s="686"/>
      <c r="BV25" s="686"/>
      <c r="BW25" s="686"/>
      <c r="BX25" s="686"/>
      <c r="BY25" s="686"/>
      <c r="BZ25" s="686"/>
      <c r="CA25" s="686"/>
      <c r="CB25" s="695"/>
      <c r="CD25" s="700" t="s">
        <v>296</v>
      </c>
      <c r="CE25" s="701"/>
      <c r="CF25" s="701"/>
      <c r="CG25" s="701"/>
      <c r="CH25" s="701"/>
      <c r="CI25" s="701"/>
      <c r="CJ25" s="701"/>
      <c r="CK25" s="701"/>
      <c r="CL25" s="701"/>
      <c r="CM25" s="701"/>
      <c r="CN25" s="701"/>
      <c r="CO25" s="701"/>
      <c r="CP25" s="701"/>
      <c r="CQ25" s="702"/>
      <c r="CR25" s="685">
        <v>1651175</v>
      </c>
      <c r="CS25" s="710"/>
      <c r="CT25" s="710"/>
      <c r="CU25" s="710"/>
      <c r="CV25" s="710"/>
      <c r="CW25" s="710"/>
      <c r="CX25" s="710"/>
      <c r="CY25" s="711"/>
      <c r="CZ25" s="690">
        <v>13.6</v>
      </c>
      <c r="DA25" s="722"/>
      <c r="DB25" s="722"/>
      <c r="DC25" s="724"/>
      <c r="DD25" s="694">
        <v>1560254</v>
      </c>
      <c r="DE25" s="710"/>
      <c r="DF25" s="710"/>
      <c r="DG25" s="710"/>
      <c r="DH25" s="710"/>
      <c r="DI25" s="710"/>
      <c r="DJ25" s="710"/>
      <c r="DK25" s="711"/>
      <c r="DL25" s="694">
        <v>1315399</v>
      </c>
      <c r="DM25" s="710"/>
      <c r="DN25" s="710"/>
      <c r="DO25" s="710"/>
      <c r="DP25" s="710"/>
      <c r="DQ25" s="710"/>
      <c r="DR25" s="710"/>
      <c r="DS25" s="710"/>
      <c r="DT25" s="710"/>
      <c r="DU25" s="710"/>
      <c r="DV25" s="711"/>
      <c r="DW25" s="690">
        <v>23.8</v>
      </c>
      <c r="DX25" s="722"/>
      <c r="DY25" s="722"/>
      <c r="DZ25" s="722"/>
      <c r="EA25" s="722"/>
      <c r="EB25" s="722"/>
      <c r="EC25" s="723"/>
    </row>
    <row r="26" spans="2:133" ht="11.25" customHeight="1" x14ac:dyDescent="0.15">
      <c r="B26" s="682" t="s">
        <v>297</v>
      </c>
      <c r="C26" s="683"/>
      <c r="D26" s="683"/>
      <c r="E26" s="683"/>
      <c r="F26" s="683"/>
      <c r="G26" s="683"/>
      <c r="H26" s="683"/>
      <c r="I26" s="683"/>
      <c r="J26" s="683"/>
      <c r="K26" s="683"/>
      <c r="L26" s="683"/>
      <c r="M26" s="683"/>
      <c r="N26" s="683"/>
      <c r="O26" s="683"/>
      <c r="P26" s="683"/>
      <c r="Q26" s="684"/>
      <c r="R26" s="685">
        <v>5758385</v>
      </c>
      <c r="S26" s="686"/>
      <c r="T26" s="686"/>
      <c r="U26" s="686"/>
      <c r="V26" s="686"/>
      <c r="W26" s="686"/>
      <c r="X26" s="686"/>
      <c r="Y26" s="687"/>
      <c r="Z26" s="688">
        <v>44.6</v>
      </c>
      <c r="AA26" s="688"/>
      <c r="AB26" s="688"/>
      <c r="AC26" s="688"/>
      <c r="AD26" s="689">
        <v>5353471</v>
      </c>
      <c r="AE26" s="689"/>
      <c r="AF26" s="689"/>
      <c r="AG26" s="689"/>
      <c r="AH26" s="689"/>
      <c r="AI26" s="689"/>
      <c r="AJ26" s="689"/>
      <c r="AK26" s="689"/>
      <c r="AL26" s="690">
        <v>99.7</v>
      </c>
      <c r="AM26" s="691"/>
      <c r="AN26" s="691"/>
      <c r="AO26" s="692"/>
      <c r="AP26" s="704" t="s">
        <v>298</v>
      </c>
      <c r="AQ26" s="725"/>
      <c r="AR26" s="725"/>
      <c r="AS26" s="725"/>
      <c r="AT26" s="725"/>
      <c r="AU26" s="725"/>
      <c r="AV26" s="725"/>
      <c r="AW26" s="725"/>
      <c r="AX26" s="725"/>
      <c r="AY26" s="725"/>
      <c r="AZ26" s="725"/>
      <c r="BA26" s="725"/>
      <c r="BB26" s="725"/>
      <c r="BC26" s="725"/>
      <c r="BD26" s="725"/>
      <c r="BE26" s="725"/>
      <c r="BF26" s="706"/>
      <c r="BG26" s="685" t="s">
        <v>128</v>
      </c>
      <c r="BH26" s="686"/>
      <c r="BI26" s="686"/>
      <c r="BJ26" s="686"/>
      <c r="BK26" s="686"/>
      <c r="BL26" s="686"/>
      <c r="BM26" s="686"/>
      <c r="BN26" s="687"/>
      <c r="BO26" s="688" t="s">
        <v>128</v>
      </c>
      <c r="BP26" s="688"/>
      <c r="BQ26" s="688"/>
      <c r="BR26" s="688"/>
      <c r="BS26" s="694" t="s">
        <v>235</v>
      </c>
      <c r="BT26" s="686"/>
      <c r="BU26" s="686"/>
      <c r="BV26" s="686"/>
      <c r="BW26" s="686"/>
      <c r="BX26" s="686"/>
      <c r="BY26" s="686"/>
      <c r="BZ26" s="686"/>
      <c r="CA26" s="686"/>
      <c r="CB26" s="695"/>
      <c r="CD26" s="700" t="s">
        <v>299</v>
      </c>
      <c r="CE26" s="701"/>
      <c r="CF26" s="701"/>
      <c r="CG26" s="701"/>
      <c r="CH26" s="701"/>
      <c r="CI26" s="701"/>
      <c r="CJ26" s="701"/>
      <c r="CK26" s="701"/>
      <c r="CL26" s="701"/>
      <c r="CM26" s="701"/>
      <c r="CN26" s="701"/>
      <c r="CO26" s="701"/>
      <c r="CP26" s="701"/>
      <c r="CQ26" s="702"/>
      <c r="CR26" s="685">
        <v>983139</v>
      </c>
      <c r="CS26" s="686"/>
      <c r="CT26" s="686"/>
      <c r="CU26" s="686"/>
      <c r="CV26" s="686"/>
      <c r="CW26" s="686"/>
      <c r="CX26" s="686"/>
      <c r="CY26" s="687"/>
      <c r="CZ26" s="690">
        <v>8.1</v>
      </c>
      <c r="DA26" s="722"/>
      <c r="DB26" s="722"/>
      <c r="DC26" s="724"/>
      <c r="DD26" s="694">
        <v>921845</v>
      </c>
      <c r="DE26" s="686"/>
      <c r="DF26" s="686"/>
      <c r="DG26" s="686"/>
      <c r="DH26" s="686"/>
      <c r="DI26" s="686"/>
      <c r="DJ26" s="686"/>
      <c r="DK26" s="687"/>
      <c r="DL26" s="694" t="s">
        <v>128</v>
      </c>
      <c r="DM26" s="686"/>
      <c r="DN26" s="686"/>
      <c r="DO26" s="686"/>
      <c r="DP26" s="686"/>
      <c r="DQ26" s="686"/>
      <c r="DR26" s="686"/>
      <c r="DS26" s="686"/>
      <c r="DT26" s="686"/>
      <c r="DU26" s="686"/>
      <c r="DV26" s="687"/>
      <c r="DW26" s="690" t="s">
        <v>128</v>
      </c>
      <c r="DX26" s="722"/>
      <c r="DY26" s="722"/>
      <c r="DZ26" s="722"/>
      <c r="EA26" s="722"/>
      <c r="EB26" s="722"/>
      <c r="EC26" s="723"/>
    </row>
    <row r="27" spans="2:133" ht="11.25" customHeight="1" x14ac:dyDescent="0.15">
      <c r="B27" s="682" t="s">
        <v>300</v>
      </c>
      <c r="C27" s="683"/>
      <c r="D27" s="683"/>
      <c r="E27" s="683"/>
      <c r="F27" s="683"/>
      <c r="G27" s="683"/>
      <c r="H27" s="683"/>
      <c r="I27" s="683"/>
      <c r="J27" s="683"/>
      <c r="K27" s="683"/>
      <c r="L27" s="683"/>
      <c r="M27" s="683"/>
      <c r="N27" s="683"/>
      <c r="O27" s="683"/>
      <c r="P27" s="683"/>
      <c r="Q27" s="684"/>
      <c r="R27" s="685">
        <v>1416</v>
      </c>
      <c r="S27" s="686"/>
      <c r="T27" s="686"/>
      <c r="U27" s="686"/>
      <c r="V27" s="686"/>
      <c r="W27" s="686"/>
      <c r="X27" s="686"/>
      <c r="Y27" s="687"/>
      <c r="Z27" s="688">
        <v>0</v>
      </c>
      <c r="AA27" s="688"/>
      <c r="AB27" s="688"/>
      <c r="AC27" s="688"/>
      <c r="AD27" s="689">
        <v>1416</v>
      </c>
      <c r="AE27" s="689"/>
      <c r="AF27" s="689"/>
      <c r="AG27" s="689"/>
      <c r="AH27" s="689"/>
      <c r="AI27" s="689"/>
      <c r="AJ27" s="689"/>
      <c r="AK27" s="689"/>
      <c r="AL27" s="690">
        <v>0</v>
      </c>
      <c r="AM27" s="691"/>
      <c r="AN27" s="691"/>
      <c r="AO27" s="692"/>
      <c r="AP27" s="682" t="s">
        <v>301</v>
      </c>
      <c r="AQ27" s="683"/>
      <c r="AR27" s="683"/>
      <c r="AS27" s="683"/>
      <c r="AT27" s="683"/>
      <c r="AU27" s="683"/>
      <c r="AV27" s="683"/>
      <c r="AW27" s="683"/>
      <c r="AX27" s="683"/>
      <c r="AY27" s="683"/>
      <c r="AZ27" s="683"/>
      <c r="BA27" s="683"/>
      <c r="BB27" s="683"/>
      <c r="BC27" s="683"/>
      <c r="BD27" s="683"/>
      <c r="BE27" s="683"/>
      <c r="BF27" s="684"/>
      <c r="BG27" s="685">
        <v>1307203</v>
      </c>
      <c r="BH27" s="686"/>
      <c r="BI27" s="686"/>
      <c r="BJ27" s="686"/>
      <c r="BK27" s="686"/>
      <c r="BL27" s="686"/>
      <c r="BM27" s="686"/>
      <c r="BN27" s="687"/>
      <c r="BO27" s="688">
        <v>100</v>
      </c>
      <c r="BP27" s="688"/>
      <c r="BQ27" s="688"/>
      <c r="BR27" s="688"/>
      <c r="BS27" s="694">
        <v>4812</v>
      </c>
      <c r="BT27" s="686"/>
      <c r="BU27" s="686"/>
      <c r="BV27" s="686"/>
      <c r="BW27" s="686"/>
      <c r="BX27" s="686"/>
      <c r="BY27" s="686"/>
      <c r="BZ27" s="686"/>
      <c r="CA27" s="686"/>
      <c r="CB27" s="695"/>
      <c r="CD27" s="700" t="s">
        <v>302</v>
      </c>
      <c r="CE27" s="701"/>
      <c r="CF27" s="701"/>
      <c r="CG27" s="701"/>
      <c r="CH27" s="701"/>
      <c r="CI27" s="701"/>
      <c r="CJ27" s="701"/>
      <c r="CK27" s="701"/>
      <c r="CL27" s="701"/>
      <c r="CM27" s="701"/>
      <c r="CN27" s="701"/>
      <c r="CO27" s="701"/>
      <c r="CP27" s="701"/>
      <c r="CQ27" s="702"/>
      <c r="CR27" s="685">
        <v>759882</v>
      </c>
      <c r="CS27" s="710"/>
      <c r="CT27" s="710"/>
      <c r="CU27" s="710"/>
      <c r="CV27" s="710"/>
      <c r="CW27" s="710"/>
      <c r="CX27" s="710"/>
      <c r="CY27" s="711"/>
      <c r="CZ27" s="690">
        <v>6.3</v>
      </c>
      <c r="DA27" s="722"/>
      <c r="DB27" s="722"/>
      <c r="DC27" s="724"/>
      <c r="DD27" s="694">
        <v>214595</v>
      </c>
      <c r="DE27" s="710"/>
      <c r="DF27" s="710"/>
      <c r="DG27" s="710"/>
      <c r="DH27" s="710"/>
      <c r="DI27" s="710"/>
      <c r="DJ27" s="710"/>
      <c r="DK27" s="711"/>
      <c r="DL27" s="694">
        <v>183206</v>
      </c>
      <c r="DM27" s="710"/>
      <c r="DN27" s="710"/>
      <c r="DO27" s="710"/>
      <c r="DP27" s="710"/>
      <c r="DQ27" s="710"/>
      <c r="DR27" s="710"/>
      <c r="DS27" s="710"/>
      <c r="DT27" s="710"/>
      <c r="DU27" s="710"/>
      <c r="DV27" s="711"/>
      <c r="DW27" s="690">
        <v>3.3</v>
      </c>
      <c r="DX27" s="722"/>
      <c r="DY27" s="722"/>
      <c r="DZ27" s="722"/>
      <c r="EA27" s="722"/>
      <c r="EB27" s="722"/>
      <c r="EC27" s="723"/>
    </row>
    <row r="28" spans="2:133" ht="11.25" customHeight="1" x14ac:dyDescent="0.15">
      <c r="B28" s="682" t="s">
        <v>303</v>
      </c>
      <c r="C28" s="683"/>
      <c r="D28" s="683"/>
      <c r="E28" s="683"/>
      <c r="F28" s="683"/>
      <c r="G28" s="683"/>
      <c r="H28" s="683"/>
      <c r="I28" s="683"/>
      <c r="J28" s="683"/>
      <c r="K28" s="683"/>
      <c r="L28" s="683"/>
      <c r="M28" s="683"/>
      <c r="N28" s="683"/>
      <c r="O28" s="683"/>
      <c r="P28" s="683"/>
      <c r="Q28" s="684"/>
      <c r="R28" s="685">
        <v>44821</v>
      </c>
      <c r="S28" s="686"/>
      <c r="T28" s="686"/>
      <c r="U28" s="686"/>
      <c r="V28" s="686"/>
      <c r="W28" s="686"/>
      <c r="X28" s="686"/>
      <c r="Y28" s="687"/>
      <c r="Z28" s="688">
        <v>0.3</v>
      </c>
      <c r="AA28" s="688"/>
      <c r="AB28" s="688"/>
      <c r="AC28" s="688"/>
      <c r="AD28" s="689" t="s">
        <v>128</v>
      </c>
      <c r="AE28" s="689"/>
      <c r="AF28" s="689"/>
      <c r="AG28" s="689"/>
      <c r="AH28" s="689"/>
      <c r="AI28" s="689"/>
      <c r="AJ28" s="689"/>
      <c r="AK28" s="689"/>
      <c r="AL28" s="690" t="s">
        <v>268</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304</v>
      </c>
      <c r="CE28" s="701"/>
      <c r="CF28" s="701"/>
      <c r="CG28" s="701"/>
      <c r="CH28" s="701"/>
      <c r="CI28" s="701"/>
      <c r="CJ28" s="701"/>
      <c r="CK28" s="701"/>
      <c r="CL28" s="701"/>
      <c r="CM28" s="701"/>
      <c r="CN28" s="701"/>
      <c r="CO28" s="701"/>
      <c r="CP28" s="701"/>
      <c r="CQ28" s="702"/>
      <c r="CR28" s="685">
        <v>976598</v>
      </c>
      <c r="CS28" s="686"/>
      <c r="CT28" s="686"/>
      <c r="CU28" s="686"/>
      <c r="CV28" s="686"/>
      <c r="CW28" s="686"/>
      <c r="CX28" s="686"/>
      <c r="CY28" s="687"/>
      <c r="CZ28" s="690">
        <v>8</v>
      </c>
      <c r="DA28" s="722"/>
      <c r="DB28" s="722"/>
      <c r="DC28" s="724"/>
      <c r="DD28" s="694">
        <v>908317</v>
      </c>
      <c r="DE28" s="686"/>
      <c r="DF28" s="686"/>
      <c r="DG28" s="686"/>
      <c r="DH28" s="686"/>
      <c r="DI28" s="686"/>
      <c r="DJ28" s="686"/>
      <c r="DK28" s="687"/>
      <c r="DL28" s="694">
        <v>908317</v>
      </c>
      <c r="DM28" s="686"/>
      <c r="DN28" s="686"/>
      <c r="DO28" s="686"/>
      <c r="DP28" s="686"/>
      <c r="DQ28" s="686"/>
      <c r="DR28" s="686"/>
      <c r="DS28" s="686"/>
      <c r="DT28" s="686"/>
      <c r="DU28" s="686"/>
      <c r="DV28" s="687"/>
      <c r="DW28" s="690">
        <v>16.399999999999999</v>
      </c>
      <c r="DX28" s="722"/>
      <c r="DY28" s="722"/>
      <c r="DZ28" s="722"/>
      <c r="EA28" s="722"/>
      <c r="EB28" s="722"/>
      <c r="EC28" s="723"/>
    </row>
    <row r="29" spans="2:133" ht="11.25" customHeight="1" x14ac:dyDescent="0.15">
      <c r="B29" s="682" t="s">
        <v>305</v>
      </c>
      <c r="C29" s="683"/>
      <c r="D29" s="683"/>
      <c r="E29" s="683"/>
      <c r="F29" s="683"/>
      <c r="G29" s="683"/>
      <c r="H29" s="683"/>
      <c r="I29" s="683"/>
      <c r="J29" s="683"/>
      <c r="K29" s="683"/>
      <c r="L29" s="683"/>
      <c r="M29" s="683"/>
      <c r="N29" s="683"/>
      <c r="O29" s="683"/>
      <c r="P29" s="683"/>
      <c r="Q29" s="684"/>
      <c r="R29" s="685">
        <v>85217</v>
      </c>
      <c r="S29" s="686"/>
      <c r="T29" s="686"/>
      <c r="U29" s="686"/>
      <c r="V29" s="686"/>
      <c r="W29" s="686"/>
      <c r="X29" s="686"/>
      <c r="Y29" s="687"/>
      <c r="Z29" s="688">
        <v>0.7</v>
      </c>
      <c r="AA29" s="688"/>
      <c r="AB29" s="688"/>
      <c r="AC29" s="688"/>
      <c r="AD29" s="689" t="s">
        <v>128</v>
      </c>
      <c r="AE29" s="689"/>
      <c r="AF29" s="689"/>
      <c r="AG29" s="689"/>
      <c r="AH29" s="689"/>
      <c r="AI29" s="689"/>
      <c r="AJ29" s="689"/>
      <c r="AK29" s="689"/>
      <c r="AL29" s="690" t="s">
        <v>268</v>
      </c>
      <c r="AM29" s="691"/>
      <c r="AN29" s="691"/>
      <c r="AO29" s="692"/>
      <c r="AP29" s="726"/>
      <c r="AQ29" s="727"/>
      <c r="AR29" s="727"/>
      <c r="AS29" s="727"/>
      <c r="AT29" s="727"/>
      <c r="AU29" s="727"/>
      <c r="AV29" s="727"/>
      <c r="AW29" s="727"/>
      <c r="AX29" s="727"/>
      <c r="AY29" s="727"/>
      <c r="AZ29" s="727"/>
      <c r="BA29" s="727"/>
      <c r="BB29" s="727"/>
      <c r="BC29" s="727"/>
      <c r="BD29" s="727"/>
      <c r="BE29" s="727"/>
      <c r="BF29" s="728"/>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31" t="s">
        <v>306</v>
      </c>
      <c r="CE29" s="732"/>
      <c r="CF29" s="700" t="s">
        <v>70</v>
      </c>
      <c r="CG29" s="701"/>
      <c r="CH29" s="701"/>
      <c r="CI29" s="701"/>
      <c r="CJ29" s="701"/>
      <c r="CK29" s="701"/>
      <c r="CL29" s="701"/>
      <c r="CM29" s="701"/>
      <c r="CN29" s="701"/>
      <c r="CO29" s="701"/>
      <c r="CP29" s="701"/>
      <c r="CQ29" s="702"/>
      <c r="CR29" s="685">
        <v>976583</v>
      </c>
      <c r="CS29" s="710"/>
      <c r="CT29" s="710"/>
      <c r="CU29" s="710"/>
      <c r="CV29" s="710"/>
      <c r="CW29" s="710"/>
      <c r="CX29" s="710"/>
      <c r="CY29" s="711"/>
      <c r="CZ29" s="690">
        <v>8</v>
      </c>
      <c r="DA29" s="722"/>
      <c r="DB29" s="722"/>
      <c r="DC29" s="724"/>
      <c r="DD29" s="694">
        <v>908302</v>
      </c>
      <c r="DE29" s="710"/>
      <c r="DF29" s="710"/>
      <c r="DG29" s="710"/>
      <c r="DH29" s="710"/>
      <c r="DI29" s="710"/>
      <c r="DJ29" s="710"/>
      <c r="DK29" s="711"/>
      <c r="DL29" s="694">
        <v>908302</v>
      </c>
      <c r="DM29" s="710"/>
      <c r="DN29" s="710"/>
      <c r="DO29" s="710"/>
      <c r="DP29" s="710"/>
      <c r="DQ29" s="710"/>
      <c r="DR29" s="710"/>
      <c r="DS29" s="710"/>
      <c r="DT29" s="710"/>
      <c r="DU29" s="710"/>
      <c r="DV29" s="711"/>
      <c r="DW29" s="690">
        <v>16.399999999999999</v>
      </c>
      <c r="DX29" s="722"/>
      <c r="DY29" s="722"/>
      <c r="DZ29" s="722"/>
      <c r="EA29" s="722"/>
      <c r="EB29" s="722"/>
      <c r="EC29" s="723"/>
    </row>
    <row r="30" spans="2:133" ht="11.25" customHeight="1" x14ac:dyDescent="0.15">
      <c r="B30" s="682" t="s">
        <v>307</v>
      </c>
      <c r="C30" s="683"/>
      <c r="D30" s="683"/>
      <c r="E30" s="683"/>
      <c r="F30" s="683"/>
      <c r="G30" s="683"/>
      <c r="H30" s="683"/>
      <c r="I30" s="683"/>
      <c r="J30" s="683"/>
      <c r="K30" s="683"/>
      <c r="L30" s="683"/>
      <c r="M30" s="683"/>
      <c r="N30" s="683"/>
      <c r="O30" s="683"/>
      <c r="P30" s="683"/>
      <c r="Q30" s="684"/>
      <c r="R30" s="685">
        <v>8352</v>
      </c>
      <c r="S30" s="686"/>
      <c r="T30" s="686"/>
      <c r="U30" s="686"/>
      <c r="V30" s="686"/>
      <c r="W30" s="686"/>
      <c r="X30" s="686"/>
      <c r="Y30" s="687"/>
      <c r="Z30" s="688">
        <v>0.1</v>
      </c>
      <c r="AA30" s="688"/>
      <c r="AB30" s="688"/>
      <c r="AC30" s="688"/>
      <c r="AD30" s="689" t="s">
        <v>128</v>
      </c>
      <c r="AE30" s="689"/>
      <c r="AF30" s="689"/>
      <c r="AG30" s="689"/>
      <c r="AH30" s="689"/>
      <c r="AI30" s="689"/>
      <c r="AJ30" s="689"/>
      <c r="AK30" s="689"/>
      <c r="AL30" s="690" t="s">
        <v>128</v>
      </c>
      <c r="AM30" s="691"/>
      <c r="AN30" s="691"/>
      <c r="AO30" s="692"/>
      <c r="AP30" s="664" t="s">
        <v>223</v>
      </c>
      <c r="AQ30" s="665"/>
      <c r="AR30" s="665"/>
      <c r="AS30" s="665"/>
      <c r="AT30" s="665"/>
      <c r="AU30" s="665"/>
      <c r="AV30" s="665"/>
      <c r="AW30" s="665"/>
      <c r="AX30" s="665"/>
      <c r="AY30" s="665"/>
      <c r="AZ30" s="665"/>
      <c r="BA30" s="665"/>
      <c r="BB30" s="665"/>
      <c r="BC30" s="665"/>
      <c r="BD30" s="665"/>
      <c r="BE30" s="665"/>
      <c r="BF30" s="666"/>
      <c r="BG30" s="664" t="s">
        <v>308</v>
      </c>
      <c r="BH30" s="729"/>
      <c r="BI30" s="729"/>
      <c r="BJ30" s="729"/>
      <c r="BK30" s="729"/>
      <c r="BL30" s="729"/>
      <c r="BM30" s="729"/>
      <c r="BN30" s="729"/>
      <c r="BO30" s="729"/>
      <c r="BP30" s="729"/>
      <c r="BQ30" s="730"/>
      <c r="BR30" s="664" t="s">
        <v>309</v>
      </c>
      <c r="BS30" s="729"/>
      <c r="BT30" s="729"/>
      <c r="BU30" s="729"/>
      <c r="BV30" s="729"/>
      <c r="BW30" s="729"/>
      <c r="BX30" s="729"/>
      <c r="BY30" s="729"/>
      <c r="BZ30" s="729"/>
      <c r="CA30" s="729"/>
      <c r="CB30" s="730"/>
      <c r="CD30" s="733"/>
      <c r="CE30" s="734"/>
      <c r="CF30" s="700" t="s">
        <v>310</v>
      </c>
      <c r="CG30" s="701"/>
      <c r="CH30" s="701"/>
      <c r="CI30" s="701"/>
      <c r="CJ30" s="701"/>
      <c r="CK30" s="701"/>
      <c r="CL30" s="701"/>
      <c r="CM30" s="701"/>
      <c r="CN30" s="701"/>
      <c r="CO30" s="701"/>
      <c r="CP30" s="701"/>
      <c r="CQ30" s="702"/>
      <c r="CR30" s="685">
        <v>921794</v>
      </c>
      <c r="CS30" s="686"/>
      <c r="CT30" s="686"/>
      <c r="CU30" s="686"/>
      <c r="CV30" s="686"/>
      <c r="CW30" s="686"/>
      <c r="CX30" s="686"/>
      <c r="CY30" s="687"/>
      <c r="CZ30" s="690">
        <v>7.6</v>
      </c>
      <c r="DA30" s="722"/>
      <c r="DB30" s="722"/>
      <c r="DC30" s="724"/>
      <c r="DD30" s="694">
        <v>855304</v>
      </c>
      <c r="DE30" s="686"/>
      <c r="DF30" s="686"/>
      <c r="DG30" s="686"/>
      <c r="DH30" s="686"/>
      <c r="DI30" s="686"/>
      <c r="DJ30" s="686"/>
      <c r="DK30" s="687"/>
      <c r="DL30" s="694">
        <v>855304</v>
      </c>
      <c r="DM30" s="686"/>
      <c r="DN30" s="686"/>
      <c r="DO30" s="686"/>
      <c r="DP30" s="686"/>
      <c r="DQ30" s="686"/>
      <c r="DR30" s="686"/>
      <c r="DS30" s="686"/>
      <c r="DT30" s="686"/>
      <c r="DU30" s="686"/>
      <c r="DV30" s="687"/>
      <c r="DW30" s="690">
        <v>15.4</v>
      </c>
      <c r="DX30" s="722"/>
      <c r="DY30" s="722"/>
      <c r="DZ30" s="722"/>
      <c r="EA30" s="722"/>
      <c r="EB30" s="722"/>
      <c r="EC30" s="723"/>
    </row>
    <row r="31" spans="2:133" ht="11.25" customHeight="1" x14ac:dyDescent="0.15">
      <c r="B31" s="682" t="s">
        <v>311</v>
      </c>
      <c r="C31" s="683"/>
      <c r="D31" s="683"/>
      <c r="E31" s="683"/>
      <c r="F31" s="683"/>
      <c r="G31" s="683"/>
      <c r="H31" s="683"/>
      <c r="I31" s="683"/>
      <c r="J31" s="683"/>
      <c r="K31" s="683"/>
      <c r="L31" s="683"/>
      <c r="M31" s="683"/>
      <c r="N31" s="683"/>
      <c r="O31" s="683"/>
      <c r="P31" s="683"/>
      <c r="Q31" s="684"/>
      <c r="R31" s="685">
        <v>2306589</v>
      </c>
      <c r="S31" s="686"/>
      <c r="T31" s="686"/>
      <c r="U31" s="686"/>
      <c r="V31" s="686"/>
      <c r="W31" s="686"/>
      <c r="X31" s="686"/>
      <c r="Y31" s="687"/>
      <c r="Z31" s="688">
        <v>17.899999999999999</v>
      </c>
      <c r="AA31" s="688"/>
      <c r="AB31" s="688"/>
      <c r="AC31" s="688"/>
      <c r="AD31" s="689" t="s">
        <v>128</v>
      </c>
      <c r="AE31" s="689"/>
      <c r="AF31" s="689"/>
      <c r="AG31" s="689"/>
      <c r="AH31" s="689"/>
      <c r="AI31" s="689"/>
      <c r="AJ31" s="689"/>
      <c r="AK31" s="689"/>
      <c r="AL31" s="690" t="s">
        <v>128</v>
      </c>
      <c r="AM31" s="691"/>
      <c r="AN31" s="691"/>
      <c r="AO31" s="692"/>
      <c r="AP31" s="742" t="s">
        <v>312</v>
      </c>
      <c r="AQ31" s="743"/>
      <c r="AR31" s="743"/>
      <c r="AS31" s="743"/>
      <c r="AT31" s="748" t="s">
        <v>313</v>
      </c>
      <c r="AU31" s="231"/>
      <c r="AV31" s="231"/>
      <c r="AW31" s="231"/>
      <c r="AX31" s="671" t="s">
        <v>188</v>
      </c>
      <c r="AY31" s="672"/>
      <c r="AZ31" s="672"/>
      <c r="BA31" s="672"/>
      <c r="BB31" s="672"/>
      <c r="BC31" s="672"/>
      <c r="BD31" s="672"/>
      <c r="BE31" s="672"/>
      <c r="BF31" s="673"/>
      <c r="BG31" s="741">
        <v>98.4</v>
      </c>
      <c r="BH31" s="737"/>
      <c r="BI31" s="737"/>
      <c r="BJ31" s="737"/>
      <c r="BK31" s="737"/>
      <c r="BL31" s="737"/>
      <c r="BM31" s="680">
        <v>93.5</v>
      </c>
      <c r="BN31" s="737"/>
      <c r="BO31" s="737"/>
      <c r="BP31" s="737"/>
      <c r="BQ31" s="738"/>
      <c r="BR31" s="741">
        <v>98</v>
      </c>
      <c r="BS31" s="737"/>
      <c r="BT31" s="737"/>
      <c r="BU31" s="737"/>
      <c r="BV31" s="737"/>
      <c r="BW31" s="737"/>
      <c r="BX31" s="680">
        <v>93.5</v>
      </c>
      <c r="BY31" s="737"/>
      <c r="BZ31" s="737"/>
      <c r="CA31" s="737"/>
      <c r="CB31" s="738"/>
      <c r="CD31" s="733"/>
      <c r="CE31" s="734"/>
      <c r="CF31" s="700" t="s">
        <v>314</v>
      </c>
      <c r="CG31" s="701"/>
      <c r="CH31" s="701"/>
      <c r="CI31" s="701"/>
      <c r="CJ31" s="701"/>
      <c r="CK31" s="701"/>
      <c r="CL31" s="701"/>
      <c r="CM31" s="701"/>
      <c r="CN31" s="701"/>
      <c r="CO31" s="701"/>
      <c r="CP31" s="701"/>
      <c r="CQ31" s="702"/>
      <c r="CR31" s="685">
        <v>54789</v>
      </c>
      <c r="CS31" s="710"/>
      <c r="CT31" s="710"/>
      <c r="CU31" s="710"/>
      <c r="CV31" s="710"/>
      <c r="CW31" s="710"/>
      <c r="CX31" s="710"/>
      <c r="CY31" s="711"/>
      <c r="CZ31" s="690">
        <v>0.5</v>
      </c>
      <c r="DA31" s="722"/>
      <c r="DB31" s="722"/>
      <c r="DC31" s="724"/>
      <c r="DD31" s="694">
        <v>52998</v>
      </c>
      <c r="DE31" s="710"/>
      <c r="DF31" s="710"/>
      <c r="DG31" s="710"/>
      <c r="DH31" s="710"/>
      <c r="DI31" s="710"/>
      <c r="DJ31" s="710"/>
      <c r="DK31" s="711"/>
      <c r="DL31" s="694">
        <v>52998</v>
      </c>
      <c r="DM31" s="710"/>
      <c r="DN31" s="710"/>
      <c r="DO31" s="710"/>
      <c r="DP31" s="710"/>
      <c r="DQ31" s="710"/>
      <c r="DR31" s="710"/>
      <c r="DS31" s="710"/>
      <c r="DT31" s="710"/>
      <c r="DU31" s="710"/>
      <c r="DV31" s="711"/>
      <c r="DW31" s="690">
        <v>1</v>
      </c>
      <c r="DX31" s="722"/>
      <c r="DY31" s="722"/>
      <c r="DZ31" s="722"/>
      <c r="EA31" s="722"/>
      <c r="EB31" s="722"/>
      <c r="EC31" s="723"/>
    </row>
    <row r="32" spans="2:133" ht="11.25" customHeight="1" x14ac:dyDescent="0.15">
      <c r="B32" s="752" t="s">
        <v>315</v>
      </c>
      <c r="C32" s="753"/>
      <c r="D32" s="753"/>
      <c r="E32" s="753"/>
      <c r="F32" s="753"/>
      <c r="G32" s="753"/>
      <c r="H32" s="753"/>
      <c r="I32" s="753"/>
      <c r="J32" s="753"/>
      <c r="K32" s="753"/>
      <c r="L32" s="753"/>
      <c r="M32" s="753"/>
      <c r="N32" s="753"/>
      <c r="O32" s="753"/>
      <c r="P32" s="753"/>
      <c r="Q32" s="754"/>
      <c r="R32" s="685" t="s">
        <v>235</v>
      </c>
      <c r="S32" s="686"/>
      <c r="T32" s="686"/>
      <c r="U32" s="686"/>
      <c r="V32" s="686"/>
      <c r="W32" s="686"/>
      <c r="X32" s="686"/>
      <c r="Y32" s="687"/>
      <c r="Z32" s="688" t="s">
        <v>268</v>
      </c>
      <c r="AA32" s="688"/>
      <c r="AB32" s="688"/>
      <c r="AC32" s="688"/>
      <c r="AD32" s="689" t="s">
        <v>268</v>
      </c>
      <c r="AE32" s="689"/>
      <c r="AF32" s="689"/>
      <c r="AG32" s="689"/>
      <c r="AH32" s="689"/>
      <c r="AI32" s="689"/>
      <c r="AJ32" s="689"/>
      <c r="AK32" s="689"/>
      <c r="AL32" s="690" t="s">
        <v>128</v>
      </c>
      <c r="AM32" s="691"/>
      <c r="AN32" s="691"/>
      <c r="AO32" s="692"/>
      <c r="AP32" s="744"/>
      <c r="AQ32" s="745"/>
      <c r="AR32" s="745"/>
      <c r="AS32" s="745"/>
      <c r="AT32" s="749"/>
      <c r="AU32" s="230" t="s">
        <v>316</v>
      </c>
      <c r="AV32" s="230"/>
      <c r="AW32" s="230"/>
      <c r="AX32" s="682" t="s">
        <v>317</v>
      </c>
      <c r="AY32" s="683"/>
      <c r="AZ32" s="683"/>
      <c r="BA32" s="683"/>
      <c r="BB32" s="683"/>
      <c r="BC32" s="683"/>
      <c r="BD32" s="683"/>
      <c r="BE32" s="683"/>
      <c r="BF32" s="684"/>
      <c r="BG32" s="751">
        <v>99.5</v>
      </c>
      <c r="BH32" s="710"/>
      <c r="BI32" s="710"/>
      <c r="BJ32" s="710"/>
      <c r="BK32" s="710"/>
      <c r="BL32" s="710"/>
      <c r="BM32" s="691">
        <v>97.5</v>
      </c>
      <c r="BN32" s="739"/>
      <c r="BO32" s="739"/>
      <c r="BP32" s="739"/>
      <c r="BQ32" s="740"/>
      <c r="BR32" s="751">
        <v>98.9</v>
      </c>
      <c r="BS32" s="710"/>
      <c r="BT32" s="710"/>
      <c r="BU32" s="710"/>
      <c r="BV32" s="710"/>
      <c r="BW32" s="710"/>
      <c r="BX32" s="691">
        <v>97.1</v>
      </c>
      <c r="BY32" s="739"/>
      <c r="BZ32" s="739"/>
      <c r="CA32" s="739"/>
      <c r="CB32" s="740"/>
      <c r="CD32" s="735"/>
      <c r="CE32" s="736"/>
      <c r="CF32" s="700" t="s">
        <v>318</v>
      </c>
      <c r="CG32" s="701"/>
      <c r="CH32" s="701"/>
      <c r="CI32" s="701"/>
      <c r="CJ32" s="701"/>
      <c r="CK32" s="701"/>
      <c r="CL32" s="701"/>
      <c r="CM32" s="701"/>
      <c r="CN32" s="701"/>
      <c r="CO32" s="701"/>
      <c r="CP32" s="701"/>
      <c r="CQ32" s="702"/>
      <c r="CR32" s="685">
        <v>15</v>
      </c>
      <c r="CS32" s="686"/>
      <c r="CT32" s="686"/>
      <c r="CU32" s="686"/>
      <c r="CV32" s="686"/>
      <c r="CW32" s="686"/>
      <c r="CX32" s="686"/>
      <c r="CY32" s="687"/>
      <c r="CZ32" s="690">
        <v>0</v>
      </c>
      <c r="DA32" s="722"/>
      <c r="DB32" s="722"/>
      <c r="DC32" s="724"/>
      <c r="DD32" s="694">
        <v>15</v>
      </c>
      <c r="DE32" s="686"/>
      <c r="DF32" s="686"/>
      <c r="DG32" s="686"/>
      <c r="DH32" s="686"/>
      <c r="DI32" s="686"/>
      <c r="DJ32" s="686"/>
      <c r="DK32" s="687"/>
      <c r="DL32" s="694">
        <v>15</v>
      </c>
      <c r="DM32" s="686"/>
      <c r="DN32" s="686"/>
      <c r="DO32" s="686"/>
      <c r="DP32" s="686"/>
      <c r="DQ32" s="686"/>
      <c r="DR32" s="686"/>
      <c r="DS32" s="686"/>
      <c r="DT32" s="686"/>
      <c r="DU32" s="686"/>
      <c r="DV32" s="687"/>
      <c r="DW32" s="690">
        <v>0</v>
      </c>
      <c r="DX32" s="722"/>
      <c r="DY32" s="722"/>
      <c r="DZ32" s="722"/>
      <c r="EA32" s="722"/>
      <c r="EB32" s="722"/>
      <c r="EC32" s="723"/>
    </row>
    <row r="33" spans="2:133" ht="11.25" customHeight="1" x14ac:dyDescent="0.15">
      <c r="B33" s="682" t="s">
        <v>319</v>
      </c>
      <c r="C33" s="683"/>
      <c r="D33" s="683"/>
      <c r="E33" s="683"/>
      <c r="F33" s="683"/>
      <c r="G33" s="683"/>
      <c r="H33" s="683"/>
      <c r="I33" s="683"/>
      <c r="J33" s="683"/>
      <c r="K33" s="683"/>
      <c r="L33" s="683"/>
      <c r="M33" s="683"/>
      <c r="N33" s="683"/>
      <c r="O33" s="683"/>
      <c r="P33" s="683"/>
      <c r="Q33" s="684"/>
      <c r="R33" s="685">
        <v>957546</v>
      </c>
      <c r="S33" s="686"/>
      <c r="T33" s="686"/>
      <c r="U33" s="686"/>
      <c r="V33" s="686"/>
      <c r="W33" s="686"/>
      <c r="X33" s="686"/>
      <c r="Y33" s="687"/>
      <c r="Z33" s="688">
        <v>7.4</v>
      </c>
      <c r="AA33" s="688"/>
      <c r="AB33" s="688"/>
      <c r="AC33" s="688"/>
      <c r="AD33" s="689" t="s">
        <v>128</v>
      </c>
      <c r="AE33" s="689"/>
      <c r="AF33" s="689"/>
      <c r="AG33" s="689"/>
      <c r="AH33" s="689"/>
      <c r="AI33" s="689"/>
      <c r="AJ33" s="689"/>
      <c r="AK33" s="689"/>
      <c r="AL33" s="690" t="s">
        <v>128</v>
      </c>
      <c r="AM33" s="691"/>
      <c r="AN33" s="691"/>
      <c r="AO33" s="692"/>
      <c r="AP33" s="746"/>
      <c r="AQ33" s="747"/>
      <c r="AR33" s="747"/>
      <c r="AS33" s="747"/>
      <c r="AT33" s="750"/>
      <c r="AU33" s="232"/>
      <c r="AV33" s="232"/>
      <c r="AW33" s="232"/>
      <c r="AX33" s="726" t="s">
        <v>320</v>
      </c>
      <c r="AY33" s="727"/>
      <c r="AZ33" s="727"/>
      <c r="BA33" s="727"/>
      <c r="BB33" s="727"/>
      <c r="BC33" s="727"/>
      <c r="BD33" s="727"/>
      <c r="BE33" s="727"/>
      <c r="BF33" s="728"/>
      <c r="BG33" s="755">
        <v>97.6</v>
      </c>
      <c r="BH33" s="756"/>
      <c r="BI33" s="756"/>
      <c r="BJ33" s="756"/>
      <c r="BK33" s="756"/>
      <c r="BL33" s="756"/>
      <c r="BM33" s="757">
        <v>90.5</v>
      </c>
      <c r="BN33" s="756"/>
      <c r="BO33" s="756"/>
      <c r="BP33" s="756"/>
      <c r="BQ33" s="758"/>
      <c r="BR33" s="755">
        <v>97.2</v>
      </c>
      <c r="BS33" s="756"/>
      <c r="BT33" s="756"/>
      <c r="BU33" s="756"/>
      <c r="BV33" s="756"/>
      <c r="BW33" s="756"/>
      <c r="BX33" s="757">
        <v>90.6</v>
      </c>
      <c r="BY33" s="756"/>
      <c r="BZ33" s="756"/>
      <c r="CA33" s="756"/>
      <c r="CB33" s="758"/>
      <c r="CD33" s="700" t="s">
        <v>321</v>
      </c>
      <c r="CE33" s="701"/>
      <c r="CF33" s="701"/>
      <c r="CG33" s="701"/>
      <c r="CH33" s="701"/>
      <c r="CI33" s="701"/>
      <c r="CJ33" s="701"/>
      <c r="CK33" s="701"/>
      <c r="CL33" s="701"/>
      <c r="CM33" s="701"/>
      <c r="CN33" s="701"/>
      <c r="CO33" s="701"/>
      <c r="CP33" s="701"/>
      <c r="CQ33" s="702"/>
      <c r="CR33" s="685">
        <v>7289588</v>
      </c>
      <c r="CS33" s="710"/>
      <c r="CT33" s="710"/>
      <c r="CU33" s="710"/>
      <c r="CV33" s="710"/>
      <c r="CW33" s="710"/>
      <c r="CX33" s="710"/>
      <c r="CY33" s="711"/>
      <c r="CZ33" s="690">
        <v>60</v>
      </c>
      <c r="DA33" s="722"/>
      <c r="DB33" s="722"/>
      <c r="DC33" s="724"/>
      <c r="DD33" s="694">
        <v>3465820</v>
      </c>
      <c r="DE33" s="710"/>
      <c r="DF33" s="710"/>
      <c r="DG33" s="710"/>
      <c r="DH33" s="710"/>
      <c r="DI33" s="710"/>
      <c r="DJ33" s="710"/>
      <c r="DK33" s="711"/>
      <c r="DL33" s="694">
        <v>2208862</v>
      </c>
      <c r="DM33" s="710"/>
      <c r="DN33" s="710"/>
      <c r="DO33" s="710"/>
      <c r="DP33" s="710"/>
      <c r="DQ33" s="710"/>
      <c r="DR33" s="710"/>
      <c r="DS33" s="710"/>
      <c r="DT33" s="710"/>
      <c r="DU33" s="710"/>
      <c r="DV33" s="711"/>
      <c r="DW33" s="690">
        <v>39.9</v>
      </c>
      <c r="DX33" s="722"/>
      <c r="DY33" s="722"/>
      <c r="DZ33" s="722"/>
      <c r="EA33" s="722"/>
      <c r="EB33" s="722"/>
      <c r="EC33" s="723"/>
    </row>
    <row r="34" spans="2:133" ht="11.25" customHeight="1" x14ac:dyDescent="0.15">
      <c r="B34" s="682" t="s">
        <v>322</v>
      </c>
      <c r="C34" s="683"/>
      <c r="D34" s="683"/>
      <c r="E34" s="683"/>
      <c r="F34" s="683"/>
      <c r="G34" s="683"/>
      <c r="H34" s="683"/>
      <c r="I34" s="683"/>
      <c r="J34" s="683"/>
      <c r="K34" s="683"/>
      <c r="L34" s="683"/>
      <c r="M34" s="683"/>
      <c r="N34" s="683"/>
      <c r="O34" s="683"/>
      <c r="P34" s="683"/>
      <c r="Q34" s="684"/>
      <c r="R34" s="685">
        <v>27776</v>
      </c>
      <c r="S34" s="686"/>
      <c r="T34" s="686"/>
      <c r="U34" s="686"/>
      <c r="V34" s="686"/>
      <c r="W34" s="686"/>
      <c r="X34" s="686"/>
      <c r="Y34" s="687"/>
      <c r="Z34" s="688">
        <v>0.2</v>
      </c>
      <c r="AA34" s="688"/>
      <c r="AB34" s="688"/>
      <c r="AC34" s="688"/>
      <c r="AD34" s="689">
        <v>15483</v>
      </c>
      <c r="AE34" s="689"/>
      <c r="AF34" s="689"/>
      <c r="AG34" s="689"/>
      <c r="AH34" s="689"/>
      <c r="AI34" s="689"/>
      <c r="AJ34" s="689"/>
      <c r="AK34" s="689"/>
      <c r="AL34" s="690">
        <v>0.3</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323</v>
      </c>
      <c r="CE34" s="701"/>
      <c r="CF34" s="701"/>
      <c r="CG34" s="701"/>
      <c r="CH34" s="701"/>
      <c r="CI34" s="701"/>
      <c r="CJ34" s="701"/>
      <c r="CK34" s="701"/>
      <c r="CL34" s="701"/>
      <c r="CM34" s="701"/>
      <c r="CN34" s="701"/>
      <c r="CO34" s="701"/>
      <c r="CP34" s="701"/>
      <c r="CQ34" s="702"/>
      <c r="CR34" s="685">
        <v>1469600</v>
      </c>
      <c r="CS34" s="686"/>
      <c r="CT34" s="686"/>
      <c r="CU34" s="686"/>
      <c r="CV34" s="686"/>
      <c r="CW34" s="686"/>
      <c r="CX34" s="686"/>
      <c r="CY34" s="687"/>
      <c r="CZ34" s="690">
        <v>12.1</v>
      </c>
      <c r="DA34" s="722"/>
      <c r="DB34" s="722"/>
      <c r="DC34" s="724"/>
      <c r="DD34" s="694">
        <v>949893</v>
      </c>
      <c r="DE34" s="686"/>
      <c r="DF34" s="686"/>
      <c r="DG34" s="686"/>
      <c r="DH34" s="686"/>
      <c r="DI34" s="686"/>
      <c r="DJ34" s="686"/>
      <c r="DK34" s="687"/>
      <c r="DL34" s="694">
        <v>657245</v>
      </c>
      <c r="DM34" s="686"/>
      <c r="DN34" s="686"/>
      <c r="DO34" s="686"/>
      <c r="DP34" s="686"/>
      <c r="DQ34" s="686"/>
      <c r="DR34" s="686"/>
      <c r="DS34" s="686"/>
      <c r="DT34" s="686"/>
      <c r="DU34" s="686"/>
      <c r="DV34" s="687"/>
      <c r="DW34" s="690">
        <v>11.9</v>
      </c>
      <c r="DX34" s="722"/>
      <c r="DY34" s="722"/>
      <c r="DZ34" s="722"/>
      <c r="EA34" s="722"/>
      <c r="EB34" s="722"/>
      <c r="EC34" s="723"/>
    </row>
    <row r="35" spans="2:133" ht="11.25" customHeight="1" x14ac:dyDescent="0.15">
      <c r="B35" s="682" t="s">
        <v>324</v>
      </c>
      <c r="C35" s="683"/>
      <c r="D35" s="683"/>
      <c r="E35" s="683"/>
      <c r="F35" s="683"/>
      <c r="G35" s="683"/>
      <c r="H35" s="683"/>
      <c r="I35" s="683"/>
      <c r="J35" s="683"/>
      <c r="K35" s="683"/>
      <c r="L35" s="683"/>
      <c r="M35" s="683"/>
      <c r="N35" s="683"/>
      <c r="O35" s="683"/>
      <c r="P35" s="683"/>
      <c r="Q35" s="684"/>
      <c r="R35" s="685">
        <v>1094337</v>
      </c>
      <c r="S35" s="686"/>
      <c r="T35" s="686"/>
      <c r="U35" s="686"/>
      <c r="V35" s="686"/>
      <c r="W35" s="686"/>
      <c r="X35" s="686"/>
      <c r="Y35" s="687"/>
      <c r="Z35" s="688">
        <v>8.5</v>
      </c>
      <c r="AA35" s="688"/>
      <c r="AB35" s="688"/>
      <c r="AC35" s="688"/>
      <c r="AD35" s="689" t="s">
        <v>128</v>
      </c>
      <c r="AE35" s="689"/>
      <c r="AF35" s="689"/>
      <c r="AG35" s="689"/>
      <c r="AH35" s="689"/>
      <c r="AI35" s="689"/>
      <c r="AJ35" s="689"/>
      <c r="AK35" s="689"/>
      <c r="AL35" s="690" t="s">
        <v>128</v>
      </c>
      <c r="AM35" s="691"/>
      <c r="AN35" s="691"/>
      <c r="AO35" s="692"/>
      <c r="AP35" s="235"/>
      <c r="AQ35" s="664" t="s">
        <v>325</v>
      </c>
      <c r="AR35" s="665"/>
      <c r="AS35" s="665"/>
      <c r="AT35" s="665"/>
      <c r="AU35" s="665"/>
      <c r="AV35" s="665"/>
      <c r="AW35" s="665"/>
      <c r="AX35" s="665"/>
      <c r="AY35" s="665"/>
      <c r="AZ35" s="665"/>
      <c r="BA35" s="665"/>
      <c r="BB35" s="665"/>
      <c r="BC35" s="665"/>
      <c r="BD35" s="665"/>
      <c r="BE35" s="665"/>
      <c r="BF35" s="666"/>
      <c r="BG35" s="664" t="s">
        <v>326</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327</v>
      </c>
      <c r="CE35" s="701"/>
      <c r="CF35" s="701"/>
      <c r="CG35" s="701"/>
      <c r="CH35" s="701"/>
      <c r="CI35" s="701"/>
      <c r="CJ35" s="701"/>
      <c r="CK35" s="701"/>
      <c r="CL35" s="701"/>
      <c r="CM35" s="701"/>
      <c r="CN35" s="701"/>
      <c r="CO35" s="701"/>
      <c r="CP35" s="701"/>
      <c r="CQ35" s="702"/>
      <c r="CR35" s="685">
        <v>122163</v>
      </c>
      <c r="CS35" s="710"/>
      <c r="CT35" s="710"/>
      <c r="CU35" s="710"/>
      <c r="CV35" s="710"/>
      <c r="CW35" s="710"/>
      <c r="CX35" s="710"/>
      <c r="CY35" s="711"/>
      <c r="CZ35" s="690">
        <v>1</v>
      </c>
      <c r="DA35" s="722"/>
      <c r="DB35" s="722"/>
      <c r="DC35" s="724"/>
      <c r="DD35" s="694">
        <v>109068</v>
      </c>
      <c r="DE35" s="710"/>
      <c r="DF35" s="710"/>
      <c r="DG35" s="710"/>
      <c r="DH35" s="710"/>
      <c r="DI35" s="710"/>
      <c r="DJ35" s="710"/>
      <c r="DK35" s="711"/>
      <c r="DL35" s="694">
        <v>103756</v>
      </c>
      <c r="DM35" s="710"/>
      <c r="DN35" s="710"/>
      <c r="DO35" s="710"/>
      <c r="DP35" s="710"/>
      <c r="DQ35" s="710"/>
      <c r="DR35" s="710"/>
      <c r="DS35" s="710"/>
      <c r="DT35" s="710"/>
      <c r="DU35" s="710"/>
      <c r="DV35" s="711"/>
      <c r="DW35" s="690">
        <v>1.9</v>
      </c>
      <c r="DX35" s="722"/>
      <c r="DY35" s="722"/>
      <c r="DZ35" s="722"/>
      <c r="EA35" s="722"/>
      <c r="EB35" s="722"/>
      <c r="EC35" s="723"/>
    </row>
    <row r="36" spans="2:133" ht="11.25" customHeight="1" x14ac:dyDescent="0.15">
      <c r="B36" s="682" t="s">
        <v>328</v>
      </c>
      <c r="C36" s="683"/>
      <c r="D36" s="683"/>
      <c r="E36" s="683"/>
      <c r="F36" s="683"/>
      <c r="G36" s="683"/>
      <c r="H36" s="683"/>
      <c r="I36" s="683"/>
      <c r="J36" s="683"/>
      <c r="K36" s="683"/>
      <c r="L36" s="683"/>
      <c r="M36" s="683"/>
      <c r="N36" s="683"/>
      <c r="O36" s="683"/>
      <c r="P36" s="683"/>
      <c r="Q36" s="684"/>
      <c r="R36" s="685">
        <v>1122657</v>
      </c>
      <c r="S36" s="686"/>
      <c r="T36" s="686"/>
      <c r="U36" s="686"/>
      <c r="V36" s="686"/>
      <c r="W36" s="686"/>
      <c r="X36" s="686"/>
      <c r="Y36" s="687"/>
      <c r="Z36" s="688">
        <v>8.6999999999999993</v>
      </c>
      <c r="AA36" s="688"/>
      <c r="AB36" s="688"/>
      <c r="AC36" s="688"/>
      <c r="AD36" s="689" t="s">
        <v>128</v>
      </c>
      <c r="AE36" s="689"/>
      <c r="AF36" s="689"/>
      <c r="AG36" s="689"/>
      <c r="AH36" s="689"/>
      <c r="AI36" s="689"/>
      <c r="AJ36" s="689"/>
      <c r="AK36" s="689"/>
      <c r="AL36" s="690" t="s">
        <v>128</v>
      </c>
      <c r="AM36" s="691"/>
      <c r="AN36" s="691"/>
      <c r="AO36" s="692"/>
      <c r="AP36" s="235"/>
      <c r="AQ36" s="759" t="s">
        <v>329</v>
      </c>
      <c r="AR36" s="760"/>
      <c r="AS36" s="760"/>
      <c r="AT36" s="760"/>
      <c r="AU36" s="760"/>
      <c r="AV36" s="760"/>
      <c r="AW36" s="760"/>
      <c r="AX36" s="760"/>
      <c r="AY36" s="761"/>
      <c r="AZ36" s="674">
        <v>1197976</v>
      </c>
      <c r="BA36" s="675"/>
      <c r="BB36" s="675"/>
      <c r="BC36" s="675"/>
      <c r="BD36" s="675"/>
      <c r="BE36" s="675"/>
      <c r="BF36" s="762"/>
      <c r="BG36" s="696" t="s">
        <v>330</v>
      </c>
      <c r="BH36" s="697"/>
      <c r="BI36" s="697"/>
      <c r="BJ36" s="697"/>
      <c r="BK36" s="697"/>
      <c r="BL36" s="697"/>
      <c r="BM36" s="697"/>
      <c r="BN36" s="697"/>
      <c r="BO36" s="697"/>
      <c r="BP36" s="697"/>
      <c r="BQ36" s="697"/>
      <c r="BR36" s="697"/>
      <c r="BS36" s="697"/>
      <c r="BT36" s="697"/>
      <c r="BU36" s="698"/>
      <c r="BV36" s="674">
        <v>410</v>
      </c>
      <c r="BW36" s="675"/>
      <c r="BX36" s="675"/>
      <c r="BY36" s="675"/>
      <c r="BZ36" s="675"/>
      <c r="CA36" s="675"/>
      <c r="CB36" s="762"/>
      <c r="CD36" s="700" t="s">
        <v>331</v>
      </c>
      <c r="CE36" s="701"/>
      <c r="CF36" s="701"/>
      <c r="CG36" s="701"/>
      <c r="CH36" s="701"/>
      <c r="CI36" s="701"/>
      <c r="CJ36" s="701"/>
      <c r="CK36" s="701"/>
      <c r="CL36" s="701"/>
      <c r="CM36" s="701"/>
      <c r="CN36" s="701"/>
      <c r="CO36" s="701"/>
      <c r="CP36" s="701"/>
      <c r="CQ36" s="702"/>
      <c r="CR36" s="685">
        <v>3719847</v>
      </c>
      <c r="CS36" s="686"/>
      <c r="CT36" s="686"/>
      <c r="CU36" s="686"/>
      <c r="CV36" s="686"/>
      <c r="CW36" s="686"/>
      <c r="CX36" s="686"/>
      <c r="CY36" s="687"/>
      <c r="CZ36" s="690">
        <v>30.6</v>
      </c>
      <c r="DA36" s="722"/>
      <c r="DB36" s="722"/>
      <c r="DC36" s="724"/>
      <c r="DD36" s="694">
        <v>1145380</v>
      </c>
      <c r="DE36" s="686"/>
      <c r="DF36" s="686"/>
      <c r="DG36" s="686"/>
      <c r="DH36" s="686"/>
      <c r="DI36" s="686"/>
      <c r="DJ36" s="686"/>
      <c r="DK36" s="687"/>
      <c r="DL36" s="694">
        <v>880920</v>
      </c>
      <c r="DM36" s="686"/>
      <c r="DN36" s="686"/>
      <c r="DO36" s="686"/>
      <c r="DP36" s="686"/>
      <c r="DQ36" s="686"/>
      <c r="DR36" s="686"/>
      <c r="DS36" s="686"/>
      <c r="DT36" s="686"/>
      <c r="DU36" s="686"/>
      <c r="DV36" s="687"/>
      <c r="DW36" s="690">
        <v>15.9</v>
      </c>
      <c r="DX36" s="722"/>
      <c r="DY36" s="722"/>
      <c r="DZ36" s="722"/>
      <c r="EA36" s="722"/>
      <c r="EB36" s="722"/>
      <c r="EC36" s="723"/>
    </row>
    <row r="37" spans="2:133" ht="11.25" customHeight="1" x14ac:dyDescent="0.15">
      <c r="B37" s="682" t="s">
        <v>332</v>
      </c>
      <c r="C37" s="683"/>
      <c r="D37" s="683"/>
      <c r="E37" s="683"/>
      <c r="F37" s="683"/>
      <c r="G37" s="683"/>
      <c r="H37" s="683"/>
      <c r="I37" s="683"/>
      <c r="J37" s="683"/>
      <c r="K37" s="683"/>
      <c r="L37" s="683"/>
      <c r="M37" s="683"/>
      <c r="N37" s="683"/>
      <c r="O37" s="683"/>
      <c r="P37" s="683"/>
      <c r="Q37" s="684"/>
      <c r="R37" s="685">
        <v>567537</v>
      </c>
      <c r="S37" s="686"/>
      <c r="T37" s="686"/>
      <c r="U37" s="686"/>
      <c r="V37" s="686"/>
      <c r="W37" s="686"/>
      <c r="X37" s="686"/>
      <c r="Y37" s="687"/>
      <c r="Z37" s="688">
        <v>4.4000000000000004</v>
      </c>
      <c r="AA37" s="688"/>
      <c r="AB37" s="688"/>
      <c r="AC37" s="688"/>
      <c r="AD37" s="689" t="s">
        <v>235</v>
      </c>
      <c r="AE37" s="689"/>
      <c r="AF37" s="689"/>
      <c r="AG37" s="689"/>
      <c r="AH37" s="689"/>
      <c r="AI37" s="689"/>
      <c r="AJ37" s="689"/>
      <c r="AK37" s="689"/>
      <c r="AL37" s="690" t="s">
        <v>128</v>
      </c>
      <c r="AM37" s="691"/>
      <c r="AN37" s="691"/>
      <c r="AO37" s="692"/>
      <c r="AQ37" s="763" t="s">
        <v>333</v>
      </c>
      <c r="AR37" s="764"/>
      <c r="AS37" s="764"/>
      <c r="AT37" s="764"/>
      <c r="AU37" s="764"/>
      <c r="AV37" s="764"/>
      <c r="AW37" s="764"/>
      <c r="AX37" s="764"/>
      <c r="AY37" s="765"/>
      <c r="AZ37" s="685">
        <v>336387</v>
      </c>
      <c r="BA37" s="686"/>
      <c r="BB37" s="686"/>
      <c r="BC37" s="686"/>
      <c r="BD37" s="710"/>
      <c r="BE37" s="710"/>
      <c r="BF37" s="740"/>
      <c r="BG37" s="700" t="s">
        <v>334</v>
      </c>
      <c r="BH37" s="701"/>
      <c r="BI37" s="701"/>
      <c r="BJ37" s="701"/>
      <c r="BK37" s="701"/>
      <c r="BL37" s="701"/>
      <c r="BM37" s="701"/>
      <c r="BN37" s="701"/>
      <c r="BO37" s="701"/>
      <c r="BP37" s="701"/>
      <c r="BQ37" s="701"/>
      <c r="BR37" s="701"/>
      <c r="BS37" s="701"/>
      <c r="BT37" s="701"/>
      <c r="BU37" s="702"/>
      <c r="BV37" s="685">
        <v>-18975</v>
      </c>
      <c r="BW37" s="686"/>
      <c r="BX37" s="686"/>
      <c r="BY37" s="686"/>
      <c r="BZ37" s="686"/>
      <c r="CA37" s="686"/>
      <c r="CB37" s="695"/>
      <c r="CD37" s="700" t="s">
        <v>335</v>
      </c>
      <c r="CE37" s="701"/>
      <c r="CF37" s="701"/>
      <c r="CG37" s="701"/>
      <c r="CH37" s="701"/>
      <c r="CI37" s="701"/>
      <c r="CJ37" s="701"/>
      <c r="CK37" s="701"/>
      <c r="CL37" s="701"/>
      <c r="CM37" s="701"/>
      <c r="CN37" s="701"/>
      <c r="CO37" s="701"/>
      <c r="CP37" s="701"/>
      <c r="CQ37" s="702"/>
      <c r="CR37" s="685">
        <v>118770</v>
      </c>
      <c r="CS37" s="710"/>
      <c r="CT37" s="710"/>
      <c r="CU37" s="710"/>
      <c r="CV37" s="710"/>
      <c r="CW37" s="710"/>
      <c r="CX37" s="710"/>
      <c r="CY37" s="711"/>
      <c r="CZ37" s="690">
        <v>1</v>
      </c>
      <c r="DA37" s="722"/>
      <c r="DB37" s="722"/>
      <c r="DC37" s="724"/>
      <c r="DD37" s="694">
        <v>118770</v>
      </c>
      <c r="DE37" s="710"/>
      <c r="DF37" s="710"/>
      <c r="DG37" s="710"/>
      <c r="DH37" s="710"/>
      <c r="DI37" s="710"/>
      <c r="DJ37" s="710"/>
      <c r="DK37" s="711"/>
      <c r="DL37" s="694">
        <v>118770</v>
      </c>
      <c r="DM37" s="710"/>
      <c r="DN37" s="710"/>
      <c r="DO37" s="710"/>
      <c r="DP37" s="710"/>
      <c r="DQ37" s="710"/>
      <c r="DR37" s="710"/>
      <c r="DS37" s="710"/>
      <c r="DT37" s="710"/>
      <c r="DU37" s="710"/>
      <c r="DV37" s="711"/>
      <c r="DW37" s="690">
        <v>2.1</v>
      </c>
      <c r="DX37" s="722"/>
      <c r="DY37" s="722"/>
      <c r="DZ37" s="722"/>
      <c r="EA37" s="722"/>
      <c r="EB37" s="722"/>
      <c r="EC37" s="723"/>
    </row>
    <row r="38" spans="2:133" ht="11.25" customHeight="1" x14ac:dyDescent="0.15">
      <c r="B38" s="682" t="s">
        <v>336</v>
      </c>
      <c r="C38" s="683"/>
      <c r="D38" s="683"/>
      <c r="E38" s="683"/>
      <c r="F38" s="683"/>
      <c r="G38" s="683"/>
      <c r="H38" s="683"/>
      <c r="I38" s="683"/>
      <c r="J38" s="683"/>
      <c r="K38" s="683"/>
      <c r="L38" s="683"/>
      <c r="M38" s="683"/>
      <c r="N38" s="683"/>
      <c r="O38" s="683"/>
      <c r="P38" s="683"/>
      <c r="Q38" s="684"/>
      <c r="R38" s="685">
        <v>125127</v>
      </c>
      <c r="S38" s="686"/>
      <c r="T38" s="686"/>
      <c r="U38" s="686"/>
      <c r="V38" s="686"/>
      <c r="W38" s="686"/>
      <c r="X38" s="686"/>
      <c r="Y38" s="687"/>
      <c r="Z38" s="688">
        <v>1</v>
      </c>
      <c r="AA38" s="688"/>
      <c r="AB38" s="688"/>
      <c r="AC38" s="688"/>
      <c r="AD38" s="689">
        <v>26</v>
      </c>
      <c r="AE38" s="689"/>
      <c r="AF38" s="689"/>
      <c r="AG38" s="689"/>
      <c r="AH38" s="689"/>
      <c r="AI38" s="689"/>
      <c r="AJ38" s="689"/>
      <c r="AK38" s="689"/>
      <c r="AL38" s="690">
        <v>0</v>
      </c>
      <c r="AM38" s="691"/>
      <c r="AN38" s="691"/>
      <c r="AO38" s="692"/>
      <c r="AQ38" s="763" t="s">
        <v>337</v>
      </c>
      <c r="AR38" s="764"/>
      <c r="AS38" s="764"/>
      <c r="AT38" s="764"/>
      <c r="AU38" s="764"/>
      <c r="AV38" s="764"/>
      <c r="AW38" s="764"/>
      <c r="AX38" s="764"/>
      <c r="AY38" s="765"/>
      <c r="AZ38" s="685">
        <v>130818</v>
      </c>
      <c r="BA38" s="686"/>
      <c r="BB38" s="686"/>
      <c r="BC38" s="686"/>
      <c r="BD38" s="710"/>
      <c r="BE38" s="710"/>
      <c r="BF38" s="740"/>
      <c r="BG38" s="700" t="s">
        <v>338</v>
      </c>
      <c r="BH38" s="701"/>
      <c r="BI38" s="701"/>
      <c r="BJ38" s="701"/>
      <c r="BK38" s="701"/>
      <c r="BL38" s="701"/>
      <c r="BM38" s="701"/>
      <c r="BN38" s="701"/>
      <c r="BO38" s="701"/>
      <c r="BP38" s="701"/>
      <c r="BQ38" s="701"/>
      <c r="BR38" s="701"/>
      <c r="BS38" s="701"/>
      <c r="BT38" s="701"/>
      <c r="BU38" s="702"/>
      <c r="BV38" s="685">
        <v>1769</v>
      </c>
      <c r="BW38" s="686"/>
      <c r="BX38" s="686"/>
      <c r="BY38" s="686"/>
      <c r="BZ38" s="686"/>
      <c r="CA38" s="686"/>
      <c r="CB38" s="695"/>
      <c r="CD38" s="700" t="s">
        <v>339</v>
      </c>
      <c r="CE38" s="701"/>
      <c r="CF38" s="701"/>
      <c r="CG38" s="701"/>
      <c r="CH38" s="701"/>
      <c r="CI38" s="701"/>
      <c r="CJ38" s="701"/>
      <c r="CK38" s="701"/>
      <c r="CL38" s="701"/>
      <c r="CM38" s="701"/>
      <c r="CN38" s="701"/>
      <c r="CO38" s="701"/>
      <c r="CP38" s="701"/>
      <c r="CQ38" s="702"/>
      <c r="CR38" s="685">
        <v>730771</v>
      </c>
      <c r="CS38" s="686"/>
      <c r="CT38" s="686"/>
      <c r="CU38" s="686"/>
      <c r="CV38" s="686"/>
      <c r="CW38" s="686"/>
      <c r="CX38" s="686"/>
      <c r="CY38" s="687"/>
      <c r="CZ38" s="690">
        <v>6</v>
      </c>
      <c r="DA38" s="722"/>
      <c r="DB38" s="722"/>
      <c r="DC38" s="724"/>
      <c r="DD38" s="694">
        <v>594298</v>
      </c>
      <c r="DE38" s="686"/>
      <c r="DF38" s="686"/>
      <c r="DG38" s="686"/>
      <c r="DH38" s="686"/>
      <c r="DI38" s="686"/>
      <c r="DJ38" s="686"/>
      <c r="DK38" s="687"/>
      <c r="DL38" s="694">
        <v>566060</v>
      </c>
      <c r="DM38" s="686"/>
      <c r="DN38" s="686"/>
      <c r="DO38" s="686"/>
      <c r="DP38" s="686"/>
      <c r="DQ38" s="686"/>
      <c r="DR38" s="686"/>
      <c r="DS38" s="686"/>
      <c r="DT38" s="686"/>
      <c r="DU38" s="686"/>
      <c r="DV38" s="687"/>
      <c r="DW38" s="690">
        <v>10.199999999999999</v>
      </c>
      <c r="DX38" s="722"/>
      <c r="DY38" s="722"/>
      <c r="DZ38" s="722"/>
      <c r="EA38" s="722"/>
      <c r="EB38" s="722"/>
      <c r="EC38" s="723"/>
    </row>
    <row r="39" spans="2:133" ht="11.25" customHeight="1" x14ac:dyDescent="0.15">
      <c r="B39" s="682" t="s">
        <v>340</v>
      </c>
      <c r="C39" s="683"/>
      <c r="D39" s="683"/>
      <c r="E39" s="683"/>
      <c r="F39" s="683"/>
      <c r="G39" s="683"/>
      <c r="H39" s="683"/>
      <c r="I39" s="683"/>
      <c r="J39" s="683"/>
      <c r="K39" s="683"/>
      <c r="L39" s="683"/>
      <c r="M39" s="683"/>
      <c r="N39" s="683"/>
      <c r="O39" s="683"/>
      <c r="P39" s="683"/>
      <c r="Q39" s="684"/>
      <c r="R39" s="685">
        <v>814326</v>
      </c>
      <c r="S39" s="686"/>
      <c r="T39" s="686"/>
      <c r="U39" s="686"/>
      <c r="V39" s="686"/>
      <c r="W39" s="686"/>
      <c r="X39" s="686"/>
      <c r="Y39" s="687"/>
      <c r="Z39" s="688">
        <v>6.3</v>
      </c>
      <c r="AA39" s="688"/>
      <c r="AB39" s="688"/>
      <c r="AC39" s="688"/>
      <c r="AD39" s="689" t="s">
        <v>128</v>
      </c>
      <c r="AE39" s="689"/>
      <c r="AF39" s="689"/>
      <c r="AG39" s="689"/>
      <c r="AH39" s="689"/>
      <c r="AI39" s="689"/>
      <c r="AJ39" s="689"/>
      <c r="AK39" s="689"/>
      <c r="AL39" s="690" t="s">
        <v>128</v>
      </c>
      <c r="AM39" s="691"/>
      <c r="AN39" s="691"/>
      <c r="AO39" s="692"/>
      <c r="AQ39" s="763" t="s">
        <v>341</v>
      </c>
      <c r="AR39" s="764"/>
      <c r="AS39" s="764"/>
      <c r="AT39" s="764"/>
      <c r="AU39" s="764"/>
      <c r="AV39" s="764"/>
      <c r="AW39" s="764"/>
      <c r="AX39" s="764"/>
      <c r="AY39" s="765"/>
      <c r="AZ39" s="685" t="s">
        <v>235</v>
      </c>
      <c r="BA39" s="686"/>
      <c r="BB39" s="686"/>
      <c r="BC39" s="686"/>
      <c r="BD39" s="710"/>
      <c r="BE39" s="710"/>
      <c r="BF39" s="740"/>
      <c r="BG39" s="700" t="s">
        <v>342</v>
      </c>
      <c r="BH39" s="701"/>
      <c r="BI39" s="701"/>
      <c r="BJ39" s="701"/>
      <c r="BK39" s="701"/>
      <c r="BL39" s="701"/>
      <c r="BM39" s="701"/>
      <c r="BN39" s="701"/>
      <c r="BO39" s="701"/>
      <c r="BP39" s="701"/>
      <c r="BQ39" s="701"/>
      <c r="BR39" s="701"/>
      <c r="BS39" s="701"/>
      <c r="BT39" s="701"/>
      <c r="BU39" s="702"/>
      <c r="BV39" s="685">
        <v>2699</v>
      </c>
      <c r="BW39" s="686"/>
      <c r="BX39" s="686"/>
      <c r="BY39" s="686"/>
      <c r="BZ39" s="686"/>
      <c r="CA39" s="686"/>
      <c r="CB39" s="695"/>
      <c r="CD39" s="700" t="s">
        <v>343</v>
      </c>
      <c r="CE39" s="701"/>
      <c r="CF39" s="701"/>
      <c r="CG39" s="701"/>
      <c r="CH39" s="701"/>
      <c r="CI39" s="701"/>
      <c r="CJ39" s="701"/>
      <c r="CK39" s="701"/>
      <c r="CL39" s="701"/>
      <c r="CM39" s="701"/>
      <c r="CN39" s="701"/>
      <c r="CO39" s="701"/>
      <c r="CP39" s="701"/>
      <c r="CQ39" s="702"/>
      <c r="CR39" s="685">
        <v>1108047</v>
      </c>
      <c r="CS39" s="710"/>
      <c r="CT39" s="710"/>
      <c r="CU39" s="710"/>
      <c r="CV39" s="710"/>
      <c r="CW39" s="710"/>
      <c r="CX39" s="710"/>
      <c r="CY39" s="711"/>
      <c r="CZ39" s="690">
        <v>9.1</v>
      </c>
      <c r="DA39" s="722"/>
      <c r="DB39" s="722"/>
      <c r="DC39" s="724"/>
      <c r="DD39" s="694">
        <v>576620</v>
      </c>
      <c r="DE39" s="710"/>
      <c r="DF39" s="710"/>
      <c r="DG39" s="710"/>
      <c r="DH39" s="710"/>
      <c r="DI39" s="710"/>
      <c r="DJ39" s="710"/>
      <c r="DK39" s="711"/>
      <c r="DL39" s="694" t="s">
        <v>128</v>
      </c>
      <c r="DM39" s="710"/>
      <c r="DN39" s="710"/>
      <c r="DO39" s="710"/>
      <c r="DP39" s="710"/>
      <c r="DQ39" s="710"/>
      <c r="DR39" s="710"/>
      <c r="DS39" s="710"/>
      <c r="DT39" s="710"/>
      <c r="DU39" s="710"/>
      <c r="DV39" s="711"/>
      <c r="DW39" s="690" t="s">
        <v>128</v>
      </c>
      <c r="DX39" s="722"/>
      <c r="DY39" s="722"/>
      <c r="DZ39" s="722"/>
      <c r="EA39" s="722"/>
      <c r="EB39" s="722"/>
      <c r="EC39" s="723"/>
    </row>
    <row r="40" spans="2:133" ht="11.25" customHeight="1" x14ac:dyDescent="0.15">
      <c r="B40" s="682" t="s">
        <v>344</v>
      </c>
      <c r="C40" s="683"/>
      <c r="D40" s="683"/>
      <c r="E40" s="683"/>
      <c r="F40" s="683"/>
      <c r="G40" s="683"/>
      <c r="H40" s="683"/>
      <c r="I40" s="683"/>
      <c r="J40" s="683"/>
      <c r="K40" s="683"/>
      <c r="L40" s="683"/>
      <c r="M40" s="683"/>
      <c r="N40" s="683"/>
      <c r="O40" s="683"/>
      <c r="P40" s="683"/>
      <c r="Q40" s="684"/>
      <c r="R40" s="685" t="s">
        <v>128</v>
      </c>
      <c r="S40" s="686"/>
      <c r="T40" s="686"/>
      <c r="U40" s="686"/>
      <c r="V40" s="686"/>
      <c r="W40" s="686"/>
      <c r="X40" s="686"/>
      <c r="Y40" s="687"/>
      <c r="Z40" s="688" t="s">
        <v>128</v>
      </c>
      <c r="AA40" s="688"/>
      <c r="AB40" s="688"/>
      <c r="AC40" s="688"/>
      <c r="AD40" s="689" t="s">
        <v>128</v>
      </c>
      <c r="AE40" s="689"/>
      <c r="AF40" s="689"/>
      <c r="AG40" s="689"/>
      <c r="AH40" s="689"/>
      <c r="AI40" s="689"/>
      <c r="AJ40" s="689"/>
      <c r="AK40" s="689"/>
      <c r="AL40" s="690" t="s">
        <v>235</v>
      </c>
      <c r="AM40" s="691"/>
      <c r="AN40" s="691"/>
      <c r="AO40" s="692"/>
      <c r="AQ40" s="763" t="s">
        <v>345</v>
      </c>
      <c r="AR40" s="764"/>
      <c r="AS40" s="764"/>
      <c r="AT40" s="764"/>
      <c r="AU40" s="764"/>
      <c r="AV40" s="764"/>
      <c r="AW40" s="764"/>
      <c r="AX40" s="764"/>
      <c r="AY40" s="765"/>
      <c r="AZ40" s="685" t="s">
        <v>128</v>
      </c>
      <c r="BA40" s="686"/>
      <c r="BB40" s="686"/>
      <c r="BC40" s="686"/>
      <c r="BD40" s="710"/>
      <c r="BE40" s="710"/>
      <c r="BF40" s="740"/>
      <c r="BG40" s="766" t="s">
        <v>346</v>
      </c>
      <c r="BH40" s="767"/>
      <c r="BI40" s="767"/>
      <c r="BJ40" s="767"/>
      <c r="BK40" s="767"/>
      <c r="BL40" s="236"/>
      <c r="BM40" s="701" t="s">
        <v>347</v>
      </c>
      <c r="BN40" s="701"/>
      <c r="BO40" s="701"/>
      <c r="BP40" s="701"/>
      <c r="BQ40" s="701"/>
      <c r="BR40" s="701"/>
      <c r="BS40" s="701"/>
      <c r="BT40" s="701"/>
      <c r="BU40" s="702"/>
      <c r="BV40" s="685">
        <v>75</v>
      </c>
      <c r="BW40" s="686"/>
      <c r="BX40" s="686"/>
      <c r="BY40" s="686"/>
      <c r="BZ40" s="686"/>
      <c r="CA40" s="686"/>
      <c r="CB40" s="695"/>
      <c r="CD40" s="700" t="s">
        <v>348</v>
      </c>
      <c r="CE40" s="701"/>
      <c r="CF40" s="701"/>
      <c r="CG40" s="701"/>
      <c r="CH40" s="701"/>
      <c r="CI40" s="701"/>
      <c r="CJ40" s="701"/>
      <c r="CK40" s="701"/>
      <c r="CL40" s="701"/>
      <c r="CM40" s="701"/>
      <c r="CN40" s="701"/>
      <c r="CO40" s="701"/>
      <c r="CP40" s="701"/>
      <c r="CQ40" s="702"/>
      <c r="CR40" s="685">
        <v>139160</v>
      </c>
      <c r="CS40" s="686"/>
      <c r="CT40" s="686"/>
      <c r="CU40" s="686"/>
      <c r="CV40" s="686"/>
      <c r="CW40" s="686"/>
      <c r="CX40" s="686"/>
      <c r="CY40" s="687"/>
      <c r="CZ40" s="690">
        <v>1.1000000000000001</v>
      </c>
      <c r="DA40" s="722"/>
      <c r="DB40" s="722"/>
      <c r="DC40" s="724"/>
      <c r="DD40" s="694">
        <v>90561</v>
      </c>
      <c r="DE40" s="686"/>
      <c r="DF40" s="686"/>
      <c r="DG40" s="686"/>
      <c r="DH40" s="686"/>
      <c r="DI40" s="686"/>
      <c r="DJ40" s="686"/>
      <c r="DK40" s="687"/>
      <c r="DL40" s="694">
        <v>881</v>
      </c>
      <c r="DM40" s="686"/>
      <c r="DN40" s="686"/>
      <c r="DO40" s="686"/>
      <c r="DP40" s="686"/>
      <c r="DQ40" s="686"/>
      <c r="DR40" s="686"/>
      <c r="DS40" s="686"/>
      <c r="DT40" s="686"/>
      <c r="DU40" s="686"/>
      <c r="DV40" s="687"/>
      <c r="DW40" s="690">
        <v>0</v>
      </c>
      <c r="DX40" s="722"/>
      <c r="DY40" s="722"/>
      <c r="DZ40" s="722"/>
      <c r="EA40" s="722"/>
      <c r="EB40" s="722"/>
      <c r="EC40" s="723"/>
    </row>
    <row r="41" spans="2:133" ht="11.25" customHeight="1" x14ac:dyDescent="0.15">
      <c r="B41" s="682" t="s">
        <v>349</v>
      </c>
      <c r="C41" s="683"/>
      <c r="D41" s="683"/>
      <c r="E41" s="683"/>
      <c r="F41" s="683"/>
      <c r="G41" s="683"/>
      <c r="H41" s="683"/>
      <c r="I41" s="683"/>
      <c r="J41" s="683"/>
      <c r="K41" s="683"/>
      <c r="L41" s="683"/>
      <c r="M41" s="683"/>
      <c r="N41" s="683"/>
      <c r="O41" s="683"/>
      <c r="P41" s="683"/>
      <c r="Q41" s="684"/>
      <c r="R41" s="685" t="s">
        <v>268</v>
      </c>
      <c r="S41" s="686"/>
      <c r="T41" s="686"/>
      <c r="U41" s="686"/>
      <c r="V41" s="686"/>
      <c r="W41" s="686"/>
      <c r="X41" s="686"/>
      <c r="Y41" s="687"/>
      <c r="Z41" s="688" t="s">
        <v>268</v>
      </c>
      <c r="AA41" s="688"/>
      <c r="AB41" s="688"/>
      <c r="AC41" s="688"/>
      <c r="AD41" s="689" t="s">
        <v>128</v>
      </c>
      <c r="AE41" s="689"/>
      <c r="AF41" s="689"/>
      <c r="AG41" s="689"/>
      <c r="AH41" s="689"/>
      <c r="AI41" s="689"/>
      <c r="AJ41" s="689"/>
      <c r="AK41" s="689"/>
      <c r="AL41" s="690" t="s">
        <v>128</v>
      </c>
      <c r="AM41" s="691"/>
      <c r="AN41" s="691"/>
      <c r="AO41" s="692"/>
      <c r="AQ41" s="763" t="s">
        <v>350</v>
      </c>
      <c r="AR41" s="764"/>
      <c r="AS41" s="764"/>
      <c r="AT41" s="764"/>
      <c r="AU41" s="764"/>
      <c r="AV41" s="764"/>
      <c r="AW41" s="764"/>
      <c r="AX41" s="764"/>
      <c r="AY41" s="765"/>
      <c r="AZ41" s="685">
        <v>99904</v>
      </c>
      <c r="BA41" s="686"/>
      <c r="BB41" s="686"/>
      <c r="BC41" s="686"/>
      <c r="BD41" s="710"/>
      <c r="BE41" s="710"/>
      <c r="BF41" s="740"/>
      <c r="BG41" s="766"/>
      <c r="BH41" s="767"/>
      <c r="BI41" s="767"/>
      <c r="BJ41" s="767"/>
      <c r="BK41" s="767"/>
      <c r="BL41" s="236"/>
      <c r="BM41" s="701" t="s">
        <v>351</v>
      </c>
      <c r="BN41" s="701"/>
      <c r="BO41" s="701"/>
      <c r="BP41" s="701"/>
      <c r="BQ41" s="701"/>
      <c r="BR41" s="701"/>
      <c r="BS41" s="701"/>
      <c r="BT41" s="701"/>
      <c r="BU41" s="702"/>
      <c r="BV41" s="685">
        <v>1</v>
      </c>
      <c r="BW41" s="686"/>
      <c r="BX41" s="686"/>
      <c r="BY41" s="686"/>
      <c r="BZ41" s="686"/>
      <c r="CA41" s="686"/>
      <c r="CB41" s="695"/>
      <c r="CD41" s="700" t="s">
        <v>352</v>
      </c>
      <c r="CE41" s="701"/>
      <c r="CF41" s="701"/>
      <c r="CG41" s="701"/>
      <c r="CH41" s="701"/>
      <c r="CI41" s="701"/>
      <c r="CJ41" s="701"/>
      <c r="CK41" s="701"/>
      <c r="CL41" s="701"/>
      <c r="CM41" s="701"/>
      <c r="CN41" s="701"/>
      <c r="CO41" s="701"/>
      <c r="CP41" s="701"/>
      <c r="CQ41" s="702"/>
      <c r="CR41" s="685" t="s">
        <v>128</v>
      </c>
      <c r="CS41" s="710"/>
      <c r="CT41" s="710"/>
      <c r="CU41" s="710"/>
      <c r="CV41" s="710"/>
      <c r="CW41" s="710"/>
      <c r="CX41" s="710"/>
      <c r="CY41" s="711"/>
      <c r="CZ41" s="690" t="s">
        <v>235</v>
      </c>
      <c r="DA41" s="722"/>
      <c r="DB41" s="722"/>
      <c r="DC41" s="724"/>
      <c r="DD41" s="694" t="s">
        <v>128</v>
      </c>
      <c r="DE41" s="710"/>
      <c r="DF41" s="710"/>
      <c r="DG41" s="710"/>
      <c r="DH41" s="710"/>
      <c r="DI41" s="710"/>
      <c r="DJ41" s="710"/>
      <c r="DK41" s="711"/>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682" t="s">
        <v>353</v>
      </c>
      <c r="C42" s="683"/>
      <c r="D42" s="683"/>
      <c r="E42" s="683"/>
      <c r="F42" s="683"/>
      <c r="G42" s="683"/>
      <c r="H42" s="683"/>
      <c r="I42" s="683"/>
      <c r="J42" s="683"/>
      <c r="K42" s="683"/>
      <c r="L42" s="683"/>
      <c r="M42" s="683"/>
      <c r="N42" s="683"/>
      <c r="O42" s="683"/>
      <c r="P42" s="683"/>
      <c r="Q42" s="684"/>
      <c r="R42" s="685">
        <v>167626</v>
      </c>
      <c r="S42" s="686"/>
      <c r="T42" s="686"/>
      <c r="U42" s="686"/>
      <c r="V42" s="686"/>
      <c r="W42" s="686"/>
      <c r="X42" s="686"/>
      <c r="Y42" s="687"/>
      <c r="Z42" s="688">
        <v>1.3</v>
      </c>
      <c r="AA42" s="688"/>
      <c r="AB42" s="688"/>
      <c r="AC42" s="688"/>
      <c r="AD42" s="689" t="s">
        <v>128</v>
      </c>
      <c r="AE42" s="689"/>
      <c r="AF42" s="689"/>
      <c r="AG42" s="689"/>
      <c r="AH42" s="689"/>
      <c r="AI42" s="689"/>
      <c r="AJ42" s="689"/>
      <c r="AK42" s="689"/>
      <c r="AL42" s="690" t="s">
        <v>268</v>
      </c>
      <c r="AM42" s="691"/>
      <c r="AN42" s="691"/>
      <c r="AO42" s="692"/>
      <c r="AQ42" s="784" t="s">
        <v>354</v>
      </c>
      <c r="AR42" s="785"/>
      <c r="AS42" s="785"/>
      <c r="AT42" s="785"/>
      <c r="AU42" s="785"/>
      <c r="AV42" s="785"/>
      <c r="AW42" s="785"/>
      <c r="AX42" s="785"/>
      <c r="AY42" s="786"/>
      <c r="AZ42" s="776">
        <v>630867</v>
      </c>
      <c r="BA42" s="777"/>
      <c r="BB42" s="777"/>
      <c r="BC42" s="777"/>
      <c r="BD42" s="756"/>
      <c r="BE42" s="756"/>
      <c r="BF42" s="758"/>
      <c r="BG42" s="768"/>
      <c r="BH42" s="769"/>
      <c r="BI42" s="769"/>
      <c r="BJ42" s="769"/>
      <c r="BK42" s="769"/>
      <c r="BL42" s="237"/>
      <c r="BM42" s="713" t="s">
        <v>355</v>
      </c>
      <c r="BN42" s="713"/>
      <c r="BO42" s="713"/>
      <c r="BP42" s="713"/>
      <c r="BQ42" s="713"/>
      <c r="BR42" s="713"/>
      <c r="BS42" s="713"/>
      <c r="BT42" s="713"/>
      <c r="BU42" s="714"/>
      <c r="BV42" s="776">
        <v>400</v>
      </c>
      <c r="BW42" s="777"/>
      <c r="BX42" s="777"/>
      <c r="BY42" s="777"/>
      <c r="BZ42" s="777"/>
      <c r="CA42" s="777"/>
      <c r="CB42" s="783"/>
      <c r="CD42" s="682" t="s">
        <v>356</v>
      </c>
      <c r="CE42" s="683"/>
      <c r="CF42" s="683"/>
      <c r="CG42" s="683"/>
      <c r="CH42" s="683"/>
      <c r="CI42" s="683"/>
      <c r="CJ42" s="683"/>
      <c r="CK42" s="683"/>
      <c r="CL42" s="683"/>
      <c r="CM42" s="683"/>
      <c r="CN42" s="683"/>
      <c r="CO42" s="683"/>
      <c r="CP42" s="683"/>
      <c r="CQ42" s="684"/>
      <c r="CR42" s="685">
        <v>1479252</v>
      </c>
      <c r="CS42" s="686"/>
      <c r="CT42" s="686"/>
      <c r="CU42" s="686"/>
      <c r="CV42" s="686"/>
      <c r="CW42" s="686"/>
      <c r="CX42" s="686"/>
      <c r="CY42" s="687"/>
      <c r="CZ42" s="690">
        <v>12.2</v>
      </c>
      <c r="DA42" s="691"/>
      <c r="DB42" s="691"/>
      <c r="DC42" s="703"/>
      <c r="DD42" s="694">
        <v>433179</v>
      </c>
      <c r="DE42" s="686"/>
      <c r="DF42" s="686"/>
      <c r="DG42" s="686"/>
      <c r="DH42" s="686"/>
      <c r="DI42" s="686"/>
      <c r="DJ42" s="686"/>
      <c r="DK42" s="687"/>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43" s="726" t="s">
        <v>357</v>
      </c>
      <c r="C43" s="727"/>
      <c r="D43" s="727"/>
      <c r="E43" s="727"/>
      <c r="F43" s="727"/>
      <c r="G43" s="727"/>
      <c r="H43" s="727"/>
      <c r="I43" s="727"/>
      <c r="J43" s="727"/>
      <c r="K43" s="727"/>
      <c r="L43" s="727"/>
      <c r="M43" s="727"/>
      <c r="N43" s="727"/>
      <c r="O43" s="727"/>
      <c r="P43" s="727"/>
      <c r="Q43" s="728"/>
      <c r="R43" s="776">
        <v>12914086</v>
      </c>
      <c r="S43" s="777"/>
      <c r="T43" s="777"/>
      <c r="U43" s="777"/>
      <c r="V43" s="777"/>
      <c r="W43" s="777"/>
      <c r="X43" s="777"/>
      <c r="Y43" s="778"/>
      <c r="Z43" s="779">
        <v>100</v>
      </c>
      <c r="AA43" s="779"/>
      <c r="AB43" s="779"/>
      <c r="AC43" s="779"/>
      <c r="AD43" s="780">
        <v>5370396</v>
      </c>
      <c r="AE43" s="780"/>
      <c r="AF43" s="780"/>
      <c r="AG43" s="780"/>
      <c r="AH43" s="780"/>
      <c r="AI43" s="780"/>
      <c r="AJ43" s="780"/>
      <c r="AK43" s="780"/>
      <c r="AL43" s="781">
        <v>100</v>
      </c>
      <c r="AM43" s="757"/>
      <c r="AN43" s="757"/>
      <c r="AO43" s="782"/>
      <c r="BV43" s="238"/>
      <c r="BW43" s="238"/>
      <c r="BX43" s="238"/>
      <c r="BY43" s="238"/>
      <c r="BZ43" s="238"/>
      <c r="CA43" s="238"/>
      <c r="CB43" s="238"/>
      <c r="CD43" s="682" t="s">
        <v>358</v>
      </c>
      <c r="CE43" s="683"/>
      <c r="CF43" s="683"/>
      <c r="CG43" s="683"/>
      <c r="CH43" s="683"/>
      <c r="CI43" s="683"/>
      <c r="CJ43" s="683"/>
      <c r="CK43" s="683"/>
      <c r="CL43" s="683"/>
      <c r="CM43" s="683"/>
      <c r="CN43" s="683"/>
      <c r="CO43" s="683"/>
      <c r="CP43" s="683"/>
      <c r="CQ43" s="684"/>
      <c r="CR43" s="685" t="s">
        <v>235</v>
      </c>
      <c r="CS43" s="710"/>
      <c r="CT43" s="710"/>
      <c r="CU43" s="710"/>
      <c r="CV43" s="710"/>
      <c r="CW43" s="710"/>
      <c r="CX43" s="710"/>
      <c r="CY43" s="711"/>
      <c r="CZ43" s="690" t="s">
        <v>128</v>
      </c>
      <c r="DA43" s="722"/>
      <c r="DB43" s="722"/>
      <c r="DC43" s="724"/>
      <c r="DD43" s="694" t="s">
        <v>235</v>
      </c>
      <c r="DE43" s="710"/>
      <c r="DF43" s="710"/>
      <c r="DG43" s="710"/>
      <c r="DH43" s="710"/>
      <c r="DI43" s="710"/>
      <c r="DJ43" s="710"/>
      <c r="DK43" s="711"/>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306</v>
      </c>
      <c r="CE44" s="798"/>
      <c r="CF44" s="682" t="s">
        <v>359</v>
      </c>
      <c r="CG44" s="683"/>
      <c r="CH44" s="683"/>
      <c r="CI44" s="683"/>
      <c r="CJ44" s="683"/>
      <c r="CK44" s="683"/>
      <c r="CL44" s="683"/>
      <c r="CM44" s="683"/>
      <c r="CN44" s="683"/>
      <c r="CO44" s="683"/>
      <c r="CP44" s="683"/>
      <c r="CQ44" s="684"/>
      <c r="CR44" s="685">
        <v>1251835</v>
      </c>
      <c r="CS44" s="686"/>
      <c r="CT44" s="686"/>
      <c r="CU44" s="686"/>
      <c r="CV44" s="686"/>
      <c r="CW44" s="686"/>
      <c r="CX44" s="686"/>
      <c r="CY44" s="687"/>
      <c r="CZ44" s="690">
        <v>10.3</v>
      </c>
      <c r="DA44" s="691"/>
      <c r="DB44" s="691"/>
      <c r="DC44" s="703"/>
      <c r="DD44" s="694">
        <v>356776</v>
      </c>
      <c r="DE44" s="686"/>
      <c r="DF44" s="686"/>
      <c r="DG44" s="686"/>
      <c r="DH44" s="686"/>
      <c r="DI44" s="686"/>
      <c r="DJ44" s="686"/>
      <c r="DK44" s="687"/>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B45" s="240" t="s">
        <v>360</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361</v>
      </c>
      <c r="CG45" s="683"/>
      <c r="CH45" s="683"/>
      <c r="CI45" s="683"/>
      <c r="CJ45" s="683"/>
      <c r="CK45" s="683"/>
      <c r="CL45" s="683"/>
      <c r="CM45" s="683"/>
      <c r="CN45" s="683"/>
      <c r="CO45" s="683"/>
      <c r="CP45" s="683"/>
      <c r="CQ45" s="684"/>
      <c r="CR45" s="685">
        <v>633644</v>
      </c>
      <c r="CS45" s="710"/>
      <c r="CT45" s="710"/>
      <c r="CU45" s="710"/>
      <c r="CV45" s="710"/>
      <c r="CW45" s="710"/>
      <c r="CX45" s="710"/>
      <c r="CY45" s="711"/>
      <c r="CZ45" s="690">
        <v>5.2</v>
      </c>
      <c r="DA45" s="722"/>
      <c r="DB45" s="722"/>
      <c r="DC45" s="724"/>
      <c r="DD45" s="694">
        <v>42640</v>
      </c>
      <c r="DE45" s="710"/>
      <c r="DF45" s="710"/>
      <c r="DG45" s="710"/>
      <c r="DH45" s="710"/>
      <c r="DI45" s="710"/>
      <c r="DJ45" s="710"/>
      <c r="DK45" s="711"/>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41" t="s">
        <v>362</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363</v>
      </c>
      <c r="CG46" s="683"/>
      <c r="CH46" s="683"/>
      <c r="CI46" s="683"/>
      <c r="CJ46" s="683"/>
      <c r="CK46" s="683"/>
      <c r="CL46" s="683"/>
      <c r="CM46" s="683"/>
      <c r="CN46" s="683"/>
      <c r="CO46" s="683"/>
      <c r="CP46" s="683"/>
      <c r="CQ46" s="684"/>
      <c r="CR46" s="685">
        <v>573189</v>
      </c>
      <c r="CS46" s="686"/>
      <c r="CT46" s="686"/>
      <c r="CU46" s="686"/>
      <c r="CV46" s="686"/>
      <c r="CW46" s="686"/>
      <c r="CX46" s="686"/>
      <c r="CY46" s="687"/>
      <c r="CZ46" s="690">
        <v>4.7</v>
      </c>
      <c r="DA46" s="691"/>
      <c r="DB46" s="691"/>
      <c r="DC46" s="703"/>
      <c r="DD46" s="694">
        <v>308271</v>
      </c>
      <c r="DE46" s="686"/>
      <c r="DF46" s="686"/>
      <c r="DG46" s="686"/>
      <c r="DH46" s="686"/>
      <c r="DI46" s="686"/>
      <c r="DJ46" s="686"/>
      <c r="DK46" s="687"/>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2" t="s">
        <v>364</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365</v>
      </c>
      <c r="CG47" s="683"/>
      <c r="CH47" s="683"/>
      <c r="CI47" s="683"/>
      <c r="CJ47" s="683"/>
      <c r="CK47" s="683"/>
      <c r="CL47" s="683"/>
      <c r="CM47" s="683"/>
      <c r="CN47" s="683"/>
      <c r="CO47" s="683"/>
      <c r="CP47" s="683"/>
      <c r="CQ47" s="684"/>
      <c r="CR47" s="685">
        <v>227417</v>
      </c>
      <c r="CS47" s="710"/>
      <c r="CT47" s="710"/>
      <c r="CU47" s="710"/>
      <c r="CV47" s="710"/>
      <c r="CW47" s="710"/>
      <c r="CX47" s="710"/>
      <c r="CY47" s="711"/>
      <c r="CZ47" s="690">
        <v>1.9</v>
      </c>
      <c r="DA47" s="722"/>
      <c r="DB47" s="722"/>
      <c r="DC47" s="724"/>
      <c r="DD47" s="694">
        <v>76403</v>
      </c>
      <c r="DE47" s="710"/>
      <c r="DF47" s="710"/>
      <c r="DG47" s="710"/>
      <c r="DH47" s="710"/>
      <c r="DI47" s="710"/>
      <c r="DJ47" s="710"/>
      <c r="DK47" s="711"/>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366</v>
      </c>
      <c r="CG48" s="683"/>
      <c r="CH48" s="683"/>
      <c r="CI48" s="683"/>
      <c r="CJ48" s="683"/>
      <c r="CK48" s="683"/>
      <c r="CL48" s="683"/>
      <c r="CM48" s="683"/>
      <c r="CN48" s="683"/>
      <c r="CO48" s="683"/>
      <c r="CP48" s="683"/>
      <c r="CQ48" s="684"/>
      <c r="CR48" s="685" t="s">
        <v>235</v>
      </c>
      <c r="CS48" s="686"/>
      <c r="CT48" s="686"/>
      <c r="CU48" s="686"/>
      <c r="CV48" s="686"/>
      <c r="CW48" s="686"/>
      <c r="CX48" s="686"/>
      <c r="CY48" s="687"/>
      <c r="CZ48" s="690" t="s">
        <v>235</v>
      </c>
      <c r="DA48" s="691"/>
      <c r="DB48" s="691"/>
      <c r="DC48" s="703"/>
      <c r="DD48" s="694" t="s">
        <v>235</v>
      </c>
      <c r="DE48" s="686"/>
      <c r="DF48" s="686"/>
      <c r="DG48" s="686"/>
      <c r="DH48" s="686"/>
      <c r="DI48" s="686"/>
      <c r="DJ48" s="686"/>
      <c r="DK48" s="687"/>
      <c r="DL48" s="770"/>
      <c r="DM48" s="771"/>
      <c r="DN48" s="771"/>
      <c r="DO48" s="771"/>
      <c r="DP48" s="771"/>
      <c r="DQ48" s="771"/>
      <c r="DR48" s="771"/>
      <c r="DS48" s="771"/>
      <c r="DT48" s="771"/>
      <c r="DU48" s="771"/>
      <c r="DV48" s="772"/>
      <c r="DW48" s="773"/>
      <c r="DX48" s="774"/>
      <c r="DY48" s="774"/>
      <c r="DZ48" s="774"/>
      <c r="EA48" s="774"/>
      <c r="EB48" s="774"/>
      <c r="EC48" s="775"/>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26" t="s">
        <v>367</v>
      </c>
      <c r="CE49" s="727"/>
      <c r="CF49" s="727"/>
      <c r="CG49" s="727"/>
      <c r="CH49" s="727"/>
      <c r="CI49" s="727"/>
      <c r="CJ49" s="727"/>
      <c r="CK49" s="727"/>
      <c r="CL49" s="727"/>
      <c r="CM49" s="727"/>
      <c r="CN49" s="727"/>
      <c r="CO49" s="727"/>
      <c r="CP49" s="727"/>
      <c r="CQ49" s="728"/>
      <c r="CR49" s="776">
        <v>12156495</v>
      </c>
      <c r="CS49" s="756"/>
      <c r="CT49" s="756"/>
      <c r="CU49" s="756"/>
      <c r="CV49" s="756"/>
      <c r="CW49" s="756"/>
      <c r="CX49" s="756"/>
      <c r="CY49" s="787"/>
      <c r="CZ49" s="781">
        <v>100</v>
      </c>
      <c r="DA49" s="788"/>
      <c r="DB49" s="788"/>
      <c r="DC49" s="789"/>
      <c r="DD49" s="790">
        <v>6582165</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a/wt4GG2QlqXtEK8yZns/t/7nU6ke+nGFy6HZSdOdwvyIBhnN/6jMtUoN4jVor6w+WUtHF0zdNVUnNTZsPW8AQ==" saltValue="+rmqgdbEDfm7l2luelfiOA=="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G38:BU38"/>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H73" zoomScale="50" zoomScaleNormal="50" zoomScaleSheetLayoutView="70" workbookViewId="0">
      <selection activeCell="BQ103" sqref="BQ103:DZ103"/>
    </sheetView>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368</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369</v>
      </c>
      <c r="DK2" s="833"/>
      <c r="DL2" s="833"/>
      <c r="DM2" s="833"/>
      <c r="DN2" s="833"/>
      <c r="DO2" s="834"/>
      <c r="DP2" s="251"/>
      <c r="DQ2" s="832" t="s">
        <v>370</v>
      </c>
      <c r="DR2" s="833"/>
      <c r="DS2" s="833"/>
      <c r="DT2" s="833"/>
      <c r="DU2" s="833"/>
      <c r="DV2" s="833"/>
      <c r="DW2" s="833"/>
      <c r="DX2" s="833"/>
      <c r="DY2" s="833"/>
      <c r="DZ2" s="834"/>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35" t="s">
        <v>371</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372</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826" t="s">
        <v>373</v>
      </c>
      <c r="B5" s="827"/>
      <c r="C5" s="827"/>
      <c r="D5" s="827"/>
      <c r="E5" s="827"/>
      <c r="F5" s="827"/>
      <c r="G5" s="827"/>
      <c r="H5" s="827"/>
      <c r="I5" s="827"/>
      <c r="J5" s="827"/>
      <c r="K5" s="827"/>
      <c r="L5" s="827"/>
      <c r="M5" s="827"/>
      <c r="N5" s="827"/>
      <c r="O5" s="827"/>
      <c r="P5" s="828"/>
      <c r="Q5" s="803" t="s">
        <v>374</v>
      </c>
      <c r="R5" s="804"/>
      <c r="S5" s="804"/>
      <c r="T5" s="804"/>
      <c r="U5" s="805"/>
      <c r="V5" s="803" t="s">
        <v>375</v>
      </c>
      <c r="W5" s="804"/>
      <c r="X5" s="804"/>
      <c r="Y5" s="804"/>
      <c r="Z5" s="805"/>
      <c r="AA5" s="803" t="s">
        <v>376</v>
      </c>
      <c r="AB5" s="804"/>
      <c r="AC5" s="804"/>
      <c r="AD5" s="804"/>
      <c r="AE5" s="804"/>
      <c r="AF5" s="836" t="s">
        <v>377</v>
      </c>
      <c r="AG5" s="804"/>
      <c r="AH5" s="804"/>
      <c r="AI5" s="804"/>
      <c r="AJ5" s="815"/>
      <c r="AK5" s="804" t="s">
        <v>378</v>
      </c>
      <c r="AL5" s="804"/>
      <c r="AM5" s="804"/>
      <c r="AN5" s="804"/>
      <c r="AO5" s="805"/>
      <c r="AP5" s="803" t="s">
        <v>379</v>
      </c>
      <c r="AQ5" s="804"/>
      <c r="AR5" s="804"/>
      <c r="AS5" s="804"/>
      <c r="AT5" s="805"/>
      <c r="AU5" s="803" t="s">
        <v>380</v>
      </c>
      <c r="AV5" s="804"/>
      <c r="AW5" s="804"/>
      <c r="AX5" s="804"/>
      <c r="AY5" s="815"/>
      <c r="AZ5" s="258"/>
      <c r="BA5" s="258"/>
      <c r="BB5" s="258"/>
      <c r="BC5" s="258"/>
      <c r="BD5" s="258"/>
      <c r="BE5" s="259"/>
      <c r="BF5" s="259"/>
      <c r="BG5" s="259"/>
      <c r="BH5" s="259"/>
      <c r="BI5" s="259"/>
      <c r="BJ5" s="259"/>
      <c r="BK5" s="259"/>
      <c r="BL5" s="259"/>
      <c r="BM5" s="259"/>
      <c r="BN5" s="259"/>
      <c r="BO5" s="259"/>
      <c r="BP5" s="259"/>
      <c r="BQ5" s="826" t="s">
        <v>381</v>
      </c>
      <c r="BR5" s="827"/>
      <c r="BS5" s="827"/>
      <c r="BT5" s="827"/>
      <c r="BU5" s="827"/>
      <c r="BV5" s="827"/>
      <c r="BW5" s="827"/>
      <c r="BX5" s="827"/>
      <c r="BY5" s="827"/>
      <c r="BZ5" s="827"/>
      <c r="CA5" s="827"/>
      <c r="CB5" s="827"/>
      <c r="CC5" s="827"/>
      <c r="CD5" s="827"/>
      <c r="CE5" s="827"/>
      <c r="CF5" s="827"/>
      <c r="CG5" s="828"/>
      <c r="CH5" s="803" t="s">
        <v>382</v>
      </c>
      <c r="CI5" s="804"/>
      <c r="CJ5" s="804"/>
      <c r="CK5" s="804"/>
      <c r="CL5" s="805"/>
      <c r="CM5" s="803" t="s">
        <v>383</v>
      </c>
      <c r="CN5" s="804"/>
      <c r="CO5" s="804"/>
      <c r="CP5" s="804"/>
      <c r="CQ5" s="805"/>
      <c r="CR5" s="803" t="s">
        <v>384</v>
      </c>
      <c r="CS5" s="804"/>
      <c r="CT5" s="804"/>
      <c r="CU5" s="804"/>
      <c r="CV5" s="805"/>
      <c r="CW5" s="803" t="s">
        <v>385</v>
      </c>
      <c r="CX5" s="804"/>
      <c r="CY5" s="804"/>
      <c r="CZ5" s="804"/>
      <c r="DA5" s="805"/>
      <c r="DB5" s="803" t="s">
        <v>386</v>
      </c>
      <c r="DC5" s="804"/>
      <c r="DD5" s="804"/>
      <c r="DE5" s="804"/>
      <c r="DF5" s="805"/>
      <c r="DG5" s="809" t="s">
        <v>387</v>
      </c>
      <c r="DH5" s="810"/>
      <c r="DI5" s="810"/>
      <c r="DJ5" s="810"/>
      <c r="DK5" s="811"/>
      <c r="DL5" s="809" t="s">
        <v>388</v>
      </c>
      <c r="DM5" s="810"/>
      <c r="DN5" s="810"/>
      <c r="DO5" s="810"/>
      <c r="DP5" s="811"/>
      <c r="DQ5" s="803" t="s">
        <v>389</v>
      </c>
      <c r="DR5" s="804"/>
      <c r="DS5" s="804"/>
      <c r="DT5" s="804"/>
      <c r="DU5" s="805"/>
      <c r="DV5" s="803" t="s">
        <v>380</v>
      </c>
      <c r="DW5" s="804"/>
      <c r="DX5" s="804"/>
      <c r="DY5" s="804"/>
      <c r="DZ5" s="815"/>
      <c r="EA5" s="256"/>
    </row>
    <row r="6" spans="1:131" s="257" customFormat="1" ht="26.25" customHeight="1" thickBot="1" x14ac:dyDescent="0.2">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15">
      <c r="A7" s="260">
        <v>1</v>
      </c>
      <c r="B7" s="817" t="s">
        <v>390</v>
      </c>
      <c r="C7" s="818"/>
      <c r="D7" s="818"/>
      <c r="E7" s="818"/>
      <c r="F7" s="818"/>
      <c r="G7" s="818"/>
      <c r="H7" s="818"/>
      <c r="I7" s="818"/>
      <c r="J7" s="818"/>
      <c r="K7" s="818"/>
      <c r="L7" s="818"/>
      <c r="M7" s="818"/>
      <c r="N7" s="818"/>
      <c r="O7" s="818"/>
      <c r="P7" s="819"/>
      <c r="Q7" s="820">
        <v>12899</v>
      </c>
      <c r="R7" s="821"/>
      <c r="S7" s="821"/>
      <c r="T7" s="821"/>
      <c r="U7" s="821"/>
      <c r="V7" s="821">
        <v>12142</v>
      </c>
      <c r="W7" s="821"/>
      <c r="X7" s="821"/>
      <c r="Y7" s="821"/>
      <c r="Z7" s="821"/>
      <c r="AA7" s="821">
        <v>757</v>
      </c>
      <c r="AB7" s="821"/>
      <c r="AC7" s="821"/>
      <c r="AD7" s="821"/>
      <c r="AE7" s="822"/>
      <c r="AF7" s="823">
        <v>516</v>
      </c>
      <c r="AG7" s="824"/>
      <c r="AH7" s="824"/>
      <c r="AI7" s="824"/>
      <c r="AJ7" s="825"/>
      <c r="AK7" s="860">
        <v>1123</v>
      </c>
      <c r="AL7" s="861"/>
      <c r="AM7" s="861"/>
      <c r="AN7" s="861"/>
      <c r="AO7" s="861"/>
      <c r="AP7" s="861">
        <v>9054</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t="s">
        <v>591</v>
      </c>
      <c r="BT7" s="865"/>
      <c r="BU7" s="865"/>
      <c r="BV7" s="865"/>
      <c r="BW7" s="865"/>
      <c r="BX7" s="865"/>
      <c r="BY7" s="865"/>
      <c r="BZ7" s="865"/>
      <c r="CA7" s="865"/>
      <c r="CB7" s="865"/>
      <c r="CC7" s="865"/>
      <c r="CD7" s="865"/>
      <c r="CE7" s="865"/>
      <c r="CF7" s="865"/>
      <c r="CG7" s="866"/>
      <c r="CH7" s="857">
        <v>3</v>
      </c>
      <c r="CI7" s="858"/>
      <c r="CJ7" s="858"/>
      <c r="CK7" s="858"/>
      <c r="CL7" s="859"/>
      <c r="CM7" s="857">
        <v>179</v>
      </c>
      <c r="CN7" s="858"/>
      <c r="CO7" s="858"/>
      <c r="CP7" s="858"/>
      <c r="CQ7" s="859"/>
      <c r="CR7" s="857">
        <v>50</v>
      </c>
      <c r="CS7" s="858"/>
      <c r="CT7" s="858"/>
      <c r="CU7" s="858"/>
      <c r="CV7" s="859"/>
      <c r="CW7" s="857">
        <v>62</v>
      </c>
      <c r="CX7" s="858"/>
      <c r="CY7" s="858"/>
      <c r="CZ7" s="858"/>
      <c r="DA7" s="859"/>
      <c r="DB7" s="857" t="s">
        <v>593</v>
      </c>
      <c r="DC7" s="858"/>
      <c r="DD7" s="858"/>
      <c r="DE7" s="858"/>
      <c r="DF7" s="859"/>
      <c r="DG7" s="857" t="s">
        <v>593</v>
      </c>
      <c r="DH7" s="858"/>
      <c r="DI7" s="858"/>
      <c r="DJ7" s="858"/>
      <c r="DK7" s="859"/>
      <c r="DL7" s="857" t="s">
        <v>593</v>
      </c>
      <c r="DM7" s="858"/>
      <c r="DN7" s="858"/>
      <c r="DO7" s="858"/>
      <c r="DP7" s="859"/>
      <c r="DQ7" s="857" t="s">
        <v>593</v>
      </c>
      <c r="DR7" s="858"/>
      <c r="DS7" s="858"/>
      <c r="DT7" s="858"/>
      <c r="DU7" s="859"/>
      <c r="DV7" s="838"/>
      <c r="DW7" s="839"/>
      <c r="DX7" s="839"/>
      <c r="DY7" s="839"/>
      <c r="DZ7" s="840"/>
      <c r="EA7" s="256"/>
    </row>
    <row r="8" spans="1:131" s="257" customFormat="1" ht="26.25" customHeight="1" x14ac:dyDescent="0.15">
      <c r="A8" s="263">
        <v>2</v>
      </c>
      <c r="B8" s="841" t="s">
        <v>391</v>
      </c>
      <c r="C8" s="842"/>
      <c r="D8" s="842"/>
      <c r="E8" s="842"/>
      <c r="F8" s="842"/>
      <c r="G8" s="842"/>
      <c r="H8" s="842"/>
      <c r="I8" s="842"/>
      <c r="J8" s="842"/>
      <c r="K8" s="842"/>
      <c r="L8" s="842"/>
      <c r="M8" s="842"/>
      <c r="N8" s="842"/>
      <c r="O8" s="842"/>
      <c r="P8" s="843"/>
      <c r="Q8" s="844">
        <v>10</v>
      </c>
      <c r="R8" s="845"/>
      <c r="S8" s="845"/>
      <c r="T8" s="845"/>
      <c r="U8" s="845"/>
      <c r="V8" s="845">
        <v>10</v>
      </c>
      <c r="W8" s="845"/>
      <c r="X8" s="845"/>
      <c r="Y8" s="845"/>
      <c r="Z8" s="845"/>
      <c r="AA8" s="845">
        <v>0</v>
      </c>
      <c r="AB8" s="845"/>
      <c r="AC8" s="845"/>
      <c r="AD8" s="845"/>
      <c r="AE8" s="846"/>
      <c r="AF8" s="847">
        <v>0</v>
      </c>
      <c r="AG8" s="848"/>
      <c r="AH8" s="848"/>
      <c r="AI8" s="848"/>
      <c r="AJ8" s="849"/>
      <c r="AK8" s="850" t="s">
        <v>593</v>
      </c>
      <c r="AL8" s="851"/>
      <c r="AM8" s="851"/>
      <c r="AN8" s="851"/>
      <c r="AO8" s="851"/>
      <c r="AP8" s="851" t="s">
        <v>593</v>
      </c>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t="s">
        <v>592</v>
      </c>
      <c r="BT8" s="855"/>
      <c r="BU8" s="855"/>
      <c r="BV8" s="855"/>
      <c r="BW8" s="855"/>
      <c r="BX8" s="855"/>
      <c r="BY8" s="855"/>
      <c r="BZ8" s="855"/>
      <c r="CA8" s="855"/>
      <c r="CB8" s="855"/>
      <c r="CC8" s="855"/>
      <c r="CD8" s="855"/>
      <c r="CE8" s="855"/>
      <c r="CF8" s="855"/>
      <c r="CG8" s="856"/>
      <c r="CH8" s="867">
        <v>4</v>
      </c>
      <c r="CI8" s="868"/>
      <c r="CJ8" s="868"/>
      <c r="CK8" s="868"/>
      <c r="CL8" s="869"/>
      <c r="CM8" s="867">
        <v>27</v>
      </c>
      <c r="CN8" s="868"/>
      <c r="CO8" s="868"/>
      <c r="CP8" s="868"/>
      <c r="CQ8" s="869"/>
      <c r="CR8" s="867">
        <v>3</v>
      </c>
      <c r="CS8" s="868"/>
      <c r="CT8" s="868"/>
      <c r="CU8" s="868"/>
      <c r="CV8" s="869"/>
      <c r="CW8" s="867" t="s">
        <v>593</v>
      </c>
      <c r="CX8" s="868"/>
      <c r="CY8" s="868"/>
      <c r="CZ8" s="868"/>
      <c r="DA8" s="869"/>
      <c r="DB8" s="867" t="s">
        <v>593</v>
      </c>
      <c r="DC8" s="868"/>
      <c r="DD8" s="868"/>
      <c r="DE8" s="868"/>
      <c r="DF8" s="869"/>
      <c r="DG8" s="867" t="s">
        <v>593</v>
      </c>
      <c r="DH8" s="868"/>
      <c r="DI8" s="868"/>
      <c r="DJ8" s="868"/>
      <c r="DK8" s="869"/>
      <c r="DL8" s="867" t="s">
        <v>593</v>
      </c>
      <c r="DM8" s="868"/>
      <c r="DN8" s="868"/>
      <c r="DO8" s="868"/>
      <c r="DP8" s="869"/>
      <c r="DQ8" s="867" t="s">
        <v>593</v>
      </c>
      <c r="DR8" s="868"/>
      <c r="DS8" s="868"/>
      <c r="DT8" s="868"/>
      <c r="DU8" s="869"/>
      <c r="DV8" s="870"/>
      <c r="DW8" s="871"/>
      <c r="DX8" s="871"/>
      <c r="DY8" s="871"/>
      <c r="DZ8" s="872"/>
      <c r="EA8" s="256"/>
    </row>
    <row r="9" spans="1:131" s="257" customFormat="1" ht="26.25" customHeight="1" x14ac:dyDescent="0.15">
      <c r="A9" s="263">
        <v>3</v>
      </c>
      <c r="B9" s="841" t="s">
        <v>392</v>
      </c>
      <c r="C9" s="842"/>
      <c r="D9" s="842"/>
      <c r="E9" s="842"/>
      <c r="F9" s="842"/>
      <c r="G9" s="842"/>
      <c r="H9" s="842"/>
      <c r="I9" s="842"/>
      <c r="J9" s="842"/>
      <c r="K9" s="842"/>
      <c r="L9" s="842"/>
      <c r="M9" s="842"/>
      <c r="N9" s="842"/>
      <c r="O9" s="842"/>
      <c r="P9" s="843"/>
      <c r="Q9" s="844">
        <v>12</v>
      </c>
      <c r="R9" s="845"/>
      <c r="S9" s="845"/>
      <c r="T9" s="845"/>
      <c r="U9" s="845"/>
      <c r="V9" s="845">
        <v>12</v>
      </c>
      <c r="W9" s="845"/>
      <c r="X9" s="845"/>
      <c r="Y9" s="845"/>
      <c r="Z9" s="845"/>
      <c r="AA9" s="845">
        <v>0</v>
      </c>
      <c r="AB9" s="845"/>
      <c r="AC9" s="845"/>
      <c r="AD9" s="845"/>
      <c r="AE9" s="846"/>
      <c r="AF9" s="847" t="s">
        <v>128</v>
      </c>
      <c r="AG9" s="848"/>
      <c r="AH9" s="848"/>
      <c r="AI9" s="848"/>
      <c r="AJ9" s="849"/>
      <c r="AK9" s="850" t="s">
        <v>593</v>
      </c>
      <c r="AL9" s="851"/>
      <c r="AM9" s="851"/>
      <c r="AN9" s="851"/>
      <c r="AO9" s="851"/>
      <c r="AP9" s="851" t="s">
        <v>593</v>
      </c>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c r="BT9" s="855"/>
      <c r="BU9" s="855"/>
      <c r="BV9" s="855"/>
      <c r="BW9" s="855"/>
      <c r="BX9" s="855"/>
      <c r="BY9" s="855"/>
      <c r="BZ9" s="855"/>
      <c r="CA9" s="855"/>
      <c r="CB9" s="855"/>
      <c r="CC9" s="855"/>
      <c r="CD9" s="855"/>
      <c r="CE9" s="855"/>
      <c r="CF9" s="855"/>
      <c r="CG9" s="856"/>
      <c r="CH9" s="867"/>
      <c r="CI9" s="868"/>
      <c r="CJ9" s="868"/>
      <c r="CK9" s="868"/>
      <c r="CL9" s="869"/>
      <c r="CM9" s="867"/>
      <c r="CN9" s="868"/>
      <c r="CO9" s="868"/>
      <c r="CP9" s="868"/>
      <c r="CQ9" s="869"/>
      <c r="CR9" s="867"/>
      <c r="CS9" s="868"/>
      <c r="CT9" s="868"/>
      <c r="CU9" s="868"/>
      <c r="CV9" s="869"/>
      <c r="CW9" s="867"/>
      <c r="CX9" s="868"/>
      <c r="CY9" s="868"/>
      <c r="CZ9" s="868"/>
      <c r="DA9" s="869"/>
      <c r="DB9" s="867"/>
      <c r="DC9" s="868"/>
      <c r="DD9" s="868"/>
      <c r="DE9" s="868"/>
      <c r="DF9" s="869"/>
      <c r="DG9" s="867"/>
      <c r="DH9" s="868"/>
      <c r="DI9" s="868"/>
      <c r="DJ9" s="868"/>
      <c r="DK9" s="869"/>
      <c r="DL9" s="867"/>
      <c r="DM9" s="868"/>
      <c r="DN9" s="868"/>
      <c r="DO9" s="868"/>
      <c r="DP9" s="869"/>
      <c r="DQ9" s="867"/>
      <c r="DR9" s="868"/>
      <c r="DS9" s="868"/>
      <c r="DT9" s="868"/>
      <c r="DU9" s="869"/>
      <c r="DV9" s="870"/>
      <c r="DW9" s="871"/>
      <c r="DX9" s="871"/>
      <c r="DY9" s="871"/>
      <c r="DZ9" s="872"/>
      <c r="EA9" s="256"/>
    </row>
    <row r="10" spans="1:131" s="257" customFormat="1" ht="26.25" customHeight="1" x14ac:dyDescent="0.15">
      <c r="A10" s="263">
        <v>4</v>
      </c>
      <c r="B10" s="841" t="s">
        <v>393</v>
      </c>
      <c r="C10" s="842"/>
      <c r="D10" s="842"/>
      <c r="E10" s="842"/>
      <c r="F10" s="842"/>
      <c r="G10" s="842"/>
      <c r="H10" s="842"/>
      <c r="I10" s="842"/>
      <c r="J10" s="842"/>
      <c r="K10" s="842"/>
      <c r="L10" s="842"/>
      <c r="M10" s="842"/>
      <c r="N10" s="842"/>
      <c r="O10" s="842"/>
      <c r="P10" s="843"/>
      <c r="Q10" s="844">
        <v>0</v>
      </c>
      <c r="R10" s="845"/>
      <c r="S10" s="845"/>
      <c r="T10" s="845"/>
      <c r="U10" s="845"/>
      <c r="V10" s="845">
        <v>0</v>
      </c>
      <c r="W10" s="845"/>
      <c r="X10" s="845"/>
      <c r="Y10" s="845"/>
      <c r="Z10" s="845"/>
      <c r="AA10" s="845">
        <v>0</v>
      </c>
      <c r="AB10" s="845"/>
      <c r="AC10" s="845"/>
      <c r="AD10" s="845"/>
      <c r="AE10" s="846"/>
      <c r="AF10" s="847">
        <v>0</v>
      </c>
      <c r="AG10" s="848"/>
      <c r="AH10" s="848"/>
      <c r="AI10" s="848"/>
      <c r="AJ10" s="849"/>
      <c r="AK10" s="850" t="s">
        <v>593</v>
      </c>
      <c r="AL10" s="851"/>
      <c r="AM10" s="851"/>
      <c r="AN10" s="851"/>
      <c r="AO10" s="851"/>
      <c r="AP10" s="851" t="s">
        <v>593</v>
      </c>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c r="BT10" s="855"/>
      <c r="BU10" s="855"/>
      <c r="BV10" s="855"/>
      <c r="BW10" s="855"/>
      <c r="BX10" s="855"/>
      <c r="BY10" s="855"/>
      <c r="BZ10" s="855"/>
      <c r="CA10" s="855"/>
      <c r="CB10" s="855"/>
      <c r="CC10" s="855"/>
      <c r="CD10" s="855"/>
      <c r="CE10" s="855"/>
      <c r="CF10" s="855"/>
      <c r="CG10" s="856"/>
      <c r="CH10" s="867"/>
      <c r="CI10" s="868"/>
      <c r="CJ10" s="868"/>
      <c r="CK10" s="868"/>
      <c r="CL10" s="869"/>
      <c r="CM10" s="867"/>
      <c r="CN10" s="868"/>
      <c r="CO10" s="868"/>
      <c r="CP10" s="868"/>
      <c r="CQ10" s="869"/>
      <c r="CR10" s="867"/>
      <c r="CS10" s="868"/>
      <c r="CT10" s="868"/>
      <c r="CU10" s="868"/>
      <c r="CV10" s="869"/>
      <c r="CW10" s="867"/>
      <c r="CX10" s="868"/>
      <c r="CY10" s="868"/>
      <c r="CZ10" s="868"/>
      <c r="DA10" s="869"/>
      <c r="DB10" s="867"/>
      <c r="DC10" s="868"/>
      <c r="DD10" s="868"/>
      <c r="DE10" s="868"/>
      <c r="DF10" s="869"/>
      <c r="DG10" s="867"/>
      <c r="DH10" s="868"/>
      <c r="DI10" s="868"/>
      <c r="DJ10" s="868"/>
      <c r="DK10" s="869"/>
      <c r="DL10" s="867"/>
      <c r="DM10" s="868"/>
      <c r="DN10" s="868"/>
      <c r="DO10" s="868"/>
      <c r="DP10" s="869"/>
      <c r="DQ10" s="867"/>
      <c r="DR10" s="868"/>
      <c r="DS10" s="868"/>
      <c r="DT10" s="868"/>
      <c r="DU10" s="869"/>
      <c r="DV10" s="870"/>
      <c r="DW10" s="871"/>
      <c r="DX10" s="871"/>
      <c r="DY10" s="871"/>
      <c r="DZ10" s="872"/>
      <c r="EA10" s="256"/>
    </row>
    <row r="11" spans="1:131" s="257" customFormat="1" ht="26.25" customHeight="1" x14ac:dyDescent="0.15">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x14ac:dyDescent="0.15">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x14ac:dyDescent="0.15">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x14ac:dyDescent="0.15">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15">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15">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15">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15">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15">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15">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15">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394</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
      <c r="A23" s="266" t="s">
        <v>395</v>
      </c>
      <c r="B23" s="876" t="s">
        <v>396</v>
      </c>
      <c r="C23" s="877"/>
      <c r="D23" s="877"/>
      <c r="E23" s="877"/>
      <c r="F23" s="877"/>
      <c r="G23" s="877"/>
      <c r="H23" s="877"/>
      <c r="I23" s="877"/>
      <c r="J23" s="877"/>
      <c r="K23" s="877"/>
      <c r="L23" s="877"/>
      <c r="M23" s="877"/>
      <c r="N23" s="877"/>
      <c r="O23" s="877"/>
      <c r="P23" s="878"/>
      <c r="Q23" s="879">
        <v>12914</v>
      </c>
      <c r="R23" s="880"/>
      <c r="S23" s="880"/>
      <c r="T23" s="880"/>
      <c r="U23" s="880"/>
      <c r="V23" s="880">
        <v>12156</v>
      </c>
      <c r="W23" s="880"/>
      <c r="X23" s="880"/>
      <c r="Y23" s="880"/>
      <c r="Z23" s="880"/>
      <c r="AA23" s="880">
        <v>758</v>
      </c>
      <c r="AB23" s="880"/>
      <c r="AC23" s="880"/>
      <c r="AD23" s="880"/>
      <c r="AE23" s="881"/>
      <c r="AF23" s="882">
        <v>516</v>
      </c>
      <c r="AG23" s="880"/>
      <c r="AH23" s="880"/>
      <c r="AI23" s="880"/>
      <c r="AJ23" s="883"/>
      <c r="AK23" s="884"/>
      <c r="AL23" s="885"/>
      <c r="AM23" s="885"/>
      <c r="AN23" s="885"/>
      <c r="AO23" s="885"/>
      <c r="AP23" s="880">
        <v>9054</v>
      </c>
      <c r="AQ23" s="880"/>
      <c r="AR23" s="880"/>
      <c r="AS23" s="880"/>
      <c r="AT23" s="880"/>
      <c r="AU23" s="886"/>
      <c r="AV23" s="886"/>
      <c r="AW23" s="886"/>
      <c r="AX23" s="886"/>
      <c r="AY23" s="887"/>
      <c r="AZ23" s="895" t="s">
        <v>397</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15">
      <c r="A24" s="894" t="s">
        <v>398</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
      <c r="A25" s="835" t="s">
        <v>399</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15">
      <c r="A26" s="826" t="s">
        <v>373</v>
      </c>
      <c r="B26" s="827"/>
      <c r="C26" s="827"/>
      <c r="D26" s="827"/>
      <c r="E26" s="827"/>
      <c r="F26" s="827"/>
      <c r="G26" s="827"/>
      <c r="H26" s="827"/>
      <c r="I26" s="827"/>
      <c r="J26" s="827"/>
      <c r="K26" s="827"/>
      <c r="L26" s="827"/>
      <c r="M26" s="827"/>
      <c r="N26" s="827"/>
      <c r="O26" s="827"/>
      <c r="P26" s="828"/>
      <c r="Q26" s="803" t="s">
        <v>400</v>
      </c>
      <c r="R26" s="804"/>
      <c r="S26" s="804"/>
      <c r="T26" s="804"/>
      <c r="U26" s="805"/>
      <c r="V26" s="803" t="s">
        <v>401</v>
      </c>
      <c r="W26" s="804"/>
      <c r="X26" s="804"/>
      <c r="Y26" s="804"/>
      <c r="Z26" s="805"/>
      <c r="AA26" s="803" t="s">
        <v>402</v>
      </c>
      <c r="AB26" s="804"/>
      <c r="AC26" s="804"/>
      <c r="AD26" s="804"/>
      <c r="AE26" s="804"/>
      <c r="AF26" s="898" t="s">
        <v>403</v>
      </c>
      <c r="AG26" s="899"/>
      <c r="AH26" s="899"/>
      <c r="AI26" s="899"/>
      <c r="AJ26" s="900"/>
      <c r="AK26" s="804" t="s">
        <v>404</v>
      </c>
      <c r="AL26" s="804"/>
      <c r="AM26" s="804"/>
      <c r="AN26" s="804"/>
      <c r="AO26" s="805"/>
      <c r="AP26" s="803" t="s">
        <v>405</v>
      </c>
      <c r="AQ26" s="804"/>
      <c r="AR26" s="804"/>
      <c r="AS26" s="804"/>
      <c r="AT26" s="805"/>
      <c r="AU26" s="803" t="s">
        <v>406</v>
      </c>
      <c r="AV26" s="804"/>
      <c r="AW26" s="804"/>
      <c r="AX26" s="804"/>
      <c r="AY26" s="805"/>
      <c r="AZ26" s="803" t="s">
        <v>407</v>
      </c>
      <c r="BA26" s="804"/>
      <c r="BB26" s="804"/>
      <c r="BC26" s="804"/>
      <c r="BD26" s="805"/>
      <c r="BE26" s="803" t="s">
        <v>380</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15">
      <c r="A28" s="268">
        <v>1</v>
      </c>
      <c r="B28" s="817" t="s">
        <v>408</v>
      </c>
      <c r="C28" s="818"/>
      <c r="D28" s="818"/>
      <c r="E28" s="818"/>
      <c r="F28" s="818"/>
      <c r="G28" s="818"/>
      <c r="H28" s="818"/>
      <c r="I28" s="818"/>
      <c r="J28" s="818"/>
      <c r="K28" s="818"/>
      <c r="L28" s="818"/>
      <c r="M28" s="818"/>
      <c r="N28" s="818"/>
      <c r="O28" s="818"/>
      <c r="P28" s="819"/>
      <c r="Q28" s="908">
        <v>1414</v>
      </c>
      <c r="R28" s="909"/>
      <c r="S28" s="909"/>
      <c r="T28" s="909"/>
      <c r="U28" s="909"/>
      <c r="V28" s="909">
        <v>1414</v>
      </c>
      <c r="W28" s="909"/>
      <c r="X28" s="909"/>
      <c r="Y28" s="909"/>
      <c r="Z28" s="909"/>
      <c r="AA28" s="909">
        <v>0</v>
      </c>
      <c r="AB28" s="909"/>
      <c r="AC28" s="909"/>
      <c r="AD28" s="909"/>
      <c r="AE28" s="910"/>
      <c r="AF28" s="911">
        <v>0</v>
      </c>
      <c r="AG28" s="909"/>
      <c r="AH28" s="909"/>
      <c r="AI28" s="909"/>
      <c r="AJ28" s="912"/>
      <c r="AK28" s="913">
        <v>92</v>
      </c>
      <c r="AL28" s="904"/>
      <c r="AM28" s="904"/>
      <c r="AN28" s="904"/>
      <c r="AO28" s="904"/>
      <c r="AP28" s="904" t="s">
        <v>593</v>
      </c>
      <c r="AQ28" s="904"/>
      <c r="AR28" s="904"/>
      <c r="AS28" s="904"/>
      <c r="AT28" s="904"/>
      <c r="AU28" s="904" t="s">
        <v>593</v>
      </c>
      <c r="AV28" s="904"/>
      <c r="AW28" s="904"/>
      <c r="AX28" s="904"/>
      <c r="AY28" s="904"/>
      <c r="AZ28" s="905" t="s">
        <v>593</v>
      </c>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15">
      <c r="A29" s="268">
        <v>2</v>
      </c>
      <c r="B29" s="841" t="s">
        <v>409</v>
      </c>
      <c r="C29" s="842"/>
      <c r="D29" s="842"/>
      <c r="E29" s="842"/>
      <c r="F29" s="842"/>
      <c r="G29" s="842"/>
      <c r="H29" s="842"/>
      <c r="I29" s="842"/>
      <c r="J29" s="842"/>
      <c r="K29" s="842"/>
      <c r="L29" s="842"/>
      <c r="M29" s="842"/>
      <c r="N29" s="842"/>
      <c r="O29" s="842"/>
      <c r="P29" s="843"/>
      <c r="Q29" s="844">
        <v>2158</v>
      </c>
      <c r="R29" s="845"/>
      <c r="S29" s="845"/>
      <c r="T29" s="845"/>
      <c r="U29" s="845"/>
      <c r="V29" s="845">
        <v>2100</v>
      </c>
      <c r="W29" s="845"/>
      <c r="X29" s="845"/>
      <c r="Y29" s="845"/>
      <c r="Z29" s="845"/>
      <c r="AA29" s="845">
        <v>58</v>
      </c>
      <c r="AB29" s="845"/>
      <c r="AC29" s="845"/>
      <c r="AD29" s="845"/>
      <c r="AE29" s="846"/>
      <c r="AF29" s="847">
        <v>58</v>
      </c>
      <c r="AG29" s="848"/>
      <c r="AH29" s="848"/>
      <c r="AI29" s="848"/>
      <c r="AJ29" s="849"/>
      <c r="AK29" s="916">
        <v>315</v>
      </c>
      <c r="AL29" s="917"/>
      <c r="AM29" s="917"/>
      <c r="AN29" s="917"/>
      <c r="AO29" s="917"/>
      <c r="AP29" s="917" t="s">
        <v>593</v>
      </c>
      <c r="AQ29" s="917"/>
      <c r="AR29" s="917"/>
      <c r="AS29" s="917"/>
      <c r="AT29" s="917"/>
      <c r="AU29" s="917" t="s">
        <v>593</v>
      </c>
      <c r="AV29" s="917"/>
      <c r="AW29" s="917"/>
      <c r="AX29" s="917"/>
      <c r="AY29" s="917"/>
      <c r="AZ29" s="918" t="s">
        <v>593</v>
      </c>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15">
      <c r="A30" s="268">
        <v>3</v>
      </c>
      <c r="B30" s="841" t="s">
        <v>410</v>
      </c>
      <c r="C30" s="842"/>
      <c r="D30" s="842"/>
      <c r="E30" s="842"/>
      <c r="F30" s="842"/>
      <c r="G30" s="842"/>
      <c r="H30" s="842"/>
      <c r="I30" s="842"/>
      <c r="J30" s="842"/>
      <c r="K30" s="842"/>
      <c r="L30" s="842"/>
      <c r="M30" s="842"/>
      <c r="N30" s="842"/>
      <c r="O30" s="842"/>
      <c r="P30" s="843"/>
      <c r="Q30" s="844">
        <v>11</v>
      </c>
      <c r="R30" s="845"/>
      <c r="S30" s="845"/>
      <c r="T30" s="845"/>
      <c r="U30" s="845"/>
      <c r="V30" s="845">
        <v>11</v>
      </c>
      <c r="W30" s="845"/>
      <c r="X30" s="845"/>
      <c r="Y30" s="845"/>
      <c r="Z30" s="845"/>
      <c r="AA30" s="845">
        <v>0</v>
      </c>
      <c r="AB30" s="845"/>
      <c r="AC30" s="845"/>
      <c r="AD30" s="845"/>
      <c r="AE30" s="846"/>
      <c r="AF30" s="847" t="s">
        <v>411</v>
      </c>
      <c r="AG30" s="848"/>
      <c r="AH30" s="848"/>
      <c r="AI30" s="848"/>
      <c r="AJ30" s="849"/>
      <c r="AK30" s="916">
        <v>5</v>
      </c>
      <c r="AL30" s="917"/>
      <c r="AM30" s="917"/>
      <c r="AN30" s="917"/>
      <c r="AO30" s="917"/>
      <c r="AP30" s="917" t="s">
        <v>593</v>
      </c>
      <c r="AQ30" s="917"/>
      <c r="AR30" s="917"/>
      <c r="AS30" s="917"/>
      <c r="AT30" s="917"/>
      <c r="AU30" s="917" t="s">
        <v>516</v>
      </c>
      <c r="AV30" s="917"/>
      <c r="AW30" s="917"/>
      <c r="AX30" s="917"/>
      <c r="AY30" s="917"/>
      <c r="AZ30" s="918" t="s">
        <v>516</v>
      </c>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15">
      <c r="A31" s="268">
        <v>4</v>
      </c>
      <c r="B31" s="841" t="s">
        <v>412</v>
      </c>
      <c r="C31" s="842"/>
      <c r="D31" s="842"/>
      <c r="E31" s="842"/>
      <c r="F31" s="842"/>
      <c r="G31" s="842"/>
      <c r="H31" s="842"/>
      <c r="I31" s="842"/>
      <c r="J31" s="842"/>
      <c r="K31" s="842"/>
      <c r="L31" s="842"/>
      <c r="M31" s="842"/>
      <c r="N31" s="842"/>
      <c r="O31" s="842"/>
      <c r="P31" s="843"/>
      <c r="Q31" s="844">
        <v>172</v>
      </c>
      <c r="R31" s="845"/>
      <c r="S31" s="845"/>
      <c r="T31" s="845"/>
      <c r="U31" s="845"/>
      <c r="V31" s="845">
        <v>172</v>
      </c>
      <c r="W31" s="845"/>
      <c r="X31" s="845"/>
      <c r="Y31" s="845"/>
      <c r="Z31" s="845"/>
      <c r="AA31" s="845">
        <v>0</v>
      </c>
      <c r="AB31" s="845"/>
      <c r="AC31" s="845"/>
      <c r="AD31" s="845"/>
      <c r="AE31" s="846"/>
      <c r="AF31" s="847" t="s">
        <v>128</v>
      </c>
      <c r="AG31" s="848"/>
      <c r="AH31" s="848"/>
      <c r="AI31" s="848"/>
      <c r="AJ31" s="849"/>
      <c r="AK31" s="916">
        <v>65</v>
      </c>
      <c r="AL31" s="917"/>
      <c r="AM31" s="917"/>
      <c r="AN31" s="917"/>
      <c r="AO31" s="917"/>
      <c r="AP31" s="917" t="s">
        <v>516</v>
      </c>
      <c r="AQ31" s="917"/>
      <c r="AR31" s="917"/>
      <c r="AS31" s="917"/>
      <c r="AT31" s="917"/>
      <c r="AU31" s="917" t="s">
        <v>516</v>
      </c>
      <c r="AV31" s="917"/>
      <c r="AW31" s="917"/>
      <c r="AX31" s="917"/>
      <c r="AY31" s="917"/>
      <c r="AZ31" s="918" t="s">
        <v>516</v>
      </c>
      <c r="BA31" s="918"/>
      <c r="BB31" s="918"/>
      <c r="BC31" s="918"/>
      <c r="BD31" s="918"/>
      <c r="BE31" s="914"/>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15">
      <c r="A32" s="268">
        <v>5</v>
      </c>
      <c r="B32" s="841" t="s">
        <v>413</v>
      </c>
      <c r="C32" s="842"/>
      <c r="D32" s="842"/>
      <c r="E32" s="842"/>
      <c r="F32" s="842"/>
      <c r="G32" s="842"/>
      <c r="H32" s="842"/>
      <c r="I32" s="842"/>
      <c r="J32" s="842"/>
      <c r="K32" s="842"/>
      <c r="L32" s="842"/>
      <c r="M32" s="842"/>
      <c r="N32" s="842"/>
      <c r="O32" s="842"/>
      <c r="P32" s="843"/>
      <c r="Q32" s="844">
        <v>799</v>
      </c>
      <c r="R32" s="845"/>
      <c r="S32" s="845"/>
      <c r="T32" s="845"/>
      <c r="U32" s="845"/>
      <c r="V32" s="845">
        <v>729</v>
      </c>
      <c r="W32" s="845"/>
      <c r="X32" s="845"/>
      <c r="Y32" s="845"/>
      <c r="Z32" s="845"/>
      <c r="AA32" s="845">
        <v>70</v>
      </c>
      <c r="AB32" s="845"/>
      <c r="AC32" s="845"/>
      <c r="AD32" s="845"/>
      <c r="AE32" s="846"/>
      <c r="AF32" s="847">
        <v>870</v>
      </c>
      <c r="AG32" s="848"/>
      <c r="AH32" s="848"/>
      <c r="AI32" s="848"/>
      <c r="AJ32" s="849"/>
      <c r="AK32" s="916">
        <v>266</v>
      </c>
      <c r="AL32" s="917"/>
      <c r="AM32" s="917"/>
      <c r="AN32" s="917"/>
      <c r="AO32" s="917"/>
      <c r="AP32" s="917">
        <v>1337</v>
      </c>
      <c r="AQ32" s="917"/>
      <c r="AR32" s="917"/>
      <c r="AS32" s="917"/>
      <c r="AT32" s="917"/>
      <c r="AU32" s="917">
        <v>1035</v>
      </c>
      <c r="AV32" s="917"/>
      <c r="AW32" s="917"/>
      <c r="AX32" s="917"/>
      <c r="AY32" s="917"/>
      <c r="AZ32" s="918" t="s">
        <v>599</v>
      </c>
      <c r="BA32" s="918"/>
      <c r="BB32" s="918"/>
      <c r="BC32" s="918"/>
      <c r="BD32" s="918"/>
      <c r="BE32" s="914" t="s">
        <v>414</v>
      </c>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15">
      <c r="A33" s="268">
        <v>6</v>
      </c>
      <c r="B33" s="841" t="s">
        <v>415</v>
      </c>
      <c r="C33" s="842"/>
      <c r="D33" s="842"/>
      <c r="E33" s="842"/>
      <c r="F33" s="842"/>
      <c r="G33" s="842"/>
      <c r="H33" s="842"/>
      <c r="I33" s="842"/>
      <c r="J33" s="842"/>
      <c r="K33" s="842"/>
      <c r="L33" s="842"/>
      <c r="M33" s="842"/>
      <c r="N33" s="842"/>
      <c r="O33" s="842"/>
      <c r="P33" s="843"/>
      <c r="Q33" s="844">
        <v>317</v>
      </c>
      <c r="R33" s="845"/>
      <c r="S33" s="845"/>
      <c r="T33" s="845"/>
      <c r="U33" s="845"/>
      <c r="V33" s="845">
        <v>270</v>
      </c>
      <c r="W33" s="845"/>
      <c r="X33" s="845"/>
      <c r="Y33" s="845"/>
      <c r="Z33" s="845"/>
      <c r="AA33" s="845">
        <v>47</v>
      </c>
      <c r="AB33" s="845"/>
      <c r="AC33" s="845"/>
      <c r="AD33" s="845"/>
      <c r="AE33" s="846"/>
      <c r="AF33" s="847">
        <v>16</v>
      </c>
      <c r="AG33" s="848"/>
      <c r="AH33" s="848"/>
      <c r="AI33" s="848"/>
      <c r="AJ33" s="849"/>
      <c r="AK33" s="916">
        <v>375</v>
      </c>
      <c r="AL33" s="917"/>
      <c r="AM33" s="917"/>
      <c r="AN33" s="917"/>
      <c r="AO33" s="917"/>
      <c r="AP33" s="917">
        <v>578</v>
      </c>
      <c r="AQ33" s="917"/>
      <c r="AR33" s="917"/>
      <c r="AS33" s="917"/>
      <c r="AT33" s="917"/>
      <c r="AU33" s="917">
        <v>578</v>
      </c>
      <c r="AV33" s="917"/>
      <c r="AW33" s="917"/>
      <c r="AX33" s="917"/>
      <c r="AY33" s="917"/>
      <c r="AZ33" s="918" t="s">
        <v>599</v>
      </c>
      <c r="BA33" s="918"/>
      <c r="BB33" s="918"/>
      <c r="BC33" s="918"/>
      <c r="BD33" s="918"/>
      <c r="BE33" s="914" t="s">
        <v>414</v>
      </c>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15">
      <c r="A34" s="268">
        <v>7</v>
      </c>
      <c r="B34" s="841" t="s">
        <v>416</v>
      </c>
      <c r="C34" s="842"/>
      <c r="D34" s="842"/>
      <c r="E34" s="842"/>
      <c r="F34" s="842"/>
      <c r="G34" s="842"/>
      <c r="H34" s="842"/>
      <c r="I34" s="842"/>
      <c r="J34" s="842"/>
      <c r="K34" s="842"/>
      <c r="L34" s="842"/>
      <c r="M34" s="842"/>
      <c r="N34" s="842"/>
      <c r="O34" s="842"/>
      <c r="P34" s="843"/>
      <c r="Q34" s="844">
        <v>260</v>
      </c>
      <c r="R34" s="845"/>
      <c r="S34" s="845"/>
      <c r="T34" s="845"/>
      <c r="U34" s="845"/>
      <c r="V34" s="845">
        <v>260</v>
      </c>
      <c r="W34" s="845"/>
      <c r="X34" s="845"/>
      <c r="Y34" s="845"/>
      <c r="Z34" s="845"/>
      <c r="AA34" s="845">
        <v>0</v>
      </c>
      <c r="AB34" s="845"/>
      <c r="AC34" s="845"/>
      <c r="AD34" s="845"/>
      <c r="AE34" s="846"/>
      <c r="AF34" s="847">
        <v>0</v>
      </c>
      <c r="AG34" s="848"/>
      <c r="AH34" s="848"/>
      <c r="AI34" s="848"/>
      <c r="AJ34" s="849"/>
      <c r="AK34" s="916" t="s">
        <v>593</v>
      </c>
      <c r="AL34" s="917"/>
      <c r="AM34" s="917"/>
      <c r="AN34" s="917"/>
      <c r="AO34" s="917"/>
      <c r="AP34" s="917" t="s">
        <v>516</v>
      </c>
      <c r="AQ34" s="917"/>
      <c r="AR34" s="917"/>
      <c r="AS34" s="917"/>
      <c r="AT34" s="917"/>
      <c r="AU34" s="917" t="s">
        <v>516</v>
      </c>
      <c r="AV34" s="917"/>
      <c r="AW34" s="917"/>
      <c r="AX34" s="917"/>
      <c r="AY34" s="917"/>
      <c r="AZ34" s="918" t="s">
        <v>516</v>
      </c>
      <c r="BA34" s="918"/>
      <c r="BB34" s="918"/>
      <c r="BC34" s="918"/>
      <c r="BD34" s="918"/>
      <c r="BE34" s="914" t="s">
        <v>417</v>
      </c>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15">
      <c r="A35" s="268">
        <v>8</v>
      </c>
      <c r="B35" s="841"/>
      <c r="C35" s="842"/>
      <c r="D35" s="842"/>
      <c r="E35" s="842"/>
      <c r="F35" s="842"/>
      <c r="G35" s="842"/>
      <c r="H35" s="842"/>
      <c r="I35" s="842"/>
      <c r="J35" s="842"/>
      <c r="K35" s="842"/>
      <c r="L35" s="842"/>
      <c r="M35" s="842"/>
      <c r="N35" s="842"/>
      <c r="O35" s="842"/>
      <c r="P35" s="843"/>
      <c r="Q35" s="844"/>
      <c r="R35" s="845"/>
      <c r="S35" s="845"/>
      <c r="T35" s="845"/>
      <c r="U35" s="845"/>
      <c r="V35" s="845"/>
      <c r="W35" s="845"/>
      <c r="X35" s="845"/>
      <c r="Y35" s="845"/>
      <c r="Z35" s="845"/>
      <c r="AA35" s="845"/>
      <c r="AB35" s="845"/>
      <c r="AC35" s="845"/>
      <c r="AD35" s="845"/>
      <c r="AE35" s="846"/>
      <c r="AF35" s="847"/>
      <c r="AG35" s="848"/>
      <c r="AH35" s="848"/>
      <c r="AI35" s="848"/>
      <c r="AJ35" s="849"/>
      <c r="AK35" s="916"/>
      <c r="AL35" s="917"/>
      <c r="AM35" s="917"/>
      <c r="AN35" s="917"/>
      <c r="AO35" s="917"/>
      <c r="AP35" s="917"/>
      <c r="AQ35" s="917"/>
      <c r="AR35" s="917"/>
      <c r="AS35" s="917"/>
      <c r="AT35" s="917"/>
      <c r="AU35" s="917"/>
      <c r="AV35" s="917"/>
      <c r="AW35" s="917"/>
      <c r="AX35" s="917"/>
      <c r="AY35" s="917"/>
      <c r="AZ35" s="918"/>
      <c r="BA35" s="918"/>
      <c r="BB35" s="918"/>
      <c r="BC35" s="918"/>
      <c r="BD35" s="918"/>
      <c r="BE35" s="914"/>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15">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15">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15">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15">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15">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15">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15">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15">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15">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15">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15">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15">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15">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15">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15">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15">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15">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15">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15">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15">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15">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15">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15">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15">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15">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15">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418</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
      <c r="A63" s="266" t="s">
        <v>395</v>
      </c>
      <c r="B63" s="876" t="s">
        <v>419</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945</v>
      </c>
      <c r="AG63" s="928"/>
      <c r="AH63" s="928"/>
      <c r="AI63" s="928"/>
      <c r="AJ63" s="929"/>
      <c r="AK63" s="930"/>
      <c r="AL63" s="925"/>
      <c r="AM63" s="925"/>
      <c r="AN63" s="925"/>
      <c r="AO63" s="925"/>
      <c r="AP63" s="928">
        <v>1915</v>
      </c>
      <c r="AQ63" s="928"/>
      <c r="AR63" s="928"/>
      <c r="AS63" s="928"/>
      <c r="AT63" s="928"/>
      <c r="AU63" s="928">
        <v>1613</v>
      </c>
      <c r="AV63" s="928"/>
      <c r="AW63" s="928"/>
      <c r="AX63" s="928"/>
      <c r="AY63" s="928"/>
      <c r="AZ63" s="932"/>
      <c r="BA63" s="932"/>
      <c r="BB63" s="932"/>
      <c r="BC63" s="932"/>
      <c r="BD63" s="932"/>
      <c r="BE63" s="933"/>
      <c r="BF63" s="933"/>
      <c r="BG63" s="933"/>
      <c r="BH63" s="933"/>
      <c r="BI63" s="934"/>
      <c r="BJ63" s="935" t="s">
        <v>420</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
      <c r="A65" s="254" t="s">
        <v>421</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15">
      <c r="A66" s="826" t="s">
        <v>422</v>
      </c>
      <c r="B66" s="827"/>
      <c r="C66" s="827"/>
      <c r="D66" s="827"/>
      <c r="E66" s="827"/>
      <c r="F66" s="827"/>
      <c r="G66" s="827"/>
      <c r="H66" s="827"/>
      <c r="I66" s="827"/>
      <c r="J66" s="827"/>
      <c r="K66" s="827"/>
      <c r="L66" s="827"/>
      <c r="M66" s="827"/>
      <c r="N66" s="827"/>
      <c r="O66" s="827"/>
      <c r="P66" s="828"/>
      <c r="Q66" s="803" t="s">
        <v>423</v>
      </c>
      <c r="R66" s="804"/>
      <c r="S66" s="804"/>
      <c r="T66" s="804"/>
      <c r="U66" s="805"/>
      <c r="V66" s="803" t="s">
        <v>401</v>
      </c>
      <c r="W66" s="804"/>
      <c r="X66" s="804"/>
      <c r="Y66" s="804"/>
      <c r="Z66" s="805"/>
      <c r="AA66" s="803" t="s">
        <v>424</v>
      </c>
      <c r="AB66" s="804"/>
      <c r="AC66" s="804"/>
      <c r="AD66" s="804"/>
      <c r="AE66" s="805"/>
      <c r="AF66" s="938" t="s">
        <v>425</v>
      </c>
      <c r="AG66" s="899"/>
      <c r="AH66" s="899"/>
      <c r="AI66" s="899"/>
      <c r="AJ66" s="939"/>
      <c r="AK66" s="803" t="s">
        <v>426</v>
      </c>
      <c r="AL66" s="827"/>
      <c r="AM66" s="827"/>
      <c r="AN66" s="827"/>
      <c r="AO66" s="828"/>
      <c r="AP66" s="803" t="s">
        <v>405</v>
      </c>
      <c r="AQ66" s="804"/>
      <c r="AR66" s="804"/>
      <c r="AS66" s="804"/>
      <c r="AT66" s="805"/>
      <c r="AU66" s="803" t="s">
        <v>427</v>
      </c>
      <c r="AV66" s="804"/>
      <c r="AW66" s="804"/>
      <c r="AX66" s="804"/>
      <c r="AY66" s="805"/>
      <c r="AZ66" s="803" t="s">
        <v>380</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x14ac:dyDescent="0.2">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x14ac:dyDescent="0.15">
      <c r="A68" s="260">
        <v>1</v>
      </c>
      <c r="B68" s="955" t="s">
        <v>581</v>
      </c>
      <c r="C68" s="956"/>
      <c r="D68" s="956"/>
      <c r="E68" s="956"/>
      <c r="F68" s="956"/>
      <c r="G68" s="956"/>
      <c r="H68" s="956"/>
      <c r="I68" s="956"/>
      <c r="J68" s="956"/>
      <c r="K68" s="956"/>
      <c r="L68" s="956"/>
      <c r="M68" s="956"/>
      <c r="N68" s="956"/>
      <c r="O68" s="956"/>
      <c r="P68" s="957"/>
      <c r="Q68" s="958">
        <v>104</v>
      </c>
      <c r="R68" s="952"/>
      <c r="S68" s="952"/>
      <c r="T68" s="952"/>
      <c r="U68" s="952"/>
      <c r="V68" s="952">
        <v>95</v>
      </c>
      <c r="W68" s="952"/>
      <c r="X68" s="952"/>
      <c r="Y68" s="952"/>
      <c r="Z68" s="952"/>
      <c r="AA68" s="952">
        <v>9</v>
      </c>
      <c r="AB68" s="952"/>
      <c r="AC68" s="952"/>
      <c r="AD68" s="952"/>
      <c r="AE68" s="952"/>
      <c r="AF68" s="952">
        <v>9</v>
      </c>
      <c r="AG68" s="952"/>
      <c r="AH68" s="952"/>
      <c r="AI68" s="952"/>
      <c r="AJ68" s="952"/>
      <c r="AK68" s="952">
        <v>8</v>
      </c>
      <c r="AL68" s="952"/>
      <c r="AM68" s="952"/>
      <c r="AN68" s="952"/>
      <c r="AO68" s="952"/>
      <c r="AP68" s="952" t="s">
        <v>593</v>
      </c>
      <c r="AQ68" s="952"/>
      <c r="AR68" s="952"/>
      <c r="AS68" s="952"/>
      <c r="AT68" s="952"/>
      <c r="AU68" s="952" t="s">
        <v>593</v>
      </c>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x14ac:dyDescent="0.15">
      <c r="A69" s="263">
        <v>2</v>
      </c>
      <c r="B69" s="959" t="s">
        <v>582</v>
      </c>
      <c r="C69" s="960"/>
      <c r="D69" s="960"/>
      <c r="E69" s="960"/>
      <c r="F69" s="960"/>
      <c r="G69" s="960"/>
      <c r="H69" s="960"/>
      <c r="I69" s="960"/>
      <c r="J69" s="960"/>
      <c r="K69" s="960"/>
      <c r="L69" s="960"/>
      <c r="M69" s="960"/>
      <c r="N69" s="960"/>
      <c r="O69" s="960"/>
      <c r="P69" s="961"/>
      <c r="Q69" s="962">
        <v>508</v>
      </c>
      <c r="R69" s="917"/>
      <c r="S69" s="917"/>
      <c r="T69" s="917"/>
      <c r="U69" s="917"/>
      <c r="V69" s="917">
        <v>488</v>
      </c>
      <c r="W69" s="917"/>
      <c r="X69" s="917"/>
      <c r="Y69" s="917"/>
      <c r="Z69" s="917"/>
      <c r="AA69" s="917">
        <v>20</v>
      </c>
      <c r="AB69" s="917"/>
      <c r="AC69" s="917"/>
      <c r="AD69" s="917"/>
      <c r="AE69" s="917"/>
      <c r="AF69" s="917">
        <v>20</v>
      </c>
      <c r="AG69" s="917"/>
      <c r="AH69" s="917"/>
      <c r="AI69" s="917"/>
      <c r="AJ69" s="917"/>
      <c r="AK69" s="917">
        <v>0</v>
      </c>
      <c r="AL69" s="917"/>
      <c r="AM69" s="917"/>
      <c r="AN69" s="917"/>
      <c r="AO69" s="917"/>
      <c r="AP69" s="917">
        <v>91</v>
      </c>
      <c r="AQ69" s="917"/>
      <c r="AR69" s="917"/>
      <c r="AS69" s="917"/>
      <c r="AT69" s="917"/>
      <c r="AU69" s="917">
        <v>25</v>
      </c>
      <c r="AV69" s="917"/>
      <c r="AW69" s="917"/>
      <c r="AX69" s="917"/>
      <c r="AY69" s="917"/>
      <c r="AZ69" s="963"/>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x14ac:dyDescent="0.15">
      <c r="A70" s="263">
        <v>3</v>
      </c>
      <c r="B70" s="959" t="s">
        <v>583</v>
      </c>
      <c r="C70" s="960"/>
      <c r="D70" s="960"/>
      <c r="E70" s="960"/>
      <c r="F70" s="960"/>
      <c r="G70" s="960"/>
      <c r="H70" s="960"/>
      <c r="I70" s="960"/>
      <c r="J70" s="960"/>
      <c r="K70" s="960"/>
      <c r="L70" s="960"/>
      <c r="M70" s="960"/>
      <c r="N70" s="960"/>
      <c r="O70" s="960"/>
      <c r="P70" s="961"/>
      <c r="Q70" s="962">
        <v>6490</v>
      </c>
      <c r="R70" s="917"/>
      <c r="S70" s="917"/>
      <c r="T70" s="917"/>
      <c r="U70" s="917"/>
      <c r="V70" s="917">
        <v>7195</v>
      </c>
      <c r="W70" s="917"/>
      <c r="X70" s="917"/>
      <c r="Y70" s="917"/>
      <c r="Z70" s="917"/>
      <c r="AA70" s="917">
        <v>-705</v>
      </c>
      <c r="AB70" s="917"/>
      <c r="AC70" s="917"/>
      <c r="AD70" s="917"/>
      <c r="AE70" s="917"/>
      <c r="AF70" s="917">
        <v>3561</v>
      </c>
      <c r="AG70" s="917"/>
      <c r="AH70" s="917"/>
      <c r="AI70" s="917"/>
      <c r="AJ70" s="917"/>
      <c r="AK70" s="917" t="s">
        <v>593</v>
      </c>
      <c r="AL70" s="917"/>
      <c r="AM70" s="917"/>
      <c r="AN70" s="917"/>
      <c r="AO70" s="917"/>
      <c r="AP70" s="917">
        <v>21684</v>
      </c>
      <c r="AQ70" s="917"/>
      <c r="AR70" s="917"/>
      <c r="AS70" s="917"/>
      <c r="AT70" s="917"/>
      <c r="AU70" s="917">
        <v>168</v>
      </c>
      <c r="AV70" s="917"/>
      <c r="AW70" s="917"/>
      <c r="AX70" s="917"/>
      <c r="AY70" s="917"/>
      <c r="AZ70" s="963"/>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x14ac:dyDescent="0.15">
      <c r="A71" s="263">
        <v>4</v>
      </c>
      <c r="B71" s="959" t="s">
        <v>584</v>
      </c>
      <c r="C71" s="960"/>
      <c r="D71" s="960"/>
      <c r="E71" s="960"/>
      <c r="F71" s="960"/>
      <c r="G71" s="960"/>
      <c r="H71" s="960"/>
      <c r="I71" s="960"/>
      <c r="J71" s="960"/>
      <c r="K71" s="960"/>
      <c r="L71" s="960"/>
      <c r="M71" s="960"/>
      <c r="N71" s="960"/>
      <c r="O71" s="960"/>
      <c r="P71" s="961"/>
      <c r="Q71" s="962">
        <v>6487</v>
      </c>
      <c r="R71" s="917"/>
      <c r="S71" s="917"/>
      <c r="T71" s="917"/>
      <c r="U71" s="917"/>
      <c r="V71" s="917">
        <v>6236</v>
      </c>
      <c r="W71" s="917"/>
      <c r="X71" s="917"/>
      <c r="Y71" s="917"/>
      <c r="Z71" s="917"/>
      <c r="AA71" s="917">
        <v>251</v>
      </c>
      <c r="AB71" s="917"/>
      <c r="AC71" s="917"/>
      <c r="AD71" s="917"/>
      <c r="AE71" s="917"/>
      <c r="AF71" s="917">
        <v>251</v>
      </c>
      <c r="AG71" s="917"/>
      <c r="AH71" s="917"/>
      <c r="AI71" s="917"/>
      <c r="AJ71" s="917"/>
      <c r="AK71" s="917">
        <v>366</v>
      </c>
      <c r="AL71" s="917"/>
      <c r="AM71" s="917"/>
      <c r="AN71" s="917"/>
      <c r="AO71" s="917"/>
      <c r="AP71" s="917" t="s">
        <v>593</v>
      </c>
      <c r="AQ71" s="917"/>
      <c r="AR71" s="917"/>
      <c r="AS71" s="917"/>
      <c r="AT71" s="917"/>
      <c r="AU71" s="917" t="s">
        <v>593</v>
      </c>
      <c r="AV71" s="917"/>
      <c r="AW71" s="917"/>
      <c r="AX71" s="917"/>
      <c r="AY71" s="917"/>
      <c r="AZ71" s="963"/>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x14ac:dyDescent="0.15">
      <c r="A72" s="263">
        <v>5</v>
      </c>
      <c r="B72" s="959" t="s">
        <v>585</v>
      </c>
      <c r="C72" s="960"/>
      <c r="D72" s="960"/>
      <c r="E72" s="960"/>
      <c r="F72" s="960"/>
      <c r="G72" s="960"/>
      <c r="H72" s="960"/>
      <c r="I72" s="960"/>
      <c r="J72" s="960"/>
      <c r="K72" s="960"/>
      <c r="L72" s="960"/>
      <c r="M72" s="960"/>
      <c r="N72" s="960"/>
      <c r="O72" s="960"/>
      <c r="P72" s="961"/>
      <c r="Q72" s="962">
        <v>799</v>
      </c>
      <c r="R72" s="917"/>
      <c r="S72" s="917"/>
      <c r="T72" s="917"/>
      <c r="U72" s="917"/>
      <c r="V72" s="917">
        <v>329</v>
      </c>
      <c r="W72" s="917"/>
      <c r="X72" s="917"/>
      <c r="Y72" s="917"/>
      <c r="Z72" s="917"/>
      <c r="AA72" s="917">
        <v>470</v>
      </c>
      <c r="AB72" s="917"/>
      <c r="AC72" s="917"/>
      <c r="AD72" s="917"/>
      <c r="AE72" s="917"/>
      <c r="AF72" s="917">
        <v>470</v>
      </c>
      <c r="AG72" s="917"/>
      <c r="AH72" s="917"/>
      <c r="AI72" s="917"/>
      <c r="AJ72" s="917"/>
      <c r="AK72" s="917" t="s">
        <v>593</v>
      </c>
      <c r="AL72" s="917"/>
      <c r="AM72" s="917"/>
      <c r="AN72" s="917"/>
      <c r="AO72" s="917"/>
      <c r="AP72" s="917" t="s">
        <v>593</v>
      </c>
      <c r="AQ72" s="917"/>
      <c r="AR72" s="917"/>
      <c r="AS72" s="917"/>
      <c r="AT72" s="917"/>
      <c r="AU72" s="917" t="s">
        <v>593</v>
      </c>
      <c r="AV72" s="917"/>
      <c r="AW72" s="917"/>
      <c r="AX72" s="917"/>
      <c r="AY72" s="917"/>
      <c r="AZ72" s="963"/>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x14ac:dyDescent="0.15">
      <c r="A73" s="263">
        <v>6</v>
      </c>
      <c r="B73" s="959" t="s">
        <v>586</v>
      </c>
      <c r="C73" s="960"/>
      <c r="D73" s="960"/>
      <c r="E73" s="960"/>
      <c r="F73" s="960"/>
      <c r="G73" s="960"/>
      <c r="H73" s="960"/>
      <c r="I73" s="960"/>
      <c r="J73" s="960"/>
      <c r="K73" s="960"/>
      <c r="L73" s="960"/>
      <c r="M73" s="960"/>
      <c r="N73" s="960"/>
      <c r="O73" s="960"/>
      <c r="P73" s="961"/>
      <c r="Q73" s="962">
        <v>228</v>
      </c>
      <c r="R73" s="917"/>
      <c r="S73" s="917"/>
      <c r="T73" s="917"/>
      <c r="U73" s="917"/>
      <c r="V73" s="917">
        <v>214</v>
      </c>
      <c r="W73" s="917"/>
      <c r="X73" s="917"/>
      <c r="Y73" s="917"/>
      <c r="Z73" s="917"/>
      <c r="AA73" s="917">
        <v>14</v>
      </c>
      <c r="AB73" s="917"/>
      <c r="AC73" s="917"/>
      <c r="AD73" s="917"/>
      <c r="AE73" s="917"/>
      <c r="AF73" s="917">
        <v>14</v>
      </c>
      <c r="AG73" s="917"/>
      <c r="AH73" s="917"/>
      <c r="AI73" s="917"/>
      <c r="AJ73" s="917"/>
      <c r="AK73" s="917">
        <v>221</v>
      </c>
      <c r="AL73" s="917"/>
      <c r="AM73" s="917"/>
      <c r="AN73" s="917"/>
      <c r="AO73" s="917"/>
      <c r="AP73" s="917" t="s">
        <v>593</v>
      </c>
      <c r="AQ73" s="917"/>
      <c r="AR73" s="917"/>
      <c r="AS73" s="917"/>
      <c r="AT73" s="917"/>
      <c r="AU73" s="917" t="s">
        <v>593</v>
      </c>
      <c r="AV73" s="917"/>
      <c r="AW73" s="917"/>
      <c r="AX73" s="917"/>
      <c r="AY73" s="917"/>
      <c r="AZ73" s="963"/>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x14ac:dyDescent="0.15">
      <c r="A74" s="263">
        <v>7</v>
      </c>
      <c r="B74" s="959" t="s">
        <v>587</v>
      </c>
      <c r="C74" s="960"/>
      <c r="D74" s="960"/>
      <c r="E74" s="960"/>
      <c r="F74" s="960"/>
      <c r="G74" s="960"/>
      <c r="H74" s="960"/>
      <c r="I74" s="960"/>
      <c r="J74" s="960"/>
      <c r="K74" s="960"/>
      <c r="L74" s="960"/>
      <c r="M74" s="960"/>
      <c r="N74" s="960"/>
      <c r="O74" s="960"/>
      <c r="P74" s="961"/>
      <c r="Q74" s="962">
        <v>26</v>
      </c>
      <c r="R74" s="917"/>
      <c r="S74" s="917"/>
      <c r="T74" s="917"/>
      <c r="U74" s="917"/>
      <c r="V74" s="917">
        <v>16</v>
      </c>
      <c r="W74" s="917"/>
      <c r="X74" s="917"/>
      <c r="Y74" s="917"/>
      <c r="Z74" s="917"/>
      <c r="AA74" s="917">
        <v>11</v>
      </c>
      <c r="AB74" s="917"/>
      <c r="AC74" s="917"/>
      <c r="AD74" s="917"/>
      <c r="AE74" s="917"/>
      <c r="AF74" s="917">
        <v>11</v>
      </c>
      <c r="AG74" s="917"/>
      <c r="AH74" s="917"/>
      <c r="AI74" s="917"/>
      <c r="AJ74" s="917"/>
      <c r="AK74" s="917" t="s">
        <v>593</v>
      </c>
      <c r="AL74" s="917"/>
      <c r="AM74" s="917"/>
      <c r="AN74" s="917"/>
      <c r="AO74" s="917"/>
      <c r="AP74" s="917" t="s">
        <v>593</v>
      </c>
      <c r="AQ74" s="917"/>
      <c r="AR74" s="917"/>
      <c r="AS74" s="917"/>
      <c r="AT74" s="917"/>
      <c r="AU74" s="917" t="s">
        <v>593</v>
      </c>
      <c r="AV74" s="917"/>
      <c r="AW74" s="917"/>
      <c r="AX74" s="917"/>
      <c r="AY74" s="917"/>
      <c r="AZ74" s="963"/>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x14ac:dyDescent="0.15">
      <c r="A75" s="263">
        <v>8</v>
      </c>
      <c r="B75" s="959" t="s">
        <v>588</v>
      </c>
      <c r="C75" s="960"/>
      <c r="D75" s="960"/>
      <c r="E75" s="960"/>
      <c r="F75" s="960"/>
      <c r="G75" s="960"/>
      <c r="H75" s="960"/>
      <c r="I75" s="960"/>
      <c r="J75" s="960"/>
      <c r="K75" s="960"/>
      <c r="L75" s="960"/>
      <c r="M75" s="960"/>
      <c r="N75" s="960"/>
      <c r="O75" s="960"/>
      <c r="P75" s="961"/>
      <c r="Q75" s="965">
        <v>100</v>
      </c>
      <c r="R75" s="966"/>
      <c r="S75" s="966"/>
      <c r="T75" s="966"/>
      <c r="U75" s="916"/>
      <c r="V75" s="967">
        <v>78</v>
      </c>
      <c r="W75" s="966"/>
      <c r="X75" s="966"/>
      <c r="Y75" s="966"/>
      <c r="Z75" s="916"/>
      <c r="AA75" s="967">
        <v>21</v>
      </c>
      <c r="AB75" s="966"/>
      <c r="AC75" s="966"/>
      <c r="AD75" s="966"/>
      <c r="AE75" s="916"/>
      <c r="AF75" s="967">
        <v>21</v>
      </c>
      <c r="AG75" s="966"/>
      <c r="AH75" s="966"/>
      <c r="AI75" s="966"/>
      <c r="AJ75" s="916"/>
      <c r="AK75" s="967">
        <v>22</v>
      </c>
      <c r="AL75" s="966"/>
      <c r="AM75" s="966"/>
      <c r="AN75" s="966"/>
      <c r="AO75" s="916"/>
      <c r="AP75" s="967" t="s">
        <v>593</v>
      </c>
      <c r="AQ75" s="966"/>
      <c r="AR75" s="966"/>
      <c r="AS75" s="966"/>
      <c r="AT75" s="916"/>
      <c r="AU75" s="967" t="s">
        <v>593</v>
      </c>
      <c r="AV75" s="966"/>
      <c r="AW75" s="966"/>
      <c r="AX75" s="966"/>
      <c r="AY75" s="916"/>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x14ac:dyDescent="0.15">
      <c r="A76" s="263">
        <v>9</v>
      </c>
      <c r="B76" s="959" t="s">
        <v>589</v>
      </c>
      <c r="C76" s="960"/>
      <c r="D76" s="960"/>
      <c r="E76" s="960"/>
      <c r="F76" s="960"/>
      <c r="G76" s="960"/>
      <c r="H76" s="960"/>
      <c r="I76" s="960"/>
      <c r="J76" s="960"/>
      <c r="K76" s="960"/>
      <c r="L76" s="960"/>
      <c r="M76" s="960"/>
      <c r="N76" s="960"/>
      <c r="O76" s="960"/>
      <c r="P76" s="961"/>
      <c r="Q76" s="965">
        <v>72</v>
      </c>
      <c r="R76" s="966"/>
      <c r="S76" s="966"/>
      <c r="T76" s="966"/>
      <c r="U76" s="916"/>
      <c r="V76" s="967">
        <v>69</v>
      </c>
      <c r="W76" s="966"/>
      <c r="X76" s="966"/>
      <c r="Y76" s="966"/>
      <c r="Z76" s="916"/>
      <c r="AA76" s="967">
        <v>3</v>
      </c>
      <c r="AB76" s="966"/>
      <c r="AC76" s="966"/>
      <c r="AD76" s="966"/>
      <c r="AE76" s="916"/>
      <c r="AF76" s="967">
        <v>3</v>
      </c>
      <c r="AG76" s="966"/>
      <c r="AH76" s="966"/>
      <c r="AI76" s="966"/>
      <c r="AJ76" s="916"/>
      <c r="AK76" s="967" t="s">
        <v>593</v>
      </c>
      <c r="AL76" s="966"/>
      <c r="AM76" s="966"/>
      <c r="AN76" s="966"/>
      <c r="AO76" s="916"/>
      <c r="AP76" s="967" t="s">
        <v>593</v>
      </c>
      <c r="AQ76" s="966"/>
      <c r="AR76" s="966"/>
      <c r="AS76" s="966"/>
      <c r="AT76" s="916"/>
      <c r="AU76" s="967" t="s">
        <v>593</v>
      </c>
      <c r="AV76" s="966"/>
      <c r="AW76" s="966"/>
      <c r="AX76" s="966"/>
      <c r="AY76" s="916"/>
      <c r="AZ76" s="963"/>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x14ac:dyDescent="0.15">
      <c r="A77" s="263">
        <v>10</v>
      </c>
      <c r="B77" s="959" t="s">
        <v>590</v>
      </c>
      <c r="C77" s="960"/>
      <c r="D77" s="960"/>
      <c r="E77" s="960"/>
      <c r="F77" s="960"/>
      <c r="G77" s="960"/>
      <c r="H77" s="960"/>
      <c r="I77" s="960"/>
      <c r="J77" s="960"/>
      <c r="K77" s="960"/>
      <c r="L77" s="960"/>
      <c r="M77" s="960"/>
      <c r="N77" s="960"/>
      <c r="O77" s="960"/>
      <c r="P77" s="961"/>
      <c r="Q77" s="965">
        <v>279667</v>
      </c>
      <c r="R77" s="966"/>
      <c r="S77" s="966"/>
      <c r="T77" s="966"/>
      <c r="U77" s="916"/>
      <c r="V77" s="967">
        <v>279607</v>
      </c>
      <c r="W77" s="966"/>
      <c r="X77" s="966"/>
      <c r="Y77" s="966"/>
      <c r="Z77" s="916"/>
      <c r="AA77" s="967">
        <v>60</v>
      </c>
      <c r="AB77" s="966"/>
      <c r="AC77" s="966"/>
      <c r="AD77" s="966"/>
      <c r="AE77" s="916"/>
      <c r="AF77" s="967">
        <v>60</v>
      </c>
      <c r="AG77" s="966"/>
      <c r="AH77" s="966"/>
      <c r="AI77" s="966"/>
      <c r="AJ77" s="916"/>
      <c r="AK77" s="967">
        <v>5298</v>
      </c>
      <c r="AL77" s="966"/>
      <c r="AM77" s="966"/>
      <c r="AN77" s="966"/>
      <c r="AO77" s="916"/>
      <c r="AP77" s="967" t="s">
        <v>593</v>
      </c>
      <c r="AQ77" s="966"/>
      <c r="AR77" s="966"/>
      <c r="AS77" s="966"/>
      <c r="AT77" s="916"/>
      <c r="AU77" s="967" t="s">
        <v>593</v>
      </c>
      <c r="AV77" s="966"/>
      <c r="AW77" s="966"/>
      <c r="AX77" s="966"/>
      <c r="AY77" s="916"/>
      <c r="AZ77" s="963"/>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x14ac:dyDescent="0.15">
      <c r="A78" s="263">
        <v>11</v>
      </c>
      <c r="B78" s="959"/>
      <c r="C78" s="960"/>
      <c r="D78" s="960"/>
      <c r="E78" s="960"/>
      <c r="F78" s="960"/>
      <c r="G78" s="960"/>
      <c r="H78" s="960"/>
      <c r="I78" s="960"/>
      <c r="J78" s="960"/>
      <c r="K78" s="960"/>
      <c r="L78" s="960"/>
      <c r="M78" s="960"/>
      <c r="N78" s="960"/>
      <c r="O78" s="960"/>
      <c r="P78" s="961"/>
      <c r="Q78" s="962"/>
      <c r="R78" s="917"/>
      <c r="S78" s="917"/>
      <c r="T78" s="917"/>
      <c r="U78" s="917"/>
      <c r="V78" s="917"/>
      <c r="W78" s="917"/>
      <c r="X78" s="917"/>
      <c r="Y78" s="917"/>
      <c r="Z78" s="917"/>
      <c r="AA78" s="917"/>
      <c r="AB78" s="917"/>
      <c r="AC78" s="917"/>
      <c r="AD78" s="917"/>
      <c r="AE78" s="917"/>
      <c r="AF78" s="917"/>
      <c r="AG78" s="917"/>
      <c r="AH78" s="917"/>
      <c r="AI78" s="917"/>
      <c r="AJ78" s="917"/>
      <c r="AK78" s="917"/>
      <c r="AL78" s="917"/>
      <c r="AM78" s="917"/>
      <c r="AN78" s="917"/>
      <c r="AO78" s="917"/>
      <c r="AP78" s="917"/>
      <c r="AQ78" s="917"/>
      <c r="AR78" s="917"/>
      <c r="AS78" s="917"/>
      <c r="AT78" s="917"/>
      <c r="AU78" s="917"/>
      <c r="AV78" s="917"/>
      <c r="AW78" s="917"/>
      <c r="AX78" s="917"/>
      <c r="AY78" s="917"/>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x14ac:dyDescent="0.15">
      <c r="A79" s="263">
        <v>12</v>
      </c>
      <c r="B79" s="959"/>
      <c r="C79" s="960"/>
      <c r="D79" s="960"/>
      <c r="E79" s="960"/>
      <c r="F79" s="960"/>
      <c r="G79" s="960"/>
      <c r="H79" s="960"/>
      <c r="I79" s="960"/>
      <c r="J79" s="960"/>
      <c r="K79" s="960"/>
      <c r="L79" s="960"/>
      <c r="M79" s="960"/>
      <c r="N79" s="960"/>
      <c r="O79" s="960"/>
      <c r="P79" s="961"/>
      <c r="Q79" s="962"/>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x14ac:dyDescent="0.15">
      <c r="A80" s="263">
        <v>13</v>
      </c>
      <c r="B80" s="959"/>
      <c r="C80" s="960"/>
      <c r="D80" s="960"/>
      <c r="E80" s="960"/>
      <c r="F80" s="960"/>
      <c r="G80" s="960"/>
      <c r="H80" s="960"/>
      <c r="I80" s="960"/>
      <c r="J80" s="960"/>
      <c r="K80" s="960"/>
      <c r="L80" s="960"/>
      <c r="M80" s="960"/>
      <c r="N80" s="960"/>
      <c r="O80" s="960"/>
      <c r="P80" s="961"/>
      <c r="Q80" s="962"/>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x14ac:dyDescent="0.15">
      <c r="A81" s="263">
        <v>14</v>
      </c>
      <c r="B81" s="959"/>
      <c r="C81" s="960"/>
      <c r="D81" s="960"/>
      <c r="E81" s="960"/>
      <c r="F81" s="960"/>
      <c r="G81" s="960"/>
      <c r="H81" s="960"/>
      <c r="I81" s="960"/>
      <c r="J81" s="960"/>
      <c r="K81" s="960"/>
      <c r="L81" s="960"/>
      <c r="M81" s="960"/>
      <c r="N81" s="960"/>
      <c r="O81" s="960"/>
      <c r="P81" s="961"/>
      <c r="Q81" s="962"/>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x14ac:dyDescent="0.15">
      <c r="A82" s="263">
        <v>15</v>
      </c>
      <c r="B82" s="959"/>
      <c r="C82" s="960"/>
      <c r="D82" s="960"/>
      <c r="E82" s="960"/>
      <c r="F82" s="960"/>
      <c r="G82" s="960"/>
      <c r="H82" s="960"/>
      <c r="I82" s="960"/>
      <c r="J82" s="960"/>
      <c r="K82" s="960"/>
      <c r="L82" s="960"/>
      <c r="M82" s="960"/>
      <c r="N82" s="960"/>
      <c r="O82" s="960"/>
      <c r="P82" s="961"/>
      <c r="Q82" s="962"/>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x14ac:dyDescent="0.15">
      <c r="A83" s="263">
        <v>16</v>
      </c>
      <c r="B83" s="959"/>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x14ac:dyDescent="0.15">
      <c r="A84" s="263">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x14ac:dyDescent="0.15">
      <c r="A85" s="263">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x14ac:dyDescent="0.15">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x14ac:dyDescent="0.15">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x14ac:dyDescent="0.2">
      <c r="A88" s="266" t="s">
        <v>395</v>
      </c>
      <c r="B88" s="876" t="s">
        <v>428</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v>4420</v>
      </c>
      <c r="AG88" s="928"/>
      <c r="AH88" s="928"/>
      <c r="AI88" s="928"/>
      <c r="AJ88" s="928"/>
      <c r="AK88" s="925"/>
      <c r="AL88" s="925"/>
      <c r="AM88" s="925"/>
      <c r="AN88" s="925"/>
      <c r="AO88" s="925"/>
      <c r="AP88" s="928">
        <v>21775</v>
      </c>
      <c r="AQ88" s="928"/>
      <c r="AR88" s="928"/>
      <c r="AS88" s="928"/>
      <c r="AT88" s="928"/>
      <c r="AU88" s="928">
        <v>193</v>
      </c>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395</v>
      </c>
      <c r="BR102" s="876" t="s">
        <v>429</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v>53</v>
      </c>
      <c r="CS102" s="936"/>
      <c r="CT102" s="936"/>
      <c r="CU102" s="936"/>
      <c r="CV102" s="979"/>
      <c r="CW102" s="978">
        <v>62</v>
      </c>
      <c r="CX102" s="936"/>
      <c r="CY102" s="936"/>
      <c r="CZ102" s="936"/>
      <c r="DA102" s="979"/>
      <c r="DB102" s="978" t="s">
        <v>600</v>
      </c>
      <c r="DC102" s="936"/>
      <c r="DD102" s="936"/>
      <c r="DE102" s="936"/>
      <c r="DF102" s="979"/>
      <c r="DG102" s="978" t="s">
        <v>600</v>
      </c>
      <c r="DH102" s="936"/>
      <c r="DI102" s="936"/>
      <c r="DJ102" s="936"/>
      <c r="DK102" s="979"/>
      <c r="DL102" s="978" t="s">
        <v>600</v>
      </c>
      <c r="DM102" s="936"/>
      <c r="DN102" s="936"/>
      <c r="DO102" s="936"/>
      <c r="DP102" s="979"/>
      <c r="DQ102" s="978" t="s">
        <v>600</v>
      </c>
      <c r="DR102" s="936"/>
      <c r="DS102" s="936"/>
      <c r="DT102" s="936"/>
      <c r="DU102" s="979"/>
      <c r="DV102" s="1002"/>
      <c r="DW102" s="1003"/>
      <c r="DX102" s="1003"/>
      <c r="DY102" s="1003"/>
      <c r="DZ102" s="1004"/>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430</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431</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432</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433</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07" t="s">
        <v>434</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435</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x14ac:dyDescent="0.15">
      <c r="A109" s="1000" t="s">
        <v>436</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437</v>
      </c>
      <c r="AB109" s="981"/>
      <c r="AC109" s="981"/>
      <c r="AD109" s="981"/>
      <c r="AE109" s="982"/>
      <c r="AF109" s="980" t="s">
        <v>438</v>
      </c>
      <c r="AG109" s="981"/>
      <c r="AH109" s="981"/>
      <c r="AI109" s="981"/>
      <c r="AJ109" s="982"/>
      <c r="AK109" s="980" t="s">
        <v>308</v>
      </c>
      <c r="AL109" s="981"/>
      <c r="AM109" s="981"/>
      <c r="AN109" s="981"/>
      <c r="AO109" s="982"/>
      <c r="AP109" s="980" t="s">
        <v>439</v>
      </c>
      <c r="AQ109" s="981"/>
      <c r="AR109" s="981"/>
      <c r="AS109" s="981"/>
      <c r="AT109" s="983"/>
      <c r="AU109" s="1000" t="s">
        <v>436</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437</v>
      </c>
      <c r="BR109" s="981"/>
      <c r="BS109" s="981"/>
      <c r="BT109" s="981"/>
      <c r="BU109" s="982"/>
      <c r="BV109" s="980" t="s">
        <v>438</v>
      </c>
      <c r="BW109" s="981"/>
      <c r="BX109" s="981"/>
      <c r="BY109" s="981"/>
      <c r="BZ109" s="982"/>
      <c r="CA109" s="980" t="s">
        <v>308</v>
      </c>
      <c r="CB109" s="981"/>
      <c r="CC109" s="981"/>
      <c r="CD109" s="981"/>
      <c r="CE109" s="982"/>
      <c r="CF109" s="1001" t="s">
        <v>439</v>
      </c>
      <c r="CG109" s="1001"/>
      <c r="CH109" s="1001"/>
      <c r="CI109" s="1001"/>
      <c r="CJ109" s="1001"/>
      <c r="CK109" s="980" t="s">
        <v>440</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437</v>
      </c>
      <c r="DH109" s="981"/>
      <c r="DI109" s="981"/>
      <c r="DJ109" s="981"/>
      <c r="DK109" s="982"/>
      <c r="DL109" s="980" t="s">
        <v>438</v>
      </c>
      <c r="DM109" s="981"/>
      <c r="DN109" s="981"/>
      <c r="DO109" s="981"/>
      <c r="DP109" s="982"/>
      <c r="DQ109" s="980" t="s">
        <v>308</v>
      </c>
      <c r="DR109" s="981"/>
      <c r="DS109" s="981"/>
      <c r="DT109" s="981"/>
      <c r="DU109" s="982"/>
      <c r="DV109" s="980" t="s">
        <v>439</v>
      </c>
      <c r="DW109" s="981"/>
      <c r="DX109" s="981"/>
      <c r="DY109" s="981"/>
      <c r="DZ109" s="983"/>
    </row>
    <row r="110" spans="1:131" s="248" customFormat="1" ht="26.25" customHeight="1" x14ac:dyDescent="0.15">
      <c r="A110" s="984" t="s">
        <v>441</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1022998</v>
      </c>
      <c r="AB110" s="988"/>
      <c r="AC110" s="988"/>
      <c r="AD110" s="988"/>
      <c r="AE110" s="989"/>
      <c r="AF110" s="990">
        <v>982133</v>
      </c>
      <c r="AG110" s="988"/>
      <c r="AH110" s="988"/>
      <c r="AI110" s="988"/>
      <c r="AJ110" s="989"/>
      <c r="AK110" s="990">
        <v>976583</v>
      </c>
      <c r="AL110" s="988"/>
      <c r="AM110" s="988"/>
      <c r="AN110" s="988"/>
      <c r="AO110" s="989"/>
      <c r="AP110" s="991">
        <v>20.5</v>
      </c>
      <c r="AQ110" s="992"/>
      <c r="AR110" s="992"/>
      <c r="AS110" s="992"/>
      <c r="AT110" s="993"/>
      <c r="AU110" s="994" t="s">
        <v>73</v>
      </c>
      <c r="AV110" s="995"/>
      <c r="AW110" s="995"/>
      <c r="AX110" s="995"/>
      <c r="AY110" s="995"/>
      <c r="AZ110" s="1036" t="s">
        <v>442</v>
      </c>
      <c r="BA110" s="985"/>
      <c r="BB110" s="985"/>
      <c r="BC110" s="985"/>
      <c r="BD110" s="985"/>
      <c r="BE110" s="985"/>
      <c r="BF110" s="985"/>
      <c r="BG110" s="985"/>
      <c r="BH110" s="985"/>
      <c r="BI110" s="985"/>
      <c r="BJ110" s="985"/>
      <c r="BK110" s="985"/>
      <c r="BL110" s="985"/>
      <c r="BM110" s="985"/>
      <c r="BN110" s="985"/>
      <c r="BO110" s="985"/>
      <c r="BP110" s="986"/>
      <c r="BQ110" s="1022">
        <v>9185680</v>
      </c>
      <c r="BR110" s="1023"/>
      <c r="BS110" s="1023"/>
      <c r="BT110" s="1023"/>
      <c r="BU110" s="1023"/>
      <c r="BV110" s="1023">
        <v>9161040</v>
      </c>
      <c r="BW110" s="1023"/>
      <c r="BX110" s="1023"/>
      <c r="BY110" s="1023"/>
      <c r="BZ110" s="1023"/>
      <c r="CA110" s="1023">
        <v>9053572</v>
      </c>
      <c r="CB110" s="1023"/>
      <c r="CC110" s="1023"/>
      <c r="CD110" s="1023"/>
      <c r="CE110" s="1023"/>
      <c r="CF110" s="1037">
        <v>189.6</v>
      </c>
      <c r="CG110" s="1038"/>
      <c r="CH110" s="1038"/>
      <c r="CI110" s="1038"/>
      <c r="CJ110" s="1038"/>
      <c r="CK110" s="1039" t="s">
        <v>443</v>
      </c>
      <c r="CL110" s="1040"/>
      <c r="CM110" s="1019" t="s">
        <v>444</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128</v>
      </c>
      <c r="DH110" s="1023"/>
      <c r="DI110" s="1023"/>
      <c r="DJ110" s="1023"/>
      <c r="DK110" s="1023"/>
      <c r="DL110" s="1023">
        <v>229693</v>
      </c>
      <c r="DM110" s="1023"/>
      <c r="DN110" s="1023"/>
      <c r="DO110" s="1023"/>
      <c r="DP110" s="1023"/>
      <c r="DQ110" s="1023">
        <v>222224</v>
      </c>
      <c r="DR110" s="1023"/>
      <c r="DS110" s="1023"/>
      <c r="DT110" s="1023"/>
      <c r="DU110" s="1023"/>
      <c r="DV110" s="1024">
        <v>4.7</v>
      </c>
      <c r="DW110" s="1024"/>
      <c r="DX110" s="1024"/>
      <c r="DY110" s="1024"/>
      <c r="DZ110" s="1025"/>
    </row>
    <row r="111" spans="1:131" s="248" customFormat="1" ht="26.25" customHeight="1" x14ac:dyDescent="0.15">
      <c r="A111" s="1026" t="s">
        <v>445</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411</v>
      </c>
      <c r="AB111" s="1030"/>
      <c r="AC111" s="1030"/>
      <c r="AD111" s="1030"/>
      <c r="AE111" s="1031"/>
      <c r="AF111" s="1032" t="s">
        <v>128</v>
      </c>
      <c r="AG111" s="1030"/>
      <c r="AH111" s="1030"/>
      <c r="AI111" s="1030"/>
      <c r="AJ111" s="1031"/>
      <c r="AK111" s="1032" t="s">
        <v>411</v>
      </c>
      <c r="AL111" s="1030"/>
      <c r="AM111" s="1030"/>
      <c r="AN111" s="1030"/>
      <c r="AO111" s="1031"/>
      <c r="AP111" s="1033" t="s">
        <v>411</v>
      </c>
      <c r="AQ111" s="1034"/>
      <c r="AR111" s="1034"/>
      <c r="AS111" s="1034"/>
      <c r="AT111" s="1035"/>
      <c r="AU111" s="996"/>
      <c r="AV111" s="997"/>
      <c r="AW111" s="997"/>
      <c r="AX111" s="997"/>
      <c r="AY111" s="997"/>
      <c r="AZ111" s="1045" t="s">
        <v>446</v>
      </c>
      <c r="BA111" s="1046"/>
      <c r="BB111" s="1046"/>
      <c r="BC111" s="1046"/>
      <c r="BD111" s="1046"/>
      <c r="BE111" s="1046"/>
      <c r="BF111" s="1046"/>
      <c r="BG111" s="1046"/>
      <c r="BH111" s="1046"/>
      <c r="BI111" s="1046"/>
      <c r="BJ111" s="1046"/>
      <c r="BK111" s="1046"/>
      <c r="BL111" s="1046"/>
      <c r="BM111" s="1046"/>
      <c r="BN111" s="1046"/>
      <c r="BO111" s="1046"/>
      <c r="BP111" s="1047"/>
      <c r="BQ111" s="1015">
        <v>187001</v>
      </c>
      <c r="BR111" s="1016"/>
      <c r="BS111" s="1016"/>
      <c r="BT111" s="1016"/>
      <c r="BU111" s="1016"/>
      <c r="BV111" s="1016">
        <v>449965</v>
      </c>
      <c r="BW111" s="1016"/>
      <c r="BX111" s="1016"/>
      <c r="BY111" s="1016"/>
      <c r="BZ111" s="1016"/>
      <c r="CA111" s="1016">
        <v>415415</v>
      </c>
      <c r="CB111" s="1016"/>
      <c r="CC111" s="1016"/>
      <c r="CD111" s="1016"/>
      <c r="CE111" s="1016"/>
      <c r="CF111" s="1010">
        <v>8.6999999999999993</v>
      </c>
      <c r="CG111" s="1011"/>
      <c r="CH111" s="1011"/>
      <c r="CI111" s="1011"/>
      <c r="CJ111" s="1011"/>
      <c r="CK111" s="1041"/>
      <c r="CL111" s="1042"/>
      <c r="CM111" s="1012" t="s">
        <v>447</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v>15659</v>
      </c>
      <c r="DH111" s="1016"/>
      <c r="DI111" s="1016"/>
      <c r="DJ111" s="1016"/>
      <c r="DK111" s="1016"/>
      <c r="DL111" s="1016">
        <v>11681</v>
      </c>
      <c r="DM111" s="1016"/>
      <c r="DN111" s="1016"/>
      <c r="DO111" s="1016"/>
      <c r="DP111" s="1016"/>
      <c r="DQ111" s="1016">
        <v>7601</v>
      </c>
      <c r="DR111" s="1016"/>
      <c r="DS111" s="1016"/>
      <c r="DT111" s="1016"/>
      <c r="DU111" s="1016"/>
      <c r="DV111" s="1017">
        <v>0.2</v>
      </c>
      <c r="DW111" s="1017"/>
      <c r="DX111" s="1017"/>
      <c r="DY111" s="1017"/>
      <c r="DZ111" s="1018"/>
    </row>
    <row r="112" spans="1:131" s="248" customFormat="1" ht="26.25" customHeight="1" x14ac:dyDescent="0.15">
      <c r="A112" s="1048" t="s">
        <v>448</v>
      </c>
      <c r="B112" s="1049"/>
      <c r="C112" s="1046" t="s">
        <v>449</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128</v>
      </c>
      <c r="AB112" s="1055"/>
      <c r="AC112" s="1055"/>
      <c r="AD112" s="1055"/>
      <c r="AE112" s="1056"/>
      <c r="AF112" s="1057" t="s">
        <v>128</v>
      </c>
      <c r="AG112" s="1055"/>
      <c r="AH112" s="1055"/>
      <c r="AI112" s="1055"/>
      <c r="AJ112" s="1056"/>
      <c r="AK112" s="1057" t="s">
        <v>128</v>
      </c>
      <c r="AL112" s="1055"/>
      <c r="AM112" s="1055"/>
      <c r="AN112" s="1055"/>
      <c r="AO112" s="1056"/>
      <c r="AP112" s="1058" t="s">
        <v>128</v>
      </c>
      <c r="AQ112" s="1059"/>
      <c r="AR112" s="1059"/>
      <c r="AS112" s="1059"/>
      <c r="AT112" s="1060"/>
      <c r="AU112" s="996"/>
      <c r="AV112" s="997"/>
      <c r="AW112" s="997"/>
      <c r="AX112" s="997"/>
      <c r="AY112" s="997"/>
      <c r="AZ112" s="1045" t="s">
        <v>450</v>
      </c>
      <c r="BA112" s="1046"/>
      <c r="BB112" s="1046"/>
      <c r="BC112" s="1046"/>
      <c r="BD112" s="1046"/>
      <c r="BE112" s="1046"/>
      <c r="BF112" s="1046"/>
      <c r="BG112" s="1046"/>
      <c r="BH112" s="1046"/>
      <c r="BI112" s="1046"/>
      <c r="BJ112" s="1046"/>
      <c r="BK112" s="1046"/>
      <c r="BL112" s="1046"/>
      <c r="BM112" s="1046"/>
      <c r="BN112" s="1046"/>
      <c r="BO112" s="1046"/>
      <c r="BP112" s="1047"/>
      <c r="BQ112" s="1015">
        <v>2208377</v>
      </c>
      <c r="BR112" s="1016"/>
      <c r="BS112" s="1016"/>
      <c r="BT112" s="1016"/>
      <c r="BU112" s="1016"/>
      <c r="BV112" s="1016">
        <v>1888838</v>
      </c>
      <c r="BW112" s="1016"/>
      <c r="BX112" s="1016"/>
      <c r="BY112" s="1016"/>
      <c r="BZ112" s="1016"/>
      <c r="CA112" s="1016">
        <v>1612875</v>
      </c>
      <c r="CB112" s="1016"/>
      <c r="CC112" s="1016"/>
      <c r="CD112" s="1016"/>
      <c r="CE112" s="1016"/>
      <c r="CF112" s="1010">
        <v>33.799999999999997</v>
      </c>
      <c r="CG112" s="1011"/>
      <c r="CH112" s="1011"/>
      <c r="CI112" s="1011"/>
      <c r="CJ112" s="1011"/>
      <c r="CK112" s="1041"/>
      <c r="CL112" s="1042"/>
      <c r="CM112" s="1012" t="s">
        <v>451</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128</v>
      </c>
      <c r="DH112" s="1016"/>
      <c r="DI112" s="1016"/>
      <c r="DJ112" s="1016"/>
      <c r="DK112" s="1016"/>
      <c r="DL112" s="1016" t="s">
        <v>128</v>
      </c>
      <c r="DM112" s="1016"/>
      <c r="DN112" s="1016"/>
      <c r="DO112" s="1016"/>
      <c r="DP112" s="1016"/>
      <c r="DQ112" s="1016" t="s">
        <v>128</v>
      </c>
      <c r="DR112" s="1016"/>
      <c r="DS112" s="1016"/>
      <c r="DT112" s="1016"/>
      <c r="DU112" s="1016"/>
      <c r="DV112" s="1017" t="s">
        <v>128</v>
      </c>
      <c r="DW112" s="1017"/>
      <c r="DX112" s="1017"/>
      <c r="DY112" s="1017"/>
      <c r="DZ112" s="1018"/>
    </row>
    <row r="113" spans="1:130" s="248" customFormat="1" ht="26.25" customHeight="1" x14ac:dyDescent="0.15">
      <c r="A113" s="1050"/>
      <c r="B113" s="1051"/>
      <c r="C113" s="1046" t="s">
        <v>452</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252534</v>
      </c>
      <c r="AB113" s="1030"/>
      <c r="AC113" s="1030"/>
      <c r="AD113" s="1030"/>
      <c r="AE113" s="1031"/>
      <c r="AF113" s="1032">
        <v>233498</v>
      </c>
      <c r="AG113" s="1030"/>
      <c r="AH113" s="1030"/>
      <c r="AI113" s="1030"/>
      <c r="AJ113" s="1031"/>
      <c r="AK113" s="1032">
        <v>210766</v>
      </c>
      <c r="AL113" s="1030"/>
      <c r="AM113" s="1030"/>
      <c r="AN113" s="1030"/>
      <c r="AO113" s="1031"/>
      <c r="AP113" s="1033">
        <v>4.4000000000000004</v>
      </c>
      <c r="AQ113" s="1034"/>
      <c r="AR113" s="1034"/>
      <c r="AS113" s="1034"/>
      <c r="AT113" s="1035"/>
      <c r="AU113" s="996"/>
      <c r="AV113" s="997"/>
      <c r="AW113" s="997"/>
      <c r="AX113" s="997"/>
      <c r="AY113" s="997"/>
      <c r="AZ113" s="1045" t="s">
        <v>453</v>
      </c>
      <c r="BA113" s="1046"/>
      <c r="BB113" s="1046"/>
      <c r="BC113" s="1046"/>
      <c r="BD113" s="1046"/>
      <c r="BE113" s="1046"/>
      <c r="BF113" s="1046"/>
      <c r="BG113" s="1046"/>
      <c r="BH113" s="1046"/>
      <c r="BI113" s="1046"/>
      <c r="BJ113" s="1046"/>
      <c r="BK113" s="1046"/>
      <c r="BL113" s="1046"/>
      <c r="BM113" s="1046"/>
      <c r="BN113" s="1046"/>
      <c r="BO113" s="1046"/>
      <c r="BP113" s="1047"/>
      <c r="BQ113" s="1015">
        <v>190304</v>
      </c>
      <c r="BR113" s="1016"/>
      <c r="BS113" s="1016"/>
      <c r="BT113" s="1016"/>
      <c r="BU113" s="1016"/>
      <c r="BV113" s="1016">
        <v>203971</v>
      </c>
      <c r="BW113" s="1016"/>
      <c r="BX113" s="1016"/>
      <c r="BY113" s="1016"/>
      <c r="BZ113" s="1016"/>
      <c r="CA113" s="1016">
        <v>192703</v>
      </c>
      <c r="CB113" s="1016"/>
      <c r="CC113" s="1016"/>
      <c r="CD113" s="1016"/>
      <c r="CE113" s="1016"/>
      <c r="CF113" s="1010">
        <v>4</v>
      </c>
      <c r="CG113" s="1011"/>
      <c r="CH113" s="1011"/>
      <c r="CI113" s="1011"/>
      <c r="CJ113" s="1011"/>
      <c r="CK113" s="1041"/>
      <c r="CL113" s="1042"/>
      <c r="CM113" s="1012" t="s">
        <v>454</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128</v>
      </c>
      <c r="DH113" s="1055"/>
      <c r="DI113" s="1055"/>
      <c r="DJ113" s="1055"/>
      <c r="DK113" s="1056"/>
      <c r="DL113" s="1057" t="s">
        <v>128</v>
      </c>
      <c r="DM113" s="1055"/>
      <c r="DN113" s="1055"/>
      <c r="DO113" s="1055"/>
      <c r="DP113" s="1056"/>
      <c r="DQ113" s="1057" t="s">
        <v>128</v>
      </c>
      <c r="DR113" s="1055"/>
      <c r="DS113" s="1055"/>
      <c r="DT113" s="1055"/>
      <c r="DU113" s="1056"/>
      <c r="DV113" s="1058" t="s">
        <v>128</v>
      </c>
      <c r="DW113" s="1059"/>
      <c r="DX113" s="1059"/>
      <c r="DY113" s="1059"/>
      <c r="DZ113" s="1060"/>
    </row>
    <row r="114" spans="1:130" s="248" customFormat="1" ht="26.25" customHeight="1" x14ac:dyDescent="0.15">
      <c r="A114" s="1050"/>
      <c r="B114" s="1051"/>
      <c r="C114" s="1046" t="s">
        <v>455</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v>13317</v>
      </c>
      <c r="AB114" s="1055"/>
      <c r="AC114" s="1055"/>
      <c r="AD114" s="1055"/>
      <c r="AE114" s="1056"/>
      <c r="AF114" s="1057">
        <v>13317</v>
      </c>
      <c r="AG114" s="1055"/>
      <c r="AH114" s="1055"/>
      <c r="AI114" s="1055"/>
      <c r="AJ114" s="1056"/>
      <c r="AK114" s="1057">
        <v>13320</v>
      </c>
      <c r="AL114" s="1055"/>
      <c r="AM114" s="1055"/>
      <c r="AN114" s="1055"/>
      <c r="AO114" s="1056"/>
      <c r="AP114" s="1058">
        <v>0.3</v>
      </c>
      <c r="AQ114" s="1059"/>
      <c r="AR114" s="1059"/>
      <c r="AS114" s="1059"/>
      <c r="AT114" s="1060"/>
      <c r="AU114" s="996"/>
      <c r="AV114" s="997"/>
      <c r="AW114" s="997"/>
      <c r="AX114" s="997"/>
      <c r="AY114" s="997"/>
      <c r="AZ114" s="1045" t="s">
        <v>456</v>
      </c>
      <c r="BA114" s="1046"/>
      <c r="BB114" s="1046"/>
      <c r="BC114" s="1046"/>
      <c r="BD114" s="1046"/>
      <c r="BE114" s="1046"/>
      <c r="BF114" s="1046"/>
      <c r="BG114" s="1046"/>
      <c r="BH114" s="1046"/>
      <c r="BI114" s="1046"/>
      <c r="BJ114" s="1046"/>
      <c r="BK114" s="1046"/>
      <c r="BL114" s="1046"/>
      <c r="BM114" s="1046"/>
      <c r="BN114" s="1046"/>
      <c r="BO114" s="1046"/>
      <c r="BP114" s="1047"/>
      <c r="BQ114" s="1015">
        <v>1102307</v>
      </c>
      <c r="BR114" s="1016"/>
      <c r="BS114" s="1016"/>
      <c r="BT114" s="1016"/>
      <c r="BU114" s="1016"/>
      <c r="BV114" s="1016">
        <v>1107773</v>
      </c>
      <c r="BW114" s="1016"/>
      <c r="BX114" s="1016"/>
      <c r="BY114" s="1016"/>
      <c r="BZ114" s="1016"/>
      <c r="CA114" s="1016">
        <v>1122199</v>
      </c>
      <c r="CB114" s="1016"/>
      <c r="CC114" s="1016"/>
      <c r="CD114" s="1016"/>
      <c r="CE114" s="1016"/>
      <c r="CF114" s="1010">
        <v>23.5</v>
      </c>
      <c r="CG114" s="1011"/>
      <c r="CH114" s="1011"/>
      <c r="CI114" s="1011"/>
      <c r="CJ114" s="1011"/>
      <c r="CK114" s="1041"/>
      <c r="CL114" s="1042"/>
      <c r="CM114" s="1012" t="s">
        <v>457</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128</v>
      </c>
      <c r="DH114" s="1055"/>
      <c r="DI114" s="1055"/>
      <c r="DJ114" s="1055"/>
      <c r="DK114" s="1056"/>
      <c r="DL114" s="1057" t="s">
        <v>128</v>
      </c>
      <c r="DM114" s="1055"/>
      <c r="DN114" s="1055"/>
      <c r="DO114" s="1055"/>
      <c r="DP114" s="1056"/>
      <c r="DQ114" s="1057" t="s">
        <v>128</v>
      </c>
      <c r="DR114" s="1055"/>
      <c r="DS114" s="1055"/>
      <c r="DT114" s="1055"/>
      <c r="DU114" s="1056"/>
      <c r="DV114" s="1058" t="s">
        <v>128</v>
      </c>
      <c r="DW114" s="1059"/>
      <c r="DX114" s="1059"/>
      <c r="DY114" s="1059"/>
      <c r="DZ114" s="1060"/>
    </row>
    <row r="115" spans="1:130" s="248" customFormat="1" ht="26.25" customHeight="1" x14ac:dyDescent="0.15">
      <c r="A115" s="1050"/>
      <c r="B115" s="1051"/>
      <c r="C115" s="1046" t="s">
        <v>458</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v>15217</v>
      </c>
      <c r="AB115" s="1030"/>
      <c r="AC115" s="1030"/>
      <c r="AD115" s="1030"/>
      <c r="AE115" s="1031"/>
      <c r="AF115" s="1032">
        <v>16237</v>
      </c>
      <c r="AG115" s="1030"/>
      <c r="AH115" s="1030"/>
      <c r="AI115" s="1030"/>
      <c r="AJ115" s="1031"/>
      <c r="AK115" s="1032">
        <v>14092</v>
      </c>
      <c r="AL115" s="1030"/>
      <c r="AM115" s="1030"/>
      <c r="AN115" s="1030"/>
      <c r="AO115" s="1031"/>
      <c r="AP115" s="1033">
        <v>0.3</v>
      </c>
      <c r="AQ115" s="1034"/>
      <c r="AR115" s="1034"/>
      <c r="AS115" s="1034"/>
      <c r="AT115" s="1035"/>
      <c r="AU115" s="996"/>
      <c r="AV115" s="997"/>
      <c r="AW115" s="997"/>
      <c r="AX115" s="997"/>
      <c r="AY115" s="997"/>
      <c r="AZ115" s="1045" t="s">
        <v>459</v>
      </c>
      <c r="BA115" s="1046"/>
      <c r="BB115" s="1046"/>
      <c r="BC115" s="1046"/>
      <c r="BD115" s="1046"/>
      <c r="BE115" s="1046"/>
      <c r="BF115" s="1046"/>
      <c r="BG115" s="1046"/>
      <c r="BH115" s="1046"/>
      <c r="BI115" s="1046"/>
      <c r="BJ115" s="1046"/>
      <c r="BK115" s="1046"/>
      <c r="BL115" s="1046"/>
      <c r="BM115" s="1046"/>
      <c r="BN115" s="1046"/>
      <c r="BO115" s="1046"/>
      <c r="BP115" s="1047"/>
      <c r="BQ115" s="1015" t="s">
        <v>128</v>
      </c>
      <c r="BR115" s="1016"/>
      <c r="BS115" s="1016"/>
      <c r="BT115" s="1016"/>
      <c r="BU115" s="1016"/>
      <c r="BV115" s="1016" t="s">
        <v>411</v>
      </c>
      <c r="BW115" s="1016"/>
      <c r="BX115" s="1016"/>
      <c r="BY115" s="1016"/>
      <c r="BZ115" s="1016"/>
      <c r="CA115" s="1016" t="s">
        <v>411</v>
      </c>
      <c r="CB115" s="1016"/>
      <c r="CC115" s="1016"/>
      <c r="CD115" s="1016"/>
      <c r="CE115" s="1016"/>
      <c r="CF115" s="1010" t="s">
        <v>128</v>
      </c>
      <c r="CG115" s="1011"/>
      <c r="CH115" s="1011"/>
      <c r="CI115" s="1011"/>
      <c r="CJ115" s="1011"/>
      <c r="CK115" s="1041"/>
      <c r="CL115" s="1042"/>
      <c r="CM115" s="1045" t="s">
        <v>460</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t="s">
        <v>128</v>
      </c>
      <c r="DH115" s="1055"/>
      <c r="DI115" s="1055"/>
      <c r="DJ115" s="1055"/>
      <c r="DK115" s="1056"/>
      <c r="DL115" s="1057" t="s">
        <v>128</v>
      </c>
      <c r="DM115" s="1055"/>
      <c r="DN115" s="1055"/>
      <c r="DO115" s="1055"/>
      <c r="DP115" s="1056"/>
      <c r="DQ115" s="1057" t="s">
        <v>128</v>
      </c>
      <c r="DR115" s="1055"/>
      <c r="DS115" s="1055"/>
      <c r="DT115" s="1055"/>
      <c r="DU115" s="1056"/>
      <c r="DV115" s="1058" t="s">
        <v>128</v>
      </c>
      <c r="DW115" s="1059"/>
      <c r="DX115" s="1059"/>
      <c r="DY115" s="1059"/>
      <c r="DZ115" s="1060"/>
    </row>
    <row r="116" spans="1:130" s="248" customFormat="1" ht="26.25" customHeight="1" x14ac:dyDescent="0.15">
      <c r="A116" s="1052"/>
      <c r="B116" s="1053"/>
      <c r="C116" s="1061" t="s">
        <v>461</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v>1</v>
      </c>
      <c r="AB116" s="1055"/>
      <c r="AC116" s="1055"/>
      <c r="AD116" s="1055"/>
      <c r="AE116" s="1056"/>
      <c r="AF116" s="1057">
        <v>14</v>
      </c>
      <c r="AG116" s="1055"/>
      <c r="AH116" s="1055"/>
      <c r="AI116" s="1055"/>
      <c r="AJ116" s="1056"/>
      <c r="AK116" s="1057">
        <v>38</v>
      </c>
      <c r="AL116" s="1055"/>
      <c r="AM116" s="1055"/>
      <c r="AN116" s="1055"/>
      <c r="AO116" s="1056"/>
      <c r="AP116" s="1058">
        <v>0</v>
      </c>
      <c r="AQ116" s="1059"/>
      <c r="AR116" s="1059"/>
      <c r="AS116" s="1059"/>
      <c r="AT116" s="1060"/>
      <c r="AU116" s="996"/>
      <c r="AV116" s="997"/>
      <c r="AW116" s="997"/>
      <c r="AX116" s="997"/>
      <c r="AY116" s="997"/>
      <c r="AZ116" s="1063" t="s">
        <v>462</v>
      </c>
      <c r="BA116" s="1064"/>
      <c r="BB116" s="1064"/>
      <c r="BC116" s="1064"/>
      <c r="BD116" s="1064"/>
      <c r="BE116" s="1064"/>
      <c r="BF116" s="1064"/>
      <c r="BG116" s="1064"/>
      <c r="BH116" s="1064"/>
      <c r="BI116" s="1064"/>
      <c r="BJ116" s="1064"/>
      <c r="BK116" s="1064"/>
      <c r="BL116" s="1064"/>
      <c r="BM116" s="1064"/>
      <c r="BN116" s="1064"/>
      <c r="BO116" s="1064"/>
      <c r="BP116" s="1065"/>
      <c r="BQ116" s="1015" t="s">
        <v>128</v>
      </c>
      <c r="BR116" s="1016"/>
      <c r="BS116" s="1016"/>
      <c r="BT116" s="1016"/>
      <c r="BU116" s="1016"/>
      <c r="BV116" s="1016" t="s">
        <v>411</v>
      </c>
      <c r="BW116" s="1016"/>
      <c r="BX116" s="1016"/>
      <c r="BY116" s="1016"/>
      <c r="BZ116" s="1016"/>
      <c r="CA116" s="1016" t="s">
        <v>128</v>
      </c>
      <c r="CB116" s="1016"/>
      <c r="CC116" s="1016"/>
      <c r="CD116" s="1016"/>
      <c r="CE116" s="1016"/>
      <c r="CF116" s="1010" t="s">
        <v>128</v>
      </c>
      <c r="CG116" s="1011"/>
      <c r="CH116" s="1011"/>
      <c r="CI116" s="1011"/>
      <c r="CJ116" s="1011"/>
      <c r="CK116" s="1041"/>
      <c r="CL116" s="1042"/>
      <c r="CM116" s="1012" t="s">
        <v>463</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t="s">
        <v>411</v>
      </c>
      <c r="DH116" s="1055"/>
      <c r="DI116" s="1055"/>
      <c r="DJ116" s="1055"/>
      <c r="DK116" s="1056"/>
      <c r="DL116" s="1057" t="s">
        <v>128</v>
      </c>
      <c r="DM116" s="1055"/>
      <c r="DN116" s="1055"/>
      <c r="DO116" s="1055"/>
      <c r="DP116" s="1056"/>
      <c r="DQ116" s="1057" t="s">
        <v>128</v>
      </c>
      <c r="DR116" s="1055"/>
      <c r="DS116" s="1055"/>
      <c r="DT116" s="1055"/>
      <c r="DU116" s="1056"/>
      <c r="DV116" s="1058" t="s">
        <v>128</v>
      </c>
      <c r="DW116" s="1059"/>
      <c r="DX116" s="1059"/>
      <c r="DY116" s="1059"/>
      <c r="DZ116" s="1060"/>
    </row>
    <row r="117" spans="1:130" s="248" customFormat="1" ht="26.25" customHeight="1" x14ac:dyDescent="0.15">
      <c r="A117" s="1000" t="s">
        <v>188</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464</v>
      </c>
      <c r="Z117" s="982"/>
      <c r="AA117" s="1072">
        <v>1304067</v>
      </c>
      <c r="AB117" s="1073"/>
      <c r="AC117" s="1073"/>
      <c r="AD117" s="1073"/>
      <c r="AE117" s="1074"/>
      <c r="AF117" s="1075">
        <v>1245199</v>
      </c>
      <c r="AG117" s="1073"/>
      <c r="AH117" s="1073"/>
      <c r="AI117" s="1073"/>
      <c r="AJ117" s="1074"/>
      <c r="AK117" s="1075">
        <v>1214799</v>
      </c>
      <c r="AL117" s="1073"/>
      <c r="AM117" s="1073"/>
      <c r="AN117" s="1073"/>
      <c r="AO117" s="1074"/>
      <c r="AP117" s="1076"/>
      <c r="AQ117" s="1077"/>
      <c r="AR117" s="1077"/>
      <c r="AS117" s="1077"/>
      <c r="AT117" s="1078"/>
      <c r="AU117" s="996"/>
      <c r="AV117" s="997"/>
      <c r="AW117" s="997"/>
      <c r="AX117" s="997"/>
      <c r="AY117" s="997"/>
      <c r="AZ117" s="1063" t="s">
        <v>465</v>
      </c>
      <c r="BA117" s="1064"/>
      <c r="BB117" s="1064"/>
      <c r="BC117" s="1064"/>
      <c r="BD117" s="1064"/>
      <c r="BE117" s="1064"/>
      <c r="BF117" s="1064"/>
      <c r="BG117" s="1064"/>
      <c r="BH117" s="1064"/>
      <c r="BI117" s="1064"/>
      <c r="BJ117" s="1064"/>
      <c r="BK117" s="1064"/>
      <c r="BL117" s="1064"/>
      <c r="BM117" s="1064"/>
      <c r="BN117" s="1064"/>
      <c r="BO117" s="1064"/>
      <c r="BP117" s="1065"/>
      <c r="BQ117" s="1015" t="s">
        <v>128</v>
      </c>
      <c r="BR117" s="1016"/>
      <c r="BS117" s="1016"/>
      <c r="BT117" s="1016"/>
      <c r="BU117" s="1016"/>
      <c r="BV117" s="1016" t="s">
        <v>466</v>
      </c>
      <c r="BW117" s="1016"/>
      <c r="BX117" s="1016"/>
      <c r="BY117" s="1016"/>
      <c r="BZ117" s="1016"/>
      <c r="CA117" s="1016" t="s">
        <v>128</v>
      </c>
      <c r="CB117" s="1016"/>
      <c r="CC117" s="1016"/>
      <c r="CD117" s="1016"/>
      <c r="CE117" s="1016"/>
      <c r="CF117" s="1010" t="s">
        <v>128</v>
      </c>
      <c r="CG117" s="1011"/>
      <c r="CH117" s="1011"/>
      <c r="CI117" s="1011"/>
      <c r="CJ117" s="1011"/>
      <c r="CK117" s="1041"/>
      <c r="CL117" s="1042"/>
      <c r="CM117" s="1012" t="s">
        <v>467</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128</v>
      </c>
      <c r="DH117" s="1055"/>
      <c r="DI117" s="1055"/>
      <c r="DJ117" s="1055"/>
      <c r="DK117" s="1056"/>
      <c r="DL117" s="1057" t="s">
        <v>128</v>
      </c>
      <c r="DM117" s="1055"/>
      <c r="DN117" s="1055"/>
      <c r="DO117" s="1055"/>
      <c r="DP117" s="1056"/>
      <c r="DQ117" s="1057" t="s">
        <v>128</v>
      </c>
      <c r="DR117" s="1055"/>
      <c r="DS117" s="1055"/>
      <c r="DT117" s="1055"/>
      <c r="DU117" s="1056"/>
      <c r="DV117" s="1058" t="s">
        <v>128</v>
      </c>
      <c r="DW117" s="1059"/>
      <c r="DX117" s="1059"/>
      <c r="DY117" s="1059"/>
      <c r="DZ117" s="1060"/>
    </row>
    <row r="118" spans="1:130" s="248" customFormat="1" ht="26.25" customHeight="1" x14ac:dyDescent="0.15">
      <c r="A118" s="1000" t="s">
        <v>440</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437</v>
      </c>
      <c r="AB118" s="981"/>
      <c r="AC118" s="981"/>
      <c r="AD118" s="981"/>
      <c r="AE118" s="982"/>
      <c r="AF118" s="980" t="s">
        <v>438</v>
      </c>
      <c r="AG118" s="981"/>
      <c r="AH118" s="981"/>
      <c r="AI118" s="981"/>
      <c r="AJ118" s="982"/>
      <c r="AK118" s="980" t="s">
        <v>308</v>
      </c>
      <c r="AL118" s="981"/>
      <c r="AM118" s="981"/>
      <c r="AN118" s="981"/>
      <c r="AO118" s="982"/>
      <c r="AP118" s="1067" t="s">
        <v>439</v>
      </c>
      <c r="AQ118" s="1068"/>
      <c r="AR118" s="1068"/>
      <c r="AS118" s="1068"/>
      <c r="AT118" s="1069"/>
      <c r="AU118" s="996"/>
      <c r="AV118" s="997"/>
      <c r="AW118" s="997"/>
      <c r="AX118" s="997"/>
      <c r="AY118" s="997"/>
      <c r="AZ118" s="1070" t="s">
        <v>468</v>
      </c>
      <c r="BA118" s="1061"/>
      <c r="BB118" s="1061"/>
      <c r="BC118" s="1061"/>
      <c r="BD118" s="1061"/>
      <c r="BE118" s="1061"/>
      <c r="BF118" s="1061"/>
      <c r="BG118" s="1061"/>
      <c r="BH118" s="1061"/>
      <c r="BI118" s="1061"/>
      <c r="BJ118" s="1061"/>
      <c r="BK118" s="1061"/>
      <c r="BL118" s="1061"/>
      <c r="BM118" s="1061"/>
      <c r="BN118" s="1061"/>
      <c r="BO118" s="1061"/>
      <c r="BP118" s="1062"/>
      <c r="BQ118" s="1093" t="s">
        <v>128</v>
      </c>
      <c r="BR118" s="1094"/>
      <c r="BS118" s="1094"/>
      <c r="BT118" s="1094"/>
      <c r="BU118" s="1094"/>
      <c r="BV118" s="1094" t="s">
        <v>128</v>
      </c>
      <c r="BW118" s="1094"/>
      <c r="BX118" s="1094"/>
      <c r="BY118" s="1094"/>
      <c r="BZ118" s="1094"/>
      <c r="CA118" s="1094" t="s">
        <v>128</v>
      </c>
      <c r="CB118" s="1094"/>
      <c r="CC118" s="1094"/>
      <c r="CD118" s="1094"/>
      <c r="CE118" s="1094"/>
      <c r="CF118" s="1010" t="s">
        <v>466</v>
      </c>
      <c r="CG118" s="1011"/>
      <c r="CH118" s="1011"/>
      <c r="CI118" s="1011"/>
      <c r="CJ118" s="1011"/>
      <c r="CK118" s="1041"/>
      <c r="CL118" s="1042"/>
      <c r="CM118" s="1012" t="s">
        <v>469</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128</v>
      </c>
      <c r="DH118" s="1055"/>
      <c r="DI118" s="1055"/>
      <c r="DJ118" s="1055"/>
      <c r="DK118" s="1056"/>
      <c r="DL118" s="1057" t="s">
        <v>466</v>
      </c>
      <c r="DM118" s="1055"/>
      <c r="DN118" s="1055"/>
      <c r="DO118" s="1055"/>
      <c r="DP118" s="1056"/>
      <c r="DQ118" s="1057" t="s">
        <v>128</v>
      </c>
      <c r="DR118" s="1055"/>
      <c r="DS118" s="1055"/>
      <c r="DT118" s="1055"/>
      <c r="DU118" s="1056"/>
      <c r="DV118" s="1058" t="s">
        <v>128</v>
      </c>
      <c r="DW118" s="1059"/>
      <c r="DX118" s="1059"/>
      <c r="DY118" s="1059"/>
      <c r="DZ118" s="1060"/>
    </row>
    <row r="119" spans="1:130" s="248" customFormat="1" ht="26.25" customHeight="1" x14ac:dyDescent="0.15">
      <c r="A119" s="1154" t="s">
        <v>443</v>
      </c>
      <c r="B119" s="1040"/>
      <c r="C119" s="1019" t="s">
        <v>444</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128</v>
      </c>
      <c r="AB119" s="988"/>
      <c r="AC119" s="988"/>
      <c r="AD119" s="988"/>
      <c r="AE119" s="989"/>
      <c r="AF119" s="990">
        <v>1665</v>
      </c>
      <c r="AG119" s="988"/>
      <c r="AH119" s="988"/>
      <c r="AI119" s="988"/>
      <c r="AJ119" s="989"/>
      <c r="AK119" s="990" t="s">
        <v>128</v>
      </c>
      <c r="AL119" s="988"/>
      <c r="AM119" s="988"/>
      <c r="AN119" s="988"/>
      <c r="AO119" s="989"/>
      <c r="AP119" s="991" t="s">
        <v>466</v>
      </c>
      <c r="AQ119" s="992"/>
      <c r="AR119" s="992"/>
      <c r="AS119" s="992"/>
      <c r="AT119" s="993"/>
      <c r="AU119" s="998"/>
      <c r="AV119" s="999"/>
      <c r="AW119" s="999"/>
      <c r="AX119" s="999"/>
      <c r="AY119" s="999"/>
      <c r="AZ119" s="279" t="s">
        <v>188</v>
      </c>
      <c r="BA119" s="279"/>
      <c r="BB119" s="279"/>
      <c r="BC119" s="279"/>
      <c r="BD119" s="279"/>
      <c r="BE119" s="279"/>
      <c r="BF119" s="279"/>
      <c r="BG119" s="279"/>
      <c r="BH119" s="279"/>
      <c r="BI119" s="279"/>
      <c r="BJ119" s="279"/>
      <c r="BK119" s="279"/>
      <c r="BL119" s="279"/>
      <c r="BM119" s="279"/>
      <c r="BN119" s="279"/>
      <c r="BO119" s="1071" t="s">
        <v>470</v>
      </c>
      <c r="BP119" s="1102"/>
      <c r="BQ119" s="1093">
        <v>12873669</v>
      </c>
      <c r="BR119" s="1094"/>
      <c r="BS119" s="1094"/>
      <c r="BT119" s="1094"/>
      <c r="BU119" s="1094"/>
      <c r="BV119" s="1094">
        <v>12811587</v>
      </c>
      <c r="BW119" s="1094"/>
      <c r="BX119" s="1094"/>
      <c r="BY119" s="1094"/>
      <c r="BZ119" s="1094"/>
      <c r="CA119" s="1094">
        <v>12396764</v>
      </c>
      <c r="CB119" s="1094"/>
      <c r="CC119" s="1094"/>
      <c r="CD119" s="1094"/>
      <c r="CE119" s="1094"/>
      <c r="CF119" s="1095"/>
      <c r="CG119" s="1096"/>
      <c r="CH119" s="1096"/>
      <c r="CI119" s="1096"/>
      <c r="CJ119" s="1097"/>
      <c r="CK119" s="1043"/>
      <c r="CL119" s="1044"/>
      <c r="CM119" s="1098" t="s">
        <v>471</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v>171342</v>
      </c>
      <c r="DH119" s="1080"/>
      <c r="DI119" s="1080"/>
      <c r="DJ119" s="1080"/>
      <c r="DK119" s="1081"/>
      <c r="DL119" s="1079">
        <v>208591</v>
      </c>
      <c r="DM119" s="1080"/>
      <c r="DN119" s="1080"/>
      <c r="DO119" s="1080"/>
      <c r="DP119" s="1081"/>
      <c r="DQ119" s="1079">
        <v>185590</v>
      </c>
      <c r="DR119" s="1080"/>
      <c r="DS119" s="1080"/>
      <c r="DT119" s="1080"/>
      <c r="DU119" s="1081"/>
      <c r="DV119" s="1082">
        <v>3.9</v>
      </c>
      <c r="DW119" s="1083"/>
      <c r="DX119" s="1083"/>
      <c r="DY119" s="1083"/>
      <c r="DZ119" s="1084"/>
    </row>
    <row r="120" spans="1:130" s="248" customFormat="1" ht="26.25" customHeight="1" x14ac:dyDescent="0.15">
      <c r="A120" s="1155"/>
      <c r="B120" s="1042"/>
      <c r="C120" s="1012" t="s">
        <v>447</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v>4312</v>
      </c>
      <c r="AB120" s="1055"/>
      <c r="AC120" s="1055"/>
      <c r="AD120" s="1055"/>
      <c r="AE120" s="1056"/>
      <c r="AF120" s="1057">
        <v>4312</v>
      </c>
      <c r="AG120" s="1055"/>
      <c r="AH120" s="1055"/>
      <c r="AI120" s="1055"/>
      <c r="AJ120" s="1056"/>
      <c r="AK120" s="1057">
        <v>4312</v>
      </c>
      <c r="AL120" s="1055"/>
      <c r="AM120" s="1055"/>
      <c r="AN120" s="1055"/>
      <c r="AO120" s="1056"/>
      <c r="AP120" s="1058">
        <v>0.1</v>
      </c>
      <c r="AQ120" s="1059"/>
      <c r="AR120" s="1059"/>
      <c r="AS120" s="1059"/>
      <c r="AT120" s="1060"/>
      <c r="AU120" s="1085" t="s">
        <v>472</v>
      </c>
      <c r="AV120" s="1086"/>
      <c r="AW120" s="1086"/>
      <c r="AX120" s="1086"/>
      <c r="AY120" s="1087"/>
      <c r="AZ120" s="1036" t="s">
        <v>473</v>
      </c>
      <c r="BA120" s="985"/>
      <c r="BB120" s="985"/>
      <c r="BC120" s="985"/>
      <c r="BD120" s="985"/>
      <c r="BE120" s="985"/>
      <c r="BF120" s="985"/>
      <c r="BG120" s="985"/>
      <c r="BH120" s="985"/>
      <c r="BI120" s="985"/>
      <c r="BJ120" s="985"/>
      <c r="BK120" s="985"/>
      <c r="BL120" s="985"/>
      <c r="BM120" s="985"/>
      <c r="BN120" s="985"/>
      <c r="BO120" s="985"/>
      <c r="BP120" s="986"/>
      <c r="BQ120" s="1022">
        <v>3682750</v>
      </c>
      <c r="BR120" s="1023"/>
      <c r="BS120" s="1023"/>
      <c r="BT120" s="1023"/>
      <c r="BU120" s="1023"/>
      <c r="BV120" s="1023">
        <v>3929210</v>
      </c>
      <c r="BW120" s="1023"/>
      <c r="BX120" s="1023"/>
      <c r="BY120" s="1023"/>
      <c r="BZ120" s="1023"/>
      <c r="CA120" s="1023">
        <v>4138089</v>
      </c>
      <c r="CB120" s="1023"/>
      <c r="CC120" s="1023"/>
      <c r="CD120" s="1023"/>
      <c r="CE120" s="1023"/>
      <c r="CF120" s="1037">
        <v>86.7</v>
      </c>
      <c r="CG120" s="1038"/>
      <c r="CH120" s="1038"/>
      <c r="CI120" s="1038"/>
      <c r="CJ120" s="1038"/>
      <c r="CK120" s="1103" t="s">
        <v>474</v>
      </c>
      <c r="CL120" s="1104"/>
      <c r="CM120" s="1104"/>
      <c r="CN120" s="1104"/>
      <c r="CO120" s="1105"/>
      <c r="CP120" s="1111" t="s">
        <v>413</v>
      </c>
      <c r="CQ120" s="1112"/>
      <c r="CR120" s="1112"/>
      <c r="CS120" s="1112"/>
      <c r="CT120" s="1112"/>
      <c r="CU120" s="1112"/>
      <c r="CV120" s="1112"/>
      <c r="CW120" s="1112"/>
      <c r="CX120" s="1112"/>
      <c r="CY120" s="1112"/>
      <c r="CZ120" s="1112"/>
      <c r="DA120" s="1112"/>
      <c r="DB120" s="1112"/>
      <c r="DC120" s="1112"/>
      <c r="DD120" s="1112"/>
      <c r="DE120" s="1112"/>
      <c r="DF120" s="1113"/>
      <c r="DG120" s="1022">
        <v>1516830</v>
      </c>
      <c r="DH120" s="1023"/>
      <c r="DI120" s="1023"/>
      <c r="DJ120" s="1023"/>
      <c r="DK120" s="1023"/>
      <c r="DL120" s="1023">
        <v>1255681</v>
      </c>
      <c r="DM120" s="1023"/>
      <c r="DN120" s="1023"/>
      <c r="DO120" s="1023"/>
      <c r="DP120" s="1023"/>
      <c r="DQ120" s="1023">
        <v>1034967</v>
      </c>
      <c r="DR120" s="1023"/>
      <c r="DS120" s="1023"/>
      <c r="DT120" s="1023"/>
      <c r="DU120" s="1023"/>
      <c r="DV120" s="1024">
        <v>21.7</v>
      </c>
      <c r="DW120" s="1024"/>
      <c r="DX120" s="1024"/>
      <c r="DY120" s="1024"/>
      <c r="DZ120" s="1025"/>
    </row>
    <row r="121" spans="1:130" s="248" customFormat="1" ht="26.25" customHeight="1" x14ac:dyDescent="0.15">
      <c r="A121" s="1155"/>
      <c r="B121" s="1042"/>
      <c r="C121" s="1063" t="s">
        <v>475</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128</v>
      </c>
      <c r="AB121" s="1055"/>
      <c r="AC121" s="1055"/>
      <c r="AD121" s="1055"/>
      <c r="AE121" s="1056"/>
      <c r="AF121" s="1057" t="s">
        <v>128</v>
      </c>
      <c r="AG121" s="1055"/>
      <c r="AH121" s="1055"/>
      <c r="AI121" s="1055"/>
      <c r="AJ121" s="1056"/>
      <c r="AK121" s="1057" t="s">
        <v>128</v>
      </c>
      <c r="AL121" s="1055"/>
      <c r="AM121" s="1055"/>
      <c r="AN121" s="1055"/>
      <c r="AO121" s="1056"/>
      <c r="AP121" s="1058" t="s">
        <v>128</v>
      </c>
      <c r="AQ121" s="1059"/>
      <c r="AR121" s="1059"/>
      <c r="AS121" s="1059"/>
      <c r="AT121" s="1060"/>
      <c r="AU121" s="1088"/>
      <c r="AV121" s="1089"/>
      <c r="AW121" s="1089"/>
      <c r="AX121" s="1089"/>
      <c r="AY121" s="1090"/>
      <c r="AZ121" s="1045" t="s">
        <v>476</v>
      </c>
      <c r="BA121" s="1046"/>
      <c r="BB121" s="1046"/>
      <c r="BC121" s="1046"/>
      <c r="BD121" s="1046"/>
      <c r="BE121" s="1046"/>
      <c r="BF121" s="1046"/>
      <c r="BG121" s="1046"/>
      <c r="BH121" s="1046"/>
      <c r="BI121" s="1046"/>
      <c r="BJ121" s="1046"/>
      <c r="BK121" s="1046"/>
      <c r="BL121" s="1046"/>
      <c r="BM121" s="1046"/>
      <c r="BN121" s="1046"/>
      <c r="BO121" s="1046"/>
      <c r="BP121" s="1047"/>
      <c r="BQ121" s="1015">
        <v>854299</v>
      </c>
      <c r="BR121" s="1016"/>
      <c r="BS121" s="1016"/>
      <c r="BT121" s="1016"/>
      <c r="BU121" s="1016"/>
      <c r="BV121" s="1016">
        <v>796314</v>
      </c>
      <c r="BW121" s="1016"/>
      <c r="BX121" s="1016"/>
      <c r="BY121" s="1016"/>
      <c r="BZ121" s="1016"/>
      <c r="CA121" s="1016">
        <v>713115</v>
      </c>
      <c r="CB121" s="1016"/>
      <c r="CC121" s="1016"/>
      <c r="CD121" s="1016"/>
      <c r="CE121" s="1016"/>
      <c r="CF121" s="1010">
        <v>14.9</v>
      </c>
      <c r="CG121" s="1011"/>
      <c r="CH121" s="1011"/>
      <c r="CI121" s="1011"/>
      <c r="CJ121" s="1011"/>
      <c r="CK121" s="1106"/>
      <c r="CL121" s="1107"/>
      <c r="CM121" s="1107"/>
      <c r="CN121" s="1107"/>
      <c r="CO121" s="1108"/>
      <c r="CP121" s="1116" t="s">
        <v>415</v>
      </c>
      <c r="CQ121" s="1117"/>
      <c r="CR121" s="1117"/>
      <c r="CS121" s="1117"/>
      <c r="CT121" s="1117"/>
      <c r="CU121" s="1117"/>
      <c r="CV121" s="1117"/>
      <c r="CW121" s="1117"/>
      <c r="CX121" s="1117"/>
      <c r="CY121" s="1117"/>
      <c r="CZ121" s="1117"/>
      <c r="DA121" s="1117"/>
      <c r="DB121" s="1117"/>
      <c r="DC121" s="1117"/>
      <c r="DD121" s="1117"/>
      <c r="DE121" s="1117"/>
      <c r="DF121" s="1118"/>
      <c r="DG121" s="1015" t="s">
        <v>466</v>
      </c>
      <c r="DH121" s="1016"/>
      <c r="DI121" s="1016"/>
      <c r="DJ121" s="1016"/>
      <c r="DK121" s="1016"/>
      <c r="DL121" s="1016" t="s">
        <v>128</v>
      </c>
      <c r="DM121" s="1016"/>
      <c r="DN121" s="1016"/>
      <c r="DO121" s="1016"/>
      <c r="DP121" s="1016"/>
      <c r="DQ121" s="1016">
        <v>577908</v>
      </c>
      <c r="DR121" s="1016"/>
      <c r="DS121" s="1016"/>
      <c r="DT121" s="1016"/>
      <c r="DU121" s="1016"/>
      <c r="DV121" s="1017">
        <v>12.1</v>
      </c>
      <c r="DW121" s="1017"/>
      <c r="DX121" s="1017"/>
      <c r="DY121" s="1017"/>
      <c r="DZ121" s="1018"/>
    </row>
    <row r="122" spans="1:130" s="248" customFormat="1" ht="26.25" customHeight="1" x14ac:dyDescent="0.15">
      <c r="A122" s="1155"/>
      <c r="B122" s="1042"/>
      <c r="C122" s="1012" t="s">
        <v>457</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128</v>
      </c>
      <c r="AB122" s="1055"/>
      <c r="AC122" s="1055"/>
      <c r="AD122" s="1055"/>
      <c r="AE122" s="1056"/>
      <c r="AF122" s="1057" t="s">
        <v>128</v>
      </c>
      <c r="AG122" s="1055"/>
      <c r="AH122" s="1055"/>
      <c r="AI122" s="1055"/>
      <c r="AJ122" s="1056"/>
      <c r="AK122" s="1057" t="s">
        <v>128</v>
      </c>
      <c r="AL122" s="1055"/>
      <c r="AM122" s="1055"/>
      <c r="AN122" s="1055"/>
      <c r="AO122" s="1056"/>
      <c r="AP122" s="1058" t="s">
        <v>128</v>
      </c>
      <c r="AQ122" s="1059"/>
      <c r="AR122" s="1059"/>
      <c r="AS122" s="1059"/>
      <c r="AT122" s="1060"/>
      <c r="AU122" s="1088"/>
      <c r="AV122" s="1089"/>
      <c r="AW122" s="1089"/>
      <c r="AX122" s="1089"/>
      <c r="AY122" s="1090"/>
      <c r="AZ122" s="1070" t="s">
        <v>477</v>
      </c>
      <c r="BA122" s="1061"/>
      <c r="BB122" s="1061"/>
      <c r="BC122" s="1061"/>
      <c r="BD122" s="1061"/>
      <c r="BE122" s="1061"/>
      <c r="BF122" s="1061"/>
      <c r="BG122" s="1061"/>
      <c r="BH122" s="1061"/>
      <c r="BI122" s="1061"/>
      <c r="BJ122" s="1061"/>
      <c r="BK122" s="1061"/>
      <c r="BL122" s="1061"/>
      <c r="BM122" s="1061"/>
      <c r="BN122" s="1061"/>
      <c r="BO122" s="1061"/>
      <c r="BP122" s="1062"/>
      <c r="BQ122" s="1093">
        <v>7362977</v>
      </c>
      <c r="BR122" s="1094"/>
      <c r="BS122" s="1094"/>
      <c r="BT122" s="1094"/>
      <c r="BU122" s="1094"/>
      <c r="BV122" s="1094">
        <v>7238597</v>
      </c>
      <c r="BW122" s="1094"/>
      <c r="BX122" s="1094"/>
      <c r="BY122" s="1094"/>
      <c r="BZ122" s="1094"/>
      <c r="CA122" s="1094">
        <v>6923160</v>
      </c>
      <c r="CB122" s="1094"/>
      <c r="CC122" s="1094"/>
      <c r="CD122" s="1094"/>
      <c r="CE122" s="1094"/>
      <c r="CF122" s="1114">
        <v>145</v>
      </c>
      <c r="CG122" s="1115"/>
      <c r="CH122" s="1115"/>
      <c r="CI122" s="1115"/>
      <c r="CJ122" s="1115"/>
      <c r="CK122" s="1106"/>
      <c r="CL122" s="1107"/>
      <c r="CM122" s="1107"/>
      <c r="CN122" s="1107"/>
      <c r="CO122" s="1108"/>
      <c r="CP122" s="1116" t="s">
        <v>410</v>
      </c>
      <c r="CQ122" s="1117"/>
      <c r="CR122" s="1117"/>
      <c r="CS122" s="1117"/>
      <c r="CT122" s="1117"/>
      <c r="CU122" s="1117"/>
      <c r="CV122" s="1117"/>
      <c r="CW122" s="1117"/>
      <c r="CX122" s="1117"/>
      <c r="CY122" s="1117"/>
      <c r="CZ122" s="1117"/>
      <c r="DA122" s="1117"/>
      <c r="DB122" s="1117"/>
      <c r="DC122" s="1117"/>
      <c r="DD122" s="1117"/>
      <c r="DE122" s="1117"/>
      <c r="DF122" s="1118"/>
      <c r="DG122" s="1015" t="s">
        <v>128</v>
      </c>
      <c r="DH122" s="1016"/>
      <c r="DI122" s="1016"/>
      <c r="DJ122" s="1016"/>
      <c r="DK122" s="1016"/>
      <c r="DL122" s="1016" t="s">
        <v>128</v>
      </c>
      <c r="DM122" s="1016"/>
      <c r="DN122" s="1016"/>
      <c r="DO122" s="1016"/>
      <c r="DP122" s="1016"/>
      <c r="DQ122" s="1016" t="s">
        <v>128</v>
      </c>
      <c r="DR122" s="1016"/>
      <c r="DS122" s="1016"/>
      <c r="DT122" s="1016"/>
      <c r="DU122" s="1016"/>
      <c r="DV122" s="1017" t="s">
        <v>128</v>
      </c>
      <c r="DW122" s="1017"/>
      <c r="DX122" s="1017"/>
      <c r="DY122" s="1017"/>
      <c r="DZ122" s="1018"/>
    </row>
    <row r="123" spans="1:130" s="248" customFormat="1" ht="26.25" customHeight="1" x14ac:dyDescent="0.15">
      <c r="A123" s="1155"/>
      <c r="B123" s="1042"/>
      <c r="C123" s="1012" t="s">
        <v>463</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t="s">
        <v>128</v>
      </c>
      <c r="AB123" s="1055"/>
      <c r="AC123" s="1055"/>
      <c r="AD123" s="1055"/>
      <c r="AE123" s="1056"/>
      <c r="AF123" s="1057" t="s">
        <v>128</v>
      </c>
      <c r="AG123" s="1055"/>
      <c r="AH123" s="1055"/>
      <c r="AI123" s="1055"/>
      <c r="AJ123" s="1056"/>
      <c r="AK123" s="1057" t="s">
        <v>128</v>
      </c>
      <c r="AL123" s="1055"/>
      <c r="AM123" s="1055"/>
      <c r="AN123" s="1055"/>
      <c r="AO123" s="1056"/>
      <c r="AP123" s="1058" t="s">
        <v>128</v>
      </c>
      <c r="AQ123" s="1059"/>
      <c r="AR123" s="1059"/>
      <c r="AS123" s="1059"/>
      <c r="AT123" s="1060"/>
      <c r="AU123" s="1091"/>
      <c r="AV123" s="1092"/>
      <c r="AW123" s="1092"/>
      <c r="AX123" s="1092"/>
      <c r="AY123" s="1092"/>
      <c r="AZ123" s="279" t="s">
        <v>188</v>
      </c>
      <c r="BA123" s="279"/>
      <c r="BB123" s="279"/>
      <c r="BC123" s="279"/>
      <c r="BD123" s="279"/>
      <c r="BE123" s="279"/>
      <c r="BF123" s="279"/>
      <c r="BG123" s="279"/>
      <c r="BH123" s="279"/>
      <c r="BI123" s="279"/>
      <c r="BJ123" s="279"/>
      <c r="BK123" s="279"/>
      <c r="BL123" s="279"/>
      <c r="BM123" s="279"/>
      <c r="BN123" s="279"/>
      <c r="BO123" s="1071" t="s">
        <v>478</v>
      </c>
      <c r="BP123" s="1102"/>
      <c r="BQ123" s="1161">
        <v>11900026</v>
      </c>
      <c r="BR123" s="1162"/>
      <c r="BS123" s="1162"/>
      <c r="BT123" s="1162"/>
      <c r="BU123" s="1162"/>
      <c r="BV123" s="1162">
        <v>11964121</v>
      </c>
      <c r="BW123" s="1162"/>
      <c r="BX123" s="1162"/>
      <c r="BY123" s="1162"/>
      <c r="BZ123" s="1162"/>
      <c r="CA123" s="1162">
        <v>11774364</v>
      </c>
      <c r="CB123" s="1162"/>
      <c r="CC123" s="1162"/>
      <c r="CD123" s="1162"/>
      <c r="CE123" s="1162"/>
      <c r="CF123" s="1095"/>
      <c r="CG123" s="1096"/>
      <c r="CH123" s="1096"/>
      <c r="CI123" s="1096"/>
      <c r="CJ123" s="1097"/>
      <c r="CK123" s="1106"/>
      <c r="CL123" s="1107"/>
      <c r="CM123" s="1107"/>
      <c r="CN123" s="1107"/>
      <c r="CO123" s="1108"/>
      <c r="CP123" s="1116" t="s">
        <v>409</v>
      </c>
      <c r="CQ123" s="1117"/>
      <c r="CR123" s="1117"/>
      <c r="CS123" s="1117"/>
      <c r="CT123" s="1117"/>
      <c r="CU123" s="1117"/>
      <c r="CV123" s="1117"/>
      <c r="CW123" s="1117"/>
      <c r="CX123" s="1117"/>
      <c r="CY123" s="1117"/>
      <c r="CZ123" s="1117"/>
      <c r="DA123" s="1117"/>
      <c r="DB123" s="1117"/>
      <c r="DC123" s="1117"/>
      <c r="DD123" s="1117"/>
      <c r="DE123" s="1117"/>
      <c r="DF123" s="1118"/>
      <c r="DG123" s="1054" t="s">
        <v>128</v>
      </c>
      <c r="DH123" s="1055"/>
      <c r="DI123" s="1055"/>
      <c r="DJ123" s="1055"/>
      <c r="DK123" s="1056"/>
      <c r="DL123" s="1057" t="s">
        <v>128</v>
      </c>
      <c r="DM123" s="1055"/>
      <c r="DN123" s="1055"/>
      <c r="DO123" s="1055"/>
      <c r="DP123" s="1056"/>
      <c r="DQ123" s="1057" t="s">
        <v>128</v>
      </c>
      <c r="DR123" s="1055"/>
      <c r="DS123" s="1055"/>
      <c r="DT123" s="1055"/>
      <c r="DU123" s="1056"/>
      <c r="DV123" s="1058" t="s">
        <v>128</v>
      </c>
      <c r="DW123" s="1059"/>
      <c r="DX123" s="1059"/>
      <c r="DY123" s="1059"/>
      <c r="DZ123" s="1060"/>
    </row>
    <row r="124" spans="1:130" s="248" customFormat="1" ht="26.25" customHeight="1" thickBot="1" x14ac:dyDescent="0.2">
      <c r="A124" s="1155"/>
      <c r="B124" s="1042"/>
      <c r="C124" s="1012" t="s">
        <v>467</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128</v>
      </c>
      <c r="AB124" s="1055"/>
      <c r="AC124" s="1055"/>
      <c r="AD124" s="1055"/>
      <c r="AE124" s="1056"/>
      <c r="AF124" s="1057" t="s">
        <v>128</v>
      </c>
      <c r="AG124" s="1055"/>
      <c r="AH124" s="1055"/>
      <c r="AI124" s="1055"/>
      <c r="AJ124" s="1056"/>
      <c r="AK124" s="1057" t="s">
        <v>128</v>
      </c>
      <c r="AL124" s="1055"/>
      <c r="AM124" s="1055"/>
      <c r="AN124" s="1055"/>
      <c r="AO124" s="1056"/>
      <c r="AP124" s="1058" t="s">
        <v>128</v>
      </c>
      <c r="AQ124" s="1059"/>
      <c r="AR124" s="1059"/>
      <c r="AS124" s="1059"/>
      <c r="AT124" s="1060"/>
      <c r="AU124" s="1157" t="s">
        <v>479</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v>21.2</v>
      </c>
      <c r="BR124" s="1124"/>
      <c r="BS124" s="1124"/>
      <c r="BT124" s="1124"/>
      <c r="BU124" s="1124"/>
      <c r="BV124" s="1124">
        <v>18.600000000000001</v>
      </c>
      <c r="BW124" s="1124"/>
      <c r="BX124" s="1124"/>
      <c r="BY124" s="1124"/>
      <c r="BZ124" s="1124"/>
      <c r="CA124" s="1124">
        <v>13</v>
      </c>
      <c r="CB124" s="1124"/>
      <c r="CC124" s="1124"/>
      <c r="CD124" s="1124"/>
      <c r="CE124" s="1124"/>
      <c r="CF124" s="1125"/>
      <c r="CG124" s="1126"/>
      <c r="CH124" s="1126"/>
      <c r="CI124" s="1126"/>
      <c r="CJ124" s="1127"/>
      <c r="CK124" s="1109"/>
      <c r="CL124" s="1109"/>
      <c r="CM124" s="1109"/>
      <c r="CN124" s="1109"/>
      <c r="CO124" s="1110"/>
      <c r="CP124" s="1116" t="s">
        <v>480</v>
      </c>
      <c r="CQ124" s="1117"/>
      <c r="CR124" s="1117"/>
      <c r="CS124" s="1117"/>
      <c r="CT124" s="1117"/>
      <c r="CU124" s="1117"/>
      <c r="CV124" s="1117"/>
      <c r="CW124" s="1117"/>
      <c r="CX124" s="1117"/>
      <c r="CY124" s="1117"/>
      <c r="CZ124" s="1117"/>
      <c r="DA124" s="1117"/>
      <c r="DB124" s="1117"/>
      <c r="DC124" s="1117"/>
      <c r="DD124" s="1117"/>
      <c r="DE124" s="1117"/>
      <c r="DF124" s="1118"/>
      <c r="DG124" s="1101">
        <v>691547</v>
      </c>
      <c r="DH124" s="1080"/>
      <c r="DI124" s="1080"/>
      <c r="DJ124" s="1080"/>
      <c r="DK124" s="1081"/>
      <c r="DL124" s="1079">
        <v>633157</v>
      </c>
      <c r="DM124" s="1080"/>
      <c r="DN124" s="1080"/>
      <c r="DO124" s="1080"/>
      <c r="DP124" s="1081"/>
      <c r="DQ124" s="1079" t="s">
        <v>128</v>
      </c>
      <c r="DR124" s="1080"/>
      <c r="DS124" s="1080"/>
      <c r="DT124" s="1080"/>
      <c r="DU124" s="1081"/>
      <c r="DV124" s="1082" t="s">
        <v>128</v>
      </c>
      <c r="DW124" s="1083"/>
      <c r="DX124" s="1083"/>
      <c r="DY124" s="1083"/>
      <c r="DZ124" s="1084"/>
    </row>
    <row r="125" spans="1:130" s="248" customFormat="1" ht="26.25" customHeight="1" x14ac:dyDescent="0.15">
      <c r="A125" s="1155"/>
      <c r="B125" s="1042"/>
      <c r="C125" s="1012" t="s">
        <v>469</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128</v>
      </c>
      <c r="AB125" s="1055"/>
      <c r="AC125" s="1055"/>
      <c r="AD125" s="1055"/>
      <c r="AE125" s="1056"/>
      <c r="AF125" s="1057" t="s">
        <v>128</v>
      </c>
      <c r="AG125" s="1055"/>
      <c r="AH125" s="1055"/>
      <c r="AI125" s="1055"/>
      <c r="AJ125" s="1056"/>
      <c r="AK125" s="1057" t="s">
        <v>128</v>
      </c>
      <c r="AL125" s="1055"/>
      <c r="AM125" s="1055"/>
      <c r="AN125" s="1055"/>
      <c r="AO125" s="1056"/>
      <c r="AP125" s="1058" t="s">
        <v>128</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481</v>
      </c>
      <c r="CL125" s="1104"/>
      <c r="CM125" s="1104"/>
      <c r="CN125" s="1104"/>
      <c r="CO125" s="1105"/>
      <c r="CP125" s="1036" t="s">
        <v>482</v>
      </c>
      <c r="CQ125" s="985"/>
      <c r="CR125" s="985"/>
      <c r="CS125" s="985"/>
      <c r="CT125" s="985"/>
      <c r="CU125" s="985"/>
      <c r="CV125" s="985"/>
      <c r="CW125" s="985"/>
      <c r="CX125" s="985"/>
      <c r="CY125" s="985"/>
      <c r="CZ125" s="985"/>
      <c r="DA125" s="985"/>
      <c r="DB125" s="985"/>
      <c r="DC125" s="985"/>
      <c r="DD125" s="985"/>
      <c r="DE125" s="985"/>
      <c r="DF125" s="986"/>
      <c r="DG125" s="1022" t="s">
        <v>128</v>
      </c>
      <c r="DH125" s="1023"/>
      <c r="DI125" s="1023"/>
      <c r="DJ125" s="1023"/>
      <c r="DK125" s="1023"/>
      <c r="DL125" s="1023" t="s">
        <v>128</v>
      </c>
      <c r="DM125" s="1023"/>
      <c r="DN125" s="1023"/>
      <c r="DO125" s="1023"/>
      <c r="DP125" s="1023"/>
      <c r="DQ125" s="1023" t="s">
        <v>128</v>
      </c>
      <c r="DR125" s="1023"/>
      <c r="DS125" s="1023"/>
      <c r="DT125" s="1023"/>
      <c r="DU125" s="1023"/>
      <c r="DV125" s="1024" t="s">
        <v>128</v>
      </c>
      <c r="DW125" s="1024"/>
      <c r="DX125" s="1024"/>
      <c r="DY125" s="1024"/>
      <c r="DZ125" s="1025"/>
    </row>
    <row r="126" spans="1:130" s="248" customFormat="1" ht="26.25" customHeight="1" thickBot="1" x14ac:dyDescent="0.2">
      <c r="A126" s="1155"/>
      <c r="B126" s="1042"/>
      <c r="C126" s="1012" t="s">
        <v>471</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t="s">
        <v>128</v>
      </c>
      <c r="AB126" s="1055"/>
      <c r="AC126" s="1055"/>
      <c r="AD126" s="1055"/>
      <c r="AE126" s="1056"/>
      <c r="AF126" s="1057" t="s">
        <v>128</v>
      </c>
      <c r="AG126" s="1055"/>
      <c r="AH126" s="1055"/>
      <c r="AI126" s="1055"/>
      <c r="AJ126" s="1056"/>
      <c r="AK126" s="1057" t="s">
        <v>128</v>
      </c>
      <c r="AL126" s="1055"/>
      <c r="AM126" s="1055"/>
      <c r="AN126" s="1055"/>
      <c r="AO126" s="1056"/>
      <c r="AP126" s="1058" t="s">
        <v>128</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483</v>
      </c>
      <c r="CQ126" s="1046"/>
      <c r="CR126" s="1046"/>
      <c r="CS126" s="1046"/>
      <c r="CT126" s="1046"/>
      <c r="CU126" s="1046"/>
      <c r="CV126" s="1046"/>
      <c r="CW126" s="1046"/>
      <c r="CX126" s="1046"/>
      <c r="CY126" s="1046"/>
      <c r="CZ126" s="1046"/>
      <c r="DA126" s="1046"/>
      <c r="DB126" s="1046"/>
      <c r="DC126" s="1046"/>
      <c r="DD126" s="1046"/>
      <c r="DE126" s="1046"/>
      <c r="DF126" s="1047"/>
      <c r="DG126" s="1015" t="s">
        <v>128</v>
      </c>
      <c r="DH126" s="1016"/>
      <c r="DI126" s="1016"/>
      <c r="DJ126" s="1016"/>
      <c r="DK126" s="1016"/>
      <c r="DL126" s="1016" t="s">
        <v>128</v>
      </c>
      <c r="DM126" s="1016"/>
      <c r="DN126" s="1016"/>
      <c r="DO126" s="1016"/>
      <c r="DP126" s="1016"/>
      <c r="DQ126" s="1016" t="s">
        <v>128</v>
      </c>
      <c r="DR126" s="1016"/>
      <c r="DS126" s="1016"/>
      <c r="DT126" s="1016"/>
      <c r="DU126" s="1016"/>
      <c r="DV126" s="1017" t="s">
        <v>128</v>
      </c>
      <c r="DW126" s="1017"/>
      <c r="DX126" s="1017"/>
      <c r="DY126" s="1017"/>
      <c r="DZ126" s="1018"/>
    </row>
    <row r="127" spans="1:130" s="248" customFormat="1" ht="26.25" customHeight="1" x14ac:dyDescent="0.15">
      <c r="A127" s="1156"/>
      <c r="B127" s="1044"/>
      <c r="C127" s="1098" t="s">
        <v>484</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v>10905</v>
      </c>
      <c r="AB127" s="1055"/>
      <c r="AC127" s="1055"/>
      <c r="AD127" s="1055"/>
      <c r="AE127" s="1056"/>
      <c r="AF127" s="1057">
        <v>10260</v>
      </c>
      <c r="AG127" s="1055"/>
      <c r="AH127" s="1055"/>
      <c r="AI127" s="1055"/>
      <c r="AJ127" s="1056"/>
      <c r="AK127" s="1057">
        <v>9780</v>
      </c>
      <c r="AL127" s="1055"/>
      <c r="AM127" s="1055"/>
      <c r="AN127" s="1055"/>
      <c r="AO127" s="1056"/>
      <c r="AP127" s="1058">
        <v>0.2</v>
      </c>
      <c r="AQ127" s="1059"/>
      <c r="AR127" s="1059"/>
      <c r="AS127" s="1059"/>
      <c r="AT127" s="1060"/>
      <c r="AU127" s="284"/>
      <c r="AV127" s="284"/>
      <c r="AW127" s="284"/>
      <c r="AX127" s="1128" t="s">
        <v>485</v>
      </c>
      <c r="AY127" s="1129"/>
      <c r="AZ127" s="1129"/>
      <c r="BA127" s="1129"/>
      <c r="BB127" s="1129"/>
      <c r="BC127" s="1129"/>
      <c r="BD127" s="1129"/>
      <c r="BE127" s="1130"/>
      <c r="BF127" s="1131" t="s">
        <v>486</v>
      </c>
      <c r="BG127" s="1129"/>
      <c r="BH127" s="1129"/>
      <c r="BI127" s="1129"/>
      <c r="BJ127" s="1129"/>
      <c r="BK127" s="1129"/>
      <c r="BL127" s="1130"/>
      <c r="BM127" s="1131" t="s">
        <v>487</v>
      </c>
      <c r="BN127" s="1129"/>
      <c r="BO127" s="1129"/>
      <c r="BP127" s="1129"/>
      <c r="BQ127" s="1129"/>
      <c r="BR127" s="1129"/>
      <c r="BS127" s="1130"/>
      <c r="BT127" s="1131" t="s">
        <v>488</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489</v>
      </c>
      <c r="CQ127" s="1046"/>
      <c r="CR127" s="1046"/>
      <c r="CS127" s="1046"/>
      <c r="CT127" s="1046"/>
      <c r="CU127" s="1046"/>
      <c r="CV127" s="1046"/>
      <c r="CW127" s="1046"/>
      <c r="CX127" s="1046"/>
      <c r="CY127" s="1046"/>
      <c r="CZ127" s="1046"/>
      <c r="DA127" s="1046"/>
      <c r="DB127" s="1046"/>
      <c r="DC127" s="1046"/>
      <c r="DD127" s="1046"/>
      <c r="DE127" s="1046"/>
      <c r="DF127" s="1047"/>
      <c r="DG127" s="1015" t="s">
        <v>128</v>
      </c>
      <c r="DH127" s="1016"/>
      <c r="DI127" s="1016"/>
      <c r="DJ127" s="1016"/>
      <c r="DK127" s="1016"/>
      <c r="DL127" s="1016" t="s">
        <v>128</v>
      </c>
      <c r="DM127" s="1016"/>
      <c r="DN127" s="1016"/>
      <c r="DO127" s="1016"/>
      <c r="DP127" s="1016"/>
      <c r="DQ127" s="1016" t="s">
        <v>128</v>
      </c>
      <c r="DR127" s="1016"/>
      <c r="DS127" s="1016"/>
      <c r="DT127" s="1016"/>
      <c r="DU127" s="1016"/>
      <c r="DV127" s="1017" t="s">
        <v>128</v>
      </c>
      <c r="DW127" s="1017"/>
      <c r="DX127" s="1017"/>
      <c r="DY127" s="1017"/>
      <c r="DZ127" s="1018"/>
    </row>
    <row r="128" spans="1:130" s="248" customFormat="1" ht="26.25" customHeight="1" thickBot="1" x14ac:dyDescent="0.2">
      <c r="A128" s="1139" t="s">
        <v>490</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491</v>
      </c>
      <c r="X128" s="1141"/>
      <c r="Y128" s="1141"/>
      <c r="Z128" s="1142"/>
      <c r="AA128" s="1143">
        <v>78536</v>
      </c>
      <c r="AB128" s="1144"/>
      <c r="AC128" s="1144"/>
      <c r="AD128" s="1144"/>
      <c r="AE128" s="1145"/>
      <c r="AF128" s="1146">
        <v>73205</v>
      </c>
      <c r="AG128" s="1144"/>
      <c r="AH128" s="1144"/>
      <c r="AI128" s="1144"/>
      <c r="AJ128" s="1145"/>
      <c r="AK128" s="1146">
        <v>68281</v>
      </c>
      <c r="AL128" s="1144"/>
      <c r="AM128" s="1144"/>
      <c r="AN128" s="1144"/>
      <c r="AO128" s="1145"/>
      <c r="AP128" s="1147"/>
      <c r="AQ128" s="1148"/>
      <c r="AR128" s="1148"/>
      <c r="AS128" s="1148"/>
      <c r="AT128" s="1149"/>
      <c r="AU128" s="284"/>
      <c r="AV128" s="284"/>
      <c r="AW128" s="284"/>
      <c r="AX128" s="984" t="s">
        <v>492</v>
      </c>
      <c r="AY128" s="985"/>
      <c r="AZ128" s="985"/>
      <c r="BA128" s="985"/>
      <c r="BB128" s="985"/>
      <c r="BC128" s="985"/>
      <c r="BD128" s="985"/>
      <c r="BE128" s="986"/>
      <c r="BF128" s="1150" t="s">
        <v>128</v>
      </c>
      <c r="BG128" s="1151"/>
      <c r="BH128" s="1151"/>
      <c r="BI128" s="1151"/>
      <c r="BJ128" s="1151"/>
      <c r="BK128" s="1151"/>
      <c r="BL128" s="1152"/>
      <c r="BM128" s="1150">
        <v>14.68</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493</v>
      </c>
      <c r="CQ128" s="1133"/>
      <c r="CR128" s="1133"/>
      <c r="CS128" s="1133"/>
      <c r="CT128" s="1133"/>
      <c r="CU128" s="1133"/>
      <c r="CV128" s="1133"/>
      <c r="CW128" s="1133"/>
      <c r="CX128" s="1133"/>
      <c r="CY128" s="1133"/>
      <c r="CZ128" s="1133"/>
      <c r="DA128" s="1133"/>
      <c r="DB128" s="1133"/>
      <c r="DC128" s="1133"/>
      <c r="DD128" s="1133"/>
      <c r="DE128" s="1133"/>
      <c r="DF128" s="1134"/>
      <c r="DG128" s="1135" t="s">
        <v>128</v>
      </c>
      <c r="DH128" s="1136"/>
      <c r="DI128" s="1136"/>
      <c r="DJ128" s="1136"/>
      <c r="DK128" s="1136"/>
      <c r="DL128" s="1136" t="s">
        <v>128</v>
      </c>
      <c r="DM128" s="1136"/>
      <c r="DN128" s="1136"/>
      <c r="DO128" s="1136"/>
      <c r="DP128" s="1136"/>
      <c r="DQ128" s="1136" t="s">
        <v>411</v>
      </c>
      <c r="DR128" s="1136"/>
      <c r="DS128" s="1136"/>
      <c r="DT128" s="1136"/>
      <c r="DU128" s="1136"/>
      <c r="DV128" s="1137" t="s">
        <v>128</v>
      </c>
      <c r="DW128" s="1137"/>
      <c r="DX128" s="1137"/>
      <c r="DY128" s="1137"/>
      <c r="DZ128" s="1138"/>
    </row>
    <row r="129" spans="1:131" s="248" customFormat="1" ht="26.25" customHeight="1" x14ac:dyDescent="0.15">
      <c r="A129" s="1026" t="s">
        <v>107</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494</v>
      </c>
      <c r="X129" s="1170"/>
      <c r="Y129" s="1170"/>
      <c r="Z129" s="1171"/>
      <c r="AA129" s="1054">
        <v>5416003</v>
      </c>
      <c r="AB129" s="1055"/>
      <c r="AC129" s="1055"/>
      <c r="AD129" s="1055"/>
      <c r="AE129" s="1056"/>
      <c r="AF129" s="1057">
        <v>5356115</v>
      </c>
      <c r="AG129" s="1055"/>
      <c r="AH129" s="1055"/>
      <c r="AI129" s="1055"/>
      <c r="AJ129" s="1056"/>
      <c r="AK129" s="1057">
        <v>5539769</v>
      </c>
      <c r="AL129" s="1055"/>
      <c r="AM129" s="1055"/>
      <c r="AN129" s="1055"/>
      <c r="AO129" s="1056"/>
      <c r="AP129" s="1172"/>
      <c r="AQ129" s="1173"/>
      <c r="AR129" s="1173"/>
      <c r="AS129" s="1173"/>
      <c r="AT129" s="1174"/>
      <c r="AU129" s="286"/>
      <c r="AV129" s="286"/>
      <c r="AW129" s="286"/>
      <c r="AX129" s="1163" t="s">
        <v>495</v>
      </c>
      <c r="AY129" s="1046"/>
      <c r="AZ129" s="1046"/>
      <c r="BA129" s="1046"/>
      <c r="BB129" s="1046"/>
      <c r="BC129" s="1046"/>
      <c r="BD129" s="1046"/>
      <c r="BE129" s="1047"/>
      <c r="BF129" s="1164" t="s">
        <v>128</v>
      </c>
      <c r="BG129" s="1165"/>
      <c r="BH129" s="1165"/>
      <c r="BI129" s="1165"/>
      <c r="BJ129" s="1165"/>
      <c r="BK129" s="1165"/>
      <c r="BL129" s="1166"/>
      <c r="BM129" s="1164">
        <v>19.68</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1026" t="s">
        <v>496</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497</v>
      </c>
      <c r="X130" s="1170"/>
      <c r="Y130" s="1170"/>
      <c r="Z130" s="1171"/>
      <c r="AA130" s="1054">
        <v>839847</v>
      </c>
      <c r="AB130" s="1055"/>
      <c r="AC130" s="1055"/>
      <c r="AD130" s="1055"/>
      <c r="AE130" s="1056"/>
      <c r="AF130" s="1057">
        <v>800326</v>
      </c>
      <c r="AG130" s="1055"/>
      <c r="AH130" s="1055"/>
      <c r="AI130" s="1055"/>
      <c r="AJ130" s="1056"/>
      <c r="AK130" s="1057">
        <v>764326</v>
      </c>
      <c r="AL130" s="1055"/>
      <c r="AM130" s="1055"/>
      <c r="AN130" s="1055"/>
      <c r="AO130" s="1056"/>
      <c r="AP130" s="1172"/>
      <c r="AQ130" s="1173"/>
      <c r="AR130" s="1173"/>
      <c r="AS130" s="1173"/>
      <c r="AT130" s="1174"/>
      <c r="AU130" s="286"/>
      <c r="AV130" s="286"/>
      <c r="AW130" s="286"/>
      <c r="AX130" s="1163" t="s">
        <v>498</v>
      </c>
      <c r="AY130" s="1046"/>
      <c r="AZ130" s="1046"/>
      <c r="BA130" s="1046"/>
      <c r="BB130" s="1046"/>
      <c r="BC130" s="1046"/>
      <c r="BD130" s="1046"/>
      <c r="BE130" s="1047"/>
      <c r="BF130" s="1200">
        <v>8.1</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499</v>
      </c>
      <c r="X131" s="1208"/>
      <c r="Y131" s="1208"/>
      <c r="Z131" s="1209"/>
      <c r="AA131" s="1101">
        <v>4576156</v>
      </c>
      <c r="AB131" s="1080"/>
      <c r="AC131" s="1080"/>
      <c r="AD131" s="1080"/>
      <c r="AE131" s="1081"/>
      <c r="AF131" s="1079">
        <v>4555789</v>
      </c>
      <c r="AG131" s="1080"/>
      <c r="AH131" s="1080"/>
      <c r="AI131" s="1080"/>
      <c r="AJ131" s="1081"/>
      <c r="AK131" s="1079">
        <v>4775443</v>
      </c>
      <c r="AL131" s="1080"/>
      <c r="AM131" s="1080"/>
      <c r="AN131" s="1080"/>
      <c r="AO131" s="1081"/>
      <c r="AP131" s="1210"/>
      <c r="AQ131" s="1211"/>
      <c r="AR131" s="1211"/>
      <c r="AS131" s="1211"/>
      <c r="AT131" s="1212"/>
      <c r="AU131" s="286"/>
      <c r="AV131" s="286"/>
      <c r="AW131" s="286"/>
      <c r="AX131" s="1182" t="s">
        <v>500</v>
      </c>
      <c r="AY131" s="1133"/>
      <c r="AZ131" s="1133"/>
      <c r="BA131" s="1133"/>
      <c r="BB131" s="1133"/>
      <c r="BC131" s="1133"/>
      <c r="BD131" s="1133"/>
      <c r="BE131" s="1134"/>
      <c r="BF131" s="1183">
        <v>13</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89" t="s">
        <v>501</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502</v>
      </c>
      <c r="W132" s="1193"/>
      <c r="X132" s="1193"/>
      <c r="Y132" s="1193"/>
      <c r="Z132" s="1194"/>
      <c r="AA132" s="1195">
        <v>8.4281217690000005</v>
      </c>
      <c r="AB132" s="1196"/>
      <c r="AC132" s="1196"/>
      <c r="AD132" s="1196"/>
      <c r="AE132" s="1197"/>
      <c r="AF132" s="1198">
        <v>8.1581477979999999</v>
      </c>
      <c r="AG132" s="1196"/>
      <c r="AH132" s="1196"/>
      <c r="AI132" s="1196"/>
      <c r="AJ132" s="1197"/>
      <c r="AK132" s="1198">
        <v>8.0032784390000007</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503</v>
      </c>
      <c r="W133" s="1176"/>
      <c r="X133" s="1176"/>
      <c r="Y133" s="1176"/>
      <c r="Z133" s="1177"/>
      <c r="AA133" s="1178">
        <v>9.6999999999999993</v>
      </c>
      <c r="AB133" s="1179"/>
      <c r="AC133" s="1179"/>
      <c r="AD133" s="1179"/>
      <c r="AE133" s="1180"/>
      <c r="AF133" s="1178">
        <v>8.8000000000000007</v>
      </c>
      <c r="AG133" s="1179"/>
      <c r="AH133" s="1179"/>
      <c r="AI133" s="1179"/>
      <c r="AJ133" s="1180"/>
      <c r="AK133" s="1178">
        <v>8.1</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FGb5lkPm7JnRBsYkwp8UgrFpth6GsqGfQCXJSWl2F8NUUG4n15evFxP6TBwoBMDPOLlRIOk5jugj9u9+dQx1fg==" saltValue="PekW943mAbeJFt/YjvG/3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30"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504</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cd80GZ3z6NxKjuLp0M6W7YX3YTA3nS1vPzgqEbEo6VtI70hYOiXB0qx7gjUwxBqYmJ0co6DEhABrd1kDwl0zsQ==" saltValue="E4O35pdaoOrBvtesEKUeR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41"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7STjrYjExxS3xjlNdK/sgD3eKHcSQ634mIK5y3YpEkF9ItoDf4WWMQI8+mPH2yau+DZrAOXkCCCxl5GnIJBnig==" saltValue="WNKvUYsALT42bWiU2LIlXA=="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AB49"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505</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506</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507</v>
      </c>
      <c r="AP7" s="305"/>
      <c r="AQ7" s="306" t="s">
        <v>508</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509</v>
      </c>
      <c r="AQ8" s="312" t="s">
        <v>510</v>
      </c>
      <c r="AR8" s="313" t="s">
        <v>511</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512</v>
      </c>
      <c r="AL9" s="1216"/>
      <c r="AM9" s="1216"/>
      <c r="AN9" s="1217"/>
      <c r="AO9" s="314">
        <v>1651175</v>
      </c>
      <c r="AP9" s="314">
        <v>151123</v>
      </c>
      <c r="AQ9" s="315">
        <v>113148</v>
      </c>
      <c r="AR9" s="316">
        <v>33.6</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513</v>
      </c>
      <c r="AL10" s="1216"/>
      <c r="AM10" s="1216"/>
      <c r="AN10" s="1217"/>
      <c r="AO10" s="317">
        <v>21882</v>
      </c>
      <c r="AP10" s="317">
        <v>2003</v>
      </c>
      <c r="AQ10" s="318">
        <v>18254</v>
      </c>
      <c r="AR10" s="319">
        <v>-89</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514</v>
      </c>
      <c r="AL11" s="1216"/>
      <c r="AM11" s="1216"/>
      <c r="AN11" s="1217"/>
      <c r="AO11" s="317">
        <v>680</v>
      </c>
      <c r="AP11" s="317">
        <v>62</v>
      </c>
      <c r="AQ11" s="318">
        <v>2541</v>
      </c>
      <c r="AR11" s="319">
        <v>-97.6</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515</v>
      </c>
      <c r="AL12" s="1216"/>
      <c r="AM12" s="1216"/>
      <c r="AN12" s="1217"/>
      <c r="AO12" s="317" t="s">
        <v>516</v>
      </c>
      <c r="AP12" s="317" t="s">
        <v>516</v>
      </c>
      <c r="AQ12" s="318" t="s">
        <v>516</v>
      </c>
      <c r="AR12" s="319" t="s">
        <v>516</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517</v>
      </c>
      <c r="AL13" s="1216"/>
      <c r="AM13" s="1216"/>
      <c r="AN13" s="1217"/>
      <c r="AO13" s="317">
        <v>26402</v>
      </c>
      <c r="AP13" s="317">
        <v>2416</v>
      </c>
      <c r="AQ13" s="318">
        <v>6076</v>
      </c>
      <c r="AR13" s="319">
        <v>-60.2</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518</v>
      </c>
      <c r="AL14" s="1216"/>
      <c r="AM14" s="1216"/>
      <c r="AN14" s="1217"/>
      <c r="AO14" s="317" t="s">
        <v>516</v>
      </c>
      <c r="AP14" s="317" t="s">
        <v>516</v>
      </c>
      <c r="AQ14" s="318">
        <v>2732</v>
      </c>
      <c r="AR14" s="319" t="s">
        <v>516</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519</v>
      </c>
      <c r="AL15" s="1222"/>
      <c r="AM15" s="1222"/>
      <c r="AN15" s="1223"/>
      <c r="AO15" s="317">
        <v>-112242</v>
      </c>
      <c r="AP15" s="317">
        <v>-10273</v>
      </c>
      <c r="AQ15" s="318">
        <v>-9152</v>
      </c>
      <c r="AR15" s="319">
        <v>12.2</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188</v>
      </c>
      <c r="AL16" s="1222"/>
      <c r="AM16" s="1222"/>
      <c r="AN16" s="1223"/>
      <c r="AO16" s="317">
        <v>1587897</v>
      </c>
      <c r="AP16" s="317">
        <v>145332</v>
      </c>
      <c r="AQ16" s="318">
        <v>133599</v>
      </c>
      <c r="AR16" s="319">
        <v>8.8000000000000007</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520</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521</v>
      </c>
      <c r="AP20" s="326" t="s">
        <v>522</v>
      </c>
      <c r="AQ20" s="327" t="s">
        <v>523</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524</v>
      </c>
      <c r="AL21" s="1225"/>
      <c r="AM21" s="1225"/>
      <c r="AN21" s="1226"/>
      <c r="AO21" s="330">
        <v>18.12</v>
      </c>
      <c r="AP21" s="331">
        <v>12.02</v>
      </c>
      <c r="AQ21" s="332">
        <v>6.1</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525</v>
      </c>
      <c r="AL22" s="1225"/>
      <c r="AM22" s="1225"/>
      <c r="AN22" s="1226"/>
      <c r="AO22" s="335">
        <v>95.5</v>
      </c>
      <c r="AP22" s="336">
        <v>95.8</v>
      </c>
      <c r="AQ22" s="337">
        <v>-0.3</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526</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527</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528</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507</v>
      </c>
      <c r="AP30" s="305"/>
      <c r="AQ30" s="306" t="s">
        <v>508</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509</v>
      </c>
      <c r="AQ31" s="312" t="s">
        <v>510</v>
      </c>
      <c r="AR31" s="313" t="s">
        <v>511</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529</v>
      </c>
      <c r="AL32" s="1219"/>
      <c r="AM32" s="1219"/>
      <c r="AN32" s="1220"/>
      <c r="AO32" s="345">
        <v>976583</v>
      </c>
      <c r="AP32" s="345">
        <v>89382</v>
      </c>
      <c r="AQ32" s="346">
        <v>79356</v>
      </c>
      <c r="AR32" s="347">
        <v>12.6</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530</v>
      </c>
      <c r="AL33" s="1219"/>
      <c r="AM33" s="1219"/>
      <c r="AN33" s="1220"/>
      <c r="AO33" s="345" t="s">
        <v>516</v>
      </c>
      <c r="AP33" s="345" t="s">
        <v>516</v>
      </c>
      <c r="AQ33" s="346" t="s">
        <v>516</v>
      </c>
      <c r="AR33" s="347" t="s">
        <v>516</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531</v>
      </c>
      <c r="AL34" s="1219"/>
      <c r="AM34" s="1219"/>
      <c r="AN34" s="1220"/>
      <c r="AO34" s="345" t="s">
        <v>516</v>
      </c>
      <c r="AP34" s="345" t="s">
        <v>516</v>
      </c>
      <c r="AQ34" s="346" t="s">
        <v>516</v>
      </c>
      <c r="AR34" s="347" t="s">
        <v>516</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532</v>
      </c>
      <c r="AL35" s="1219"/>
      <c r="AM35" s="1219"/>
      <c r="AN35" s="1220"/>
      <c r="AO35" s="345">
        <v>210766</v>
      </c>
      <c r="AP35" s="345">
        <v>19290</v>
      </c>
      <c r="AQ35" s="346">
        <v>27499</v>
      </c>
      <c r="AR35" s="347">
        <v>-29.9</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533</v>
      </c>
      <c r="AL36" s="1219"/>
      <c r="AM36" s="1219"/>
      <c r="AN36" s="1220"/>
      <c r="AO36" s="345">
        <v>13320</v>
      </c>
      <c r="AP36" s="345">
        <v>1219</v>
      </c>
      <c r="AQ36" s="346">
        <v>3427</v>
      </c>
      <c r="AR36" s="347">
        <v>-64.400000000000006</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534</v>
      </c>
      <c r="AL37" s="1219"/>
      <c r="AM37" s="1219"/>
      <c r="AN37" s="1220"/>
      <c r="AO37" s="345">
        <v>14092</v>
      </c>
      <c r="AP37" s="345">
        <v>1290</v>
      </c>
      <c r="AQ37" s="346">
        <v>1232</v>
      </c>
      <c r="AR37" s="347">
        <v>4.7</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535</v>
      </c>
      <c r="AL38" s="1228"/>
      <c r="AM38" s="1228"/>
      <c r="AN38" s="1229"/>
      <c r="AO38" s="348">
        <v>38</v>
      </c>
      <c r="AP38" s="348">
        <v>3</v>
      </c>
      <c r="AQ38" s="349">
        <v>22</v>
      </c>
      <c r="AR38" s="337">
        <v>-86.4</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536</v>
      </c>
      <c r="AL39" s="1228"/>
      <c r="AM39" s="1228"/>
      <c r="AN39" s="1229"/>
      <c r="AO39" s="345">
        <v>-68281</v>
      </c>
      <c r="AP39" s="345">
        <v>-6249</v>
      </c>
      <c r="AQ39" s="346">
        <v>-3656</v>
      </c>
      <c r="AR39" s="347">
        <v>70.900000000000006</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537</v>
      </c>
      <c r="AL40" s="1219"/>
      <c r="AM40" s="1219"/>
      <c r="AN40" s="1220"/>
      <c r="AO40" s="345">
        <v>-764326</v>
      </c>
      <c r="AP40" s="345">
        <v>-69955</v>
      </c>
      <c r="AQ40" s="346">
        <v>-73860</v>
      </c>
      <c r="AR40" s="347">
        <v>-5.3</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301</v>
      </c>
      <c r="AL41" s="1231"/>
      <c r="AM41" s="1231"/>
      <c r="AN41" s="1232"/>
      <c r="AO41" s="345">
        <v>382192</v>
      </c>
      <c r="AP41" s="345">
        <v>34980</v>
      </c>
      <c r="AQ41" s="346">
        <v>34020</v>
      </c>
      <c r="AR41" s="347">
        <v>2.8</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538</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539</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540</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507</v>
      </c>
      <c r="AN49" s="1235" t="s">
        <v>541</v>
      </c>
      <c r="AO49" s="1236"/>
      <c r="AP49" s="1236"/>
      <c r="AQ49" s="1236"/>
      <c r="AR49" s="1237"/>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542</v>
      </c>
      <c r="AO50" s="362" t="s">
        <v>543</v>
      </c>
      <c r="AP50" s="363" t="s">
        <v>544</v>
      </c>
      <c r="AQ50" s="364" t="s">
        <v>545</v>
      </c>
      <c r="AR50" s="365" t="s">
        <v>546</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547</v>
      </c>
      <c r="AL51" s="358"/>
      <c r="AM51" s="366">
        <v>755702</v>
      </c>
      <c r="AN51" s="367">
        <v>62285</v>
      </c>
      <c r="AO51" s="368">
        <v>-3.1</v>
      </c>
      <c r="AP51" s="369">
        <v>107537</v>
      </c>
      <c r="AQ51" s="370">
        <v>14.7</v>
      </c>
      <c r="AR51" s="371">
        <v>-17.8</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548</v>
      </c>
      <c r="AM52" s="374">
        <v>390290</v>
      </c>
      <c r="AN52" s="375">
        <v>32168</v>
      </c>
      <c r="AO52" s="376">
        <v>-29.5</v>
      </c>
      <c r="AP52" s="377">
        <v>57923</v>
      </c>
      <c r="AQ52" s="378">
        <v>25.1</v>
      </c>
      <c r="AR52" s="379">
        <v>-54.6</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549</v>
      </c>
      <c r="AL53" s="358"/>
      <c r="AM53" s="366">
        <v>754905</v>
      </c>
      <c r="AN53" s="367">
        <v>63775</v>
      </c>
      <c r="AO53" s="368">
        <v>2.4</v>
      </c>
      <c r="AP53" s="369">
        <v>113913</v>
      </c>
      <c r="AQ53" s="370">
        <v>5.9</v>
      </c>
      <c r="AR53" s="371">
        <v>-3.5</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548</v>
      </c>
      <c r="AM54" s="374">
        <v>579869</v>
      </c>
      <c r="AN54" s="375">
        <v>48988</v>
      </c>
      <c r="AO54" s="376">
        <v>52.3</v>
      </c>
      <c r="AP54" s="377">
        <v>53160</v>
      </c>
      <c r="AQ54" s="378">
        <v>-8.1999999999999993</v>
      </c>
      <c r="AR54" s="379">
        <v>60.5</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550</v>
      </c>
      <c r="AL55" s="358"/>
      <c r="AM55" s="366">
        <v>529457</v>
      </c>
      <c r="AN55" s="367">
        <v>45916</v>
      </c>
      <c r="AO55" s="368">
        <v>-28</v>
      </c>
      <c r="AP55" s="369">
        <v>115050</v>
      </c>
      <c r="AQ55" s="370">
        <v>1</v>
      </c>
      <c r="AR55" s="371">
        <v>-29</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548</v>
      </c>
      <c r="AM56" s="374">
        <v>369920</v>
      </c>
      <c r="AN56" s="375">
        <v>32080</v>
      </c>
      <c r="AO56" s="376">
        <v>-34.5</v>
      </c>
      <c r="AP56" s="377">
        <v>53792</v>
      </c>
      <c r="AQ56" s="378">
        <v>1.2</v>
      </c>
      <c r="AR56" s="379">
        <v>-35.700000000000003</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551</v>
      </c>
      <c r="AL57" s="358"/>
      <c r="AM57" s="366">
        <v>1160088</v>
      </c>
      <c r="AN57" s="367">
        <v>103626</v>
      </c>
      <c r="AO57" s="368">
        <v>125.7</v>
      </c>
      <c r="AP57" s="369">
        <v>118252</v>
      </c>
      <c r="AQ57" s="370">
        <v>2.8</v>
      </c>
      <c r="AR57" s="371">
        <v>122.9</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548</v>
      </c>
      <c r="AM58" s="374">
        <v>894743</v>
      </c>
      <c r="AN58" s="375">
        <v>79923</v>
      </c>
      <c r="AO58" s="376">
        <v>149.1</v>
      </c>
      <c r="AP58" s="377">
        <v>49994</v>
      </c>
      <c r="AQ58" s="378">
        <v>-7.1</v>
      </c>
      <c r="AR58" s="379">
        <v>156.19999999999999</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552</v>
      </c>
      <c r="AL59" s="358"/>
      <c r="AM59" s="366">
        <v>1251835</v>
      </c>
      <c r="AN59" s="367">
        <v>114574</v>
      </c>
      <c r="AO59" s="368">
        <v>10.6</v>
      </c>
      <c r="AP59" s="369">
        <v>120302</v>
      </c>
      <c r="AQ59" s="370">
        <v>1.7</v>
      </c>
      <c r="AR59" s="371">
        <v>8.9</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548</v>
      </c>
      <c r="AM60" s="374">
        <v>573189</v>
      </c>
      <c r="AN60" s="375">
        <v>52461</v>
      </c>
      <c r="AO60" s="376">
        <v>-34.4</v>
      </c>
      <c r="AP60" s="377">
        <v>59328</v>
      </c>
      <c r="AQ60" s="378">
        <v>18.7</v>
      </c>
      <c r="AR60" s="379">
        <v>-53.1</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553</v>
      </c>
      <c r="AL61" s="380"/>
      <c r="AM61" s="381">
        <v>890397</v>
      </c>
      <c r="AN61" s="382">
        <v>78035</v>
      </c>
      <c r="AO61" s="383">
        <v>21.5</v>
      </c>
      <c r="AP61" s="384">
        <v>115011</v>
      </c>
      <c r="AQ61" s="385">
        <v>5.2</v>
      </c>
      <c r="AR61" s="371">
        <v>16.3</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548</v>
      </c>
      <c r="AM62" s="374">
        <v>561602</v>
      </c>
      <c r="AN62" s="375">
        <v>49124</v>
      </c>
      <c r="AO62" s="376">
        <v>20.6</v>
      </c>
      <c r="AP62" s="377">
        <v>54839</v>
      </c>
      <c r="AQ62" s="378">
        <v>5.9</v>
      </c>
      <c r="AR62" s="379">
        <v>14.7</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6VkJQOrospOG5nS6uMsmnrJZoNtrJIgT41UOUMNuEHZcmXhCLaopzOqS4E3loEWGiffV8NAln0ieoufjdyqKPA==" saltValue="D+k+y4JVe/CYPX2koW6bZQ=="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32"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555</v>
      </c>
    </row>
    <row r="121" spans="125:125" ht="13.5" hidden="1" customHeight="1" x14ac:dyDescent="0.15">
      <c r="DU121" s="292"/>
    </row>
  </sheetData>
  <sheetProtection algorithmName="SHA-512" hashValue="3r/HxQyXkUlRdG0W8sY5RzE9j8ip0l87SrpTFNgHzmlVj/UhhhXqauHUAQmO2FPQgyyuorTOjl7DZN3dGxQrrQ==" saltValue="OI9D3vXYhUPAUMwEXw8o8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B94"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556</v>
      </c>
    </row>
  </sheetData>
  <sheetProtection algorithmName="SHA-512" hashValue="c8XT9UgBij9wHNnBlcO3wBDl8OcHueepyoB26OVfpZcxxgKw/NdL+8qNnZFqcB3ZD78sIOHVe4pmnjQG9Ks30Q==" saltValue="dGZd+szrUPBr4O0UrhOsY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C25" zoomScale="80" zoomScaleNormal="80" zoomScaleSheetLayoutView="100" workbookViewId="0">
      <selection activeCell="J48" sqref="J48"/>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557</v>
      </c>
      <c r="G46" s="8" t="s">
        <v>558</v>
      </c>
      <c r="H46" s="8" t="s">
        <v>559</v>
      </c>
      <c r="I46" s="8" t="s">
        <v>560</v>
      </c>
      <c r="J46" s="9" t="s">
        <v>561</v>
      </c>
    </row>
    <row r="47" spans="2:10" ht="57.75" customHeight="1" x14ac:dyDescent="0.15">
      <c r="B47" s="10"/>
      <c r="C47" s="1238" t="s">
        <v>3</v>
      </c>
      <c r="D47" s="1238"/>
      <c r="E47" s="1239"/>
      <c r="F47" s="11">
        <v>44.25</v>
      </c>
      <c r="G47" s="12">
        <v>45.73</v>
      </c>
      <c r="H47" s="12">
        <v>47.06</v>
      </c>
      <c r="I47" s="12">
        <v>46.53</v>
      </c>
      <c r="J47" s="13">
        <v>37.74</v>
      </c>
    </row>
    <row r="48" spans="2:10" ht="57.75" customHeight="1" x14ac:dyDescent="0.15">
      <c r="B48" s="14"/>
      <c r="C48" s="1240" t="s">
        <v>4</v>
      </c>
      <c r="D48" s="1240"/>
      <c r="E48" s="1241"/>
      <c r="F48" s="15">
        <v>6.45</v>
      </c>
      <c r="G48" s="16">
        <v>7.27</v>
      </c>
      <c r="H48" s="16">
        <v>5.34</v>
      </c>
      <c r="I48" s="16">
        <v>7.16</v>
      </c>
      <c r="J48" s="17">
        <v>9.32</v>
      </c>
    </row>
    <row r="49" spans="2:10" ht="57.75" customHeight="1" thickBot="1" x14ac:dyDescent="0.2">
      <c r="B49" s="18"/>
      <c r="C49" s="1242" t="s">
        <v>5</v>
      </c>
      <c r="D49" s="1242"/>
      <c r="E49" s="1243"/>
      <c r="F49" s="19">
        <v>2.3199999999999998</v>
      </c>
      <c r="G49" s="20">
        <v>0.56999999999999995</v>
      </c>
      <c r="H49" s="20" t="s">
        <v>562</v>
      </c>
      <c r="I49" s="20">
        <v>0.71</v>
      </c>
      <c r="J49" s="21" t="s">
        <v>563</v>
      </c>
    </row>
    <row r="50" spans="2:10" ht="13.5" customHeight="1" x14ac:dyDescent="0.15"/>
  </sheetData>
  <sheetProtection algorithmName="SHA-512" hashValue="cQtpKaSVkaRFG9KTgN8pWwEllaLSMFOXayh3dNPp+7cag9GT5aegt3BU9GFoUSGLXCBBfhho1YAj24M+Ri9hHA==" saltValue="bw1eyli7ncjBGOOe37Rdd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2022-09-08T06:17:46Z</cp:lastPrinted>
  <dcterms:created xsi:type="dcterms:W3CDTF">2022-02-02T06:29:34Z</dcterms:created>
  <dcterms:modified xsi:type="dcterms:W3CDTF">2022-09-30T04:22:40Z</dcterms:modified>
  <cp:category/>
</cp:coreProperties>
</file>