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<sst xmlns="http://schemas.openxmlformats.org/spreadsheetml/2006/main" count="1378" uniqueCount="623">
  <si>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</si>
  <si>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</si>
  <si>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</si>
  <si>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</si>
  <si>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</si>
  <si>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</si>
  <si>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</si>
  <si>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</si>
  <si>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</si>
  <si>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</si>
  <si>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</si>
  <si>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</si>
  <si>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</si>
  <si>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</si>
  <si>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</si>
  <si>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</si>
  <si>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</si>
  <si>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</si>
  <si>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</si>
  <si>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</si>
  <si>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</si>
  <si>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</si>
  <si>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</si>
  <si>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</si>
  <si>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</si>
  <si>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</si>
  <si>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</si>
  <si>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</si>
  <si>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</si>
  <si>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</si>
  <si>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</si>
  <si>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</si>
  <si>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</si>
  <si>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</si>
  <si>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</si>
  <si>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</si>
  <si>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</si>
  <si>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</si>
  <si>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</si>
  <si>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</si>
  <si>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</si>
  <si>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</si>
  <si>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</si>
  <si>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</si>
  <si>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</si>
  <si>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</si>
  <si>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</si>
  <si>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</si>
  <si>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</si>
  <si>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</si>
  <si>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</si>
  <si>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</si>
  <si>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</si>
  <si>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</si>
  <si>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</si>
  <si>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</si>
  <si>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</si>
  <si>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</si>
  <si>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</si>
  <si>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</si>
  <si>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</si>
  <si>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</si>
  <si>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</si>
  <si>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</si>
  <si>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</si>
  <si>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</si>
  <si>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</si>
  <si>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</si>
  <si>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</si>
  <si>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</si>
  <si>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</si>
  <si>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</si>
  <si>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</si>
  <si>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</si>
  <si>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</si>
  <si>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</si>
  <si>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</si>
  <si>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</si>
  <si>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</si>
  <si>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</si>
  <si>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</si>
  <si>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</si>
  <si>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</si>
  <si>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</si>
  <si>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</si>
  <si>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</si>
  <si>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</si>
  <si>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</si>
  <si>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</si>
  <si>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</si>
  <si>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</si>
  <si>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</si>
  <si>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</si>
  <si>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</si>
  <si>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</si>
  <si>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</si>
  <si>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</si>
  <si>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</si>
  <si>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久米南町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</si>
  <si>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</si>
  <si>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</si>
  <si>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</si>
  <si>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</si>
  <si>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</si>
  <si>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</si>
  <si>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</si>
  <si>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</si>
  <si>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</si>
  <si>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</si>
  <si>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</si>
  <si>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</si>
  <si>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</si>
  <si>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</si>
  <si>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</si>
  <si>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</si>
  <si>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</si>
  <si>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</si>
  <si>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</si>
  <si>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</si>
  <si>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</si>
  <si>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</si>
  <si>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</si>
  <si>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</si>
  <si>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</si>
  <si>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</si>
  <si>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</si>
  <si>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</si>
  <si>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</si>
  <si>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</si>
  <si>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</si>
  <si>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</si>
  <si>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</si>
  <si>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</si>
  <si>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</si>
  <si>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</si>
  <si>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</si>
  <si>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</si>
  <si>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</si>
  <si>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</si>
  <si>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</si>
  <si>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</si>
  <si>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</si>
  <si>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</si>
  <si>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</si>
  <si>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</si>
  <si>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</si>
  <si>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</si>
  <si>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</si>
  <si>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</si>
  <si>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</si>
  <si>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</si>
  <si>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</si>
  <si>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</si>
  <si>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</si>
  <si>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</si>
  <si>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</si>
  <si>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</si>
  <si>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</si>
  <si>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</si>
  <si>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</si>
  <si>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</si>
  <si>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</si>
  <si>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</si>
  <si>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</si>
  <si>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</si>
  <si>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</si>
  <si>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</si>
  <si>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</si>
  <si>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</si>
  <si>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</si>
  <si>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</si>
  <si>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</si>
  <si>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</si>
  <si>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</si>
  <si>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</si>
  <si>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</si>
  <si>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</si>
  <si>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</si>
  <si>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</si>
  <si>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</si>
  <si>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</si>
  <si>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</si>
  <si>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</si>
  <si>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</si>
  <si>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</si>
  <si>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</si>
  <si>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</si>
  <si>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</si>
  <si>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</si>
  <si>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</si>
  <si>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</si>
  <si>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</si>
  <si>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</si>
  <si>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</si>
  <si>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</si>
  <si>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</si>
  <si>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</si>
  <si>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</si>
  <si>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</si>
  <si>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</si>
  <si>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</si>
  <si>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</si>
  <si>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</si>
  <si>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</si>
  <si>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</si>
  <si>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</si>
  <si>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</si>
  <si>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</si>
  <si>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</si>
  <si>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</si>
  <si>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</si>
  <si>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</si>
  <si>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</si>
  <si>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</si>
  <si>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</si>
  <si>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岡山県久米南町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</si>
  <si>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</si>
  <si>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</si>
  <si>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</si>
  <si>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</si>
  <si>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</si>
  <si>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</si>
  <si>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</si>
  <si>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</si>
  <si>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</si>
  <si>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</si>
  <si>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</si>
  <si>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</si>
  <si>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</si>
  <si>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</si>
  <si>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</si>
  <si>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</si>
  <si>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</si>
  <si>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</si>
  <si>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</si>
  <si>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</si>
  <si>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</si>
  <si>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</si>
  <si>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</si>
  <si>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</si>
  <si>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</si>
  <si>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</si>
  <si>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</si>
  <si>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</si>
  <si>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</si>
  <si>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</si>
  <si>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</si>
  <si>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</si>
  <si>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</si>
  <si>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</si>
  <si>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</si>
  <si>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</si>
  <si>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</si>
  <si>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</si>
  <si>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</si>
  <si>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</si>
  <si>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</si>
  <si>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</si>
  <si>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</si>
  <si>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</si>
  <si>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</si>
  <si>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</si>
  <si>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</si>
  <si>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</si>
  <si>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</si>
  <si>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</si>
  <si>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</si>
  <si>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</si>
  <si>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</si>
  <si>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</si>
  <si>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</si>
  <si>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</si>
  <si>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</si>
  <si>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</si>
  <si>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</si>
  <si>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</si>
  <si>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</si>
  <si>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</si>
  <si>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</si>
  <si>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</si>
  <si>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</si>
  <si>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</si>
  <si>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</si>
  <si>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</si>
  <si>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</si>
  <si>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</si>
  <si>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</si>
  <si>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</si>
  <si>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</si>
  <si>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</si>
  <si>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</si>
  <si>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</si>
  <si>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</si>
  <si>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</si>
  <si>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</si>
  <si>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</si>
  <si>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</si>
  <si>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</si>
  <si>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</si>
  <si>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</si>
  <si>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</si>
  <si>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</si>
  <si>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</si>
  <si>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</si>
  <si>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</si>
  <si>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</si>
  <si>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</si>
  <si>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</si>
  <si>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</si>
  <si>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</si>
  <si>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</si>
  <si>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</si>
  <si>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</si>
  <si>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</si>
  <si>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</si>
  <si>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</si>
  <si>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</si>
  <si>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</si>
  <si>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</si>
  <si>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</si>
  <si>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</si>
  <si>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</si>
  <si>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</si>
  <si>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</si>
  <si>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</si>
  <si>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</si>
  <si>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</si>
  <si>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</si>
  <si>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</si>
  <si>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</si>
  <si>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</si>
  <si>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</si>
  <si>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</si>
  <si>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</si>
  <si>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</si>
  <si>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</si>
  <si>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</si>
  <si>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</si>
  <si>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</si>
  <si>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</si>
  <si>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</si>
  <si>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</si>
  <si>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</si>
  <si>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</si>
  <si>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</si>
  <si>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</si>
  <si>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</si>
  <si>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</si>
  <si>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</si>
  <si>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</si>
  <si>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</si>
  <si>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</si>
  <si>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</si>
  <si>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</si>
  <si>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</si>
  <si>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</si>
  <si>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</si>
  <si>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</si>
  <si>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</si>
  <si>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</si>
  <si>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</si>
  <si>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</si>
  <si>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</si>
  <si>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</si>
  <si>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</si>
  <si>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</si>
  <si>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</si>
  <si>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</si>
  <si>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</si>
  <si>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</si>
  <si>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岡山県久米南町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</si>
  <si>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</si>
  <si>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</si>
  <si>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</si>
  <si>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</si>
  <si>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</si>
  <si>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</si>
  <si>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</si>
  <si>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</si>
  <si>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</si>
  <si>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</si>
  <si>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</si>
  <si>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</si>
  <si>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</si>
  <si>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</si>
  <si>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</si>
  <si>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</si>
  <si>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</si>
  <si>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</si>
  <si>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</si>
  <si>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</si>
  <si>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</si>
  <si>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</si>
  <si>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</si>
  <si>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</si>
  <si>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</si>
  <si>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</si>
  <si>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</si>
  <si>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</si>
  <si>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</si>
  <si>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</si>
  <si>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</si>
  <si>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</si>
  <si>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</si>
  <si>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</si>
  <si>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</si>
  <si>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</si>
  <si>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</si>
  <si>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</si>
  <si>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</si>
  <si>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</si>
  <si>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公共下水道事業特別会計</t>
    <phoneticPr fontId="5"/>
  </si>
  <si>
    <t>用地取得造成事業特別会計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</si>
  <si>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</si>
  <si>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</si>
  <si>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</si>
  <si>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</si>
  <si>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</si>
  <si>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</si>
  <si>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</si>
  <si>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</si>
  <si>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</si>
  <si>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</si>
  <si>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</si>
  <si>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</si>
  <si>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</si>
  <si>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</si>
  <si>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</si>
  <si>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</si>
  <si>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</si>
  <si>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</si>
  <si>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</si>
  <si>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</si>
  <si>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</si>
  <si>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</si>
  <si>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</si>
  <si>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</si>
  <si>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</si>
  <si>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</si>
  <si>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</si>
  <si>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</si>
  <si>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</si>
  <si>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</si>
  <si>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</si>
  <si>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</si>
  <si>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</si>
  <si>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</si>
  <si>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</si>
  <si>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</si>
  <si>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</si>
  <si>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</si>
  <si>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</si>
  <si>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</si>
  <si>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</si>
  <si>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</si>
  <si>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</si>
  <si>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</si>
  <si>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</si>
  <si>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</si>
  <si>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</si>
  <si>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</si>
  <si>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</si>
  <si>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</si>
  <si>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</si>
  <si>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</si>
  <si>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</si>
  <si>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</si>
  <si>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</si>
  <si>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</si>
  <si>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</si>
  <si>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</si>
  <si>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</si>
  <si>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</si>
  <si>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</si>
  <si>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</si>
  <si>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</si>
  <si>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</si>
  <si>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</si>
  <si>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</si>
  <si>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</si>
  <si>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</si>
  <si>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</si>
  <si>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</si>
  <si>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</si>
  <si>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</si>
  <si>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</si>
  <si>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</si>
  <si>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</si>
  <si>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</si>
  <si>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</si>
  <si>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</si>
  <si>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</si>
  <si>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</si>
  <si>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</si>
  <si>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</si>
  <si>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</si>
  <si>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</si>
  <si>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</si>
  <si>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</si>
  <si>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</si>
  <si>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</si>
  <si>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</si>
  <si>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</si>
  <si>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</si>
  <si>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</si>
  <si>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</si>
  <si>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</si>
  <si>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</si>
  <si>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</si>
  <si>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</si>
  <si>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</si>
  <si>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</si>
  <si>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</si>
  <si>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</si>
  <si>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</si>
  <si>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</si>
  <si>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</si>
  <si>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</si>
  <si>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</si>
  <si>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</si>
  <si>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</si>
  <si>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</si>
  <si>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</si>
  <si>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</si>
  <si>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</si>
  <si>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</si>
  <si>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</si>
  <si>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</si>
  <si>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</si>
  <si>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</si>
  <si>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</si>
  <si>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</si>
  <si>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</si>
  <si>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</si>
  <si>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</si>
  <si>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</si>
  <si>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</si>
  <si>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</si>
  <si>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</si>
  <si>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</si>
  <si>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</si>
  <si>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</si>
  <si>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</si>
  <si>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</si>
  <si>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</si>
  <si>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</si>
  <si>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</si>
  <si>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</si>
  <si>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</si>
  <si>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</si>
  <si>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</si>
  <si>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</si>
  <si>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</si>
  <si>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</si>
  <si>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</si>
  <si>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</si>
  <si>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</si>
  <si>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</si>
  <si>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</si>
  <si>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</si>
  <si>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</si>
  <si>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</si>
  <si>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3.12</t>
  </si>
  <si>
    <t>▲ 3.88</t>
  </si>
  <si>
    <t>▲ 1.47</t>
  </si>
  <si>
    <t>住宅新築資金等貸付特別会計</t>
  </si>
  <si>
    <t>▲ 1.23</t>
  </si>
  <si>
    <t>▲ 1.20</t>
  </si>
  <si>
    <t>▲ 1.27</t>
  </si>
  <si>
    <t>▲ 1.31</t>
  </si>
  <si>
    <t>▲ 1.24</t>
  </si>
  <si>
    <t>一般会計</t>
  </si>
  <si>
    <t>介護保険特別会計</t>
  </si>
  <si>
    <t>国民健康保険特別会計</t>
  </si>
  <si>
    <t>簡易水道事業特別会計</t>
  </si>
  <si>
    <t>公共下水道事業特別会計</t>
  </si>
  <si>
    <t>介護サービス事業特別会計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</si>
  <si>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</si>
  <si>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</si>
  <si>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</si>
  <si>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</si>
  <si>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</si>
  <si>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</si>
  <si>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</si>
  <si>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</si>
  <si>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</si>
  <si>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庁舎改修整備基金</t>
    <rPh sb="0" eb="2">
      <t>チョウシャ</t>
    </rPh>
    <rPh sb="2" eb="4">
      <t>カイシュウ</t>
    </rPh>
    <rPh sb="4" eb="6">
      <t>セイビ</t>
    </rPh>
    <rPh sb="6" eb="8">
      <t>キキン</t>
    </rPh>
    <phoneticPr fontId="11"/>
  </si>
  <si>
    <t>公共施設等整備基金</t>
    <rPh sb="0" eb="2">
      <t>コウキョウ</t>
    </rPh>
    <rPh sb="2" eb="4">
      <t>シセツ</t>
    </rPh>
    <rPh sb="4" eb="5">
      <t>トウ</t>
    </rPh>
    <rPh sb="5" eb="7">
      <t>セイビ</t>
    </rPh>
    <rPh sb="7" eb="9">
      <t>キキン</t>
    </rPh>
    <phoneticPr fontId="11"/>
  </si>
  <si>
    <t>町勢振興基金</t>
    <rPh sb="0" eb="1">
      <t>チョウ</t>
    </rPh>
    <rPh sb="1" eb="2">
      <t>セイ</t>
    </rPh>
    <rPh sb="2" eb="4">
      <t>シンコウ</t>
    </rPh>
    <rPh sb="4" eb="6">
      <t>キキン</t>
    </rPh>
    <phoneticPr fontId="11"/>
  </si>
  <si>
    <t>両部篤育英基金</t>
    <rPh sb="0" eb="1">
      <t>リョウ</t>
    </rPh>
    <rPh sb="1" eb="2">
      <t>ベ</t>
    </rPh>
    <rPh sb="2" eb="3">
      <t>アツシ</t>
    </rPh>
    <rPh sb="3" eb="5">
      <t>イクエイ</t>
    </rPh>
    <rPh sb="5" eb="7">
      <t>キキン</t>
    </rPh>
    <phoneticPr fontId="11"/>
  </si>
  <si>
    <t>スポーツ振興基金</t>
    <rPh sb="4" eb="6">
      <t>シンコウ</t>
    </rPh>
    <rPh sb="6" eb="8">
      <t>キキン</t>
    </rPh>
    <phoneticPr fontId="11"/>
  </si>
  <si>
    <t>-</t>
    <phoneticPr fontId="2"/>
  </si>
  <si>
    <t>久米郡土地開発公社</t>
  </si>
  <si>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</si>
  <si>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</si>
  <si>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</si>
  <si>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</si>
  <si>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</si>
  <si>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5">
      <t>キョシュツキン</t>
    </rPh>
    <rPh sb="15" eb="17">
      <t>ジギョウ</t>
    </rPh>
    <phoneticPr fontId="2"/>
  </si>
  <si>
    <t>岡山県市町村総合事務組合脱退還付金特別会計</t>
  </si>
  <si>
    <t>岡山県市町村総合事務組合交通災害共済特別会計</t>
  </si>
  <si>
    <t>岡山県市町村税整理組合</t>
  </si>
  <si>
    <t>津山広域事務組合一般会計</t>
  </si>
  <si>
    <t>津山広域事務組合ふるさと振興事業特別会計</t>
  </si>
  <si>
    <t>久米老人ホーム組合一般会計</t>
  </si>
  <si>
    <t>久米老人ホーム組合指定訪問介護事業特別会計</t>
  </si>
  <si>
    <t>岡山市久米南町衛生施設組合</t>
  </si>
  <si>
    <t>旭川中部衛生施設組合</t>
  </si>
  <si>
    <t>津山圏域消防組合</t>
  </si>
  <si>
    <t>岡山市久米南町国民健康保険病院組合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</si>
  <si>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</si>
  <si>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</si>
  <si>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</si>
  <si>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</si>
  <si>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</si>
  <si>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</si>
  <si>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</si>
  <si>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</si>
  <si>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</si>
  <si>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</si>
  <si>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</si>
  <si>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当町では、実質公債比率、将来負担比率ともに類似団体内平均値よりも高い。
実質公債費比率については、令和元年度で起債償還がピークアウトしたことにより、今後は好転していくことを見込んでいる。
将来負担比率については、起債抑制とともに元金償還額の増加により起債残高の減少を見積もっており、今後は減少傾向が続く見通し。</t>
    <rPh sb="25" eb="26">
      <t>ナイ</t>
    </rPh>
    <rPh sb="26" eb="29">
      <t>ヘイキンチ</t>
    </rPh>
    <rPh sb="74" eb="76">
      <t>コンゴ</t>
    </rPh>
    <rPh sb="77" eb="79">
      <t>コウテン</t>
    </rPh>
    <rPh sb="114" eb="116">
      <t>ガンキン</t>
    </rPh>
    <rPh sb="151" eb="153">
      <t>ミトオ</t>
    </rPh>
    <phoneticPr fontId="5"/>
  </si>
  <si>
    <t>当町では類似団体と比べて将来負担比率は高いが、有形固定資産減価償却率はわずかに高めで推移している。
要因としては、市町村合併をしておらず比較的公共施設数が少ないことと先行して公共施設の更新を行ってきたため、有形固定資産減価償却率が高く、更新のための起債などにより将来負担比率が高くなっているもの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</si>
</sst>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10C6-4BE5-9B79-4755E57FEA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48458</c:v>
                </c:pt>
                <c:pt idx="1">
                  <c:v>51624</c:v>
                </c:pt>
                <c:pt idx="2">
                  <c:v>80424</c:v>
                </c:pt>
                <c:pt idx="3">
                  <c:v>36449</c:v>
                </c:pt>
                <c:pt idx="4">
                  <c:v>55441</c:v>
                </c:pt>
              </c:numCache>
            </c:numRef>
          </c:val>
          <c:smooth val="0"/>
          <c:extLst>
            <c:ext xmlns:c16="http://schemas.microsoft.com/office/drawing/2014/chart" uri="{C3380CC4-5D6E-409C-BE32-E72D297353CC}">
              <c16:uniqueId val="{00000001-10C6-4BE5-9B79-4755E57FEA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5.68</c:v>
                </c:pt>
                <c:pt idx="1">
                  <c:v>4.8</c:v>
                </c:pt>
                <c:pt idx="2">
                  <c:v>5.81</c:v>
                </c:pt>
                <c:pt idx="3">
                  <c:v>5.15</c:v>
                </c:pt>
                <c:pt idx="4">
                  <c:v>5.73</c:v>
                </c:pt>
              </c:numCache>
            </c:numRef>
          </c:val>
          <c:extLst>
            <c:ext xmlns:c16="http://schemas.microsoft.com/office/drawing/2014/chart" uri="{C3380CC4-5D6E-409C-BE32-E72D297353CC}">
              <c16:uniqueId val="{00000000-C8AD-4A33-B4AE-BE0D0C2493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31.74</c:v>
                </c:pt>
                <c:pt idx="1">
                  <c:v>27.94</c:v>
                </c:pt>
                <c:pt idx="2">
                  <c:v>24.45</c:v>
                </c:pt>
                <c:pt idx="3">
                  <c:v>24.18</c:v>
                </c:pt>
                <c:pt idx="4">
                  <c:v>25.67</c:v>
                </c:pt>
              </c:numCache>
            </c:numRef>
          </c:val>
          <c:extLst>
            <c:ext xmlns:c16="http://schemas.microsoft.com/office/drawing/2014/chart" uri="{C3380CC4-5D6E-409C-BE32-E72D297353CC}">
              <c16:uniqueId val="{00000001-C8AD-4A33-B4AE-BE0D0C2493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-2.4300000000000002</c:v>
                </c:pt>
                <c:pt idx="1">
                  <c:v>-3.12</c:v>
                </c:pt>
                <c:pt idx="2">
                  <c:v>-3.88</c:v>
                </c:pt>
                <c:pt idx="3">
                  <c:v>-1.47</c:v>
                </c:pt>
                <c:pt idx="4">
                  <c:v>3.61</c:v>
                </c:pt>
              </c:numCache>
            </c:numRef>
          </c:val>
          <c:smooth val="0"/>
          <c:extLst>
            <c:ext xmlns:c16="http://schemas.microsoft.com/office/drawing/2014/chart" uri="{C3380CC4-5D6E-409C-BE32-E72D297353CC}">
              <c16:uniqueId val="{00000002-C8AD-4A33-B4AE-BE0D0C2493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F42-41AC-84B0-BF62C2DFDB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42-41AC-84B0-BF62C2DFDB9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F42-41AC-84B0-BF62C2DFDB91}"/>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0.13</c:v>
                </c:pt>
                <c:pt idx="4">
                  <c:v>#N/A</c:v>
                </c:pt>
                <c:pt idx="5">
                  <c:v>0.13</c:v>
                </c:pt>
                <c:pt idx="6">
                  <c:v>#N/A</c:v>
                </c:pt>
                <c:pt idx="7">
                  <c:v>0.13</c:v>
                </c:pt>
                <c:pt idx="8">
                  <c:v>#N/A</c:v>
                </c:pt>
                <c:pt idx="9">
                  <c:v>0.13</c:v>
                </c:pt>
              </c:numCache>
            </c:numRef>
          </c:val>
          <c:extLst>
            <c:ext xmlns:c16="http://schemas.microsoft.com/office/drawing/2014/chart" uri="{C3380CC4-5D6E-409C-BE32-E72D297353CC}">
              <c16:uniqueId val="{00000003-3F42-41AC-84B0-BF62C2DFDB9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0.26</c:v>
                </c:pt>
                <c:pt idx="2">
                  <c:v>#N/A</c:v>
                </c:pt>
                <c:pt idx="3">
                  <c:v>0.3</c:v>
                </c:pt>
                <c:pt idx="4">
                  <c:v>#N/A</c:v>
                </c:pt>
                <c:pt idx="5">
                  <c:v>0.38</c:v>
                </c:pt>
                <c:pt idx="6">
                  <c:v>#N/A</c:v>
                </c:pt>
                <c:pt idx="7">
                  <c:v>0.16</c:v>
                </c:pt>
                <c:pt idx="8">
                  <c:v>#N/A</c:v>
                </c:pt>
                <c:pt idx="9">
                  <c:v>0.23</c:v>
                </c:pt>
              </c:numCache>
            </c:numRef>
          </c:val>
          <c:extLst>
            <c:ext xmlns:c16="http://schemas.microsoft.com/office/drawing/2014/chart" uri="{C3380CC4-5D6E-409C-BE32-E72D297353CC}">
              <c16:uniqueId val="{00000004-3F42-41AC-84B0-BF62C2DFDB91}"/>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1.1299999999999999</c:v>
                </c:pt>
                <c:pt idx="4">
                  <c:v>#N/A</c:v>
                </c:pt>
                <c:pt idx="5">
                  <c:v>0.16</c:v>
                </c:pt>
                <c:pt idx="6">
                  <c:v>#N/A</c:v>
                </c:pt>
                <c:pt idx="7">
                  <c:v>0.18</c:v>
                </c:pt>
                <c:pt idx="8">
                  <c:v>#N/A</c:v>
                </c:pt>
                <c:pt idx="9">
                  <c:v>0.26</c:v>
                </c:pt>
              </c:numCache>
            </c:numRef>
          </c:val>
          <c:extLst>
            <c:ext xmlns:c16="http://schemas.microsoft.com/office/drawing/2014/chart" uri="{C3380CC4-5D6E-409C-BE32-E72D297353CC}">
              <c16:uniqueId val="{00000005-3F42-41AC-84B0-BF62C2DFDB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c:v>
                </c:pt>
                <c:pt idx="2">
                  <c:v>#N/A</c:v>
                </c:pt>
                <c:pt idx="3">
                  <c:v>1.59</c:v>
                </c:pt>
                <c:pt idx="4">
                  <c:v>#N/A</c:v>
                </c:pt>
                <c:pt idx="5">
                  <c:v>1.59</c:v>
                </c:pt>
                <c:pt idx="6">
                  <c:v>#N/A</c:v>
                </c:pt>
                <c:pt idx="7">
                  <c:v>1.49</c:v>
                </c:pt>
                <c:pt idx="8">
                  <c:v>#N/A</c:v>
                </c:pt>
                <c:pt idx="9">
                  <c:v>1.63</c:v>
                </c:pt>
              </c:numCache>
            </c:numRef>
          </c:val>
          <c:extLst>
            <c:ext xmlns:c16="http://schemas.microsoft.com/office/drawing/2014/chart" uri="{C3380CC4-5D6E-409C-BE32-E72D297353CC}">
              <c16:uniqueId val="{00000006-3F42-41AC-84B0-BF62C2DFDB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0.49</c:v>
                </c:pt>
                <c:pt idx="2">
                  <c:v>#N/A</c:v>
                </c:pt>
                <c:pt idx="3">
                  <c:v>0.13</c:v>
                </c:pt>
                <c:pt idx="4">
                  <c:v>#N/A</c:v>
                </c:pt>
                <c:pt idx="5">
                  <c:v>0.65</c:v>
                </c:pt>
                <c:pt idx="6">
                  <c:v>#N/A</c:v>
                </c:pt>
                <c:pt idx="7">
                  <c:v>1.81</c:v>
                </c:pt>
                <c:pt idx="8">
                  <c:v>#N/A</c:v>
                </c:pt>
                <c:pt idx="9">
                  <c:v>2.1800000000000002</c:v>
                </c:pt>
              </c:numCache>
            </c:numRef>
          </c:val>
          <c:extLst>
            <c:ext xmlns:c16="http://schemas.microsoft.com/office/drawing/2014/chart" uri="{C3380CC4-5D6E-409C-BE32-E72D297353CC}">
              <c16:uniqueId val="{00000007-3F42-41AC-84B0-BF62C2DFDB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c:v>
                </c:pt>
                <c:pt idx="2">
                  <c:v>#N/A</c:v>
                </c:pt>
                <c:pt idx="3">
                  <c:v>6</c:v>
                </c:pt>
                <c:pt idx="4">
                  <c:v>#N/A</c:v>
                </c:pt>
                <c:pt idx="5">
                  <c:v>7.08</c:v>
                </c:pt>
                <c:pt idx="6">
                  <c:v>#N/A</c:v>
                </c:pt>
                <c:pt idx="7">
                  <c:v>6.46</c:v>
                </c:pt>
                <c:pt idx="8">
                  <c:v>#N/A</c:v>
                </c:pt>
                <c:pt idx="9">
                  <c:v>6.97</c:v>
                </c:pt>
              </c:numCache>
            </c:numRef>
          </c:val>
          <c:extLst>
            <c:ext xmlns:c16="http://schemas.microsoft.com/office/drawing/2014/chart" uri="{C3380CC4-5D6E-409C-BE32-E72D297353CC}">
              <c16:uniqueId val="{00000008-3F42-41AC-84B0-BF62C2DFDB91}"/>
            </c:ext>
          </c:extLst>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1.23</c:v>
                </c:pt>
                <c:pt idx="1">
                  <c:v>#N/A</c:v>
                </c:pt>
                <c:pt idx="2">
                  <c:v>1.2</c:v>
                </c:pt>
                <c:pt idx="3">
                  <c:v>#N/A</c:v>
                </c:pt>
                <c:pt idx="4">
                  <c:v>1.27</c:v>
                </c:pt>
                <c:pt idx="5">
                  <c:v>#N/A</c:v>
                </c:pt>
                <c:pt idx="6">
                  <c:v>1.31</c:v>
                </c:pt>
                <c:pt idx="7">
                  <c:v>#N/A</c:v>
                </c:pt>
                <c:pt idx="8">
                  <c:v>1.24</c:v>
                </c:pt>
                <c:pt idx="9">
                  <c:v>#N/A</c:v>
                </c:pt>
              </c:numCache>
            </c:numRef>
          </c:val>
          <c:extLst>
            <c:ext xmlns:c16="http://schemas.microsoft.com/office/drawing/2014/chart" uri="{C3380CC4-5D6E-409C-BE32-E72D297353CC}">
              <c16:uniqueId val="{00000009-3F42-41AC-84B0-BF62C2DFDB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488</c:v>
                </c:pt>
                <c:pt idx="5">
                  <c:v>469</c:v>
                </c:pt>
                <c:pt idx="8">
                  <c:v>464</c:v>
                </c:pt>
                <c:pt idx="11">
                  <c:v>446</c:v>
                </c:pt>
                <c:pt idx="14">
                  <c:v>422</c:v>
                </c:pt>
              </c:numCache>
            </c:numRef>
          </c:val>
          <c:extLst>
            <c:ext xmlns:c16="http://schemas.microsoft.com/office/drawing/2014/chart" uri="{C3380CC4-5D6E-409C-BE32-E72D297353CC}">
              <c16:uniqueId val="{00000000-80C3-4266-B482-C1626417A9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C3-4266-B482-C1626417A9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2-80C3-4266-B482-C1626417A9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23</c:v>
                </c:pt>
                <c:pt idx="6">
                  <c:v>22</c:v>
                </c:pt>
                <c:pt idx="9">
                  <c:v>23</c:v>
                </c:pt>
                <c:pt idx="12">
                  <c:v>24</c:v>
                </c:pt>
              </c:numCache>
            </c:numRef>
          </c:val>
          <c:extLst>
            <c:ext xmlns:c16="http://schemas.microsoft.com/office/drawing/2014/chart" uri="{C3380CC4-5D6E-409C-BE32-E72D297353CC}">
              <c16:uniqueId val="{00000003-80C3-4266-B482-C1626417A9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273</c:v>
                </c:pt>
                <c:pt idx="3">
                  <c:v>263</c:v>
                </c:pt>
                <c:pt idx="6">
                  <c:v>255</c:v>
                </c:pt>
                <c:pt idx="9">
                  <c:v>248</c:v>
                </c:pt>
                <c:pt idx="12">
                  <c:v>238</c:v>
                </c:pt>
              </c:numCache>
            </c:numRef>
          </c:val>
          <c:extLst>
            <c:ext xmlns:c16="http://schemas.microsoft.com/office/drawing/2014/chart" uri="{C3380CC4-5D6E-409C-BE32-E72D297353CC}">
              <c16:uniqueId val="{00000004-80C3-4266-B482-C1626417A9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C3-4266-B482-C1626417A9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C3-4266-B482-C1626417A9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515</c:v>
                </c:pt>
                <c:pt idx="3">
                  <c:v>518</c:v>
                </c:pt>
                <c:pt idx="6">
                  <c:v>513</c:v>
                </c:pt>
                <c:pt idx="9">
                  <c:v>495</c:v>
                </c:pt>
                <c:pt idx="12">
                  <c:v>463</c:v>
                </c:pt>
              </c:numCache>
            </c:numRef>
          </c:val>
          <c:extLst>
            <c:ext xmlns:c16="http://schemas.microsoft.com/office/drawing/2014/chart" uri="{C3380CC4-5D6E-409C-BE32-E72D297353CC}">
              <c16:uniqueId val="{00000007-80C3-4266-B482-C1626417A9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321</c:v>
                </c:pt>
                <c:pt idx="2">
                  <c:v>#N/A</c:v>
                </c:pt>
                <c:pt idx="3">
                  <c:v>#N/A</c:v>
                </c:pt>
                <c:pt idx="4">
                  <c:v>337</c:v>
                </c:pt>
                <c:pt idx="5">
                  <c:v>#N/A</c:v>
                </c:pt>
                <c:pt idx="6">
                  <c:v>#N/A</c:v>
                </c:pt>
                <c:pt idx="7">
                  <c:v>328</c:v>
                </c:pt>
                <c:pt idx="8">
                  <c:v>#N/A</c:v>
                </c:pt>
                <c:pt idx="9">
                  <c:v>#N/A</c:v>
                </c:pt>
                <c:pt idx="10">
                  <c:v>322</c:v>
                </c:pt>
                <c:pt idx="11">
                  <c:v>#N/A</c:v>
                </c:pt>
                <c:pt idx="12">
                  <c:v>#N/A</c:v>
                </c:pt>
                <c:pt idx="13">
                  <c:v>304</c:v>
                </c:pt>
                <c:pt idx="14">
                  <c:v>#N/A</c:v>
                </c:pt>
              </c:numCache>
            </c:numRef>
          </c:val>
          <c:smooth val="0"/>
          <c:extLst>
            <c:ext xmlns:c16="http://schemas.microsoft.com/office/drawing/2014/chart" uri="{C3380CC4-5D6E-409C-BE32-E72D297353CC}">
              <c16:uniqueId val="{00000008-80C3-4266-B482-C1626417A9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4114</c:v>
                </c:pt>
                <c:pt idx="5">
                  <c:v>3811</c:v>
                </c:pt>
                <c:pt idx="8">
                  <c:v>3650</c:v>
                </c:pt>
                <c:pt idx="11">
                  <c:v>3324</c:v>
                </c:pt>
                <c:pt idx="14">
                  <c:v>3109</c:v>
                </c:pt>
              </c:numCache>
            </c:numRef>
          </c:val>
          <c:extLst>
            <c:ext xmlns:c16="http://schemas.microsoft.com/office/drawing/2014/chart" uri="{C3380CC4-5D6E-409C-BE32-E72D297353CC}">
              <c16:uniqueId val="{00000000-97D4-4339-8E90-FC7AD9FEEF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c:v>
                </c:pt>
                <c:pt idx="5">
                  <c:v>53</c:v>
                </c:pt>
                <c:pt idx="8">
                  <c:v>30</c:v>
                </c:pt>
                <c:pt idx="11">
                  <c:v>20</c:v>
                </c:pt>
                <c:pt idx="14">
                  <c:v>11</c:v>
                </c:pt>
              </c:numCache>
            </c:numRef>
          </c:val>
          <c:extLst>
            <c:ext xmlns:c16="http://schemas.microsoft.com/office/drawing/2014/chart" uri="{C3380CC4-5D6E-409C-BE32-E72D297353CC}">
              <c16:uniqueId val="{00000001-97D4-4339-8E90-FC7AD9FEEF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1826</c:v>
                </c:pt>
                <c:pt idx="5">
                  <c:v>1982</c:v>
                </c:pt>
                <c:pt idx="8">
                  <c:v>1858</c:v>
                </c:pt>
                <c:pt idx="11">
                  <c:v>1907</c:v>
                </c:pt>
                <c:pt idx="14">
                  <c:v>2039</c:v>
                </c:pt>
              </c:numCache>
            </c:numRef>
          </c:val>
          <c:extLst>
            <c:ext xmlns:c16="http://schemas.microsoft.com/office/drawing/2014/chart" uri="{C3380CC4-5D6E-409C-BE32-E72D297353CC}">
              <c16:uniqueId val="{00000002-97D4-4339-8E90-FC7AD9FEEF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D4-4339-8E90-FC7AD9FEEF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D4-4339-8E90-FC7AD9FEEF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D4-4339-8E90-FC7AD9FEEF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537</c:v>
                </c:pt>
                <c:pt idx="3">
                  <c:v>572</c:v>
                </c:pt>
                <c:pt idx="6">
                  <c:v>588</c:v>
                </c:pt>
                <c:pt idx="9">
                  <c:v>570</c:v>
                </c:pt>
                <c:pt idx="12">
                  <c:v>523</c:v>
                </c:pt>
              </c:numCache>
            </c:numRef>
          </c:val>
          <c:extLst>
            <c:ext xmlns:c16="http://schemas.microsoft.com/office/drawing/2014/chart" uri="{C3380CC4-5D6E-409C-BE32-E72D297353CC}">
              <c16:uniqueId val="{00000006-97D4-4339-8E90-FC7AD9FEEF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226</c:v>
                </c:pt>
                <c:pt idx="3">
                  <c:v>209</c:v>
                </c:pt>
                <c:pt idx="6">
                  <c:v>131</c:v>
                </c:pt>
                <c:pt idx="9">
                  <c:v>128</c:v>
                </c:pt>
                <c:pt idx="12">
                  <c:v>106</c:v>
                </c:pt>
              </c:numCache>
            </c:numRef>
          </c:val>
          <c:extLst>
            <c:ext xmlns:c16="http://schemas.microsoft.com/office/drawing/2014/chart" uri="{C3380CC4-5D6E-409C-BE32-E72D297353CC}">
              <c16:uniqueId val="{00000007-97D4-4339-8E90-FC7AD9FEEF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2627</c:v>
                </c:pt>
                <c:pt idx="3">
                  <c:v>2441</c:v>
                </c:pt>
                <c:pt idx="6">
                  <c:v>2190</c:v>
                </c:pt>
                <c:pt idx="9">
                  <c:v>1992</c:v>
                </c:pt>
                <c:pt idx="12">
                  <c:v>1814</c:v>
                </c:pt>
              </c:numCache>
            </c:numRef>
          </c:val>
          <c:extLst>
            <c:ext xmlns:c16="http://schemas.microsoft.com/office/drawing/2014/chart" uri="{C3380CC4-5D6E-409C-BE32-E72D297353CC}">
              <c16:uniqueId val="{00000008-97D4-4339-8E90-FC7AD9FEEF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c:v>
                </c:pt>
                <c:pt idx="3">
                  <c:v>17</c:v>
                </c:pt>
                <c:pt idx="6">
                  <c:v>12</c:v>
                </c:pt>
                <c:pt idx="9">
                  <c:v>10</c:v>
                </c:pt>
                <c:pt idx="12">
                  <c:v>7</c:v>
                </c:pt>
              </c:numCache>
            </c:numRef>
          </c:val>
          <c:extLst>
            <c:ext xmlns:c16="http://schemas.microsoft.com/office/drawing/2014/chart" uri="{C3380CC4-5D6E-409C-BE32-E72D297353CC}">
              <c16:uniqueId val="{00000009-97D4-4339-8E90-FC7AD9FEEF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4049</c:v>
                </c:pt>
                <c:pt idx="3">
                  <c:v>3803</c:v>
                </c:pt>
                <c:pt idx="6">
                  <c:v>3631</c:v>
                </c:pt>
                <c:pt idx="9">
                  <c:v>3299</c:v>
                </c:pt>
                <c:pt idx="12">
                  <c:v>3059</c:v>
                </c:pt>
              </c:numCache>
            </c:numRef>
          </c:val>
          <c:extLst>
            <c:ext xmlns:c16="http://schemas.microsoft.com/office/drawing/2014/chart" uri="{C3380CC4-5D6E-409C-BE32-E72D297353CC}">
              <c16:uniqueId val="{0000000A-97D4-4339-8E90-FC7AD9FEEF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1456</c:v>
                </c:pt>
                <c:pt idx="2">
                  <c:v>#N/A</c:v>
                </c:pt>
                <c:pt idx="3">
                  <c:v>#N/A</c:v>
                </c:pt>
                <c:pt idx="4">
                  <c:v>1197</c:v>
                </c:pt>
                <c:pt idx="5">
                  <c:v>#N/A</c:v>
                </c:pt>
                <c:pt idx="6">
                  <c:v>#N/A</c:v>
                </c:pt>
                <c:pt idx="7">
                  <c:v>1015</c:v>
                </c:pt>
                <c:pt idx="8">
                  <c:v>#N/A</c:v>
                </c:pt>
                <c:pt idx="9">
                  <c:v>#N/A</c:v>
                </c:pt>
                <c:pt idx="10">
                  <c:v>749</c:v>
                </c:pt>
                <c:pt idx="11">
                  <c:v>#N/A</c:v>
                </c:pt>
                <c:pt idx="12">
                  <c:v>#N/A</c:v>
                </c:pt>
                <c:pt idx="13">
                  <c:v>350</c:v>
                </c:pt>
                <c:pt idx="14">
                  <c:v>#N/A</c:v>
                </c:pt>
              </c:numCache>
            </c:numRef>
          </c:val>
          <c:smooth val="0"/>
          <c:extLst>
            <c:ext xmlns:c16="http://schemas.microsoft.com/office/drawing/2014/chart" uri="{C3380CC4-5D6E-409C-BE32-E72D297353CC}">
              <c16:uniqueId val="{0000000B-97D4-4339-8E90-FC7AD9FEEF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628</c:v>
                </c:pt>
                <c:pt idx="1">
                  <c:v>610</c:v>
                </c:pt>
                <c:pt idx="2">
                  <c:v>684</c:v>
                </c:pt>
              </c:numCache>
            </c:numRef>
          </c:val>
          <c:extLst>
            <c:ext xmlns:c16="http://schemas.microsoft.com/office/drawing/2014/chart" uri="{C3380CC4-5D6E-409C-BE32-E72D297353CC}">
              <c16:uniqueId val="{00000000-F0CF-4E32-8A66-57432E73D3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146</c:v>
                </c:pt>
                <c:pt idx="1">
                  <c:v>146</c:v>
                </c:pt>
                <c:pt idx="2">
                  <c:v>146</c:v>
                </c:pt>
              </c:numCache>
            </c:numRef>
          </c:val>
          <c:extLst>
            <c:ext xmlns:c16="http://schemas.microsoft.com/office/drawing/2014/chart" uri="{C3380CC4-5D6E-409C-BE32-E72D297353CC}">
              <c16:uniqueId val="{00000001-F0CF-4E32-8A66-57432E73D3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750</c:v>
                </c:pt>
                <c:pt idx="1">
                  <c:v>813</c:v>
                </c:pt>
                <c:pt idx="2">
                  <c:v>907</c:v>
                </c:pt>
              </c:numCache>
            </c:numRef>
          </c:val>
          <c:extLst>
            <c:ext xmlns:c16="http://schemas.microsoft.com/office/drawing/2014/chart" uri="{C3380CC4-5D6E-409C-BE32-E72D297353CC}">
              <c16:uniqueId val="{00000002-F0CF-4E32-8A66-57432E73D3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{F2994257-942C-4099-BBC4-CFCDEDF6604A}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E5D-4605-A31C-E2174863B9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{4820C311-5D08-4121-AEF0-1447BAB9E1FF}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5D-4605-A31C-E2174863B9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{73CA1494-233E-4599-8364-38736449D4F1}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5D-4605-A31C-E2174863B9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{3607C18E-3F83-475F-936C-1819167A517E}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5D-4605-A31C-E2174863B9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{27E1F395-4564-401C-AE61-6CFBCCAE90D1}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5D-4605-A31C-E2174863B92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{9237A724-47A1-483F-9B69-6CAC2ECA3D11}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E5D-4605-A31C-E2174863B92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{EB1CBFF8-52C9-489E-AAC9-5A410EA0BC93}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E5D-4605-A31C-E2174863B92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{49E34811-3411-49FB-B3F0-9B14255C6686}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E5D-4605-A31C-E2174863B92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{FCE15602-00B6-42B6-9449-22FEF40EDEC5}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E5D-4605-A31C-E2174863B9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58.3</c:v>
                </c:pt>
                <c:pt idx="16">
                  <c:v>59.9</c:v>
                </c:pt>
                <c:pt idx="24">
                  <c:v>61.5</c:v>
                </c:pt>
                <c:pt idx="32">
                  <c:v>63.2</c:v>
                </c:pt>
              </c:numCache>
            </c:numRef>
          </c:xVal>
          <c:yVal>
            <c:numRef>
              <c:f>公会計指標分析・財政指標組合せ分析表!$BP$51:$DC$51</c:f>
              <c:numCache>
                <c:formatCode>#,##0.0;"▲ "#,##0.0</c:formatCode>
                <c:ptCount val="40"/>
                <c:pt idx="0">
                  <c:v>69.7</c:v>
                </c:pt>
                <c:pt idx="8">
                  <c:v>53.9</c:v>
                </c:pt>
                <c:pt idx="16">
                  <c:v>48</c:v>
                </c:pt>
                <c:pt idx="24">
                  <c:v>35.9</c:v>
                </c:pt>
                <c:pt idx="32">
                  <c:v>15.5</c:v>
                </c:pt>
              </c:numCache>
            </c:numRef>
          </c:yVal>
          <c:smooth val="0"/>
          <c:extLst>
            <c:ext xmlns:c16="http://schemas.microsoft.com/office/drawing/2014/chart" uri="{C3380CC4-5D6E-409C-BE32-E72D297353CC}">
              <c16:uniqueId val="{00000009-BE5D-4605-A31C-E2174863B9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{DDCBEE4B-7F1C-42CF-8DE3-4D7A6C4D31F3}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E5D-4605-A31C-E2174863B9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{1BF35A19-3E04-4CF3-9F99-81F5771EC592}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5D-4605-A31C-E2174863B9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{A4B78D30-CB7B-4937-AFCA-698797EA8F76}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5D-4605-A31C-E2174863B9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{D970BEBF-1B8C-4503-87F6-A191B9BA96BB}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5D-4605-A31C-E2174863B9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{AD1C59FF-B1AD-4838-BC33-1FDF2DEB3C99}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5D-4605-A31C-E2174863B92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{1528C55D-ACB7-43DB-8DD3-FE1AD0BC73A7}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E5D-4605-A31C-E2174863B92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{5DA40A1E-0939-47D8-8E9F-B650140CD066}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E5D-4605-A31C-E2174863B92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{F568C9A8-E991-47B0-968C-6F4252643D01}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E5D-4605-A31C-E2174863B92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{09EF1B84-B5B9-4EC3-AE6C-CFE97AABF8D0}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E5D-4605-A31C-E2174863B9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E5D-4605-A31C-E2174863B927}"/>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{EA7906A6-1A82-4802-A4CA-D9AFD45ABD3D}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CCD-45BE-B7E1-F7C4DF942E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{28AAC3D1-9E6D-4703-8EB2-EC36FF52E610}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CD-45BE-B7E1-F7C4DF942E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{E7374C81-D632-4780-B538-19A4ECFF4DA7}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CD-45BE-B7E1-F7C4DF942E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{1A027C6F-A6C7-4B0D-ADC0-5DADA3FBB51B}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CD-45BE-B7E1-F7C4DF942E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{46611641-A4B0-4C2D-8AAF-097E60BBEF99}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CD-45BE-B7E1-F7C4DF942EB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{E18E6AAC-60EE-41D8-A38A-D9C3B41C13AD}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CCD-45BE-B7E1-F7C4DF942EB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{F06C108F-E03C-42A1-B432-9BCBA758F55E}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CCD-45BE-B7E1-F7C4DF942EBD}"/>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{FDE2BFF8-82F3-4D1C-999D-68298FB78ED6}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CCD-45BE-B7E1-F7C4DF942EBD}"/>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{495FB43E-B763-4EBE-BF75-E49A5E2128EA}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CCD-45BE-B7E1-F7C4DF942E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13.9</c:v>
                </c:pt>
                <c:pt idx="16">
                  <c:v>15.3</c:v>
                </c:pt>
                <c:pt idx="24">
                  <c:v>15.3</c:v>
                </c:pt>
                <c:pt idx="32">
                  <c:v>14.8</c:v>
                </c:pt>
              </c:numCache>
            </c:numRef>
          </c:xVal>
          <c:yVal>
            <c:numRef>
              <c:f>公会計指標分析・財政指標組合せ分析表!$BP$73:$DC$73</c:f>
              <c:numCache>
                <c:formatCode>#,##0.0;"▲ "#,##0.0</c:formatCode>
                <c:ptCount val="40"/>
                <c:pt idx="0">
                  <c:v>69.7</c:v>
                </c:pt>
                <c:pt idx="8">
                  <c:v>53.9</c:v>
                </c:pt>
                <c:pt idx="16">
                  <c:v>48</c:v>
                </c:pt>
                <c:pt idx="24">
                  <c:v>35.9</c:v>
                </c:pt>
                <c:pt idx="32">
                  <c:v>15.5</c:v>
                </c:pt>
              </c:numCache>
            </c:numRef>
          </c:yVal>
          <c:smooth val="0"/>
          <c:extLst>
            <c:ext xmlns:c16="http://schemas.microsoft.com/office/drawing/2014/chart" uri="{C3380CC4-5D6E-409C-BE32-E72D297353CC}">
              <c16:uniqueId val="{00000009-7CCD-45BE-B7E1-F7C4DF942E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391E-2"/>
                  <c:y val="-0.1235760223082703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{81768858-CF70-48E8-9627-72FE6A49C70C}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CCD-45BE-B7E1-F7C4DF942E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{096CA734-AE21-4BF7-BE24-935945029B27}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CD-45BE-B7E1-F7C4DF942E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{997AE3D8-804F-4E7A-9EAB-3C8E9A1822A5}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CD-45BE-B7E1-F7C4DF942E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{EA56092C-6904-43D0-BC28-18B4C475AB55}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CD-45BE-B7E1-F7C4DF942E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{82E87BAD-CB87-489C-9B32-C37C0538EE65}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CD-45BE-B7E1-F7C4DF942EBD}"/>
                </c:ext>
              </c:extLst>
            </c:dLbl>
            <c:dLbl>
              <c:idx val="8"/>
              <c:layout>
                <c:manualLayout>
                  <c:x val="-3.0948682560031009E-2"/>
                  <c:y val="-6.604718656736353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{6B858DA1-575C-4969-B237-9407871F5AD9}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CCD-45BE-B7E1-F7C4DF942EBD}"/>
                </c:ext>
              </c:extLst>
            </c:dLbl>
            <c:dLbl>
              <c:idx val="16"/>
              <c:layout>
                <c:manualLayout>
                  <c:x val="-3.1697991619110633E-2"/>
                  <c:y val="5.381335934412260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{4DFFEBE4-2235-4479-8678-73E7FADC5745}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CCD-45BE-B7E1-F7C4DF942EBD}"/>
                </c:ext>
              </c:extLst>
            </c:dLbl>
            <c:dLbl>
              <c:idx val="24"/>
              <c:layout>
                <c:manualLayout>
                  <c:x val="-3.1570342725075584E-2"/>
                  <c:y val="-9.53797056935818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{A81F6BD2-82ED-4AA5-A7C8-E3502EC5128D}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CCD-45BE-B7E1-F7C4DF942EBD}"/>
                </c:ext>
              </c:extLst>
            </c:dLbl>
            <c:dLbl>
              <c:idx val="32"/>
              <c:layout>
                <c:manualLayout>
                  <c:x val="-3.1570342725075584E-2"/>
                  <c:y val="-3.24601156101039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{B342836E-6272-4084-9986-0EF824E80E19}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CCD-45BE-B7E1-F7C4DF942E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CD-45BE-B7E1-F7C4DF942EBD}"/>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当町の実質公債費比率は、平成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年度と令和元年度のピークを越えて令和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年度から減少に転じた。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これは、一般会計の起債償還額と下水道事業特別会計等の公営企業債の元利償還金に対する繰入金がピークアウトするとともに、算入公債費等が減少しているため。</a:t>
          </a:r>
        </a:p>
        <a:p>
          <a:r>
            <a:rPr kumimoji="1" lang="ja-JP" altLang="en-US" sz="1400">
              <a:latin typeface="ＭＳ ゴシック" pitchFamily="49" charset="-128"/>
              <a:ea typeface="ＭＳ ゴシック" pitchFamily="49" charset="-128"/>
            </a:rPr>
            <a:t>　今後は、極力、普通交付税に措置される算入公債費等が有利な地方債を活用していくとともに、地方債抑制等により実質公債費比率の抑制に努める。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満期一括償還地方債の財源としての積み立ては行っていない。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当町の将来負担比率は減少傾向にあり、その要因としては、令和元年度に起債償還がピークアウトし、元金償還額が借入額を上回り、地方債の現在高が減少しているため。</a:t>
          </a:r>
        </a:p>
        <a:p>
          <a:r>
            <a:rPr kumimoji="1" lang="ja-JP" altLang="en-US" sz="1400">
              <a:latin typeface="ＭＳ ゴシック" pitchFamily="49" charset="-128"/>
              <a:ea typeface="ＭＳ ゴシック" pitchFamily="49" charset="-128"/>
            </a:rPr>
            <a:t>　しかし今後、庁舎等複合施設の建設等の起債の新規発行を計画し令和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年度に再び起債償還額が大きくなることを予測しており、事業計画を十分勘案するとともに、繰上償還が可能なものは早期に実施していく必要がある。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引き続き、緊急度・住民ニーズを的確に把握した事業の採択により地方債の抑制とともに、充当可能基金の増加など運用の適正化に努めていく。</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岡山県久米南町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百万円、町勢振興基金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百万円、町勢振興基金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百万円、庁舎改修整備基金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主な理由は、新型コロナウイルス感染拡大に伴う事業の中止等により支出が減少し、取り崩しが抑えられたため。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庁舎改修整備基金は、庁舎等複合施設建設事業の進捗に応じて、計画的に取り崩していく。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今後の公共施設更新の財源とするため、公共施設等整備基金を計画的に積み増す。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また、基金の使途の明確化を図るために、財政調整基金を取り崩して個々の特定目的基金に積み立てていく。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庁舎改修整備基金：庁舎の改修整備事業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公共施設等整備基金：公共施設の改修、修繕等による整備事業及び除去に関する事業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町勢振興基金：町勢振興を図るための事業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両部篤育英基金：奨学金の貸与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スポーツ振興基金：健康で明るい町づくりを推進するスポーツ団体又は個人の活動に対する助成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庁舎改修整備基金：庁舎等複合施設建設事業充当による約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町勢振興基金：ふるさと納税事業にかかる経費約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百万円を取り崩し、ふるさと納税約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両部篤育英基金：貸付金の返還金を積み立てたことによる微増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スポーツ振興基金：スポーツ団体等への助成経費約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百万円の取り崩しによる微減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庁舎改修整備基金：庁舎等複合施設建設事業に応じて取り崩していく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公共施設等整備基金：公共施設の更新事業に応じて取り崩し、毎年度の一般財源の状況に応じて計画的な積立を行う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町勢振興基金：ふるさと納税事業の状況に合わせ取り崩しと積立を行う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両部篤育英基金：現状を維持する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スポーツ振興基金：現状を維持する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新型コロナウイルス感染拡大に伴う事業の中止等により支出が減少し、取り崩しが抑えられたため。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利子等による微増。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今後の地方債償還に備えるため、現在の状況を維持する。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、ここ数年めぼしい施設の新設等を行っていないため、毎年</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％程度上昇している。今後は庁舎等複合施設の建設等によって数値の下降を見込んでいる。</a:t>
          </a:r>
        </a:p>
        <a:p>
          <a:r>
            <a:rPr kumimoji="1" lang="ja-JP" altLang="en-US" sz="1100">
              <a:solidFill>
                <a:schemeClr val="dk1"/>
              </a:solidFill>
              <a:effectLst/>
              <a:latin typeface="+mn-lt"/>
              <a:ea typeface="+mn-ea"/>
              <a:cs typeface="+mn-cs"/>
            </a:rPr>
            <a:t>岡山県平</a:t>
          </a:r>
          <a:r>
            <a:rPr kumimoji="1" lang="ja-JP" altLang="ja-JP" sz="1100">
              <a:solidFill>
                <a:schemeClr val="dk1"/>
              </a:solidFill>
              <a:effectLst/>
              <a:latin typeface="+mn-lt"/>
              <a:ea typeface="+mn-ea"/>
              <a:cs typeface="+mn-cs"/>
            </a:rPr>
            <a:t>均値より低</a:t>
          </a:r>
          <a:r>
            <a:rPr kumimoji="1" lang="ja-JP" altLang="en-US" sz="1100">
              <a:solidFill>
                <a:schemeClr val="dk1"/>
              </a:solidFill>
              <a:effectLst/>
              <a:latin typeface="+mn-lt"/>
              <a:ea typeface="+mn-ea"/>
              <a:cs typeface="+mn-cs"/>
            </a:rPr>
            <a:t>いのは、本町が市町村合併をしていないことによる重複施設等が少ないため。全国でも市町村合併が進んだ岡山県の平均値が高い水準にあると思われる。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68" name="有形固定資産減価償却率平均値テキスト"/>
        <xdr:cNvSpPr txBox="1"/>
      </xdr:nvSpPr>
      <xdr:spPr>
        <a:xfrm>
          <a:off x="4813300" y="529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xdr:cNvSpPr/>
      </xdr:nvSpPr>
      <xdr:spPr>
        <a:xfrm>
          <a:off x="3238500" y="540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xdr:cNvSpPr/>
      </xdr:nvSpPr>
      <xdr:spPr>
        <a:xfrm>
          <a:off x="1714500" y="534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8763</xdr:rowOff>
    </xdr:from>
    <xdr:to>
      <xdr:col>23</xdr:col>
      <xdr:colOff>136525</xdr:colOff>
      <xdr:row>32</xdr:row>
      <xdr:rowOff>110363</xdr:rowOff>
    </xdr:to>
    <xdr:sp macro="" textlink="">
      <xdr:nvSpPr>
        <xdr:cNvPr id="79" name="楕円 78"/>
        <xdr:cNvSpPr/>
      </xdr:nvSpPr>
      <xdr:spPr>
        <a:xfrm>
          <a:off x="4711700" y="54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158640</xdr:rowOff>
    </xdr:from>
    <xdr:ext cx="405111" cy="259045"/>
    <xdr:sp macro="" textlink="">
      <xdr:nvSpPr>
        <xdr:cNvPr id="80" name="有形固定資産減価償却率該当値テキスト"/>
        <xdr:cNvSpPr txBox="1"/>
      </xdr:nvSpPr>
      <xdr:spPr>
        <a:xfrm>
          <a:off x="4813300" y="547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1" name="楕円 80"/>
        <xdr:cNvSpPr/>
      </xdr:nvSpPr>
      <xdr:spPr>
        <a:xfrm>
          <a:off x="4000500" y="54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59563</xdr:rowOff>
    </xdr:to>
    <xdr:cxnSp macro="">
      <xdr:nvCxnSpPr>
        <xdr:cNvPr id="82" name="直線コネクタ 81"/>
        <xdr:cNvCxnSpPr/>
      </xdr:nvCxnSpPr>
      <xdr:spPr>
        <a:xfrm>
          <a:off x="4051300" y="5509260"/>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108966</xdr:rowOff>
    </xdr:from>
    <xdr:to>
      <xdr:col>15</xdr:col>
      <xdr:colOff>187325</xdr:colOff>
      <xdr:row>32</xdr:row>
      <xdr:rowOff>39116</xdr:rowOff>
    </xdr:to>
    <xdr:sp macro="" textlink="">
      <xdr:nvSpPr>
        <xdr:cNvPr id="83" name="楕円 82"/>
        <xdr:cNvSpPr/>
      </xdr:nvSpPr>
      <xdr:spPr>
        <a:xfrm>
          <a:off x="3238500" y="54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159766</xdr:rowOff>
    </xdr:from>
    <xdr:to>
      <xdr:col>19</xdr:col>
      <xdr:colOff>136525</xdr:colOff>
      <xdr:row>32</xdr:row>
      <xdr:rowOff>22860</xdr:rowOff>
    </xdr:to>
    <xdr:cxnSp macro="">
      <xdr:nvCxnSpPr>
        <xdr:cNvPr id="84" name="直線コネクタ 83"/>
        <xdr:cNvCxnSpPr/>
      </xdr:nvCxnSpPr>
      <xdr:spPr>
        <a:xfrm>
          <a:off x="3289300" y="547471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74422</xdr:rowOff>
    </xdr:from>
    <xdr:to>
      <xdr:col>11</xdr:col>
      <xdr:colOff>187325</xdr:colOff>
      <xdr:row>32</xdr:row>
      <xdr:rowOff>4572</xdr:rowOff>
    </xdr:to>
    <xdr:sp macro="" textlink="">
      <xdr:nvSpPr>
        <xdr:cNvPr id="85" name="楕円 84"/>
        <xdr:cNvSpPr/>
      </xdr:nvSpPr>
      <xdr:spPr>
        <a:xfrm>
          <a:off x="2476500" y="53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125222</xdr:rowOff>
    </xdr:from>
    <xdr:to>
      <xdr:col>15</xdr:col>
      <xdr:colOff>136525</xdr:colOff>
      <xdr:row>31</xdr:row>
      <xdr:rowOff>159766</xdr:rowOff>
    </xdr:to>
    <xdr:cxnSp macro="">
      <xdr:nvCxnSpPr>
        <xdr:cNvPr id="86" name="直線コネクタ 85"/>
        <xdr:cNvCxnSpPr/>
      </xdr:nvCxnSpPr>
      <xdr:spPr>
        <a:xfrm>
          <a:off x="2527300" y="544017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39878</xdr:rowOff>
    </xdr:from>
    <xdr:to>
      <xdr:col>7</xdr:col>
      <xdr:colOff>187325</xdr:colOff>
      <xdr:row>31</xdr:row>
      <xdr:rowOff>141478</xdr:rowOff>
    </xdr:to>
    <xdr:sp macro="" textlink="">
      <xdr:nvSpPr>
        <xdr:cNvPr id="87" name="楕円 86"/>
        <xdr:cNvSpPr/>
      </xdr:nvSpPr>
      <xdr:spPr>
        <a:xfrm>
          <a:off x="1714500" y="53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90678</xdr:rowOff>
    </xdr:from>
    <xdr:to>
      <xdr:col>11</xdr:col>
      <xdr:colOff>136525</xdr:colOff>
      <xdr:row>31</xdr:row>
      <xdr:rowOff>125222</xdr:rowOff>
    </xdr:to>
    <xdr:cxnSp macro="">
      <xdr:nvCxnSpPr>
        <xdr:cNvPr id="88" name="直線コネクタ 87"/>
        <xdr:cNvCxnSpPr/>
      </xdr:nvCxnSpPr>
      <xdr:spPr>
        <a:xfrm>
          <a:off x="1765300" y="540562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9" name="n_1aveValue有形固定資産減価償却率"/>
        <xdr:cNvSpPr txBox="1"/>
      </xdr:nvSpPr>
      <xdr:spPr>
        <a:xfrm>
          <a:off x="3836044" y="52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0" name="n_2aveValue有形固定資産減価償却率"/>
        <xdr:cNvSpPr txBox="1"/>
      </xdr:nvSpPr>
      <xdr:spPr>
        <a:xfrm>
          <a:off x="3086744" y="517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xdr:cNvSpPr txBox="1"/>
      </xdr:nvSpPr>
      <xdr:spPr>
        <a:xfrm>
          <a:off x="2324744" y="51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2" name="n_4aveValue有形固定資産減価償却率"/>
        <xdr:cNvSpPr txBox="1"/>
      </xdr:nvSpPr>
      <xdr:spPr>
        <a:xfrm>
          <a:off x="1562744" y="512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93" name="n_1mainValue有形固定資産減価償却率"/>
        <xdr:cNvSpPr txBox="1"/>
      </xdr:nvSpPr>
      <xdr:spPr>
        <a:xfrm>
          <a:off x="3836044"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30243</xdr:rowOff>
    </xdr:from>
    <xdr:ext cx="405111" cy="259045"/>
    <xdr:sp macro="" textlink="">
      <xdr:nvSpPr>
        <xdr:cNvPr id="94" name="n_2mainValue有形固定資産減価償却率"/>
        <xdr:cNvSpPr txBox="1"/>
      </xdr:nvSpPr>
      <xdr:spPr>
        <a:xfrm>
          <a:off x="3086744" y="551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167149</xdr:rowOff>
    </xdr:from>
    <xdr:ext cx="405111" cy="259045"/>
    <xdr:sp macro="" textlink="">
      <xdr:nvSpPr>
        <xdr:cNvPr id="95" name="n_3mainValue有形固定資産減価償却率"/>
        <xdr:cNvSpPr txBox="1"/>
      </xdr:nvSpPr>
      <xdr:spPr>
        <a:xfrm>
          <a:off x="2324744" y="54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132605</xdr:rowOff>
    </xdr:from>
    <xdr:ext cx="405111" cy="259045"/>
    <xdr:sp macro="" textlink="">
      <xdr:nvSpPr>
        <xdr:cNvPr id="96" name="n_4mainValue有形固定資産減価償却率"/>
        <xdr:cNvSpPr txBox="1"/>
      </xdr:nvSpPr>
      <xdr:spPr>
        <a:xfrm>
          <a:off x="1562744" y="544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当町の債務償還比率は、</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類似団体内平均値と</a:t>
          </a:r>
          <a:r>
            <a:rPr kumimoji="1" lang="ja-JP" altLang="en-US" sz="1100">
              <a:solidFill>
                <a:schemeClr val="dk1"/>
              </a:solidFill>
              <a:effectLst/>
              <a:latin typeface="+mn-lt"/>
              <a:ea typeface="+mn-ea"/>
              <a:cs typeface="+mn-cs"/>
            </a:rPr>
            <a:t>比較すると大幅に</a:t>
          </a:r>
          <a:r>
            <a:rPr kumimoji="1" lang="ja-JP" altLang="ja-JP" sz="1100">
              <a:solidFill>
                <a:schemeClr val="dk1"/>
              </a:solidFill>
              <a:effectLst/>
              <a:latin typeface="+mn-lt"/>
              <a:ea typeface="+mn-ea"/>
              <a:cs typeface="+mn-cs"/>
            </a:rPr>
            <a:t>高い水準に</a:t>
          </a:r>
          <a:r>
            <a:rPr kumimoji="1" lang="ja-JP" altLang="en-US" sz="1100">
              <a:solidFill>
                <a:schemeClr val="dk1"/>
              </a:solidFill>
              <a:effectLst/>
              <a:latin typeface="+mn-lt"/>
              <a:ea typeface="+mn-ea"/>
              <a:cs typeface="+mn-cs"/>
            </a:rPr>
            <a:t>あったが、大規模な建設事業による起債償還が令和元年度でピークアウトしたことと、令和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年度は新型コロナウイルス感染症対策に伴う特定財源の確保等に努めたことにより経常的な消費的経費の充当財源を抑制できたため、数値が大きく改善した。</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xdr:cNvSpPr txBox="1"/>
      </xdr:nvSpPr>
      <xdr:spPr>
        <a:xfrm>
          <a:off x="14846300" y="4588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4" name="フローチャート: 判断 133"/>
        <xdr:cNvSpPr/>
      </xdr:nvSpPr>
      <xdr:spPr>
        <a:xfrm>
          <a:off x="14033500"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5" name="フローチャート: 判断 134"/>
        <xdr:cNvSpPr/>
      </xdr:nvSpPr>
      <xdr:spPr>
        <a:xfrm>
          <a:off x="13271500"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6" name="フローチャート: 判断 135"/>
        <xdr:cNvSpPr/>
      </xdr:nvSpPr>
      <xdr:spPr>
        <a:xfrm>
          <a:off x="12509500"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7" name="フローチャート: 判断 136"/>
        <xdr:cNvSpPr/>
      </xdr:nvSpPr>
      <xdr:spPr>
        <a:xfrm>
          <a:off x="11747500"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2449</xdr:rowOff>
    </xdr:from>
    <xdr:to>
      <xdr:col>76</xdr:col>
      <xdr:colOff>73025</xdr:colOff>
      <xdr:row>28</xdr:row>
      <xdr:rowOff>104049</xdr:rowOff>
    </xdr:to>
    <xdr:sp macro="" textlink="">
      <xdr:nvSpPr>
        <xdr:cNvPr id="143" name="楕円 142"/>
        <xdr:cNvSpPr/>
      </xdr:nvSpPr>
      <xdr:spPr>
        <a:xfrm>
          <a:off x="14744700" y="48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152326</xdr:rowOff>
    </xdr:from>
    <xdr:ext cx="469744" cy="259045"/>
    <xdr:sp macro="" textlink="">
      <xdr:nvSpPr>
        <xdr:cNvPr id="144" name="債務償還比率該当値テキスト"/>
        <xdr:cNvSpPr txBox="1"/>
      </xdr:nvSpPr>
      <xdr:spPr>
        <a:xfrm>
          <a:off x="14846300" y="478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103100</xdr:rowOff>
    </xdr:from>
    <xdr:to>
      <xdr:col>72</xdr:col>
      <xdr:colOff>123825</xdr:colOff>
      <xdr:row>29</xdr:row>
      <xdr:rowOff>33250</xdr:rowOff>
    </xdr:to>
    <xdr:sp macro="" textlink="">
      <xdr:nvSpPr>
        <xdr:cNvPr id="145" name="楕円 144"/>
        <xdr:cNvSpPr/>
      </xdr:nvSpPr>
      <xdr:spPr>
        <a:xfrm>
          <a:off x="14033500" y="4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53249</xdr:rowOff>
    </xdr:from>
    <xdr:to>
      <xdr:col>76</xdr:col>
      <xdr:colOff>22225</xdr:colOff>
      <xdr:row>28</xdr:row>
      <xdr:rowOff>153900</xdr:rowOff>
    </xdr:to>
    <xdr:cxnSp macro="">
      <xdr:nvCxnSpPr>
        <xdr:cNvPr id="146" name="直線コネクタ 145"/>
        <xdr:cNvCxnSpPr/>
      </xdr:nvCxnSpPr>
      <xdr:spPr>
        <a:xfrm flipV="1">
          <a:off x="14084300" y="4853849"/>
          <a:ext cx="711200" cy="10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4542</xdr:rowOff>
    </xdr:from>
    <xdr:to>
      <xdr:col>68</xdr:col>
      <xdr:colOff>123825</xdr:colOff>
      <xdr:row>29</xdr:row>
      <xdr:rowOff>106142</xdr:rowOff>
    </xdr:to>
    <xdr:sp macro="" textlink="">
      <xdr:nvSpPr>
        <xdr:cNvPr id="147" name="楕円 146"/>
        <xdr:cNvSpPr/>
      </xdr:nvSpPr>
      <xdr:spPr>
        <a:xfrm>
          <a:off x="13271500" y="49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153900</xdr:rowOff>
    </xdr:from>
    <xdr:to>
      <xdr:col>72</xdr:col>
      <xdr:colOff>73025</xdr:colOff>
      <xdr:row>29</xdr:row>
      <xdr:rowOff>55342</xdr:rowOff>
    </xdr:to>
    <xdr:cxnSp macro="">
      <xdr:nvCxnSpPr>
        <xdr:cNvPr id="148" name="直線コネクタ 147"/>
        <xdr:cNvCxnSpPr/>
      </xdr:nvCxnSpPr>
      <xdr:spPr>
        <a:xfrm flipV="1">
          <a:off x="13322300" y="4954500"/>
          <a:ext cx="7620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145149</xdr:rowOff>
    </xdr:from>
    <xdr:to>
      <xdr:col>64</xdr:col>
      <xdr:colOff>123825</xdr:colOff>
      <xdr:row>29</xdr:row>
      <xdr:rowOff>75299</xdr:rowOff>
    </xdr:to>
    <xdr:sp macro="" textlink="">
      <xdr:nvSpPr>
        <xdr:cNvPr id="149" name="楕円 148"/>
        <xdr:cNvSpPr/>
      </xdr:nvSpPr>
      <xdr:spPr>
        <a:xfrm>
          <a:off x="12509500" y="494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24499</xdr:rowOff>
    </xdr:from>
    <xdr:to>
      <xdr:col>68</xdr:col>
      <xdr:colOff>73025</xdr:colOff>
      <xdr:row>29</xdr:row>
      <xdr:rowOff>55342</xdr:rowOff>
    </xdr:to>
    <xdr:cxnSp macro="">
      <xdr:nvCxnSpPr>
        <xdr:cNvPr id="150" name="直線コネクタ 149"/>
        <xdr:cNvCxnSpPr/>
      </xdr:nvCxnSpPr>
      <xdr:spPr>
        <a:xfrm>
          <a:off x="12560300" y="4996549"/>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82369</xdr:rowOff>
    </xdr:from>
    <xdr:to>
      <xdr:col>60</xdr:col>
      <xdr:colOff>123825</xdr:colOff>
      <xdr:row>30</xdr:row>
      <xdr:rowOff>12519</xdr:rowOff>
    </xdr:to>
    <xdr:sp macro="" textlink="">
      <xdr:nvSpPr>
        <xdr:cNvPr id="151" name="楕円 150"/>
        <xdr:cNvSpPr/>
      </xdr:nvSpPr>
      <xdr:spPr>
        <a:xfrm>
          <a:off x="11747500" y="50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24499</xdr:rowOff>
    </xdr:from>
    <xdr:to>
      <xdr:col>64</xdr:col>
      <xdr:colOff>73025</xdr:colOff>
      <xdr:row>29</xdr:row>
      <xdr:rowOff>133169</xdr:rowOff>
    </xdr:to>
    <xdr:cxnSp macro="">
      <xdr:nvCxnSpPr>
        <xdr:cNvPr id="152" name="直線コネクタ 151"/>
        <xdr:cNvCxnSpPr/>
      </xdr:nvCxnSpPr>
      <xdr:spPr>
        <a:xfrm flipV="1">
          <a:off x="11798300" y="4996549"/>
          <a:ext cx="762000" cy="10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3" name="n_1aveValue債務償還比率"/>
        <xdr:cNvSpPr txBox="1"/>
      </xdr:nvSpPr>
      <xdr:spPr>
        <a:xfrm>
          <a:off x="13836727" y="4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xdr:cNvSpPr txBox="1"/>
      </xdr:nvSpPr>
      <xdr:spPr>
        <a:xfrm>
          <a:off x="13087427" y="44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xdr:cNvSpPr txBox="1"/>
      </xdr:nvSpPr>
      <xdr:spPr>
        <a:xfrm>
          <a:off x="12325427" y="4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xdr:cNvSpPr txBox="1"/>
      </xdr:nvSpPr>
      <xdr:spPr>
        <a:xfrm>
          <a:off x="11563427" y="4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24377</xdr:rowOff>
    </xdr:from>
    <xdr:ext cx="469744" cy="259045"/>
    <xdr:sp macro="" textlink="">
      <xdr:nvSpPr>
        <xdr:cNvPr id="157" name="n_1mainValue債務償還比率"/>
        <xdr:cNvSpPr txBox="1"/>
      </xdr:nvSpPr>
      <xdr:spPr>
        <a:xfrm>
          <a:off x="13836727" y="4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97269</xdr:rowOff>
    </xdr:from>
    <xdr:ext cx="469744" cy="259045"/>
    <xdr:sp macro="" textlink="">
      <xdr:nvSpPr>
        <xdr:cNvPr id="158" name="n_2mainValue債務償還比率"/>
        <xdr:cNvSpPr txBox="1"/>
      </xdr:nvSpPr>
      <xdr:spPr>
        <a:xfrm>
          <a:off x="13087427" y="506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66426</xdr:rowOff>
    </xdr:from>
    <xdr:ext cx="469744" cy="259045"/>
    <xdr:sp macro="" textlink="">
      <xdr:nvSpPr>
        <xdr:cNvPr id="159" name="n_3mainValue債務償還比率"/>
        <xdr:cNvSpPr txBox="1"/>
      </xdr:nvSpPr>
      <xdr:spPr>
        <a:xfrm>
          <a:off x="12325427" y="503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3646</xdr:rowOff>
    </xdr:from>
    <xdr:ext cx="469744" cy="259045"/>
    <xdr:sp macro="" textlink="">
      <xdr:nvSpPr>
        <xdr:cNvPr id="160" name="n_4mainValue債務償還比率"/>
        <xdr:cNvSpPr txBox="1"/>
      </xdr:nvSpPr>
      <xdr:spPr>
        <a:xfrm>
          <a:off x="11563427" y="514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30480</xdr:rowOff>
    </xdr:to>
    <xdr:cxnSp macro="">
      <xdr:nvCxnSpPr>
        <xdr:cNvPr id="77" name="直線コネクタ 76"/>
        <xdr:cNvCxnSpPr/>
      </xdr:nvCxnSpPr>
      <xdr:spPr>
        <a:xfrm>
          <a:off x="3797300" y="66892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8" name="楕円 77"/>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39</xdr:row>
      <xdr:rowOff>2722</xdr:rowOff>
    </xdr:to>
    <xdr:cxnSp macro="">
      <xdr:nvCxnSpPr>
        <xdr:cNvPr id="79" name="直線コネクタ 78"/>
        <xdr:cNvCxnSpPr/>
      </xdr:nvCxnSpPr>
      <xdr:spPr>
        <a:xfrm>
          <a:off x="2908300" y="665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61323</xdr:rowOff>
    </xdr:from>
    <xdr:to>
      <xdr:col>10</xdr:col>
      <xdr:colOff>165100</xdr:colOff>
      <xdr:row>38</xdr:row>
      <xdr:rowOff>162923</xdr:rowOff>
    </xdr:to>
    <xdr:sp macro="" textlink="">
      <xdr:nvSpPr>
        <xdr:cNvPr id="80" name="楕円 79"/>
        <xdr:cNvSpPr/>
      </xdr:nvSpPr>
      <xdr:spPr>
        <a:xfrm>
          <a:off x="1968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112123</xdr:rowOff>
    </xdr:from>
    <xdr:to>
      <xdr:col>15</xdr:col>
      <xdr:colOff>50800</xdr:colOff>
      <xdr:row>38</xdr:row>
      <xdr:rowOff>141515</xdr:rowOff>
    </xdr:to>
    <xdr:cxnSp macro="">
      <xdr:nvCxnSpPr>
        <xdr:cNvPr id="81" name="直線コネクタ 80"/>
        <xdr:cNvCxnSpPr/>
      </xdr:nvCxnSpPr>
      <xdr:spPr>
        <a:xfrm>
          <a:off x="2019300" y="66272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30299</xdr:rowOff>
    </xdr:from>
    <xdr:to>
      <xdr:col>6</xdr:col>
      <xdr:colOff>38100</xdr:colOff>
      <xdr:row>38</xdr:row>
      <xdr:rowOff>131899</xdr:rowOff>
    </xdr:to>
    <xdr:sp macro="" textlink="">
      <xdr:nvSpPr>
        <xdr:cNvPr id="82" name="楕円 81"/>
        <xdr:cNvSpPr/>
      </xdr:nvSpPr>
      <xdr:spPr>
        <a:xfrm>
          <a:off x="1079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81099</xdr:rowOff>
    </xdr:from>
    <xdr:to>
      <xdr:col>10</xdr:col>
      <xdr:colOff>114300</xdr:colOff>
      <xdr:row>38</xdr:row>
      <xdr:rowOff>112123</xdr:rowOff>
    </xdr:to>
    <xdr:cxnSp macro="">
      <xdr:nvCxnSpPr>
        <xdr:cNvPr id="83" name="直線コネクタ 82"/>
        <xdr:cNvCxnSpPr/>
      </xdr:nvCxnSpPr>
      <xdr:spPr>
        <a:xfrm>
          <a:off x="1130300" y="659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89" name="n_2mainValue【道路】&#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154050</xdr:rowOff>
    </xdr:from>
    <xdr:ext cx="405111" cy="259045"/>
    <xdr:sp macro="" textlink="">
      <xdr:nvSpPr>
        <xdr:cNvPr id="90" name="n_3mainValue【道路】&#10;有形固定資産減価償却率"/>
        <xdr:cNvSpPr txBox="1"/>
      </xdr:nvSpPr>
      <xdr:spPr>
        <a:xfrm>
          <a:off x="1816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91" name="n_4mainValue【道路】&#10;有形固定資産減価償却率"/>
        <xdr:cNvSpPr txBox="1"/>
      </xdr:nvSpPr>
      <xdr:spPr>
        <a:xfrm>
          <a:off x="927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26284</xdr:rowOff>
    </xdr:from>
    <xdr:to>
      <xdr:col>55</xdr:col>
      <xdr:colOff>50800</xdr:colOff>
      <xdr:row>41</xdr:row>
      <xdr:rowOff>127884</xdr:rowOff>
    </xdr:to>
    <xdr:sp macro="" textlink="">
      <xdr:nvSpPr>
        <xdr:cNvPr id="131" name="楕円 130"/>
        <xdr:cNvSpPr/>
      </xdr:nvSpPr>
      <xdr:spPr>
        <a:xfrm>
          <a:off x="10426700" y="70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4711</xdr:rowOff>
    </xdr:from>
    <xdr:ext cx="534377" cy="259045"/>
    <xdr:sp macro="" textlink="">
      <xdr:nvSpPr>
        <xdr:cNvPr id="132" name="【道路】&#10;一人当たり延長該当値テキスト"/>
        <xdr:cNvSpPr txBox="1"/>
      </xdr:nvSpPr>
      <xdr:spPr>
        <a:xfrm>
          <a:off x="10515600" y="703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29374</xdr:rowOff>
    </xdr:from>
    <xdr:to>
      <xdr:col>50</xdr:col>
      <xdr:colOff>165100</xdr:colOff>
      <xdr:row>41</xdr:row>
      <xdr:rowOff>130974</xdr:rowOff>
    </xdr:to>
    <xdr:sp macro="" textlink="">
      <xdr:nvSpPr>
        <xdr:cNvPr id="133" name="楕円 132"/>
        <xdr:cNvSpPr/>
      </xdr:nvSpPr>
      <xdr:spPr>
        <a:xfrm>
          <a:off x="9588500" y="70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77084</xdr:rowOff>
    </xdr:from>
    <xdr:to>
      <xdr:col>55</xdr:col>
      <xdr:colOff>0</xdr:colOff>
      <xdr:row>41</xdr:row>
      <xdr:rowOff>80174</xdr:rowOff>
    </xdr:to>
    <xdr:cxnSp macro="">
      <xdr:nvCxnSpPr>
        <xdr:cNvPr id="134" name="直線コネクタ 133"/>
        <xdr:cNvCxnSpPr/>
      </xdr:nvCxnSpPr>
      <xdr:spPr>
        <a:xfrm flipV="1">
          <a:off x="9639300" y="7106534"/>
          <a:ext cx="8382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31390</xdr:rowOff>
    </xdr:from>
    <xdr:to>
      <xdr:col>46</xdr:col>
      <xdr:colOff>38100</xdr:colOff>
      <xdr:row>41</xdr:row>
      <xdr:rowOff>132990</xdr:rowOff>
    </xdr:to>
    <xdr:sp macro="" textlink="">
      <xdr:nvSpPr>
        <xdr:cNvPr id="135" name="楕円 134"/>
        <xdr:cNvSpPr/>
      </xdr:nvSpPr>
      <xdr:spPr>
        <a:xfrm>
          <a:off x="8699500" y="70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80174</xdr:rowOff>
    </xdr:from>
    <xdr:to>
      <xdr:col>50</xdr:col>
      <xdr:colOff>114300</xdr:colOff>
      <xdr:row>41</xdr:row>
      <xdr:rowOff>82190</xdr:rowOff>
    </xdr:to>
    <xdr:cxnSp macro="">
      <xdr:nvCxnSpPr>
        <xdr:cNvPr id="136" name="直線コネクタ 135"/>
        <xdr:cNvCxnSpPr/>
      </xdr:nvCxnSpPr>
      <xdr:spPr>
        <a:xfrm flipV="1">
          <a:off x="8750300" y="7109624"/>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32886</xdr:rowOff>
    </xdr:from>
    <xdr:to>
      <xdr:col>41</xdr:col>
      <xdr:colOff>101600</xdr:colOff>
      <xdr:row>41</xdr:row>
      <xdr:rowOff>134486</xdr:rowOff>
    </xdr:to>
    <xdr:sp macro="" textlink="">
      <xdr:nvSpPr>
        <xdr:cNvPr id="137" name="楕円 136"/>
        <xdr:cNvSpPr/>
      </xdr:nvSpPr>
      <xdr:spPr>
        <a:xfrm>
          <a:off x="7810500" y="70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82190</xdr:rowOff>
    </xdr:from>
    <xdr:to>
      <xdr:col>45</xdr:col>
      <xdr:colOff>177800</xdr:colOff>
      <xdr:row>41</xdr:row>
      <xdr:rowOff>83686</xdr:rowOff>
    </xdr:to>
    <xdr:cxnSp macro="">
      <xdr:nvCxnSpPr>
        <xdr:cNvPr id="138" name="直線コネクタ 137"/>
        <xdr:cNvCxnSpPr/>
      </xdr:nvCxnSpPr>
      <xdr:spPr>
        <a:xfrm flipV="1">
          <a:off x="7861300" y="7111640"/>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35661</xdr:rowOff>
    </xdr:from>
    <xdr:to>
      <xdr:col>36</xdr:col>
      <xdr:colOff>165100</xdr:colOff>
      <xdr:row>41</xdr:row>
      <xdr:rowOff>137261</xdr:rowOff>
    </xdr:to>
    <xdr:sp macro="" textlink="">
      <xdr:nvSpPr>
        <xdr:cNvPr id="139" name="楕円 138"/>
        <xdr:cNvSpPr/>
      </xdr:nvSpPr>
      <xdr:spPr>
        <a:xfrm>
          <a:off x="6921500" y="70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83686</xdr:rowOff>
    </xdr:from>
    <xdr:to>
      <xdr:col>41</xdr:col>
      <xdr:colOff>50800</xdr:colOff>
      <xdr:row>41</xdr:row>
      <xdr:rowOff>86461</xdr:rowOff>
    </xdr:to>
    <xdr:cxnSp macro="">
      <xdr:nvCxnSpPr>
        <xdr:cNvPr id="140" name="直線コネクタ 139"/>
        <xdr:cNvCxnSpPr/>
      </xdr:nvCxnSpPr>
      <xdr:spPr>
        <a:xfrm flipV="1">
          <a:off x="6972300" y="711313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122101</xdr:rowOff>
    </xdr:from>
    <xdr:ext cx="534377" cy="259045"/>
    <xdr:sp macro="" textlink="">
      <xdr:nvSpPr>
        <xdr:cNvPr id="145" name="n_1mainValue【道路】&#10;一人当たり延長"/>
        <xdr:cNvSpPr txBox="1"/>
      </xdr:nvSpPr>
      <xdr:spPr>
        <a:xfrm>
          <a:off x="9359411" y="715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124117</xdr:rowOff>
    </xdr:from>
    <xdr:ext cx="534377" cy="259045"/>
    <xdr:sp macro="" textlink="">
      <xdr:nvSpPr>
        <xdr:cNvPr id="146" name="n_2mainValue【道路】&#10;一人当たり延長"/>
        <xdr:cNvSpPr txBox="1"/>
      </xdr:nvSpPr>
      <xdr:spPr>
        <a:xfrm>
          <a:off x="8483111" y="71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125613</xdr:rowOff>
    </xdr:from>
    <xdr:ext cx="534377" cy="259045"/>
    <xdr:sp macro="" textlink="">
      <xdr:nvSpPr>
        <xdr:cNvPr id="147" name="n_3mainValue【道路】&#10;一人当たり延長"/>
        <xdr:cNvSpPr txBox="1"/>
      </xdr:nvSpPr>
      <xdr:spPr>
        <a:xfrm>
          <a:off x="7594111" y="715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128388</xdr:rowOff>
    </xdr:from>
    <xdr:ext cx="534377" cy="259045"/>
    <xdr:sp macro="" textlink="">
      <xdr:nvSpPr>
        <xdr:cNvPr id="148" name="n_4mainValue【道路】&#10;一人当たり延長"/>
        <xdr:cNvSpPr txBox="1"/>
      </xdr:nvSpPr>
      <xdr:spPr>
        <a:xfrm>
          <a:off x="6705111" y="71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90" name="楕円 189"/>
        <xdr:cNvSpPr/>
      </xdr:nvSpPr>
      <xdr:spPr>
        <a:xfrm>
          <a:off x="4584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91" name="【橋りょう・トンネル】&#10;有形固定資産減価償却率該当値テキスト"/>
        <xdr:cNvSpPr txBox="1"/>
      </xdr:nvSpPr>
      <xdr:spPr>
        <a:xfrm>
          <a:off x="4673600" y="1018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92" name="楕円 191"/>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70213</xdr:rowOff>
    </xdr:from>
    <xdr:to>
      <xdr:col>24</xdr:col>
      <xdr:colOff>63500</xdr:colOff>
      <xdr:row>60</xdr:row>
      <xdr:rowOff>94706</xdr:rowOff>
    </xdr:to>
    <xdr:cxnSp macro="">
      <xdr:nvCxnSpPr>
        <xdr:cNvPr id="193" name="直線コネクタ 192"/>
        <xdr:cNvCxnSpPr/>
      </xdr:nvCxnSpPr>
      <xdr:spPr>
        <a:xfrm>
          <a:off x="3797300" y="103572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4" name="楕円 193"/>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70213</xdr:rowOff>
    </xdr:to>
    <xdr:cxnSp macro="">
      <xdr:nvCxnSpPr>
        <xdr:cNvPr id="195" name="直線コネクタ 194"/>
        <xdr:cNvCxnSpPr/>
      </xdr:nvCxnSpPr>
      <xdr:spPr>
        <a:xfrm>
          <a:off x="2908300" y="103327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96" name="楕円 195"/>
        <xdr:cNvSpPr/>
      </xdr:nvSpPr>
      <xdr:spPr>
        <a:xfrm>
          <a:off x="1968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21227</xdr:rowOff>
    </xdr:from>
    <xdr:to>
      <xdr:col>15</xdr:col>
      <xdr:colOff>50800</xdr:colOff>
      <xdr:row>60</xdr:row>
      <xdr:rowOff>45720</xdr:rowOff>
    </xdr:to>
    <xdr:cxnSp macro="">
      <xdr:nvCxnSpPr>
        <xdr:cNvPr id="197" name="直線コネクタ 196"/>
        <xdr:cNvCxnSpPr/>
      </xdr:nvCxnSpPr>
      <xdr:spPr>
        <a:xfrm>
          <a:off x="2019300" y="103082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117384</xdr:rowOff>
    </xdr:from>
    <xdr:to>
      <xdr:col>6</xdr:col>
      <xdr:colOff>38100</xdr:colOff>
      <xdr:row>60</xdr:row>
      <xdr:rowOff>47534</xdr:rowOff>
    </xdr:to>
    <xdr:sp macro="" textlink="">
      <xdr:nvSpPr>
        <xdr:cNvPr id="198" name="楕円 197"/>
        <xdr:cNvSpPr/>
      </xdr:nvSpPr>
      <xdr:spPr>
        <a:xfrm>
          <a:off x="1079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168184</xdr:rowOff>
    </xdr:from>
    <xdr:to>
      <xdr:col>10</xdr:col>
      <xdr:colOff>114300</xdr:colOff>
      <xdr:row>60</xdr:row>
      <xdr:rowOff>21227</xdr:rowOff>
    </xdr:to>
    <xdr:cxnSp macro="">
      <xdr:nvCxnSpPr>
        <xdr:cNvPr id="199" name="直線コネクタ 198"/>
        <xdr:cNvCxnSpPr/>
      </xdr:nvCxnSpPr>
      <xdr:spPr>
        <a:xfrm>
          <a:off x="1130300" y="102837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137540</xdr:rowOff>
    </xdr:from>
    <xdr:ext cx="405111" cy="259045"/>
    <xdr:sp macro="" textlink="">
      <xdr:nvSpPr>
        <xdr:cNvPr id="204" name="n_1mainValue【橋りょう・トンネル】&#10;有形固定資産減価償却率"/>
        <xdr:cNvSpPr txBox="1"/>
      </xdr:nvSpPr>
      <xdr:spPr>
        <a:xfrm>
          <a:off x="35820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5" name="n_2main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88554</xdr:rowOff>
    </xdr:from>
    <xdr:ext cx="405111" cy="259045"/>
    <xdr:sp macro="" textlink="">
      <xdr:nvSpPr>
        <xdr:cNvPr id="206" name="n_3mainValue【橋りょう・トンネル】&#10;有形固定資産減価償却率"/>
        <xdr:cNvSpPr txBox="1"/>
      </xdr:nvSpPr>
      <xdr:spPr>
        <a:xfrm>
          <a:off x="1816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64061</xdr:rowOff>
    </xdr:from>
    <xdr:ext cx="405111" cy="259045"/>
    <xdr:sp macro="" textlink="">
      <xdr:nvSpPr>
        <xdr:cNvPr id="207" name="n_4mainValue【橋りょう・トンネル】&#10;有形固定資産減価償却率"/>
        <xdr:cNvSpPr txBox="1"/>
      </xdr:nvSpPr>
      <xdr:spPr>
        <a:xfrm>
          <a:off x="927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171010</xdr:rowOff>
    </xdr:from>
    <xdr:to>
      <xdr:col>55</xdr:col>
      <xdr:colOff>50800</xdr:colOff>
      <xdr:row>63</xdr:row>
      <xdr:rowOff>101160</xdr:rowOff>
    </xdr:to>
    <xdr:sp macro="" textlink="">
      <xdr:nvSpPr>
        <xdr:cNvPr id="245" name="楕円 244"/>
        <xdr:cNvSpPr/>
      </xdr:nvSpPr>
      <xdr:spPr>
        <a:xfrm>
          <a:off x="10426700" y="108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85937</xdr:rowOff>
    </xdr:from>
    <xdr:ext cx="599010" cy="259045"/>
    <xdr:sp macro="" textlink="">
      <xdr:nvSpPr>
        <xdr:cNvPr id="246" name="【橋りょう・トンネル】&#10;一人当たり有形固定資産（償却資産）額該当値テキスト"/>
        <xdr:cNvSpPr txBox="1"/>
      </xdr:nvSpPr>
      <xdr:spPr>
        <a:xfrm>
          <a:off x="10515600" y="107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2385</xdr:rowOff>
    </xdr:from>
    <xdr:to>
      <xdr:col>50</xdr:col>
      <xdr:colOff>165100</xdr:colOff>
      <xdr:row>63</xdr:row>
      <xdr:rowOff>103985</xdr:rowOff>
    </xdr:to>
    <xdr:sp macro="" textlink="">
      <xdr:nvSpPr>
        <xdr:cNvPr id="247" name="楕円 246"/>
        <xdr:cNvSpPr/>
      </xdr:nvSpPr>
      <xdr:spPr>
        <a:xfrm>
          <a:off x="9588500" y="108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50360</xdr:rowOff>
    </xdr:from>
    <xdr:to>
      <xdr:col>55</xdr:col>
      <xdr:colOff>0</xdr:colOff>
      <xdr:row>63</xdr:row>
      <xdr:rowOff>53185</xdr:rowOff>
    </xdr:to>
    <xdr:cxnSp macro="">
      <xdr:nvCxnSpPr>
        <xdr:cNvPr id="248" name="直線コネクタ 247"/>
        <xdr:cNvCxnSpPr/>
      </xdr:nvCxnSpPr>
      <xdr:spPr>
        <a:xfrm flipV="1">
          <a:off x="9639300" y="10851710"/>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4228</xdr:rowOff>
    </xdr:from>
    <xdr:to>
      <xdr:col>46</xdr:col>
      <xdr:colOff>38100</xdr:colOff>
      <xdr:row>63</xdr:row>
      <xdr:rowOff>105828</xdr:rowOff>
    </xdr:to>
    <xdr:sp macro="" textlink="">
      <xdr:nvSpPr>
        <xdr:cNvPr id="249" name="楕円 248"/>
        <xdr:cNvSpPr/>
      </xdr:nvSpPr>
      <xdr:spPr>
        <a:xfrm>
          <a:off x="8699500" y="108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53185</xdr:rowOff>
    </xdr:from>
    <xdr:to>
      <xdr:col>50</xdr:col>
      <xdr:colOff>114300</xdr:colOff>
      <xdr:row>63</xdr:row>
      <xdr:rowOff>55028</xdr:rowOff>
    </xdr:to>
    <xdr:cxnSp macro="">
      <xdr:nvCxnSpPr>
        <xdr:cNvPr id="250" name="直線コネクタ 249"/>
        <xdr:cNvCxnSpPr/>
      </xdr:nvCxnSpPr>
      <xdr:spPr>
        <a:xfrm flipV="1">
          <a:off x="8750300" y="10854535"/>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5597</xdr:rowOff>
    </xdr:from>
    <xdr:to>
      <xdr:col>41</xdr:col>
      <xdr:colOff>101600</xdr:colOff>
      <xdr:row>63</xdr:row>
      <xdr:rowOff>107197</xdr:rowOff>
    </xdr:to>
    <xdr:sp macro="" textlink="">
      <xdr:nvSpPr>
        <xdr:cNvPr id="251" name="楕円 250"/>
        <xdr:cNvSpPr/>
      </xdr:nvSpPr>
      <xdr:spPr>
        <a:xfrm>
          <a:off x="7810500" y="108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55028</xdr:rowOff>
    </xdr:from>
    <xdr:to>
      <xdr:col>45</xdr:col>
      <xdr:colOff>177800</xdr:colOff>
      <xdr:row>63</xdr:row>
      <xdr:rowOff>56397</xdr:rowOff>
    </xdr:to>
    <xdr:cxnSp macro="">
      <xdr:nvCxnSpPr>
        <xdr:cNvPr id="252" name="直線コネクタ 251"/>
        <xdr:cNvCxnSpPr/>
      </xdr:nvCxnSpPr>
      <xdr:spPr>
        <a:xfrm flipV="1">
          <a:off x="7861300" y="10856378"/>
          <a:ext cx="8890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7971</xdr:rowOff>
    </xdr:from>
    <xdr:to>
      <xdr:col>36</xdr:col>
      <xdr:colOff>165100</xdr:colOff>
      <xdr:row>63</xdr:row>
      <xdr:rowOff>109571</xdr:rowOff>
    </xdr:to>
    <xdr:sp macro="" textlink="">
      <xdr:nvSpPr>
        <xdr:cNvPr id="253" name="楕円 252"/>
        <xdr:cNvSpPr/>
      </xdr:nvSpPr>
      <xdr:spPr>
        <a:xfrm>
          <a:off x="6921500" y="108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56397</xdr:rowOff>
    </xdr:from>
    <xdr:to>
      <xdr:col>41</xdr:col>
      <xdr:colOff>50800</xdr:colOff>
      <xdr:row>63</xdr:row>
      <xdr:rowOff>58771</xdr:rowOff>
    </xdr:to>
    <xdr:cxnSp macro="">
      <xdr:nvCxnSpPr>
        <xdr:cNvPr id="254" name="直線コネクタ 253"/>
        <xdr:cNvCxnSpPr/>
      </xdr:nvCxnSpPr>
      <xdr:spPr>
        <a:xfrm flipV="1">
          <a:off x="6972300" y="10857747"/>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95112</xdr:rowOff>
    </xdr:from>
    <xdr:ext cx="599010" cy="259045"/>
    <xdr:sp macro="" textlink="">
      <xdr:nvSpPr>
        <xdr:cNvPr id="259" name="n_1mainValue【橋りょう・トンネル】&#10;一人当たり有形固定資産（償却資産）額"/>
        <xdr:cNvSpPr txBox="1"/>
      </xdr:nvSpPr>
      <xdr:spPr>
        <a:xfrm>
          <a:off x="9327095" y="1089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96955</xdr:rowOff>
    </xdr:from>
    <xdr:ext cx="599010" cy="259045"/>
    <xdr:sp macro="" textlink="">
      <xdr:nvSpPr>
        <xdr:cNvPr id="260" name="n_2mainValue【橋りょう・トンネル】&#10;一人当たり有形固定資産（償却資産）額"/>
        <xdr:cNvSpPr txBox="1"/>
      </xdr:nvSpPr>
      <xdr:spPr>
        <a:xfrm>
          <a:off x="8450795" y="1089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98324</xdr:rowOff>
    </xdr:from>
    <xdr:ext cx="599010" cy="259045"/>
    <xdr:sp macro="" textlink="">
      <xdr:nvSpPr>
        <xdr:cNvPr id="261" name="n_3mainValue【橋りょう・トンネル】&#10;一人当たり有形固定資産（償却資産）額"/>
        <xdr:cNvSpPr txBox="1"/>
      </xdr:nvSpPr>
      <xdr:spPr>
        <a:xfrm>
          <a:off x="7561795" y="1089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100698</xdr:rowOff>
    </xdr:from>
    <xdr:ext cx="599010" cy="259045"/>
    <xdr:sp macro="" textlink="">
      <xdr:nvSpPr>
        <xdr:cNvPr id="262" name="n_4mainValue【橋りょう・トンネル】&#10;一人当たり有形固定資産（償却資産）額"/>
        <xdr:cNvSpPr txBox="1"/>
      </xdr:nvSpPr>
      <xdr:spPr>
        <a:xfrm>
          <a:off x="6672795" y="10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304" name="楕円 303"/>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52269</xdr:rowOff>
    </xdr:from>
    <xdr:ext cx="405111" cy="259045"/>
    <xdr:sp macro="" textlink="">
      <xdr:nvSpPr>
        <xdr:cNvPr id="305" name="【公営住宅】&#10;有形固定資産減価償却率該当値テキスト"/>
        <xdr:cNvSpPr txBox="1"/>
      </xdr:nvSpPr>
      <xdr:spPr>
        <a:xfrm>
          <a:off x="4673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62412</xdr:rowOff>
    </xdr:from>
    <xdr:to>
      <xdr:col>20</xdr:col>
      <xdr:colOff>38100</xdr:colOff>
      <xdr:row>83</xdr:row>
      <xdr:rowOff>164012</xdr:rowOff>
    </xdr:to>
    <xdr:sp macro="" textlink="">
      <xdr:nvSpPr>
        <xdr:cNvPr id="306" name="楕円 305"/>
        <xdr:cNvSpPr/>
      </xdr:nvSpPr>
      <xdr:spPr>
        <a:xfrm>
          <a:off x="3746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113212</xdr:rowOff>
    </xdr:from>
    <xdr:to>
      <xdr:col>24</xdr:col>
      <xdr:colOff>63500</xdr:colOff>
      <xdr:row>83</xdr:row>
      <xdr:rowOff>124642</xdr:rowOff>
    </xdr:to>
    <xdr:cxnSp macro="">
      <xdr:nvCxnSpPr>
        <xdr:cNvPr id="307" name="直線コネクタ 306"/>
        <xdr:cNvCxnSpPr/>
      </xdr:nvCxnSpPr>
      <xdr:spPr>
        <a:xfrm>
          <a:off x="3797300" y="1434356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37919</xdr:rowOff>
    </xdr:from>
    <xdr:to>
      <xdr:col>15</xdr:col>
      <xdr:colOff>101600</xdr:colOff>
      <xdr:row>83</xdr:row>
      <xdr:rowOff>139519</xdr:rowOff>
    </xdr:to>
    <xdr:sp macro="" textlink="">
      <xdr:nvSpPr>
        <xdr:cNvPr id="308" name="楕円 307"/>
        <xdr:cNvSpPr/>
      </xdr:nvSpPr>
      <xdr:spPr>
        <a:xfrm>
          <a:off x="2857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88719</xdr:rowOff>
    </xdr:from>
    <xdr:to>
      <xdr:col>19</xdr:col>
      <xdr:colOff>177800</xdr:colOff>
      <xdr:row>83</xdr:row>
      <xdr:rowOff>113212</xdr:rowOff>
    </xdr:to>
    <xdr:cxnSp macro="">
      <xdr:nvCxnSpPr>
        <xdr:cNvPr id="309" name="直線コネクタ 308"/>
        <xdr:cNvCxnSpPr/>
      </xdr:nvCxnSpPr>
      <xdr:spPr>
        <a:xfrm>
          <a:off x="2908300" y="143190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10" name="楕円 309"/>
        <xdr:cNvSpPr/>
      </xdr:nvSpPr>
      <xdr:spPr>
        <a:xfrm>
          <a:off x="1968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62593</xdr:rowOff>
    </xdr:from>
    <xdr:to>
      <xdr:col>15</xdr:col>
      <xdr:colOff>50800</xdr:colOff>
      <xdr:row>83</xdr:row>
      <xdr:rowOff>88719</xdr:rowOff>
    </xdr:to>
    <xdr:cxnSp macro="">
      <xdr:nvCxnSpPr>
        <xdr:cNvPr id="311" name="直線コネクタ 310"/>
        <xdr:cNvCxnSpPr/>
      </xdr:nvCxnSpPr>
      <xdr:spPr>
        <a:xfrm>
          <a:off x="2019300" y="142929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139156</xdr:rowOff>
    </xdr:from>
    <xdr:to>
      <xdr:col>6</xdr:col>
      <xdr:colOff>38100</xdr:colOff>
      <xdr:row>83</xdr:row>
      <xdr:rowOff>69306</xdr:rowOff>
    </xdr:to>
    <xdr:sp macro="" textlink="">
      <xdr:nvSpPr>
        <xdr:cNvPr id="312" name="楕円 311"/>
        <xdr:cNvSpPr/>
      </xdr:nvSpPr>
      <xdr:spPr>
        <a:xfrm>
          <a:off x="1079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18506</xdr:rowOff>
    </xdr:from>
    <xdr:to>
      <xdr:col>10</xdr:col>
      <xdr:colOff>114300</xdr:colOff>
      <xdr:row>83</xdr:row>
      <xdr:rowOff>62593</xdr:rowOff>
    </xdr:to>
    <xdr:cxnSp macro="">
      <xdr:nvCxnSpPr>
        <xdr:cNvPr id="313" name="直線コネクタ 312"/>
        <xdr:cNvCxnSpPr/>
      </xdr:nvCxnSpPr>
      <xdr:spPr>
        <a:xfrm>
          <a:off x="1130300" y="142488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155139</xdr:rowOff>
    </xdr:from>
    <xdr:ext cx="405111" cy="259045"/>
    <xdr:sp macro="" textlink="">
      <xdr:nvSpPr>
        <xdr:cNvPr id="318" name="n_1mainValue【公営住宅】&#10;有形固定資産減価償却率"/>
        <xdr:cNvSpPr txBox="1"/>
      </xdr:nvSpPr>
      <xdr:spPr>
        <a:xfrm>
          <a:off x="3582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9" name="n_2main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20" name="n_3main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60433</xdr:rowOff>
    </xdr:from>
    <xdr:ext cx="405111" cy="259045"/>
    <xdr:sp macro="" textlink="">
      <xdr:nvSpPr>
        <xdr:cNvPr id="321" name="n_4mainValue【公営住宅】&#10;有形固定資産減価償却率"/>
        <xdr:cNvSpPr txBox="1"/>
      </xdr:nvSpPr>
      <xdr:spPr>
        <a:xfrm>
          <a:off x="927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6617</xdr:rowOff>
    </xdr:from>
    <xdr:to>
      <xdr:col>55</xdr:col>
      <xdr:colOff>50800</xdr:colOff>
      <xdr:row>86</xdr:row>
      <xdr:rowOff>108217</xdr:rowOff>
    </xdr:to>
    <xdr:sp macro="" textlink="">
      <xdr:nvSpPr>
        <xdr:cNvPr id="361" name="楕円 360"/>
        <xdr:cNvSpPr/>
      </xdr:nvSpPr>
      <xdr:spPr>
        <a:xfrm>
          <a:off x="10426700" y="147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92994</xdr:rowOff>
    </xdr:from>
    <xdr:ext cx="469744" cy="259045"/>
    <xdr:sp macro="" textlink="">
      <xdr:nvSpPr>
        <xdr:cNvPr id="362" name="【公営住宅】&#10;一人当たり面積該当値テキスト"/>
        <xdr:cNvSpPr txBox="1"/>
      </xdr:nvSpPr>
      <xdr:spPr>
        <a:xfrm>
          <a:off x="10515600" y="1466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xdr:rowOff>
    </xdr:from>
    <xdr:to>
      <xdr:col>50</xdr:col>
      <xdr:colOff>165100</xdr:colOff>
      <xdr:row>86</xdr:row>
      <xdr:rowOff>107645</xdr:rowOff>
    </xdr:to>
    <xdr:sp macro="" textlink="">
      <xdr:nvSpPr>
        <xdr:cNvPr id="363" name="楕円 362"/>
        <xdr:cNvSpPr/>
      </xdr:nvSpPr>
      <xdr:spPr>
        <a:xfrm>
          <a:off x="9588500" y="147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56845</xdr:rowOff>
    </xdr:from>
    <xdr:to>
      <xdr:col>55</xdr:col>
      <xdr:colOff>0</xdr:colOff>
      <xdr:row>86</xdr:row>
      <xdr:rowOff>57417</xdr:rowOff>
    </xdr:to>
    <xdr:cxnSp macro="">
      <xdr:nvCxnSpPr>
        <xdr:cNvPr id="364" name="直線コネクタ 363"/>
        <xdr:cNvCxnSpPr/>
      </xdr:nvCxnSpPr>
      <xdr:spPr>
        <a:xfrm>
          <a:off x="9639300" y="1480154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6922</xdr:rowOff>
    </xdr:from>
    <xdr:to>
      <xdr:col>46</xdr:col>
      <xdr:colOff>38100</xdr:colOff>
      <xdr:row>86</xdr:row>
      <xdr:rowOff>108522</xdr:rowOff>
    </xdr:to>
    <xdr:sp macro="" textlink="">
      <xdr:nvSpPr>
        <xdr:cNvPr id="365" name="楕円 364"/>
        <xdr:cNvSpPr/>
      </xdr:nvSpPr>
      <xdr:spPr>
        <a:xfrm>
          <a:off x="8699500" y="147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56845</xdr:rowOff>
    </xdr:from>
    <xdr:to>
      <xdr:col>50</xdr:col>
      <xdr:colOff>114300</xdr:colOff>
      <xdr:row>86</xdr:row>
      <xdr:rowOff>57722</xdr:rowOff>
    </xdr:to>
    <xdr:cxnSp macro="">
      <xdr:nvCxnSpPr>
        <xdr:cNvPr id="366" name="直線コネクタ 365"/>
        <xdr:cNvCxnSpPr/>
      </xdr:nvCxnSpPr>
      <xdr:spPr>
        <a:xfrm flipV="1">
          <a:off x="8750300" y="14801545"/>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7607</xdr:rowOff>
    </xdr:from>
    <xdr:to>
      <xdr:col>41</xdr:col>
      <xdr:colOff>101600</xdr:colOff>
      <xdr:row>86</xdr:row>
      <xdr:rowOff>109207</xdr:rowOff>
    </xdr:to>
    <xdr:sp macro="" textlink="">
      <xdr:nvSpPr>
        <xdr:cNvPr id="367" name="楕円 366"/>
        <xdr:cNvSpPr/>
      </xdr:nvSpPr>
      <xdr:spPr>
        <a:xfrm>
          <a:off x="7810500" y="1475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57722</xdr:rowOff>
    </xdr:from>
    <xdr:to>
      <xdr:col>45</xdr:col>
      <xdr:colOff>177800</xdr:colOff>
      <xdr:row>86</xdr:row>
      <xdr:rowOff>58407</xdr:rowOff>
    </xdr:to>
    <xdr:cxnSp macro="">
      <xdr:nvCxnSpPr>
        <xdr:cNvPr id="368" name="直線コネクタ 367"/>
        <xdr:cNvCxnSpPr/>
      </xdr:nvCxnSpPr>
      <xdr:spPr>
        <a:xfrm flipV="1">
          <a:off x="7861300" y="1480242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3378</xdr:rowOff>
    </xdr:from>
    <xdr:to>
      <xdr:col>36</xdr:col>
      <xdr:colOff>165100</xdr:colOff>
      <xdr:row>86</xdr:row>
      <xdr:rowOff>104978</xdr:rowOff>
    </xdr:to>
    <xdr:sp macro="" textlink="">
      <xdr:nvSpPr>
        <xdr:cNvPr id="369" name="楕円 368"/>
        <xdr:cNvSpPr/>
      </xdr:nvSpPr>
      <xdr:spPr>
        <a:xfrm>
          <a:off x="6921500" y="147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54178</xdr:rowOff>
    </xdr:from>
    <xdr:to>
      <xdr:col>41</xdr:col>
      <xdr:colOff>50800</xdr:colOff>
      <xdr:row>86</xdr:row>
      <xdr:rowOff>58407</xdr:rowOff>
    </xdr:to>
    <xdr:cxnSp macro="">
      <xdr:nvCxnSpPr>
        <xdr:cNvPr id="370" name="直線コネクタ 369"/>
        <xdr:cNvCxnSpPr/>
      </xdr:nvCxnSpPr>
      <xdr:spPr>
        <a:xfrm>
          <a:off x="6972300" y="1479887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98772</xdr:rowOff>
    </xdr:from>
    <xdr:ext cx="469744" cy="259045"/>
    <xdr:sp macro="" textlink="">
      <xdr:nvSpPr>
        <xdr:cNvPr id="375" name="n_1mainValue【公営住宅】&#10;一人当たり面積"/>
        <xdr:cNvSpPr txBox="1"/>
      </xdr:nvSpPr>
      <xdr:spPr>
        <a:xfrm>
          <a:off x="9391727" y="1484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99649</xdr:rowOff>
    </xdr:from>
    <xdr:ext cx="469744" cy="259045"/>
    <xdr:sp macro="" textlink="">
      <xdr:nvSpPr>
        <xdr:cNvPr id="376" name="n_2mainValue【公営住宅】&#10;一人当たり面積"/>
        <xdr:cNvSpPr txBox="1"/>
      </xdr:nvSpPr>
      <xdr:spPr>
        <a:xfrm>
          <a:off x="8515427" y="1484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100334</xdr:rowOff>
    </xdr:from>
    <xdr:ext cx="469744" cy="259045"/>
    <xdr:sp macro="" textlink="">
      <xdr:nvSpPr>
        <xdr:cNvPr id="377" name="n_3mainValue【公営住宅】&#10;一人当たり面積"/>
        <xdr:cNvSpPr txBox="1"/>
      </xdr:nvSpPr>
      <xdr:spPr>
        <a:xfrm>
          <a:off x="7626427" y="1484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96105</xdr:rowOff>
    </xdr:from>
    <xdr:ext cx="469744" cy="259045"/>
    <xdr:sp macro="" textlink="">
      <xdr:nvSpPr>
        <xdr:cNvPr id="378" name="n_4mainValue【公営住宅】&#10;一人当たり面積"/>
        <xdr:cNvSpPr txBox="1"/>
      </xdr:nvSpPr>
      <xdr:spPr>
        <a:xfrm>
          <a:off x="6737427" y="1484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123190</xdr:rowOff>
    </xdr:from>
    <xdr:to>
      <xdr:col>85</xdr:col>
      <xdr:colOff>177800</xdr:colOff>
      <xdr:row>40</xdr:row>
      <xdr:rowOff>53340</xdr:rowOff>
    </xdr:to>
    <xdr:sp macro="" textlink="">
      <xdr:nvSpPr>
        <xdr:cNvPr id="434" name="楕円 433"/>
        <xdr:cNvSpPr/>
      </xdr:nvSpPr>
      <xdr:spPr>
        <a:xfrm>
          <a:off x="162687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435" name="【認定こども園・幼稚園・保育所】&#10;有形固定資産減価償却率該当値テキスト"/>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124460</xdr:rowOff>
    </xdr:from>
    <xdr:to>
      <xdr:col>81</xdr:col>
      <xdr:colOff>101600</xdr:colOff>
      <xdr:row>40</xdr:row>
      <xdr:rowOff>54610</xdr:rowOff>
    </xdr:to>
    <xdr:sp macro="" textlink="">
      <xdr:nvSpPr>
        <xdr:cNvPr id="436" name="楕円 435"/>
        <xdr:cNvSpPr/>
      </xdr:nvSpPr>
      <xdr:spPr>
        <a:xfrm>
          <a:off x="1543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2540</xdr:rowOff>
    </xdr:from>
    <xdr:to>
      <xdr:col>85</xdr:col>
      <xdr:colOff>127000</xdr:colOff>
      <xdr:row>40</xdr:row>
      <xdr:rowOff>3810</xdr:rowOff>
    </xdr:to>
    <xdr:cxnSp macro="">
      <xdr:nvCxnSpPr>
        <xdr:cNvPr id="437" name="直線コネクタ 436"/>
        <xdr:cNvCxnSpPr/>
      </xdr:nvCxnSpPr>
      <xdr:spPr>
        <a:xfrm flipV="1">
          <a:off x="15481300" y="68605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134620</xdr:rowOff>
    </xdr:from>
    <xdr:to>
      <xdr:col>76</xdr:col>
      <xdr:colOff>165100</xdr:colOff>
      <xdr:row>40</xdr:row>
      <xdr:rowOff>64770</xdr:rowOff>
    </xdr:to>
    <xdr:sp macro="" textlink="">
      <xdr:nvSpPr>
        <xdr:cNvPr id="438" name="楕円 437"/>
        <xdr:cNvSpPr/>
      </xdr:nvSpPr>
      <xdr:spPr>
        <a:xfrm>
          <a:off x="14541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13970</xdr:rowOff>
    </xdr:to>
    <xdr:cxnSp macro="">
      <xdr:nvCxnSpPr>
        <xdr:cNvPr id="439" name="直線コネクタ 438"/>
        <xdr:cNvCxnSpPr/>
      </xdr:nvCxnSpPr>
      <xdr:spPr>
        <a:xfrm flipV="1">
          <a:off x="14592300" y="686181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3810</xdr:rowOff>
    </xdr:from>
    <xdr:to>
      <xdr:col>72</xdr:col>
      <xdr:colOff>38100</xdr:colOff>
      <xdr:row>40</xdr:row>
      <xdr:rowOff>105410</xdr:rowOff>
    </xdr:to>
    <xdr:sp macro="" textlink="">
      <xdr:nvSpPr>
        <xdr:cNvPr id="440" name="楕円 439"/>
        <xdr:cNvSpPr/>
      </xdr:nvSpPr>
      <xdr:spPr>
        <a:xfrm>
          <a:off x="13652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13970</xdr:rowOff>
    </xdr:from>
    <xdr:to>
      <xdr:col>76</xdr:col>
      <xdr:colOff>114300</xdr:colOff>
      <xdr:row>40</xdr:row>
      <xdr:rowOff>54610</xdr:rowOff>
    </xdr:to>
    <xdr:cxnSp macro="">
      <xdr:nvCxnSpPr>
        <xdr:cNvPr id="441" name="直線コネクタ 440"/>
        <xdr:cNvCxnSpPr/>
      </xdr:nvCxnSpPr>
      <xdr:spPr>
        <a:xfrm flipV="1">
          <a:off x="13703300" y="687197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121920</xdr:rowOff>
    </xdr:from>
    <xdr:to>
      <xdr:col>67</xdr:col>
      <xdr:colOff>101600</xdr:colOff>
      <xdr:row>40</xdr:row>
      <xdr:rowOff>52070</xdr:rowOff>
    </xdr:to>
    <xdr:sp macro="" textlink="">
      <xdr:nvSpPr>
        <xdr:cNvPr id="442" name="楕円 441"/>
        <xdr:cNvSpPr/>
      </xdr:nvSpPr>
      <xdr:spPr>
        <a:xfrm>
          <a:off x="12763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xdr:rowOff>
    </xdr:from>
    <xdr:to>
      <xdr:col>71</xdr:col>
      <xdr:colOff>177800</xdr:colOff>
      <xdr:row>40</xdr:row>
      <xdr:rowOff>54610</xdr:rowOff>
    </xdr:to>
    <xdr:cxnSp macro="">
      <xdr:nvCxnSpPr>
        <xdr:cNvPr id="443" name="直線コネクタ 442"/>
        <xdr:cNvCxnSpPr/>
      </xdr:nvCxnSpPr>
      <xdr:spPr>
        <a:xfrm>
          <a:off x="12814300" y="68592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45737</xdr:rowOff>
    </xdr:from>
    <xdr:ext cx="405111" cy="259045"/>
    <xdr:sp macro="" textlink="">
      <xdr:nvSpPr>
        <xdr:cNvPr id="448" name="n_1mainValue【認定こども園・幼稚園・保育所】&#10;有形固定資産減価償却率"/>
        <xdr:cNvSpPr txBox="1"/>
      </xdr:nvSpPr>
      <xdr:spPr>
        <a:xfrm>
          <a:off x="152660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55897</xdr:rowOff>
    </xdr:from>
    <xdr:ext cx="405111" cy="259045"/>
    <xdr:sp macro="" textlink="">
      <xdr:nvSpPr>
        <xdr:cNvPr id="449" name="n_2mainValue【認定こども園・幼稚園・保育所】&#10;有形固定資産減価償却率"/>
        <xdr:cNvSpPr txBox="1"/>
      </xdr:nvSpPr>
      <xdr:spPr>
        <a:xfrm>
          <a:off x="14389744"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96537</xdr:rowOff>
    </xdr:from>
    <xdr:ext cx="405111" cy="259045"/>
    <xdr:sp macro="" textlink="">
      <xdr:nvSpPr>
        <xdr:cNvPr id="450" name="n_3mainValue【認定こども園・幼稚園・保育所】&#10;有形固定資産減価償却率"/>
        <xdr:cNvSpPr txBox="1"/>
      </xdr:nvSpPr>
      <xdr:spPr>
        <a:xfrm>
          <a:off x="13500744" y="695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43197</xdr:rowOff>
    </xdr:from>
    <xdr:ext cx="405111" cy="259045"/>
    <xdr:sp macro="" textlink="">
      <xdr:nvSpPr>
        <xdr:cNvPr id="451" name="n_4mainValue【認定こども園・幼稚園・保育所】&#10;有形固定資産減価償却率"/>
        <xdr:cNvSpPr txBox="1"/>
      </xdr:nvSpPr>
      <xdr:spPr>
        <a:xfrm>
          <a:off x="12611744" y="690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56947</xdr:rowOff>
    </xdr:from>
    <xdr:to>
      <xdr:col>116</xdr:col>
      <xdr:colOff>114300</xdr:colOff>
      <xdr:row>39</xdr:row>
      <xdr:rowOff>158547</xdr:rowOff>
    </xdr:to>
    <xdr:sp macro="" textlink="">
      <xdr:nvSpPr>
        <xdr:cNvPr id="489" name="楕円 488"/>
        <xdr:cNvSpPr/>
      </xdr:nvSpPr>
      <xdr:spPr>
        <a:xfrm>
          <a:off x="221107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35374</xdr:rowOff>
    </xdr:from>
    <xdr:ext cx="469744" cy="259045"/>
    <xdr:sp macro="" textlink="">
      <xdr:nvSpPr>
        <xdr:cNvPr id="490" name="【認定こども園・幼稚園・保育所】&#10;一人当たり面積該当値テキスト"/>
        <xdr:cNvSpPr txBox="1"/>
      </xdr:nvSpPr>
      <xdr:spPr>
        <a:xfrm>
          <a:off x="22199600" y="672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65177</xdr:rowOff>
    </xdr:from>
    <xdr:to>
      <xdr:col>112</xdr:col>
      <xdr:colOff>38100</xdr:colOff>
      <xdr:row>39</xdr:row>
      <xdr:rowOff>166777</xdr:rowOff>
    </xdr:to>
    <xdr:sp macro="" textlink="">
      <xdr:nvSpPr>
        <xdr:cNvPr id="491" name="楕円 490"/>
        <xdr:cNvSpPr/>
      </xdr:nvSpPr>
      <xdr:spPr>
        <a:xfrm>
          <a:off x="212725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107747</xdr:rowOff>
    </xdr:from>
    <xdr:to>
      <xdr:col>116</xdr:col>
      <xdr:colOff>63500</xdr:colOff>
      <xdr:row>39</xdr:row>
      <xdr:rowOff>115977</xdr:rowOff>
    </xdr:to>
    <xdr:cxnSp macro="">
      <xdr:nvCxnSpPr>
        <xdr:cNvPr id="492" name="直線コネクタ 491"/>
        <xdr:cNvCxnSpPr/>
      </xdr:nvCxnSpPr>
      <xdr:spPr>
        <a:xfrm flipV="1">
          <a:off x="21323300" y="6794297"/>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70663</xdr:rowOff>
    </xdr:from>
    <xdr:to>
      <xdr:col>107</xdr:col>
      <xdr:colOff>101600</xdr:colOff>
      <xdr:row>40</xdr:row>
      <xdr:rowOff>813</xdr:rowOff>
    </xdr:to>
    <xdr:sp macro="" textlink="">
      <xdr:nvSpPr>
        <xdr:cNvPr id="493" name="楕円 492"/>
        <xdr:cNvSpPr/>
      </xdr:nvSpPr>
      <xdr:spPr>
        <a:xfrm>
          <a:off x="20383500" y="67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115977</xdr:rowOff>
    </xdr:from>
    <xdr:to>
      <xdr:col>111</xdr:col>
      <xdr:colOff>177800</xdr:colOff>
      <xdr:row>39</xdr:row>
      <xdr:rowOff>121463</xdr:rowOff>
    </xdr:to>
    <xdr:cxnSp macro="">
      <xdr:nvCxnSpPr>
        <xdr:cNvPr id="494" name="直線コネクタ 493"/>
        <xdr:cNvCxnSpPr/>
      </xdr:nvCxnSpPr>
      <xdr:spPr>
        <a:xfrm flipV="1">
          <a:off x="20434300" y="680252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75235</xdr:rowOff>
    </xdr:from>
    <xdr:to>
      <xdr:col>102</xdr:col>
      <xdr:colOff>165100</xdr:colOff>
      <xdr:row>40</xdr:row>
      <xdr:rowOff>5385</xdr:rowOff>
    </xdr:to>
    <xdr:sp macro="" textlink="">
      <xdr:nvSpPr>
        <xdr:cNvPr id="495" name="楕円 494"/>
        <xdr:cNvSpPr/>
      </xdr:nvSpPr>
      <xdr:spPr>
        <a:xfrm>
          <a:off x="19494500" y="67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121463</xdr:rowOff>
    </xdr:from>
    <xdr:to>
      <xdr:col>107</xdr:col>
      <xdr:colOff>50800</xdr:colOff>
      <xdr:row>39</xdr:row>
      <xdr:rowOff>126035</xdr:rowOff>
    </xdr:to>
    <xdr:cxnSp macro="">
      <xdr:nvCxnSpPr>
        <xdr:cNvPr id="496" name="直線コネクタ 495"/>
        <xdr:cNvCxnSpPr/>
      </xdr:nvCxnSpPr>
      <xdr:spPr>
        <a:xfrm flipV="1">
          <a:off x="19545300" y="6808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63347</xdr:rowOff>
    </xdr:from>
    <xdr:to>
      <xdr:col>98</xdr:col>
      <xdr:colOff>38100</xdr:colOff>
      <xdr:row>39</xdr:row>
      <xdr:rowOff>164947</xdr:rowOff>
    </xdr:to>
    <xdr:sp macro="" textlink="">
      <xdr:nvSpPr>
        <xdr:cNvPr id="497" name="楕円 496"/>
        <xdr:cNvSpPr/>
      </xdr:nvSpPr>
      <xdr:spPr>
        <a:xfrm>
          <a:off x="18605500" y="67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114147</xdr:rowOff>
    </xdr:from>
    <xdr:to>
      <xdr:col>102</xdr:col>
      <xdr:colOff>114300</xdr:colOff>
      <xdr:row>39</xdr:row>
      <xdr:rowOff>126035</xdr:rowOff>
    </xdr:to>
    <xdr:cxnSp macro="">
      <xdr:nvCxnSpPr>
        <xdr:cNvPr id="498" name="直線コネクタ 497"/>
        <xdr:cNvCxnSpPr/>
      </xdr:nvCxnSpPr>
      <xdr:spPr>
        <a:xfrm>
          <a:off x="18656300" y="680069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157904</xdr:rowOff>
    </xdr:from>
    <xdr:ext cx="469744" cy="259045"/>
    <xdr:sp macro="" textlink="">
      <xdr:nvSpPr>
        <xdr:cNvPr id="503" name="n_1mainValue【認定こども園・幼稚園・保育所】&#10;一人当たり面積"/>
        <xdr:cNvSpPr txBox="1"/>
      </xdr:nvSpPr>
      <xdr:spPr>
        <a:xfrm>
          <a:off x="21075727" y="684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163390</xdr:rowOff>
    </xdr:from>
    <xdr:ext cx="469744" cy="259045"/>
    <xdr:sp macro="" textlink="">
      <xdr:nvSpPr>
        <xdr:cNvPr id="504" name="n_2mainValue【認定こども園・幼稚園・保育所】&#10;一人当たり面積"/>
        <xdr:cNvSpPr txBox="1"/>
      </xdr:nvSpPr>
      <xdr:spPr>
        <a:xfrm>
          <a:off x="20199427" y="684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167962</xdr:rowOff>
    </xdr:from>
    <xdr:ext cx="469744" cy="259045"/>
    <xdr:sp macro="" textlink="">
      <xdr:nvSpPr>
        <xdr:cNvPr id="505" name="n_3mainValue【認定こども園・幼稚園・保育所】&#10;一人当たり面積"/>
        <xdr:cNvSpPr txBox="1"/>
      </xdr:nvSpPr>
      <xdr:spPr>
        <a:xfrm>
          <a:off x="19310427"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10024</xdr:rowOff>
    </xdr:from>
    <xdr:ext cx="469744" cy="259045"/>
    <xdr:sp macro="" textlink="">
      <xdr:nvSpPr>
        <xdr:cNvPr id="506" name="n_4mainValue【認定こども園・幼稚園・保育所】&#10;一人当たり面積"/>
        <xdr:cNvSpPr txBox="1"/>
      </xdr:nvSpPr>
      <xdr:spPr>
        <a:xfrm>
          <a:off x="18421427" y="652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158206</xdr:rowOff>
    </xdr:from>
    <xdr:to>
      <xdr:col>85</xdr:col>
      <xdr:colOff>177800</xdr:colOff>
      <xdr:row>61</xdr:row>
      <xdr:rowOff>88356</xdr:rowOff>
    </xdr:to>
    <xdr:sp macro="" textlink="">
      <xdr:nvSpPr>
        <xdr:cNvPr id="548" name="楕円 547"/>
        <xdr:cNvSpPr/>
      </xdr:nvSpPr>
      <xdr:spPr>
        <a:xfrm>
          <a:off x="16268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136633</xdr:rowOff>
    </xdr:from>
    <xdr:ext cx="405111" cy="259045"/>
    <xdr:sp macro="" textlink="">
      <xdr:nvSpPr>
        <xdr:cNvPr id="549" name="【学校施設】&#10;有形固定資産減価償却率該当値テキスト"/>
        <xdr:cNvSpPr txBox="1"/>
      </xdr:nvSpPr>
      <xdr:spPr>
        <a:xfrm>
          <a:off x="16357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550" name="楕円 549"/>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37556</xdr:rowOff>
    </xdr:to>
    <xdr:cxnSp macro="">
      <xdr:nvCxnSpPr>
        <xdr:cNvPr id="551" name="直線コネクタ 550"/>
        <xdr:cNvCxnSpPr/>
      </xdr:nvCxnSpPr>
      <xdr:spPr>
        <a:xfrm>
          <a:off x="15481300" y="104617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52" name="楕円 551"/>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61</xdr:row>
      <xdr:rowOff>3266</xdr:rowOff>
    </xdr:to>
    <xdr:cxnSp macro="">
      <xdr:nvCxnSpPr>
        <xdr:cNvPr id="553" name="直線コネクタ 552"/>
        <xdr:cNvCxnSpPr/>
      </xdr:nvCxnSpPr>
      <xdr:spPr>
        <a:xfrm>
          <a:off x="14592300" y="1043069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54" name="楕円 553"/>
        <xdr:cNvSpPr/>
      </xdr:nvSpPr>
      <xdr:spPr>
        <a:xfrm>
          <a:off x="1365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107769</xdr:rowOff>
    </xdr:from>
    <xdr:to>
      <xdr:col>76</xdr:col>
      <xdr:colOff>114300</xdr:colOff>
      <xdr:row>60</xdr:row>
      <xdr:rowOff>143691</xdr:rowOff>
    </xdr:to>
    <xdr:cxnSp macro="">
      <xdr:nvCxnSpPr>
        <xdr:cNvPr id="555" name="直線コネクタ 554"/>
        <xdr:cNvCxnSpPr/>
      </xdr:nvCxnSpPr>
      <xdr:spPr>
        <a:xfrm>
          <a:off x="13703300" y="103947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19413</xdr:rowOff>
    </xdr:from>
    <xdr:to>
      <xdr:col>67</xdr:col>
      <xdr:colOff>101600</xdr:colOff>
      <xdr:row>60</xdr:row>
      <xdr:rowOff>121013</xdr:rowOff>
    </xdr:to>
    <xdr:sp macro="" textlink="">
      <xdr:nvSpPr>
        <xdr:cNvPr id="556" name="楕円 555"/>
        <xdr:cNvSpPr/>
      </xdr:nvSpPr>
      <xdr:spPr>
        <a:xfrm>
          <a:off x="12763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70213</xdr:rowOff>
    </xdr:from>
    <xdr:to>
      <xdr:col>71</xdr:col>
      <xdr:colOff>177800</xdr:colOff>
      <xdr:row>60</xdr:row>
      <xdr:rowOff>107769</xdr:rowOff>
    </xdr:to>
    <xdr:cxnSp macro="">
      <xdr:nvCxnSpPr>
        <xdr:cNvPr id="557" name="直線コネクタ 556"/>
        <xdr:cNvCxnSpPr/>
      </xdr:nvCxnSpPr>
      <xdr:spPr>
        <a:xfrm>
          <a:off x="12814300" y="103572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562" name="n_1mainValue【学校施設】&#10;有形固定資産減価償却率"/>
        <xdr:cNvSpPr txBox="1"/>
      </xdr:nvSpPr>
      <xdr:spPr>
        <a:xfrm>
          <a:off x="15266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3" name="n_2main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64" name="n_3main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137540</xdr:rowOff>
    </xdr:from>
    <xdr:ext cx="405111" cy="259045"/>
    <xdr:sp macro="" textlink="">
      <xdr:nvSpPr>
        <xdr:cNvPr id="565" name="n_4mainValue【学校施設】&#10;有形固定資産減価償却率"/>
        <xdr:cNvSpPr txBox="1"/>
      </xdr:nvSpPr>
      <xdr:spPr>
        <a:xfrm>
          <a:off x="12611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138572</xdr:rowOff>
    </xdr:from>
    <xdr:to>
      <xdr:col>116</xdr:col>
      <xdr:colOff>114300</xdr:colOff>
      <xdr:row>63</xdr:row>
      <xdr:rowOff>68722</xdr:rowOff>
    </xdr:to>
    <xdr:sp macro="" textlink="">
      <xdr:nvSpPr>
        <xdr:cNvPr id="603" name="楕円 602"/>
        <xdr:cNvSpPr/>
      </xdr:nvSpPr>
      <xdr:spPr>
        <a:xfrm>
          <a:off x="22110700" y="107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604" name="【学校施設】&#10;一人当たり面積該当値テキスト"/>
        <xdr:cNvSpPr txBox="1"/>
      </xdr:nvSpPr>
      <xdr:spPr>
        <a:xfrm>
          <a:off x="221996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142184</xdr:rowOff>
    </xdr:from>
    <xdr:to>
      <xdr:col>112</xdr:col>
      <xdr:colOff>38100</xdr:colOff>
      <xdr:row>63</xdr:row>
      <xdr:rowOff>72334</xdr:rowOff>
    </xdr:to>
    <xdr:sp macro="" textlink="">
      <xdr:nvSpPr>
        <xdr:cNvPr id="605" name="楕円 604"/>
        <xdr:cNvSpPr/>
      </xdr:nvSpPr>
      <xdr:spPr>
        <a:xfrm>
          <a:off x="21272500" y="107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17922</xdr:rowOff>
    </xdr:from>
    <xdr:to>
      <xdr:col>116</xdr:col>
      <xdr:colOff>63500</xdr:colOff>
      <xdr:row>63</xdr:row>
      <xdr:rowOff>21534</xdr:rowOff>
    </xdr:to>
    <xdr:cxnSp macro="">
      <xdr:nvCxnSpPr>
        <xdr:cNvPr id="606" name="直線コネクタ 605"/>
        <xdr:cNvCxnSpPr/>
      </xdr:nvCxnSpPr>
      <xdr:spPr>
        <a:xfrm flipV="1">
          <a:off x="21323300" y="10819272"/>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150094</xdr:rowOff>
    </xdr:from>
    <xdr:to>
      <xdr:col>107</xdr:col>
      <xdr:colOff>101600</xdr:colOff>
      <xdr:row>63</xdr:row>
      <xdr:rowOff>80244</xdr:rowOff>
    </xdr:to>
    <xdr:sp macro="" textlink="">
      <xdr:nvSpPr>
        <xdr:cNvPr id="607" name="楕円 606"/>
        <xdr:cNvSpPr/>
      </xdr:nvSpPr>
      <xdr:spPr>
        <a:xfrm>
          <a:off x="20383500" y="107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21534</xdr:rowOff>
    </xdr:from>
    <xdr:to>
      <xdr:col>111</xdr:col>
      <xdr:colOff>177800</xdr:colOff>
      <xdr:row>63</xdr:row>
      <xdr:rowOff>29444</xdr:rowOff>
    </xdr:to>
    <xdr:cxnSp macro="">
      <xdr:nvCxnSpPr>
        <xdr:cNvPr id="608" name="直線コネクタ 607"/>
        <xdr:cNvCxnSpPr/>
      </xdr:nvCxnSpPr>
      <xdr:spPr>
        <a:xfrm flipV="1">
          <a:off x="20434300" y="10822884"/>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151740</xdr:rowOff>
    </xdr:from>
    <xdr:to>
      <xdr:col>102</xdr:col>
      <xdr:colOff>165100</xdr:colOff>
      <xdr:row>63</xdr:row>
      <xdr:rowOff>81890</xdr:rowOff>
    </xdr:to>
    <xdr:sp macro="" textlink="">
      <xdr:nvSpPr>
        <xdr:cNvPr id="609" name="楕円 608"/>
        <xdr:cNvSpPr/>
      </xdr:nvSpPr>
      <xdr:spPr>
        <a:xfrm>
          <a:off x="19494500" y="107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29444</xdr:rowOff>
    </xdr:from>
    <xdr:to>
      <xdr:col>107</xdr:col>
      <xdr:colOff>50800</xdr:colOff>
      <xdr:row>63</xdr:row>
      <xdr:rowOff>31090</xdr:rowOff>
    </xdr:to>
    <xdr:cxnSp macro="">
      <xdr:nvCxnSpPr>
        <xdr:cNvPr id="610" name="直線コネクタ 609"/>
        <xdr:cNvCxnSpPr/>
      </xdr:nvCxnSpPr>
      <xdr:spPr>
        <a:xfrm flipV="1">
          <a:off x="19545300" y="1083079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147122</xdr:rowOff>
    </xdr:from>
    <xdr:to>
      <xdr:col>98</xdr:col>
      <xdr:colOff>38100</xdr:colOff>
      <xdr:row>63</xdr:row>
      <xdr:rowOff>77272</xdr:rowOff>
    </xdr:to>
    <xdr:sp macro="" textlink="">
      <xdr:nvSpPr>
        <xdr:cNvPr id="611" name="楕円 610"/>
        <xdr:cNvSpPr/>
      </xdr:nvSpPr>
      <xdr:spPr>
        <a:xfrm>
          <a:off x="18605500" y="107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26472</xdr:rowOff>
    </xdr:from>
    <xdr:to>
      <xdr:col>102</xdr:col>
      <xdr:colOff>114300</xdr:colOff>
      <xdr:row>63</xdr:row>
      <xdr:rowOff>31090</xdr:rowOff>
    </xdr:to>
    <xdr:cxnSp macro="">
      <xdr:nvCxnSpPr>
        <xdr:cNvPr id="612" name="直線コネクタ 611"/>
        <xdr:cNvCxnSpPr/>
      </xdr:nvCxnSpPr>
      <xdr:spPr>
        <a:xfrm>
          <a:off x="18656300" y="10827822"/>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63461</xdr:rowOff>
    </xdr:from>
    <xdr:ext cx="469744" cy="259045"/>
    <xdr:sp macro="" textlink="">
      <xdr:nvSpPr>
        <xdr:cNvPr id="617" name="n_1mainValue【学校施設】&#10;一人当たり面積"/>
        <xdr:cNvSpPr txBox="1"/>
      </xdr:nvSpPr>
      <xdr:spPr>
        <a:xfrm>
          <a:off x="21075727" y="1086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71371</xdr:rowOff>
    </xdr:from>
    <xdr:ext cx="469744" cy="259045"/>
    <xdr:sp macro="" textlink="">
      <xdr:nvSpPr>
        <xdr:cNvPr id="618" name="n_2mainValue【学校施設】&#10;一人当たり面積"/>
        <xdr:cNvSpPr txBox="1"/>
      </xdr:nvSpPr>
      <xdr:spPr>
        <a:xfrm>
          <a:off x="20199427" y="1087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73017</xdr:rowOff>
    </xdr:from>
    <xdr:ext cx="469744" cy="259045"/>
    <xdr:sp macro="" textlink="">
      <xdr:nvSpPr>
        <xdr:cNvPr id="619" name="n_3mainValue【学校施設】&#10;一人当たり面積"/>
        <xdr:cNvSpPr txBox="1"/>
      </xdr:nvSpPr>
      <xdr:spPr>
        <a:xfrm>
          <a:off x="19310427" y="108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68399</xdr:rowOff>
    </xdr:from>
    <xdr:ext cx="469744" cy="259045"/>
    <xdr:sp macro="" textlink="">
      <xdr:nvSpPr>
        <xdr:cNvPr id="620" name="n_4mainValue【学校施設】&#10;一人当たり面積"/>
        <xdr:cNvSpPr txBox="1"/>
      </xdr:nvSpPr>
      <xdr:spPr>
        <a:xfrm>
          <a:off x="18421427" y="1086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157480</xdr:rowOff>
    </xdr:from>
    <xdr:to>
      <xdr:col>85</xdr:col>
      <xdr:colOff>177800</xdr:colOff>
      <xdr:row>104</xdr:row>
      <xdr:rowOff>87630</xdr:rowOff>
    </xdr:to>
    <xdr:sp macro="" textlink="">
      <xdr:nvSpPr>
        <xdr:cNvPr id="676" name="楕円 675"/>
        <xdr:cNvSpPr/>
      </xdr:nvSpPr>
      <xdr:spPr>
        <a:xfrm>
          <a:off x="162687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8907</xdr:rowOff>
    </xdr:from>
    <xdr:ext cx="405111" cy="259045"/>
    <xdr:sp macro="" textlink="">
      <xdr:nvSpPr>
        <xdr:cNvPr id="677" name="【公民館】&#10;有形固定資産減価償却率該当値テキスト"/>
        <xdr:cNvSpPr txBox="1"/>
      </xdr:nvSpPr>
      <xdr:spPr>
        <a:xfrm>
          <a:off x="16357600" y="1766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153670</xdr:rowOff>
    </xdr:from>
    <xdr:to>
      <xdr:col>81</xdr:col>
      <xdr:colOff>101600</xdr:colOff>
      <xdr:row>104</xdr:row>
      <xdr:rowOff>83820</xdr:rowOff>
    </xdr:to>
    <xdr:sp macro="" textlink="">
      <xdr:nvSpPr>
        <xdr:cNvPr id="678" name="楕円 677"/>
        <xdr:cNvSpPr/>
      </xdr:nvSpPr>
      <xdr:spPr>
        <a:xfrm>
          <a:off x="15430500" y="178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33020</xdr:rowOff>
    </xdr:from>
    <xdr:to>
      <xdr:col>85</xdr:col>
      <xdr:colOff>127000</xdr:colOff>
      <xdr:row>104</xdr:row>
      <xdr:rowOff>36830</xdr:rowOff>
    </xdr:to>
    <xdr:cxnSp macro="">
      <xdr:nvCxnSpPr>
        <xdr:cNvPr id="679" name="直線コネクタ 678"/>
        <xdr:cNvCxnSpPr/>
      </xdr:nvCxnSpPr>
      <xdr:spPr>
        <a:xfrm>
          <a:off x="15481300" y="17863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80" name="楕円 679"/>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33020</xdr:rowOff>
    </xdr:to>
    <xdr:cxnSp macro="">
      <xdr:nvCxnSpPr>
        <xdr:cNvPr id="681" name="直線コネクタ 680"/>
        <xdr:cNvCxnSpPr/>
      </xdr:nvCxnSpPr>
      <xdr:spPr>
        <a:xfrm>
          <a:off x="14592300" y="178384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99061</xdr:rowOff>
    </xdr:from>
    <xdr:to>
      <xdr:col>72</xdr:col>
      <xdr:colOff>38100</xdr:colOff>
      <xdr:row>104</xdr:row>
      <xdr:rowOff>29211</xdr:rowOff>
    </xdr:to>
    <xdr:sp macro="" textlink="">
      <xdr:nvSpPr>
        <xdr:cNvPr id="682" name="楕円 681"/>
        <xdr:cNvSpPr/>
      </xdr:nvSpPr>
      <xdr:spPr>
        <a:xfrm>
          <a:off x="136525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149861</xdr:rowOff>
    </xdr:from>
    <xdr:to>
      <xdr:col>76</xdr:col>
      <xdr:colOff>114300</xdr:colOff>
      <xdr:row>104</xdr:row>
      <xdr:rowOff>7620</xdr:rowOff>
    </xdr:to>
    <xdr:cxnSp macro="">
      <xdr:nvCxnSpPr>
        <xdr:cNvPr id="683" name="直線コネクタ 682"/>
        <xdr:cNvCxnSpPr/>
      </xdr:nvCxnSpPr>
      <xdr:spPr>
        <a:xfrm>
          <a:off x="13703300" y="178092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167639</xdr:rowOff>
    </xdr:from>
    <xdr:to>
      <xdr:col>67</xdr:col>
      <xdr:colOff>101600</xdr:colOff>
      <xdr:row>103</xdr:row>
      <xdr:rowOff>97789</xdr:rowOff>
    </xdr:to>
    <xdr:sp macro="" textlink="">
      <xdr:nvSpPr>
        <xdr:cNvPr id="684" name="楕円 683"/>
        <xdr:cNvSpPr/>
      </xdr:nvSpPr>
      <xdr:spPr>
        <a:xfrm>
          <a:off x="12763500" y="176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46989</xdr:rowOff>
    </xdr:from>
    <xdr:to>
      <xdr:col>71</xdr:col>
      <xdr:colOff>177800</xdr:colOff>
      <xdr:row>103</xdr:row>
      <xdr:rowOff>149861</xdr:rowOff>
    </xdr:to>
    <xdr:cxnSp macro="">
      <xdr:nvCxnSpPr>
        <xdr:cNvPr id="685" name="直線コネクタ 684"/>
        <xdr:cNvCxnSpPr/>
      </xdr:nvCxnSpPr>
      <xdr:spPr>
        <a:xfrm>
          <a:off x="12814300" y="177063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7" name="n_2aveValue【公民館】&#10;有形固定資産減価償却率"/>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88" name="n_3aveValue【公民館】&#10;有形固定資産減価償却率"/>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689" name="n_4aveValue【公民館】&#10;有形固定資産減価償却率"/>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100347</xdr:rowOff>
    </xdr:from>
    <xdr:ext cx="405111" cy="259045"/>
    <xdr:sp macro="" textlink="">
      <xdr:nvSpPr>
        <xdr:cNvPr id="690" name="n_1mainValue【公民館】&#10;有形固定資産減価償却率"/>
        <xdr:cNvSpPr txBox="1"/>
      </xdr:nvSpPr>
      <xdr:spPr>
        <a:xfrm>
          <a:off x="15266044" y="175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691" name="n_2mainValue【公民館】&#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45738</xdr:rowOff>
    </xdr:from>
    <xdr:ext cx="405111" cy="259045"/>
    <xdr:sp macro="" textlink="">
      <xdr:nvSpPr>
        <xdr:cNvPr id="692" name="n_3mainValue【公民館】&#10;有形固定資産減価償却率"/>
        <xdr:cNvSpPr txBox="1"/>
      </xdr:nvSpPr>
      <xdr:spPr>
        <a:xfrm>
          <a:off x="13500744"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114316</xdr:rowOff>
    </xdr:from>
    <xdr:ext cx="405111" cy="259045"/>
    <xdr:sp macro="" textlink="">
      <xdr:nvSpPr>
        <xdr:cNvPr id="693" name="n_4mainValue【公民館】&#10;有形固定資産減価償却率"/>
        <xdr:cNvSpPr txBox="1"/>
      </xdr:nvSpPr>
      <xdr:spPr>
        <a:xfrm>
          <a:off x="12611744" y="1743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59767</xdr:rowOff>
    </xdr:from>
    <xdr:to>
      <xdr:col>116</xdr:col>
      <xdr:colOff>114300</xdr:colOff>
      <xdr:row>108</xdr:row>
      <xdr:rowOff>161367</xdr:rowOff>
    </xdr:to>
    <xdr:sp macro="" textlink="">
      <xdr:nvSpPr>
        <xdr:cNvPr id="733" name="楕円 732"/>
        <xdr:cNvSpPr/>
      </xdr:nvSpPr>
      <xdr:spPr>
        <a:xfrm>
          <a:off x="22110700" y="185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34" name="【公民館】&#10;一人当たり面積該当値テキスト"/>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60758</xdr:rowOff>
    </xdr:from>
    <xdr:to>
      <xdr:col>112</xdr:col>
      <xdr:colOff>38100</xdr:colOff>
      <xdr:row>108</xdr:row>
      <xdr:rowOff>162358</xdr:rowOff>
    </xdr:to>
    <xdr:sp macro="" textlink="">
      <xdr:nvSpPr>
        <xdr:cNvPr id="735" name="楕円 734"/>
        <xdr:cNvSpPr/>
      </xdr:nvSpPr>
      <xdr:spPr>
        <a:xfrm>
          <a:off x="21272500" y="185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110567</xdr:rowOff>
    </xdr:from>
    <xdr:to>
      <xdr:col>116</xdr:col>
      <xdr:colOff>63500</xdr:colOff>
      <xdr:row>108</xdr:row>
      <xdr:rowOff>111558</xdr:rowOff>
    </xdr:to>
    <xdr:cxnSp macro="">
      <xdr:nvCxnSpPr>
        <xdr:cNvPr id="736" name="直線コネクタ 735"/>
        <xdr:cNvCxnSpPr/>
      </xdr:nvCxnSpPr>
      <xdr:spPr>
        <a:xfrm flipV="1">
          <a:off x="21323300" y="1862716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61443</xdr:rowOff>
    </xdr:from>
    <xdr:to>
      <xdr:col>107</xdr:col>
      <xdr:colOff>101600</xdr:colOff>
      <xdr:row>108</xdr:row>
      <xdr:rowOff>163043</xdr:rowOff>
    </xdr:to>
    <xdr:sp macro="" textlink="">
      <xdr:nvSpPr>
        <xdr:cNvPr id="737" name="楕円 736"/>
        <xdr:cNvSpPr/>
      </xdr:nvSpPr>
      <xdr:spPr>
        <a:xfrm>
          <a:off x="20383500" y="185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111558</xdr:rowOff>
    </xdr:from>
    <xdr:to>
      <xdr:col>111</xdr:col>
      <xdr:colOff>177800</xdr:colOff>
      <xdr:row>108</xdr:row>
      <xdr:rowOff>112243</xdr:rowOff>
    </xdr:to>
    <xdr:cxnSp macro="">
      <xdr:nvCxnSpPr>
        <xdr:cNvPr id="738" name="直線コネクタ 737"/>
        <xdr:cNvCxnSpPr/>
      </xdr:nvCxnSpPr>
      <xdr:spPr>
        <a:xfrm flipV="1">
          <a:off x="20434300" y="1862815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61900</xdr:rowOff>
    </xdr:from>
    <xdr:to>
      <xdr:col>102</xdr:col>
      <xdr:colOff>165100</xdr:colOff>
      <xdr:row>108</xdr:row>
      <xdr:rowOff>163500</xdr:rowOff>
    </xdr:to>
    <xdr:sp macro="" textlink="">
      <xdr:nvSpPr>
        <xdr:cNvPr id="739" name="楕円 738"/>
        <xdr:cNvSpPr/>
      </xdr:nvSpPr>
      <xdr:spPr>
        <a:xfrm>
          <a:off x="19494500" y="185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112243</xdr:rowOff>
    </xdr:from>
    <xdr:to>
      <xdr:col>107</xdr:col>
      <xdr:colOff>50800</xdr:colOff>
      <xdr:row>108</xdr:row>
      <xdr:rowOff>112700</xdr:rowOff>
    </xdr:to>
    <xdr:cxnSp macro="">
      <xdr:nvCxnSpPr>
        <xdr:cNvPr id="740" name="直線コネクタ 739"/>
        <xdr:cNvCxnSpPr/>
      </xdr:nvCxnSpPr>
      <xdr:spPr>
        <a:xfrm flipV="1">
          <a:off x="19545300" y="186288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62737</xdr:rowOff>
    </xdr:from>
    <xdr:to>
      <xdr:col>98</xdr:col>
      <xdr:colOff>38100</xdr:colOff>
      <xdr:row>108</xdr:row>
      <xdr:rowOff>164337</xdr:rowOff>
    </xdr:to>
    <xdr:sp macro="" textlink="">
      <xdr:nvSpPr>
        <xdr:cNvPr id="741" name="楕円 740"/>
        <xdr:cNvSpPr/>
      </xdr:nvSpPr>
      <xdr:spPr>
        <a:xfrm>
          <a:off x="18605500" y="18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112700</xdr:rowOff>
    </xdr:from>
    <xdr:to>
      <xdr:col>102</xdr:col>
      <xdr:colOff>114300</xdr:colOff>
      <xdr:row>108</xdr:row>
      <xdr:rowOff>113537</xdr:rowOff>
    </xdr:to>
    <xdr:cxnSp macro="">
      <xdr:nvCxnSpPr>
        <xdr:cNvPr id="742" name="直線コネクタ 741"/>
        <xdr:cNvCxnSpPr/>
      </xdr:nvCxnSpPr>
      <xdr:spPr>
        <a:xfrm flipV="1">
          <a:off x="18656300" y="1862930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153485</xdr:rowOff>
    </xdr:from>
    <xdr:ext cx="469744" cy="259045"/>
    <xdr:sp macro="" textlink="">
      <xdr:nvSpPr>
        <xdr:cNvPr id="747" name="n_1mainValue【公民館】&#10;一人当たり面積"/>
        <xdr:cNvSpPr txBox="1"/>
      </xdr:nvSpPr>
      <xdr:spPr>
        <a:xfrm>
          <a:off x="21075727" y="186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154170</xdr:rowOff>
    </xdr:from>
    <xdr:ext cx="469744" cy="259045"/>
    <xdr:sp macro="" textlink="">
      <xdr:nvSpPr>
        <xdr:cNvPr id="748" name="n_2mainValue【公民館】&#10;一人当たり面積"/>
        <xdr:cNvSpPr txBox="1"/>
      </xdr:nvSpPr>
      <xdr:spPr>
        <a:xfrm>
          <a:off x="20199427"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154627</xdr:rowOff>
    </xdr:from>
    <xdr:ext cx="469744" cy="259045"/>
    <xdr:sp macro="" textlink="">
      <xdr:nvSpPr>
        <xdr:cNvPr id="749" name="n_3mainValue【公民館】&#10;一人当たり面積"/>
        <xdr:cNvSpPr txBox="1"/>
      </xdr:nvSpPr>
      <xdr:spPr>
        <a:xfrm>
          <a:off x="19310427" y="186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155464</xdr:rowOff>
    </xdr:from>
    <xdr:ext cx="469744" cy="259045"/>
    <xdr:sp macro="" textlink="">
      <xdr:nvSpPr>
        <xdr:cNvPr id="750" name="n_4mainValue【公民館】&#10;一人当たり面積"/>
        <xdr:cNvSpPr txBox="1"/>
      </xdr:nvSpPr>
      <xdr:spPr>
        <a:xfrm>
          <a:off x="18421427"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有形固定資産減価償却率については、多くの施設で類似団体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値と同等あるいは</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学校や公民館など大きな施設については、耐震化等とあわせ、更新工事が完了している。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認定こども園・幼稚園・保育園（本町には保育園のみ）で有形固定資産減価償却率が高いのは、施設の構造が木造であるため。</a:t>
          </a:r>
          <a:endParaRPr lang="ja-JP" altLang="ja-JP" sz="1400">
            <a:effectLst/>
          </a:endParaRPr>
        </a:p>
        <a:p>
          <a:r>
            <a:rPr kumimoji="1" lang="ja-JP" altLang="ja-JP" sz="1100">
              <a:solidFill>
                <a:schemeClr val="dk1"/>
              </a:solidFill>
              <a:effectLst/>
              <a:latin typeface="+mn-lt"/>
              <a:ea typeface="+mn-ea"/>
              <a:cs typeface="+mn-cs"/>
            </a:rPr>
            <a:t>また、一人当たり面積については、類似団体</a:t>
          </a:r>
          <a:r>
            <a:rPr kumimoji="1" lang="ja-JP" altLang="en-US" sz="1100">
              <a:solidFill>
                <a:schemeClr val="dk1"/>
              </a:solidFill>
              <a:effectLst/>
              <a:latin typeface="+mn-lt"/>
              <a:ea typeface="+mn-ea"/>
              <a:cs typeface="+mn-cs"/>
            </a:rPr>
            <a:t>内平均値と同等あるいは</a:t>
          </a:r>
          <a:r>
            <a:rPr kumimoji="1" lang="ja-JP" altLang="ja-JP" sz="1100">
              <a:solidFill>
                <a:schemeClr val="dk1"/>
              </a:solidFill>
              <a:effectLst/>
              <a:latin typeface="+mn-lt"/>
              <a:ea typeface="+mn-ea"/>
              <a:cs typeface="+mn-cs"/>
            </a:rPr>
            <a:t>下回っており、規模</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であると考えている。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1" name="【図書館】&#10;有形固定資産減価償却率平均値テキスト"/>
        <xdr:cNvSpPr txBox="1"/>
      </xdr:nvSpPr>
      <xdr:spPr>
        <a:xfrm>
          <a:off x="4673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xdr:rowOff>
    </xdr:from>
    <xdr:to>
      <xdr:col>24</xdr:col>
      <xdr:colOff>114300</xdr:colOff>
      <xdr:row>36</xdr:row>
      <xdr:rowOff>106680</xdr:rowOff>
    </xdr:to>
    <xdr:sp macro="" textlink="">
      <xdr:nvSpPr>
        <xdr:cNvPr id="72" name="楕円 71"/>
        <xdr:cNvSpPr/>
      </xdr:nvSpPr>
      <xdr:spPr>
        <a:xfrm>
          <a:off x="4584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27957</xdr:rowOff>
    </xdr:from>
    <xdr:ext cx="405111" cy="259045"/>
    <xdr:sp macro="" textlink="">
      <xdr:nvSpPr>
        <xdr:cNvPr id="73" name="【図書館】&#10;有形固定資産減価償却率該当値テキスト"/>
        <xdr:cNvSpPr txBox="1"/>
      </xdr:nvSpPr>
      <xdr:spPr>
        <a:xfrm>
          <a:off x="4673600" y="602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152400</xdr:rowOff>
    </xdr:from>
    <xdr:to>
      <xdr:col>20</xdr:col>
      <xdr:colOff>38100</xdr:colOff>
      <xdr:row>36</xdr:row>
      <xdr:rowOff>82550</xdr:rowOff>
    </xdr:to>
    <xdr:sp macro="" textlink="">
      <xdr:nvSpPr>
        <xdr:cNvPr id="74" name="楕円 73"/>
        <xdr:cNvSpPr/>
      </xdr:nvSpPr>
      <xdr:spPr>
        <a:xfrm>
          <a:off x="3746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31750</xdr:rowOff>
    </xdr:from>
    <xdr:to>
      <xdr:col>24</xdr:col>
      <xdr:colOff>63500</xdr:colOff>
      <xdr:row>36</xdr:row>
      <xdr:rowOff>55880</xdr:rowOff>
    </xdr:to>
    <xdr:cxnSp macro="">
      <xdr:nvCxnSpPr>
        <xdr:cNvPr id="75" name="直線コネクタ 74"/>
        <xdr:cNvCxnSpPr/>
      </xdr:nvCxnSpPr>
      <xdr:spPr>
        <a:xfrm>
          <a:off x="3797300" y="6203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76" name="楕円 75"/>
        <xdr:cNvSpPr/>
      </xdr:nvSpPr>
      <xdr:spPr>
        <a:xfrm>
          <a:off x="2857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6350</xdr:rowOff>
    </xdr:from>
    <xdr:to>
      <xdr:col>19</xdr:col>
      <xdr:colOff>177800</xdr:colOff>
      <xdr:row>36</xdr:row>
      <xdr:rowOff>31750</xdr:rowOff>
    </xdr:to>
    <xdr:cxnSp macro="">
      <xdr:nvCxnSpPr>
        <xdr:cNvPr id="77" name="直線コネクタ 76"/>
        <xdr:cNvCxnSpPr/>
      </xdr:nvCxnSpPr>
      <xdr:spPr>
        <a:xfrm>
          <a:off x="2908300" y="61785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101600</xdr:rowOff>
    </xdr:from>
    <xdr:to>
      <xdr:col>10</xdr:col>
      <xdr:colOff>165100</xdr:colOff>
      <xdr:row>36</xdr:row>
      <xdr:rowOff>31750</xdr:rowOff>
    </xdr:to>
    <xdr:sp macro="" textlink="">
      <xdr:nvSpPr>
        <xdr:cNvPr id="78" name="楕円 77"/>
        <xdr:cNvSpPr/>
      </xdr:nvSpPr>
      <xdr:spPr>
        <a:xfrm>
          <a:off x="196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152400</xdr:rowOff>
    </xdr:from>
    <xdr:to>
      <xdr:col>15</xdr:col>
      <xdr:colOff>50800</xdr:colOff>
      <xdr:row>36</xdr:row>
      <xdr:rowOff>6350</xdr:rowOff>
    </xdr:to>
    <xdr:cxnSp macro="">
      <xdr:nvCxnSpPr>
        <xdr:cNvPr id="79" name="直線コネクタ 78"/>
        <xdr:cNvCxnSpPr/>
      </xdr:nvCxnSpPr>
      <xdr:spPr>
        <a:xfrm>
          <a:off x="2019300" y="61531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76200</xdr:rowOff>
    </xdr:from>
    <xdr:to>
      <xdr:col>6</xdr:col>
      <xdr:colOff>38100</xdr:colOff>
      <xdr:row>36</xdr:row>
      <xdr:rowOff>6350</xdr:rowOff>
    </xdr:to>
    <xdr:sp macro="" textlink="">
      <xdr:nvSpPr>
        <xdr:cNvPr id="80" name="楕円 79"/>
        <xdr:cNvSpPr/>
      </xdr:nvSpPr>
      <xdr:spPr>
        <a:xfrm>
          <a:off x="1079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127000</xdr:rowOff>
    </xdr:from>
    <xdr:to>
      <xdr:col>10</xdr:col>
      <xdr:colOff>114300</xdr:colOff>
      <xdr:row>35</xdr:row>
      <xdr:rowOff>152400</xdr:rowOff>
    </xdr:to>
    <xdr:cxnSp macro="">
      <xdr:nvCxnSpPr>
        <xdr:cNvPr id="81" name="直線コネクタ 80"/>
        <xdr:cNvCxnSpPr/>
      </xdr:nvCxnSpPr>
      <xdr:spPr>
        <a:xfrm>
          <a:off x="1130300" y="61277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167657</xdr:rowOff>
    </xdr:from>
    <xdr:ext cx="405111" cy="259045"/>
    <xdr:sp macro="" textlink="">
      <xdr:nvSpPr>
        <xdr:cNvPr id="82" name="n_1aveValue【図書館】&#10;有形固定資産減価償却率"/>
        <xdr:cNvSpPr txBox="1"/>
      </xdr:nvSpPr>
      <xdr:spPr>
        <a:xfrm>
          <a:off x="35820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119397</xdr:rowOff>
    </xdr:from>
    <xdr:ext cx="405111" cy="259045"/>
    <xdr:sp macro="" textlink="">
      <xdr:nvSpPr>
        <xdr:cNvPr id="83" name="n_2aveValue【図書館】&#10;有形固定資産減価償却率"/>
        <xdr:cNvSpPr txBox="1"/>
      </xdr:nvSpPr>
      <xdr:spPr>
        <a:xfrm>
          <a:off x="2705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87647</xdr:rowOff>
    </xdr:from>
    <xdr:ext cx="405111" cy="259045"/>
    <xdr:sp macro="" textlink="">
      <xdr:nvSpPr>
        <xdr:cNvPr id="84" name="n_3aveValue【図書館】&#10;有形固定資産減価償却率"/>
        <xdr:cNvSpPr txBox="1"/>
      </xdr:nvSpPr>
      <xdr:spPr>
        <a:xfrm>
          <a:off x="1816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99077</xdr:rowOff>
    </xdr:from>
    <xdr:ext cx="405111" cy="259045"/>
    <xdr:sp macro="" textlink="">
      <xdr:nvSpPr>
        <xdr:cNvPr id="86" name="n_1mainValue【図書館】&#10;有形固定資産減価償却率"/>
        <xdr:cNvSpPr txBox="1"/>
      </xdr:nvSpPr>
      <xdr:spPr>
        <a:xfrm>
          <a:off x="35820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73677</xdr:rowOff>
    </xdr:from>
    <xdr:ext cx="405111" cy="259045"/>
    <xdr:sp macro="" textlink="">
      <xdr:nvSpPr>
        <xdr:cNvPr id="87" name="n_2mainValue【図書館】&#10;有形固定資産減価償却率"/>
        <xdr:cNvSpPr txBox="1"/>
      </xdr:nvSpPr>
      <xdr:spPr>
        <a:xfrm>
          <a:off x="2705744" y="590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48277</xdr:rowOff>
    </xdr:from>
    <xdr:ext cx="405111" cy="259045"/>
    <xdr:sp macro="" textlink="">
      <xdr:nvSpPr>
        <xdr:cNvPr id="88" name="n_3mainValue【図書館】&#10;有形固定資産減価償却率"/>
        <xdr:cNvSpPr txBox="1"/>
      </xdr:nvSpPr>
      <xdr:spPr>
        <a:xfrm>
          <a:off x="1816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22877</xdr:rowOff>
    </xdr:from>
    <xdr:ext cx="405111" cy="259045"/>
    <xdr:sp macro="" textlink="">
      <xdr:nvSpPr>
        <xdr:cNvPr id="89" name="n_4mainValue【図書館】&#10;有形固定資産減価償却率"/>
        <xdr:cNvSpPr txBox="1"/>
      </xdr:nvSpPr>
      <xdr:spPr>
        <a:xfrm>
          <a:off x="9277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47642</xdr:rowOff>
    </xdr:from>
    <xdr:ext cx="469744" cy="259045"/>
    <xdr:sp macro="" textlink="">
      <xdr:nvSpPr>
        <xdr:cNvPr id="118" name="【図書館】&#10;一人当たり面積平均値テキスト"/>
        <xdr:cNvSpPr txBox="1"/>
      </xdr:nvSpPr>
      <xdr:spPr>
        <a:xfrm>
          <a:off x="1051560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29" name="楕円 128"/>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44467</xdr:rowOff>
    </xdr:from>
    <xdr:ext cx="469744" cy="259045"/>
    <xdr:sp macro="" textlink="">
      <xdr:nvSpPr>
        <xdr:cNvPr id="130" name="【図書館】&#10;一人当たり面積該当値テキスト"/>
        <xdr:cNvSpPr txBox="1"/>
      </xdr:nvSpPr>
      <xdr:spPr>
        <a:xfrm>
          <a:off x="10515600"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33020</xdr:rowOff>
    </xdr:from>
    <xdr:to>
      <xdr:col>50</xdr:col>
      <xdr:colOff>165100</xdr:colOff>
      <xdr:row>39</xdr:row>
      <xdr:rowOff>134620</xdr:rowOff>
    </xdr:to>
    <xdr:sp macro="" textlink="">
      <xdr:nvSpPr>
        <xdr:cNvPr id="131" name="楕円 130"/>
        <xdr:cNvSpPr/>
      </xdr:nvSpPr>
      <xdr:spPr>
        <a:xfrm>
          <a:off x="9588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83820</xdr:rowOff>
    </xdr:to>
    <xdr:cxnSp macro="">
      <xdr:nvCxnSpPr>
        <xdr:cNvPr id="132" name="直線コネクタ 131"/>
        <xdr:cNvCxnSpPr/>
      </xdr:nvCxnSpPr>
      <xdr:spPr>
        <a:xfrm flipV="1">
          <a:off x="9639300" y="6758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40640</xdr:rowOff>
    </xdr:from>
    <xdr:to>
      <xdr:col>46</xdr:col>
      <xdr:colOff>38100</xdr:colOff>
      <xdr:row>39</xdr:row>
      <xdr:rowOff>142240</xdr:rowOff>
    </xdr:to>
    <xdr:sp macro="" textlink="">
      <xdr:nvSpPr>
        <xdr:cNvPr id="133" name="楕円 132"/>
        <xdr:cNvSpPr/>
      </xdr:nvSpPr>
      <xdr:spPr>
        <a:xfrm>
          <a:off x="8699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83820</xdr:rowOff>
    </xdr:from>
    <xdr:to>
      <xdr:col>50</xdr:col>
      <xdr:colOff>114300</xdr:colOff>
      <xdr:row>39</xdr:row>
      <xdr:rowOff>91440</xdr:rowOff>
    </xdr:to>
    <xdr:cxnSp macro="">
      <xdr:nvCxnSpPr>
        <xdr:cNvPr id="134" name="直線コネクタ 133"/>
        <xdr:cNvCxnSpPr/>
      </xdr:nvCxnSpPr>
      <xdr:spPr>
        <a:xfrm flipV="1">
          <a:off x="8750300" y="6770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46355</xdr:rowOff>
    </xdr:from>
    <xdr:to>
      <xdr:col>41</xdr:col>
      <xdr:colOff>101600</xdr:colOff>
      <xdr:row>39</xdr:row>
      <xdr:rowOff>147955</xdr:rowOff>
    </xdr:to>
    <xdr:sp macro="" textlink="">
      <xdr:nvSpPr>
        <xdr:cNvPr id="135" name="楕円 134"/>
        <xdr:cNvSpPr/>
      </xdr:nvSpPr>
      <xdr:spPr>
        <a:xfrm>
          <a:off x="781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91440</xdr:rowOff>
    </xdr:from>
    <xdr:to>
      <xdr:col>45</xdr:col>
      <xdr:colOff>177800</xdr:colOff>
      <xdr:row>39</xdr:row>
      <xdr:rowOff>97155</xdr:rowOff>
    </xdr:to>
    <xdr:cxnSp macro="">
      <xdr:nvCxnSpPr>
        <xdr:cNvPr id="136" name="直線コネクタ 135"/>
        <xdr:cNvCxnSpPr/>
      </xdr:nvCxnSpPr>
      <xdr:spPr>
        <a:xfrm flipV="1">
          <a:off x="7861300" y="6777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55880</xdr:rowOff>
    </xdr:from>
    <xdr:to>
      <xdr:col>36</xdr:col>
      <xdr:colOff>165100</xdr:colOff>
      <xdr:row>39</xdr:row>
      <xdr:rowOff>157480</xdr:rowOff>
    </xdr:to>
    <xdr:sp macro="" textlink="">
      <xdr:nvSpPr>
        <xdr:cNvPr id="137" name="楕円 136"/>
        <xdr:cNvSpPr/>
      </xdr:nvSpPr>
      <xdr:spPr>
        <a:xfrm>
          <a:off x="6921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97155</xdr:rowOff>
    </xdr:from>
    <xdr:to>
      <xdr:col>41</xdr:col>
      <xdr:colOff>50800</xdr:colOff>
      <xdr:row>39</xdr:row>
      <xdr:rowOff>106680</xdr:rowOff>
    </xdr:to>
    <xdr:cxnSp macro="">
      <xdr:nvCxnSpPr>
        <xdr:cNvPr id="138" name="直線コネクタ 137"/>
        <xdr:cNvCxnSpPr/>
      </xdr:nvCxnSpPr>
      <xdr:spPr>
        <a:xfrm flipV="1">
          <a:off x="6972300" y="6783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9"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0"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1922</xdr:rowOff>
    </xdr:from>
    <xdr:ext cx="469744" cy="259045"/>
    <xdr:sp macro="" textlink="">
      <xdr:nvSpPr>
        <xdr:cNvPr id="141" name="n_3aveValue【図書館】&#10;一人当たり面積"/>
        <xdr:cNvSpPr txBox="1"/>
      </xdr:nvSpPr>
      <xdr:spPr>
        <a:xfrm>
          <a:off x="7626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34307</xdr:rowOff>
    </xdr:from>
    <xdr:ext cx="469744" cy="259045"/>
    <xdr:sp macro="" textlink="">
      <xdr:nvSpPr>
        <xdr:cNvPr id="142" name="n_4aveValue【図書館】&#10;一人当たり面積"/>
        <xdr:cNvSpPr txBox="1"/>
      </xdr:nvSpPr>
      <xdr:spPr>
        <a:xfrm>
          <a:off x="6737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151147</xdr:rowOff>
    </xdr:from>
    <xdr:ext cx="469744" cy="259045"/>
    <xdr:sp macro="" textlink="">
      <xdr:nvSpPr>
        <xdr:cNvPr id="143" name="n_1mainValue【図書館】&#10;一人当たり面積"/>
        <xdr:cNvSpPr txBox="1"/>
      </xdr:nvSpPr>
      <xdr:spPr>
        <a:xfrm>
          <a:off x="939172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158767</xdr:rowOff>
    </xdr:from>
    <xdr:ext cx="469744" cy="259045"/>
    <xdr:sp macro="" textlink="">
      <xdr:nvSpPr>
        <xdr:cNvPr id="144" name="n_2mainValue【図書館】&#10;一人当たり面積"/>
        <xdr:cNvSpPr txBox="1"/>
      </xdr:nvSpPr>
      <xdr:spPr>
        <a:xfrm>
          <a:off x="8515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45" name="n_3mainValue【図書館】&#10;一人当たり面積"/>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2557</xdr:rowOff>
    </xdr:from>
    <xdr:ext cx="469744" cy="259045"/>
    <xdr:sp macro="" textlink="">
      <xdr:nvSpPr>
        <xdr:cNvPr id="146" name="n_4mainValue【図書館】&#10;一人当たり面積"/>
        <xdr:cNvSpPr txBox="1"/>
      </xdr:nvSpPr>
      <xdr:spPr>
        <a:xfrm>
          <a:off x="6737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56969</xdr:rowOff>
    </xdr:from>
    <xdr:to>
      <xdr:col>24</xdr:col>
      <xdr:colOff>114300</xdr:colOff>
      <xdr:row>62</xdr:row>
      <xdr:rowOff>158569</xdr:rowOff>
    </xdr:to>
    <xdr:sp macro="" textlink="">
      <xdr:nvSpPr>
        <xdr:cNvPr id="188" name="楕円 187"/>
        <xdr:cNvSpPr/>
      </xdr:nvSpPr>
      <xdr:spPr>
        <a:xfrm>
          <a:off x="4584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35396</xdr:rowOff>
    </xdr:from>
    <xdr:ext cx="405111" cy="259045"/>
    <xdr:sp macro="" textlink="">
      <xdr:nvSpPr>
        <xdr:cNvPr id="189" name="【体育館・プール】&#10;有形固定資産減価償却率該当値テキスト"/>
        <xdr:cNvSpPr txBox="1"/>
      </xdr:nvSpPr>
      <xdr:spPr>
        <a:xfrm>
          <a:off x="46736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24312</xdr:rowOff>
    </xdr:from>
    <xdr:to>
      <xdr:col>20</xdr:col>
      <xdr:colOff>38100</xdr:colOff>
      <xdr:row>62</xdr:row>
      <xdr:rowOff>125912</xdr:rowOff>
    </xdr:to>
    <xdr:sp macro="" textlink="">
      <xdr:nvSpPr>
        <xdr:cNvPr id="190" name="楕円 189"/>
        <xdr:cNvSpPr/>
      </xdr:nvSpPr>
      <xdr:spPr>
        <a:xfrm>
          <a:off x="3746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75112</xdr:rowOff>
    </xdr:from>
    <xdr:to>
      <xdr:col>24</xdr:col>
      <xdr:colOff>63500</xdr:colOff>
      <xdr:row>62</xdr:row>
      <xdr:rowOff>107769</xdr:rowOff>
    </xdr:to>
    <xdr:cxnSp macro="">
      <xdr:nvCxnSpPr>
        <xdr:cNvPr id="191" name="直線コネクタ 190"/>
        <xdr:cNvCxnSpPr/>
      </xdr:nvCxnSpPr>
      <xdr:spPr>
        <a:xfrm>
          <a:off x="3797300" y="107050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161472</xdr:rowOff>
    </xdr:from>
    <xdr:to>
      <xdr:col>15</xdr:col>
      <xdr:colOff>101600</xdr:colOff>
      <xdr:row>62</xdr:row>
      <xdr:rowOff>91622</xdr:rowOff>
    </xdr:to>
    <xdr:sp macro="" textlink="">
      <xdr:nvSpPr>
        <xdr:cNvPr id="192" name="楕円 191"/>
        <xdr:cNvSpPr/>
      </xdr:nvSpPr>
      <xdr:spPr>
        <a:xfrm>
          <a:off x="2857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40822</xdr:rowOff>
    </xdr:from>
    <xdr:to>
      <xdr:col>19</xdr:col>
      <xdr:colOff>177800</xdr:colOff>
      <xdr:row>62</xdr:row>
      <xdr:rowOff>75112</xdr:rowOff>
    </xdr:to>
    <xdr:cxnSp macro="">
      <xdr:nvCxnSpPr>
        <xdr:cNvPr id="193" name="直線コネクタ 192"/>
        <xdr:cNvCxnSpPr/>
      </xdr:nvCxnSpPr>
      <xdr:spPr>
        <a:xfrm>
          <a:off x="2908300" y="106707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94" name="楕円 193"/>
        <xdr:cNvSpPr/>
      </xdr:nvSpPr>
      <xdr:spPr>
        <a:xfrm>
          <a:off x="196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xdr:rowOff>
    </xdr:from>
    <xdr:to>
      <xdr:col>15</xdr:col>
      <xdr:colOff>50800</xdr:colOff>
      <xdr:row>62</xdr:row>
      <xdr:rowOff>40822</xdr:rowOff>
    </xdr:to>
    <xdr:cxnSp macro="">
      <xdr:nvCxnSpPr>
        <xdr:cNvPr id="195" name="直線コネクタ 194"/>
        <xdr:cNvCxnSpPr/>
      </xdr:nvCxnSpPr>
      <xdr:spPr>
        <a:xfrm>
          <a:off x="2019300" y="106364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91259</xdr:rowOff>
    </xdr:from>
    <xdr:to>
      <xdr:col>6</xdr:col>
      <xdr:colOff>38100</xdr:colOff>
      <xdr:row>62</xdr:row>
      <xdr:rowOff>21409</xdr:rowOff>
    </xdr:to>
    <xdr:sp macro="" textlink="">
      <xdr:nvSpPr>
        <xdr:cNvPr id="196" name="楕円 195"/>
        <xdr:cNvSpPr/>
      </xdr:nvSpPr>
      <xdr:spPr>
        <a:xfrm>
          <a:off x="107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142059</xdr:rowOff>
    </xdr:from>
    <xdr:to>
      <xdr:col>10</xdr:col>
      <xdr:colOff>114300</xdr:colOff>
      <xdr:row>62</xdr:row>
      <xdr:rowOff>6531</xdr:rowOff>
    </xdr:to>
    <xdr:cxnSp macro="">
      <xdr:nvCxnSpPr>
        <xdr:cNvPr id="197" name="直線コネクタ 196"/>
        <xdr:cNvCxnSpPr/>
      </xdr:nvCxnSpPr>
      <xdr:spPr>
        <a:xfrm>
          <a:off x="1130300" y="106005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98" name="n_1aveValue【体育館・プール】&#10;有形固定資産減価償却率"/>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200"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201"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117039</xdr:rowOff>
    </xdr:from>
    <xdr:ext cx="405111" cy="259045"/>
    <xdr:sp macro="" textlink="">
      <xdr:nvSpPr>
        <xdr:cNvPr id="202" name="n_1mainValue【体育館・プール】&#10;有形固定資産減価償却率"/>
        <xdr:cNvSpPr txBox="1"/>
      </xdr:nvSpPr>
      <xdr:spPr>
        <a:xfrm>
          <a:off x="35820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82749</xdr:rowOff>
    </xdr:from>
    <xdr:ext cx="405111" cy="259045"/>
    <xdr:sp macro="" textlink="">
      <xdr:nvSpPr>
        <xdr:cNvPr id="203" name="n_2mainValue【体育館・プール】&#10;有形固定資産減価償却率"/>
        <xdr:cNvSpPr txBox="1"/>
      </xdr:nvSpPr>
      <xdr:spPr>
        <a:xfrm>
          <a:off x="2705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204" name="n_3mainValue【体育館・プール】&#10;有形固定資産減価償却率"/>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12536</xdr:rowOff>
    </xdr:from>
    <xdr:ext cx="405111" cy="259045"/>
    <xdr:sp macro="" textlink="">
      <xdr:nvSpPr>
        <xdr:cNvPr id="205" name="n_4mainValue【体育館・プール】&#10;有形固定資産減価償却率"/>
        <xdr:cNvSpPr txBox="1"/>
      </xdr:nvSpPr>
      <xdr:spPr>
        <a:xfrm>
          <a:off x="927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67249</xdr:rowOff>
    </xdr:from>
    <xdr:to>
      <xdr:col>55</xdr:col>
      <xdr:colOff>50800</xdr:colOff>
      <xdr:row>63</xdr:row>
      <xdr:rowOff>168849</xdr:rowOff>
    </xdr:to>
    <xdr:sp macro="" textlink="">
      <xdr:nvSpPr>
        <xdr:cNvPr id="243" name="楕円 242"/>
        <xdr:cNvSpPr/>
      </xdr:nvSpPr>
      <xdr:spPr>
        <a:xfrm>
          <a:off x="10426700" y="108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244" name="【体育館・プール】&#10;一人当たり面積該当値テキスト"/>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68438</xdr:rowOff>
    </xdr:from>
    <xdr:to>
      <xdr:col>50</xdr:col>
      <xdr:colOff>165100</xdr:colOff>
      <xdr:row>63</xdr:row>
      <xdr:rowOff>170038</xdr:rowOff>
    </xdr:to>
    <xdr:sp macro="" textlink="">
      <xdr:nvSpPr>
        <xdr:cNvPr id="245" name="楕円 244"/>
        <xdr:cNvSpPr/>
      </xdr:nvSpPr>
      <xdr:spPr>
        <a:xfrm>
          <a:off x="9588500" y="108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118049</xdr:rowOff>
    </xdr:from>
    <xdr:to>
      <xdr:col>55</xdr:col>
      <xdr:colOff>0</xdr:colOff>
      <xdr:row>63</xdr:row>
      <xdr:rowOff>119238</xdr:rowOff>
    </xdr:to>
    <xdr:cxnSp macro="">
      <xdr:nvCxnSpPr>
        <xdr:cNvPr id="246" name="直線コネクタ 245"/>
        <xdr:cNvCxnSpPr/>
      </xdr:nvCxnSpPr>
      <xdr:spPr>
        <a:xfrm flipV="1">
          <a:off x="9639300" y="10919399"/>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69261</xdr:rowOff>
    </xdr:from>
    <xdr:to>
      <xdr:col>46</xdr:col>
      <xdr:colOff>38100</xdr:colOff>
      <xdr:row>63</xdr:row>
      <xdr:rowOff>170861</xdr:rowOff>
    </xdr:to>
    <xdr:sp macro="" textlink="">
      <xdr:nvSpPr>
        <xdr:cNvPr id="247" name="楕円 246"/>
        <xdr:cNvSpPr/>
      </xdr:nvSpPr>
      <xdr:spPr>
        <a:xfrm>
          <a:off x="8699500" y="108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119238</xdr:rowOff>
    </xdr:from>
    <xdr:to>
      <xdr:col>50</xdr:col>
      <xdr:colOff>114300</xdr:colOff>
      <xdr:row>63</xdr:row>
      <xdr:rowOff>120061</xdr:rowOff>
    </xdr:to>
    <xdr:cxnSp macro="">
      <xdr:nvCxnSpPr>
        <xdr:cNvPr id="248" name="直線コネクタ 247"/>
        <xdr:cNvCxnSpPr/>
      </xdr:nvCxnSpPr>
      <xdr:spPr>
        <a:xfrm flipV="1">
          <a:off x="8750300" y="1092058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69901</xdr:rowOff>
    </xdr:from>
    <xdr:to>
      <xdr:col>41</xdr:col>
      <xdr:colOff>101600</xdr:colOff>
      <xdr:row>64</xdr:row>
      <xdr:rowOff>51</xdr:rowOff>
    </xdr:to>
    <xdr:sp macro="" textlink="">
      <xdr:nvSpPr>
        <xdr:cNvPr id="249" name="楕円 248"/>
        <xdr:cNvSpPr/>
      </xdr:nvSpPr>
      <xdr:spPr>
        <a:xfrm>
          <a:off x="7810500" y="108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120061</xdr:rowOff>
    </xdr:from>
    <xdr:to>
      <xdr:col>45</xdr:col>
      <xdr:colOff>177800</xdr:colOff>
      <xdr:row>63</xdr:row>
      <xdr:rowOff>120701</xdr:rowOff>
    </xdr:to>
    <xdr:cxnSp macro="">
      <xdr:nvCxnSpPr>
        <xdr:cNvPr id="250" name="直線コネクタ 249"/>
        <xdr:cNvCxnSpPr/>
      </xdr:nvCxnSpPr>
      <xdr:spPr>
        <a:xfrm flipV="1">
          <a:off x="7861300" y="1092141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71181</xdr:rowOff>
    </xdr:from>
    <xdr:to>
      <xdr:col>36</xdr:col>
      <xdr:colOff>165100</xdr:colOff>
      <xdr:row>64</xdr:row>
      <xdr:rowOff>1331</xdr:rowOff>
    </xdr:to>
    <xdr:sp macro="" textlink="">
      <xdr:nvSpPr>
        <xdr:cNvPr id="251" name="楕円 250"/>
        <xdr:cNvSpPr/>
      </xdr:nvSpPr>
      <xdr:spPr>
        <a:xfrm>
          <a:off x="6921500" y="108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120701</xdr:rowOff>
    </xdr:from>
    <xdr:to>
      <xdr:col>41</xdr:col>
      <xdr:colOff>50800</xdr:colOff>
      <xdr:row>63</xdr:row>
      <xdr:rowOff>121981</xdr:rowOff>
    </xdr:to>
    <xdr:cxnSp macro="">
      <xdr:nvCxnSpPr>
        <xdr:cNvPr id="252" name="直線コネクタ 251"/>
        <xdr:cNvCxnSpPr/>
      </xdr:nvCxnSpPr>
      <xdr:spPr>
        <a:xfrm flipV="1">
          <a:off x="6972300" y="10922051"/>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53" name="n_1aveValue【体育館・プール】&#10;一人当たり面積"/>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161165</xdr:rowOff>
    </xdr:from>
    <xdr:ext cx="469744" cy="259045"/>
    <xdr:sp macro="" textlink="">
      <xdr:nvSpPr>
        <xdr:cNvPr id="257" name="n_1mainValue【体育館・プール】&#10;一人当たり面積"/>
        <xdr:cNvSpPr txBox="1"/>
      </xdr:nvSpPr>
      <xdr:spPr>
        <a:xfrm>
          <a:off x="9391727" y="109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161988</xdr:rowOff>
    </xdr:from>
    <xdr:ext cx="469744" cy="259045"/>
    <xdr:sp macro="" textlink="">
      <xdr:nvSpPr>
        <xdr:cNvPr id="258" name="n_2mainValue【体育館・プール】&#10;一人当たり面積"/>
        <xdr:cNvSpPr txBox="1"/>
      </xdr:nvSpPr>
      <xdr:spPr>
        <a:xfrm>
          <a:off x="8515427" y="109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162628</xdr:rowOff>
    </xdr:from>
    <xdr:ext cx="469744" cy="259045"/>
    <xdr:sp macro="" textlink="">
      <xdr:nvSpPr>
        <xdr:cNvPr id="259" name="n_3mainValue【体育館・プール】&#10;一人当たり面積"/>
        <xdr:cNvSpPr txBox="1"/>
      </xdr:nvSpPr>
      <xdr:spPr>
        <a:xfrm>
          <a:off x="7626427" y="1096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163908</xdr:rowOff>
    </xdr:from>
    <xdr:ext cx="469744" cy="259045"/>
    <xdr:sp macro="" textlink="">
      <xdr:nvSpPr>
        <xdr:cNvPr id="260" name="n_4mainValue【体育館・プール】&#10;一人当たり面積"/>
        <xdr:cNvSpPr txBox="1"/>
      </xdr:nvSpPr>
      <xdr:spPr>
        <a:xfrm>
          <a:off x="6737427" y="1096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2" name="直線コネクタ 301"/>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5" name="【市民会館】&#10;有形固定資産減価償却率最大値テキスト"/>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06" name="直線コネクタ 305"/>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34851</xdr:rowOff>
    </xdr:from>
    <xdr:ext cx="405111" cy="259045"/>
    <xdr:sp macro="" textlink="">
      <xdr:nvSpPr>
        <xdr:cNvPr id="307" name="【市民会館】&#10;有形固定資産減価償却率平均値テキスト"/>
        <xdr:cNvSpPr txBox="1"/>
      </xdr:nvSpPr>
      <xdr:spPr>
        <a:xfrm>
          <a:off x="4673600" y="1769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08" name="フローチャート: 判断 307"/>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09" name="フローチャート: 判断 308"/>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0" name="フローチャート: 判断 309"/>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1" name="フローチャート: 判断 310"/>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2" name="フローチャート: 判断 311"/>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18" name="楕円 317"/>
        <xdr:cNvSpPr/>
      </xdr:nvSpPr>
      <xdr:spPr>
        <a:xfrm>
          <a:off x="45847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62972</xdr:rowOff>
    </xdr:from>
    <xdr:ext cx="405111" cy="259045"/>
    <xdr:sp macro="" textlink="">
      <xdr:nvSpPr>
        <xdr:cNvPr id="319" name="【市民会館】&#10;有形固定資産減価償却率該当値テキスト"/>
        <xdr:cNvSpPr txBox="1"/>
      </xdr:nvSpPr>
      <xdr:spPr>
        <a:xfrm>
          <a:off x="4673600" y="175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9071</xdr:rowOff>
    </xdr:from>
    <xdr:to>
      <xdr:col>20</xdr:col>
      <xdr:colOff>38100</xdr:colOff>
      <xdr:row>103</xdr:row>
      <xdr:rowOff>110671</xdr:rowOff>
    </xdr:to>
    <xdr:sp macro="" textlink="">
      <xdr:nvSpPr>
        <xdr:cNvPr id="320" name="楕円 319"/>
        <xdr:cNvSpPr/>
      </xdr:nvSpPr>
      <xdr:spPr>
        <a:xfrm>
          <a:off x="3746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59871</xdr:rowOff>
    </xdr:from>
    <xdr:to>
      <xdr:col>24</xdr:col>
      <xdr:colOff>63500</xdr:colOff>
      <xdr:row>103</xdr:row>
      <xdr:rowOff>90895</xdr:rowOff>
    </xdr:to>
    <xdr:cxnSp macro="">
      <xdr:nvCxnSpPr>
        <xdr:cNvPr id="321" name="直線コネクタ 320"/>
        <xdr:cNvCxnSpPr/>
      </xdr:nvCxnSpPr>
      <xdr:spPr>
        <a:xfrm>
          <a:off x="3797300" y="1771922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147864</xdr:rowOff>
    </xdr:from>
    <xdr:to>
      <xdr:col>15</xdr:col>
      <xdr:colOff>101600</xdr:colOff>
      <xdr:row>103</xdr:row>
      <xdr:rowOff>78014</xdr:rowOff>
    </xdr:to>
    <xdr:sp macro="" textlink="">
      <xdr:nvSpPr>
        <xdr:cNvPr id="322" name="楕円 321"/>
        <xdr:cNvSpPr/>
      </xdr:nvSpPr>
      <xdr:spPr>
        <a:xfrm>
          <a:off x="2857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27214</xdr:rowOff>
    </xdr:from>
    <xdr:to>
      <xdr:col>19</xdr:col>
      <xdr:colOff>177800</xdr:colOff>
      <xdr:row>103</xdr:row>
      <xdr:rowOff>59871</xdr:rowOff>
    </xdr:to>
    <xdr:cxnSp macro="">
      <xdr:nvCxnSpPr>
        <xdr:cNvPr id="323" name="直線コネクタ 322"/>
        <xdr:cNvCxnSpPr/>
      </xdr:nvCxnSpPr>
      <xdr:spPr>
        <a:xfrm>
          <a:off x="2908300" y="176865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115207</xdr:rowOff>
    </xdr:from>
    <xdr:to>
      <xdr:col>10</xdr:col>
      <xdr:colOff>165100</xdr:colOff>
      <xdr:row>103</xdr:row>
      <xdr:rowOff>45357</xdr:rowOff>
    </xdr:to>
    <xdr:sp macro="" textlink="">
      <xdr:nvSpPr>
        <xdr:cNvPr id="324" name="楕円 323"/>
        <xdr:cNvSpPr/>
      </xdr:nvSpPr>
      <xdr:spPr>
        <a:xfrm>
          <a:off x="1968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166007</xdr:rowOff>
    </xdr:from>
    <xdr:to>
      <xdr:col>15</xdr:col>
      <xdr:colOff>50800</xdr:colOff>
      <xdr:row>103</xdr:row>
      <xdr:rowOff>27214</xdr:rowOff>
    </xdr:to>
    <xdr:cxnSp macro="">
      <xdr:nvCxnSpPr>
        <xdr:cNvPr id="325" name="直線コネクタ 324"/>
        <xdr:cNvCxnSpPr/>
      </xdr:nvCxnSpPr>
      <xdr:spPr>
        <a:xfrm>
          <a:off x="2019300" y="176539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82550</xdr:rowOff>
    </xdr:from>
    <xdr:to>
      <xdr:col>6</xdr:col>
      <xdr:colOff>38100</xdr:colOff>
      <xdr:row>103</xdr:row>
      <xdr:rowOff>12700</xdr:rowOff>
    </xdr:to>
    <xdr:sp macro="" textlink="">
      <xdr:nvSpPr>
        <xdr:cNvPr id="326" name="楕円 325"/>
        <xdr:cNvSpPr/>
      </xdr:nvSpPr>
      <xdr:spPr>
        <a:xfrm>
          <a:off x="1079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133350</xdr:rowOff>
    </xdr:from>
    <xdr:to>
      <xdr:col>10</xdr:col>
      <xdr:colOff>114300</xdr:colOff>
      <xdr:row>102</xdr:row>
      <xdr:rowOff>166007</xdr:rowOff>
    </xdr:to>
    <xdr:cxnSp macro="">
      <xdr:nvCxnSpPr>
        <xdr:cNvPr id="327" name="直線コネクタ 326"/>
        <xdr:cNvCxnSpPr/>
      </xdr:nvCxnSpPr>
      <xdr:spPr>
        <a:xfrm>
          <a:off x="1130300" y="176212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328" name="n_1aveValue【市民会館】&#10;有形固定資産減価償却率"/>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329" name="n_2aveValue【市民会館】&#10;有形固定資産減価償却率"/>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330" name="n_3aveValue【市民会館】&#10;有形固定資産減価償却率"/>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331" name="n_4aveValue【市民会館】&#10;有形固定資産減価償却率"/>
        <xdr:cNvSpPr txBox="1"/>
      </xdr:nvSpPr>
      <xdr:spPr>
        <a:xfrm>
          <a:off x="927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127198</xdr:rowOff>
    </xdr:from>
    <xdr:ext cx="405111" cy="259045"/>
    <xdr:sp macro="" textlink="">
      <xdr:nvSpPr>
        <xdr:cNvPr id="332" name="n_1mainValue【市民会館】&#10;有形固定資産減価償却率"/>
        <xdr:cNvSpPr txBox="1"/>
      </xdr:nvSpPr>
      <xdr:spPr>
        <a:xfrm>
          <a:off x="3582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94541</xdr:rowOff>
    </xdr:from>
    <xdr:ext cx="405111" cy="259045"/>
    <xdr:sp macro="" textlink="">
      <xdr:nvSpPr>
        <xdr:cNvPr id="333" name="n_2mainValue【市民会館】&#10;有形固定資産減価償却率"/>
        <xdr:cNvSpPr txBox="1"/>
      </xdr:nvSpPr>
      <xdr:spPr>
        <a:xfrm>
          <a:off x="2705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61884</xdr:rowOff>
    </xdr:from>
    <xdr:ext cx="405111" cy="259045"/>
    <xdr:sp macro="" textlink="">
      <xdr:nvSpPr>
        <xdr:cNvPr id="334" name="n_3mainValue【市民会館】&#10;有形固定資産減価償却率"/>
        <xdr:cNvSpPr txBox="1"/>
      </xdr:nvSpPr>
      <xdr:spPr>
        <a:xfrm>
          <a:off x="1816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29227</xdr:rowOff>
    </xdr:from>
    <xdr:ext cx="405111" cy="259045"/>
    <xdr:sp macro="" textlink="">
      <xdr:nvSpPr>
        <xdr:cNvPr id="335" name="n_4mainValue【市民会館】&#10;有形固定資産減価償却率"/>
        <xdr:cNvSpPr txBox="1"/>
      </xdr:nvSpPr>
      <xdr:spPr>
        <a:xfrm>
          <a:off x="927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59" name="直線コネクタ 358"/>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0" name="【市民会館】&#10;一人当たり面積最小値テキスト"/>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1" name="直線コネクタ 360"/>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2" name="【市民会館】&#10;一人当たり面積最大値テキスト"/>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3" name="直線コネクタ 362"/>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64" name="【市民会館】&#10;一人当たり面積平均値テキスト"/>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5" name="フローチャート: 判断 364"/>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66" name="フローチャート: 判断 365"/>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67" name="フローチャート: 判断 366"/>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68" name="フローチャート: 判断 367"/>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69" name="フローチャート: 判断 368"/>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20828</xdr:rowOff>
    </xdr:from>
    <xdr:to>
      <xdr:col>55</xdr:col>
      <xdr:colOff>50800</xdr:colOff>
      <xdr:row>107</xdr:row>
      <xdr:rowOff>122428</xdr:rowOff>
    </xdr:to>
    <xdr:sp macro="" textlink="">
      <xdr:nvSpPr>
        <xdr:cNvPr id="375" name="楕円 374"/>
        <xdr:cNvSpPr/>
      </xdr:nvSpPr>
      <xdr:spPr>
        <a:xfrm>
          <a:off x="104267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170705</xdr:rowOff>
    </xdr:from>
    <xdr:ext cx="469744" cy="259045"/>
    <xdr:sp macro="" textlink="">
      <xdr:nvSpPr>
        <xdr:cNvPr id="376" name="【市民会館】&#10;一人当たり面積該当値テキスト"/>
        <xdr:cNvSpPr txBox="1"/>
      </xdr:nvSpPr>
      <xdr:spPr>
        <a:xfrm>
          <a:off x="10515600"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26924</xdr:rowOff>
    </xdr:from>
    <xdr:to>
      <xdr:col>50</xdr:col>
      <xdr:colOff>165100</xdr:colOff>
      <xdr:row>107</xdr:row>
      <xdr:rowOff>128524</xdr:rowOff>
    </xdr:to>
    <xdr:sp macro="" textlink="">
      <xdr:nvSpPr>
        <xdr:cNvPr id="377" name="楕円 376"/>
        <xdr:cNvSpPr/>
      </xdr:nvSpPr>
      <xdr:spPr>
        <a:xfrm>
          <a:off x="9588500" y="183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71628</xdr:rowOff>
    </xdr:from>
    <xdr:to>
      <xdr:col>55</xdr:col>
      <xdr:colOff>0</xdr:colOff>
      <xdr:row>107</xdr:row>
      <xdr:rowOff>77724</xdr:rowOff>
    </xdr:to>
    <xdr:cxnSp macro="">
      <xdr:nvCxnSpPr>
        <xdr:cNvPr id="378" name="直線コネクタ 377"/>
        <xdr:cNvCxnSpPr/>
      </xdr:nvCxnSpPr>
      <xdr:spPr>
        <a:xfrm flipV="1">
          <a:off x="9639300" y="1841677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30735</xdr:rowOff>
    </xdr:from>
    <xdr:to>
      <xdr:col>46</xdr:col>
      <xdr:colOff>38100</xdr:colOff>
      <xdr:row>107</xdr:row>
      <xdr:rowOff>132335</xdr:rowOff>
    </xdr:to>
    <xdr:sp macro="" textlink="">
      <xdr:nvSpPr>
        <xdr:cNvPr id="379" name="楕円 378"/>
        <xdr:cNvSpPr/>
      </xdr:nvSpPr>
      <xdr:spPr>
        <a:xfrm>
          <a:off x="8699500" y="183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77724</xdr:rowOff>
    </xdr:from>
    <xdr:to>
      <xdr:col>50</xdr:col>
      <xdr:colOff>114300</xdr:colOff>
      <xdr:row>107</xdr:row>
      <xdr:rowOff>81535</xdr:rowOff>
    </xdr:to>
    <xdr:cxnSp macro="">
      <xdr:nvCxnSpPr>
        <xdr:cNvPr id="380" name="直線コネクタ 379"/>
        <xdr:cNvCxnSpPr/>
      </xdr:nvCxnSpPr>
      <xdr:spPr>
        <a:xfrm flipV="1">
          <a:off x="8750300" y="1842287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33401</xdr:rowOff>
    </xdr:from>
    <xdr:to>
      <xdr:col>41</xdr:col>
      <xdr:colOff>101600</xdr:colOff>
      <xdr:row>107</xdr:row>
      <xdr:rowOff>135001</xdr:rowOff>
    </xdr:to>
    <xdr:sp macro="" textlink="">
      <xdr:nvSpPr>
        <xdr:cNvPr id="381" name="楕円 380"/>
        <xdr:cNvSpPr/>
      </xdr:nvSpPr>
      <xdr:spPr>
        <a:xfrm>
          <a:off x="78105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81535</xdr:rowOff>
    </xdr:from>
    <xdr:to>
      <xdr:col>45</xdr:col>
      <xdr:colOff>177800</xdr:colOff>
      <xdr:row>107</xdr:row>
      <xdr:rowOff>84201</xdr:rowOff>
    </xdr:to>
    <xdr:cxnSp macro="">
      <xdr:nvCxnSpPr>
        <xdr:cNvPr id="382" name="直線コネクタ 381"/>
        <xdr:cNvCxnSpPr/>
      </xdr:nvCxnSpPr>
      <xdr:spPr>
        <a:xfrm flipV="1">
          <a:off x="7861300" y="18426685"/>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38354</xdr:rowOff>
    </xdr:from>
    <xdr:to>
      <xdr:col>36</xdr:col>
      <xdr:colOff>165100</xdr:colOff>
      <xdr:row>107</xdr:row>
      <xdr:rowOff>139954</xdr:rowOff>
    </xdr:to>
    <xdr:sp macro="" textlink="">
      <xdr:nvSpPr>
        <xdr:cNvPr id="383" name="楕円 382"/>
        <xdr:cNvSpPr/>
      </xdr:nvSpPr>
      <xdr:spPr>
        <a:xfrm>
          <a:off x="6921500" y="183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84201</xdr:rowOff>
    </xdr:from>
    <xdr:to>
      <xdr:col>41</xdr:col>
      <xdr:colOff>50800</xdr:colOff>
      <xdr:row>107</xdr:row>
      <xdr:rowOff>89154</xdr:rowOff>
    </xdr:to>
    <xdr:cxnSp macro="">
      <xdr:nvCxnSpPr>
        <xdr:cNvPr id="384" name="直線コネクタ 383"/>
        <xdr:cNvCxnSpPr/>
      </xdr:nvCxnSpPr>
      <xdr:spPr>
        <a:xfrm flipV="1">
          <a:off x="6972300" y="1842935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85" name="n_1aveValue【市民会館】&#10;一人当たり面積"/>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86" name="n_2aveValue【市民会館】&#10;一人当たり面積"/>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87" name="n_3aveValue【市民会館】&#10;一人当たり面積"/>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88" name="n_4aveValue【市民会館】&#10;一人当たり面積"/>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119651</xdr:rowOff>
    </xdr:from>
    <xdr:ext cx="469744" cy="259045"/>
    <xdr:sp macro="" textlink="">
      <xdr:nvSpPr>
        <xdr:cNvPr id="389" name="n_1mainValue【市民会館】&#10;一人当たり面積"/>
        <xdr:cNvSpPr txBox="1"/>
      </xdr:nvSpPr>
      <xdr:spPr>
        <a:xfrm>
          <a:off x="9391727" y="184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123462</xdr:rowOff>
    </xdr:from>
    <xdr:ext cx="469744" cy="259045"/>
    <xdr:sp macro="" textlink="">
      <xdr:nvSpPr>
        <xdr:cNvPr id="390" name="n_2mainValue【市民会館】&#10;一人当たり面積"/>
        <xdr:cNvSpPr txBox="1"/>
      </xdr:nvSpPr>
      <xdr:spPr>
        <a:xfrm>
          <a:off x="8515427"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126128</xdr:rowOff>
    </xdr:from>
    <xdr:ext cx="469744" cy="259045"/>
    <xdr:sp macro="" textlink="">
      <xdr:nvSpPr>
        <xdr:cNvPr id="391" name="n_3mainValue【市民会館】&#10;一人当たり面積"/>
        <xdr:cNvSpPr txBox="1"/>
      </xdr:nvSpPr>
      <xdr:spPr>
        <a:xfrm>
          <a:off x="7626427" y="184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131081</xdr:rowOff>
    </xdr:from>
    <xdr:ext cx="469744" cy="259045"/>
    <xdr:sp macro="" textlink="">
      <xdr:nvSpPr>
        <xdr:cNvPr id="392" name="n_4mainValue【市民会館】&#10;一人当たり面積"/>
        <xdr:cNvSpPr txBox="1"/>
      </xdr:nvSpPr>
      <xdr:spPr>
        <a:xfrm>
          <a:off x="6737427" y="184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18" name="直線コネクタ 417"/>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1"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2" name="直線コネクタ 421"/>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3"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4" name="フローチャート: 判断 423"/>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5" name="フローチャート: 判断 424"/>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6" name="フローチャート: 判断 425"/>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7" name="フローチャート: 判断 426"/>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8" name="フローチャート: 判断 427"/>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27033</xdr:rowOff>
    </xdr:from>
    <xdr:to>
      <xdr:col>85</xdr:col>
      <xdr:colOff>177800</xdr:colOff>
      <xdr:row>41</xdr:row>
      <xdr:rowOff>128633</xdr:rowOff>
    </xdr:to>
    <xdr:sp macro="" textlink="">
      <xdr:nvSpPr>
        <xdr:cNvPr id="434" name="楕円 433"/>
        <xdr:cNvSpPr/>
      </xdr:nvSpPr>
      <xdr:spPr>
        <a:xfrm>
          <a:off x="16268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5460</xdr:rowOff>
    </xdr:from>
    <xdr:ext cx="405111" cy="259045"/>
    <xdr:sp macro="" textlink="">
      <xdr:nvSpPr>
        <xdr:cNvPr id="435" name="【一般廃棄物処理施設】&#10;有形固定資産減価償却率該当値テキスト"/>
        <xdr:cNvSpPr txBox="1"/>
      </xdr:nvSpPr>
      <xdr:spPr>
        <a:xfrm>
          <a:off x="16357600"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18869</xdr:rowOff>
    </xdr:from>
    <xdr:to>
      <xdr:col>81</xdr:col>
      <xdr:colOff>101600</xdr:colOff>
      <xdr:row>41</xdr:row>
      <xdr:rowOff>120469</xdr:rowOff>
    </xdr:to>
    <xdr:sp macro="" textlink="">
      <xdr:nvSpPr>
        <xdr:cNvPr id="436" name="楕円 435"/>
        <xdr:cNvSpPr/>
      </xdr:nvSpPr>
      <xdr:spPr>
        <a:xfrm>
          <a:off x="15430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69669</xdr:rowOff>
    </xdr:from>
    <xdr:to>
      <xdr:col>85</xdr:col>
      <xdr:colOff>127000</xdr:colOff>
      <xdr:row>41</xdr:row>
      <xdr:rowOff>77833</xdr:rowOff>
    </xdr:to>
    <xdr:cxnSp macro="">
      <xdr:nvCxnSpPr>
        <xdr:cNvPr id="437" name="直線コネクタ 436"/>
        <xdr:cNvCxnSpPr/>
      </xdr:nvCxnSpPr>
      <xdr:spPr>
        <a:xfrm>
          <a:off x="15481300" y="709911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38" name="楕円 437"/>
        <xdr:cNvSpPr/>
      </xdr:nvSpPr>
      <xdr:spPr>
        <a:xfrm>
          <a:off x="1454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64770</xdr:rowOff>
    </xdr:from>
    <xdr:to>
      <xdr:col>81</xdr:col>
      <xdr:colOff>50800</xdr:colOff>
      <xdr:row>41</xdr:row>
      <xdr:rowOff>69669</xdr:rowOff>
    </xdr:to>
    <xdr:cxnSp macro="">
      <xdr:nvCxnSpPr>
        <xdr:cNvPr id="439" name="直線コネクタ 438"/>
        <xdr:cNvCxnSpPr/>
      </xdr:nvCxnSpPr>
      <xdr:spPr>
        <a:xfrm>
          <a:off x="14592300" y="70942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9072</xdr:rowOff>
    </xdr:from>
    <xdr:to>
      <xdr:col>72</xdr:col>
      <xdr:colOff>38100</xdr:colOff>
      <xdr:row>41</xdr:row>
      <xdr:rowOff>110672</xdr:rowOff>
    </xdr:to>
    <xdr:sp macro="" textlink="">
      <xdr:nvSpPr>
        <xdr:cNvPr id="440" name="楕円 439"/>
        <xdr:cNvSpPr/>
      </xdr:nvSpPr>
      <xdr:spPr>
        <a:xfrm>
          <a:off x="13652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59872</xdr:rowOff>
    </xdr:from>
    <xdr:to>
      <xdr:col>76</xdr:col>
      <xdr:colOff>114300</xdr:colOff>
      <xdr:row>41</xdr:row>
      <xdr:rowOff>64770</xdr:rowOff>
    </xdr:to>
    <xdr:cxnSp macro="">
      <xdr:nvCxnSpPr>
        <xdr:cNvPr id="441" name="直線コネクタ 440"/>
        <xdr:cNvCxnSpPr/>
      </xdr:nvCxnSpPr>
      <xdr:spPr>
        <a:xfrm>
          <a:off x="13703300" y="708932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2540</xdr:rowOff>
    </xdr:from>
    <xdr:to>
      <xdr:col>67</xdr:col>
      <xdr:colOff>101600</xdr:colOff>
      <xdr:row>41</xdr:row>
      <xdr:rowOff>104140</xdr:rowOff>
    </xdr:to>
    <xdr:sp macro="" textlink="">
      <xdr:nvSpPr>
        <xdr:cNvPr id="442" name="楕円 441"/>
        <xdr:cNvSpPr/>
      </xdr:nvSpPr>
      <xdr:spPr>
        <a:xfrm>
          <a:off x="1276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53340</xdr:rowOff>
    </xdr:from>
    <xdr:to>
      <xdr:col>71</xdr:col>
      <xdr:colOff>177800</xdr:colOff>
      <xdr:row>41</xdr:row>
      <xdr:rowOff>59872</xdr:rowOff>
    </xdr:to>
    <xdr:cxnSp macro="">
      <xdr:nvCxnSpPr>
        <xdr:cNvPr id="443" name="直線コネクタ 442"/>
        <xdr:cNvCxnSpPr/>
      </xdr:nvCxnSpPr>
      <xdr:spPr>
        <a:xfrm>
          <a:off x="12814300" y="708279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444" name="n_1aveValue【一般廃棄物処理施設】&#10;有形固定資産減価償却率"/>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5" name="n_2ave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6" name="n_3aveValue【一般廃棄物処理施設】&#10;有形固定資産減価償却率"/>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7" name="n_4aveValue【一般廃棄物処理施設】&#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111596</xdr:rowOff>
    </xdr:from>
    <xdr:ext cx="405111" cy="259045"/>
    <xdr:sp macro="" textlink="">
      <xdr:nvSpPr>
        <xdr:cNvPr id="448" name="n_1mainValue【一般廃棄物処理施設】&#10;有形固定資産減価償却率"/>
        <xdr:cNvSpPr txBox="1"/>
      </xdr:nvSpPr>
      <xdr:spPr>
        <a:xfrm>
          <a:off x="152660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49" name="n_2main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101799</xdr:rowOff>
    </xdr:from>
    <xdr:ext cx="405111" cy="259045"/>
    <xdr:sp macro="" textlink="">
      <xdr:nvSpPr>
        <xdr:cNvPr id="450" name="n_3mainValue【一般廃棄物処理施設】&#10;有形固定資産減価償却率"/>
        <xdr:cNvSpPr txBox="1"/>
      </xdr:nvSpPr>
      <xdr:spPr>
        <a:xfrm>
          <a:off x="135007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95267</xdr:rowOff>
    </xdr:from>
    <xdr:ext cx="405111" cy="259045"/>
    <xdr:sp macro="" textlink="">
      <xdr:nvSpPr>
        <xdr:cNvPr id="451" name="n_4mainValue【一般廃棄物処理施設】&#10;有形固定資産減価償却率"/>
        <xdr:cNvSpPr txBox="1"/>
      </xdr:nvSpPr>
      <xdr:spPr>
        <a:xfrm>
          <a:off x="12611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7" name="テキスト ボックス 466"/>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9" name="テキスト ボックス 468"/>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1" name="テキスト ボックス 47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15693</xdr:rowOff>
    </xdr:from>
    <xdr:to>
      <xdr:col>116</xdr:col>
      <xdr:colOff>62864</xdr:colOff>
      <xdr:row>42</xdr:row>
      <xdr:rowOff>36537</xdr:rowOff>
    </xdr:to>
    <xdr:cxnSp macro="">
      <xdr:nvCxnSpPr>
        <xdr:cNvPr id="475" name="直線コネクタ 474"/>
        <xdr:cNvCxnSpPr/>
      </xdr:nvCxnSpPr>
      <xdr:spPr>
        <a:xfrm flipV="1">
          <a:off x="22160864" y="6187893"/>
          <a:ext cx="0" cy="104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40364</xdr:rowOff>
    </xdr:from>
    <xdr:ext cx="469744" cy="259045"/>
    <xdr:sp macro="" textlink="">
      <xdr:nvSpPr>
        <xdr:cNvPr id="476" name="【一般廃棄物処理施設】&#10;一人当たり有形固定資産（償却資産）額最小値テキスト"/>
        <xdr:cNvSpPr txBox="1"/>
      </xdr:nvSpPr>
      <xdr:spPr>
        <a:xfrm>
          <a:off x="22199600" y="72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36537</xdr:rowOff>
    </xdr:from>
    <xdr:to>
      <xdr:col>116</xdr:col>
      <xdr:colOff>152400</xdr:colOff>
      <xdr:row>42</xdr:row>
      <xdr:rowOff>36537</xdr:rowOff>
    </xdr:to>
    <xdr:cxnSp macro="">
      <xdr:nvCxnSpPr>
        <xdr:cNvPr id="477" name="直線コネクタ 476"/>
        <xdr:cNvCxnSpPr/>
      </xdr:nvCxnSpPr>
      <xdr:spPr>
        <a:xfrm>
          <a:off x="22072600" y="723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133820</xdr:rowOff>
    </xdr:from>
    <xdr:ext cx="690189" cy="259045"/>
    <xdr:sp macro="" textlink="">
      <xdr:nvSpPr>
        <xdr:cNvPr id="478" name="【一般廃棄物処理施設】&#10;一人当たり有形固定資産（償却資産）額最大値テキスト"/>
        <xdr:cNvSpPr txBox="1"/>
      </xdr:nvSpPr>
      <xdr:spPr>
        <a:xfrm>
          <a:off x="22199600" y="5963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15693</xdr:rowOff>
    </xdr:from>
    <xdr:to>
      <xdr:col>116</xdr:col>
      <xdr:colOff>152400</xdr:colOff>
      <xdr:row>36</xdr:row>
      <xdr:rowOff>15693</xdr:rowOff>
    </xdr:to>
    <xdr:cxnSp macro="">
      <xdr:nvCxnSpPr>
        <xdr:cNvPr id="479" name="直線コネクタ 478"/>
        <xdr:cNvCxnSpPr/>
      </xdr:nvCxnSpPr>
      <xdr:spPr>
        <a:xfrm>
          <a:off x="22072600" y="618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14793</xdr:rowOff>
    </xdr:from>
    <xdr:ext cx="599010" cy="259045"/>
    <xdr:sp macro="" textlink="">
      <xdr:nvSpPr>
        <xdr:cNvPr id="480" name="【一般廃棄物処理施設】&#10;一人当たり有形固定資産（償却資産）額平均値テキスト"/>
        <xdr:cNvSpPr txBox="1"/>
      </xdr:nvSpPr>
      <xdr:spPr>
        <a:xfrm>
          <a:off x="22199600" y="7044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36366</xdr:rowOff>
    </xdr:from>
    <xdr:to>
      <xdr:col>116</xdr:col>
      <xdr:colOff>114300</xdr:colOff>
      <xdr:row>41</xdr:row>
      <xdr:rowOff>137966</xdr:rowOff>
    </xdr:to>
    <xdr:sp macro="" textlink="">
      <xdr:nvSpPr>
        <xdr:cNvPr id="481" name="フローチャート: 判断 480"/>
        <xdr:cNvSpPr/>
      </xdr:nvSpPr>
      <xdr:spPr>
        <a:xfrm>
          <a:off x="22110700" y="706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38520</xdr:rowOff>
    </xdr:from>
    <xdr:to>
      <xdr:col>112</xdr:col>
      <xdr:colOff>38100</xdr:colOff>
      <xdr:row>41</xdr:row>
      <xdr:rowOff>140120</xdr:rowOff>
    </xdr:to>
    <xdr:sp macro="" textlink="">
      <xdr:nvSpPr>
        <xdr:cNvPr id="482" name="フローチャート: 判断 481"/>
        <xdr:cNvSpPr/>
      </xdr:nvSpPr>
      <xdr:spPr>
        <a:xfrm>
          <a:off x="21272500" y="70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44028</xdr:rowOff>
    </xdr:from>
    <xdr:to>
      <xdr:col>107</xdr:col>
      <xdr:colOff>101600</xdr:colOff>
      <xdr:row>41</xdr:row>
      <xdr:rowOff>145628</xdr:rowOff>
    </xdr:to>
    <xdr:sp macro="" textlink="">
      <xdr:nvSpPr>
        <xdr:cNvPr id="483" name="フローチャート: 判断 482"/>
        <xdr:cNvSpPr/>
      </xdr:nvSpPr>
      <xdr:spPr>
        <a:xfrm>
          <a:off x="20383500" y="70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52584</xdr:rowOff>
    </xdr:from>
    <xdr:to>
      <xdr:col>102</xdr:col>
      <xdr:colOff>165100</xdr:colOff>
      <xdr:row>41</xdr:row>
      <xdr:rowOff>154184</xdr:rowOff>
    </xdr:to>
    <xdr:sp macro="" textlink="">
      <xdr:nvSpPr>
        <xdr:cNvPr id="484" name="フローチャート: 判断 483"/>
        <xdr:cNvSpPr/>
      </xdr:nvSpPr>
      <xdr:spPr>
        <a:xfrm>
          <a:off x="19494500" y="708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17196</xdr:rowOff>
    </xdr:from>
    <xdr:to>
      <xdr:col>98</xdr:col>
      <xdr:colOff>38100</xdr:colOff>
      <xdr:row>41</xdr:row>
      <xdr:rowOff>118796</xdr:rowOff>
    </xdr:to>
    <xdr:sp macro="" textlink="">
      <xdr:nvSpPr>
        <xdr:cNvPr id="485" name="フローチャート: 判断 484"/>
        <xdr:cNvSpPr/>
      </xdr:nvSpPr>
      <xdr:spPr>
        <a:xfrm>
          <a:off x="18605500" y="704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170084</xdr:rowOff>
    </xdr:from>
    <xdr:to>
      <xdr:col>116</xdr:col>
      <xdr:colOff>114300</xdr:colOff>
      <xdr:row>41</xdr:row>
      <xdr:rowOff>100234</xdr:rowOff>
    </xdr:to>
    <xdr:sp macro="" textlink="">
      <xdr:nvSpPr>
        <xdr:cNvPr id="491" name="楕円 490"/>
        <xdr:cNvSpPr/>
      </xdr:nvSpPr>
      <xdr:spPr>
        <a:xfrm>
          <a:off x="22110700" y="70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21511</xdr:rowOff>
    </xdr:from>
    <xdr:ext cx="599010" cy="259045"/>
    <xdr:sp macro="" textlink="">
      <xdr:nvSpPr>
        <xdr:cNvPr id="492" name="【一般廃棄物処理施設】&#10;一人当たり有形固定資産（償却資産）額該当値テキスト"/>
        <xdr:cNvSpPr txBox="1"/>
      </xdr:nvSpPr>
      <xdr:spPr>
        <a:xfrm>
          <a:off x="22199600" y="687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2173</xdr:rowOff>
    </xdr:from>
    <xdr:to>
      <xdr:col>112</xdr:col>
      <xdr:colOff>38100</xdr:colOff>
      <xdr:row>41</xdr:row>
      <xdr:rowOff>103773</xdr:rowOff>
    </xdr:to>
    <xdr:sp macro="" textlink="">
      <xdr:nvSpPr>
        <xdr:cNvPr id="493" name="楕円 492"/>
        <xdr:cNvSpPr/>
      </xdr:nvSpPr>
      <xdr:spPr>
        <a:xfrm>
          <a:off x="21272500" y="70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49434</xdr:rowOff>
    </xdr:from>
    <xdr:to>
      <xdr:col>116</xdr:col>
      <xdr:colOff>63500</xdr:colOff>
      <xdr:row>41</xdr:row>
      <xdr:rowOff>52973</xdr:rowOff>
    </xdr:to>
    <xdr:cxnSp macro="">
      <xdr:nvCxnSpPr>
        <xdr:cNvPr id="494" name="直線コネクタ 493"/>
        <xdr:cNvCxnSpPr/>
      </xdr:nvCxnSpPr>
      <xdr:spPr>
        <a:xfrm flipV="1">
          <a:off x="21323300" y="7078884"/>
          <a:ext cx="8382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1963</xdr:rowOff>
    </xdr:from>
    <xdr:to>
      <xdr:col>107</xdr:col>
      <xdr:colOff>101600</xdr:colOff>
      <xdr:row>41</xdr:row>
      <xdr:rowOff>103563</xdr:rowOff>
    </xdr:to>
    <xdr:sp macro="" textlink="">
      <xdr:nvSpPr>
        <xdr:cNvPr id="495" name="楕円 494"/>
        <xdr:cNvSpPr/>
      </xdr:nvSpPr>
      <xdr:spPr>
        <a:xfrm>
          <a:off x="20383500" y="70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52763</xdr:rowOff>
    </xdr:from>
    <xdr:to>
      <xdr:col>111</xdr:col>
      <xdr:colOff>177800</xdr:colOff>
      <xdr:row>41</xdr:row>
      <xdr:rowOff>52973</xdr:rowOff>
    </xdr:to>
    <xdr:cxnSp macro="">
      <xdr:nvCxnSpPr>
        <xdr:cNvPr id="496" name="直線コネクタ 495"/>
        <xdr:cNvCxnSpPr/>
      </xdr:nvCxnSpPr>
      <xdr:spPr>
        <a:xfrm>
          <a:off x="20434300" y="7082213"/>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3222</xdr:rowOff>
    </xdr:from>
    <xdr:to>
      <xdr:col>102</xdr:col>
      <xdr:colOff>165100</xdr:colOff>
      <xdr:row>41</xdr:row>
      <xdr:rowOff>104822</xdr:rowOff>
    </xdr:to>
    <xdr:sp macro="" textlink="">
      <xdr:nvSpPr>
        <xdr:cNvPr id="497" name="楕円 496"/>
        <xdr:cNvSpPr/>
      </xdr:nvSpPr>
      <xdr:spPr>
        <a:xfrm>
          <a:off x="19494500" y="70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52763</xdr:rowOff>
    </xdr:from>
    <xdr:to>
      <xdr:col>107</xdr:col>
      <xdr:colOff>50800</xdr:colOff>
      <xdr:row>41</xdr:row>
      <xdr:rowOff>54022</xdr:rowOff>
    </xdr:to>
    <xdr:cxnSp macro="">
      <xdr:nvCxnSpPr>
        <xdr:cNvPr id="498" name="直線コネクタ 497"/>
        <xdr:cNvCxnSpPr/>
      </xdr:nvCxnSpPr>
      <xdr:spPr>
        <a:xfrm flipV="1">
          <a:off x="19545300" y="7082213"/>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62244</xdr:rowOff>
    </xdr:from>
    <xdr:to>
      <xdr:col>98</xdr:col>
      <xdr:colOff>38100</xdr:colOff>
      <xdr:row>33</xdr:row>
      <xdr:rowOff>163844</xdr:rowOff>
    </xdr:to>
    <xdr:sp macro="" textlink="">
      <xdr:nvSpPr>
        <xdr:cNvPr id="499" name="楕円 498"/>
        <xdr:cNvSpPr/>
      </xdr:nvSpPr>
      <xdr:spPr>
        <a:xfrm>
          <a:off x="18605500" y="57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113044</xdr:rowOff>
    </xdr:from>
    <xdr:to>
      <xdr:col>102</xdr:col>
      <xdr:colOff>114300</xdr:colOff>
      <xdr:row>41</xdr:row>
      <xdr:rowOff>54022</xdr:rowOff>
    </xdr:to>
    <xdr:cxnSp macro="">
      <xdr:nvCxnSpPr>
        <xdr:cNvPr id="500" name="直線コネクタ 499"/>
        <xdr:cNvCxnSpPr/>
      </xdr:nvCxnSpPr>
      <xdr:spPr>
        <a:xfrm>
          <a:off x="18656300" y="5770894"/>
          <a:ext cx="889000" cy="13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131247</xdr:rowOff>
    </xdr:from>
    <xdr:ext cx="599010" cy="259045"/>
    <xdr:sp macro="" textlink="">
      <xdr:nvSpPr>
        <xdr:cNvPr id="501" name="n_1aveValue【一般廃棄物処理施設】&#10;一人当たり有形固定資産（償却資産）額"/>
        <xdr:cNvSpPr txBox="1"/>
      </xdr:nvSpPr>
      <xdr:spPr>
        <a:xfrm>
          <a:off x="21011095" y="716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136755</xdr:rowOff>
    </xdr:from>
    <xdr:ext cx="599010" cy="259045"/>
    <xdr:sp macro="" textlink="">
      <xdr:nvSpPr>
        <xdr:cNvPr id="502" name="n_2aveValue【一般廃棄物処理施設】&#10;一人当たり有形固定資産（償却資産）額"/>
        <xdr:cNvSpPr txBox="1"/>
      </xdr:nvSpPr>
      <xdr:spPr>
        <a:xfrm>
          <a:off x="20134795" y="716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145311</xdr:rowOff>
    </xdr:from>
    <xdr:ext cx="599010" cy="259045"/>
    <xdr:sp macro="" textlink="">
      <xdr:nvSpPr>
        <xdr:cNvPr id="503" name="n_3aveValue【一般廃棄物処理施設】&#10;一人当たり有形固定資産（償却資産）額"/>
        <xdr:cNvSpPr txBox="1"/>
      </xdr:nvSpPr>
      <xdr:spPr>
        <a:xfrm>
          <a:off x="19245795" y="717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109923</xdr:rowOff>
    </xdr:from>
    <xdr:ext cx="599010" cy="259045"/>
    <xdr:sp macro="" textlink="">
      <xdr:nvSpPr>
        <xdr:cNvPr id="504" name="n_4aveValue【一般廃棄物処理施設】&#10;一人当たり有形固定資産（償却資産）額"/>
        <xdr:cNvSpPr txBox="1"/>
      </xdr:nvSpPr>
      <xdr:spPr>
        <a:xfrm>
          <a:off x="18356795" y="713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120300</xdr:rowOff>
    </xdr:from>
    <xdr:ext cx="599010" cy="259045"/>
    <xdr:sp macro="" textlink="">
      <xdr:nvSpPr>
        <xdr:cNvPr id="505" name="n_1mainValue【一般廃棄物処理施設】&#10;一人当たり有形固定資産（償却資産）額"/>
        <xdr:cNvSpPr txBox="1"/>
      </xdr:nvSpPr>
      <xdr:spPr>
        <a:xfrm>
          <a:off x="21011095" y="680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120090</xdr:rowOff>
    </xdr:from>
    <xdr:ext cx="599010" cy="259045"/>
    <xdr:sp macro="" textlink="">
      <xdr:nvSpPr>
        <xdr:cNvPr id="506" name="n_2mainValue【一般廃棄物処理施設】&#10;一人当たり有形固定資産（償却資産）額"/>
        <xdr:cNvSpPr txBox="1"/>
      </xdr:nvSpPr>
      <xdr:spPr>
        <a:xfrm>
          <a:off x="20134795" y="680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121349</xdr:rowOff>
    </xdr:from>
    <xdr:ext cx="599010" cy="259045"/>
    <xdr:sp macro="" textlink="">
      <xdr:nvSpPr>
        <xdr:cNvPr id="507" name="n_3mainValue【一般廃棄物処理施設】&#10;一人当たり有形固定資産（償却資産）額"/>
        <xdr:cNvSpPr txBox="1"/>
      </xdr:nvSpPr>
      <xdr:spPr>
        <a:xfrm>
          <a:off x="19245795" y="680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8921</xdr:rowOff>
    </xdr:from>
    <xdr:ext cx="690189" cy="259045"/>
    <xdr:sp macro="" textlink="">
      <xdr:nvSpPr>
        <xdr:cNvPr id="508" name="n_4mainValue【一般廃棄物処理施設】&#10;一人当たり有形固定資産（償却資産）額"/>
        <xdr:cNvSpPr txBox="1"/>
      </xdr:nvSpPr>
      <xdr:spPr>
        <a:xfrm>
          <a:off x="18311205" y="549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34" name="直線コネクタ 533"/>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37"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8" name="直線コネクタ 53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39" name="【保健センター・保健所】&#10;有形固定資産減価償却率平均値テキスト"/>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40" name="フローチャート: 判断 539"/>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41" name="フローチャート: 判断 540"/>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42" name="フローチャート: 判断 541"/>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3" name="フローチャート: 判断 542"/>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44" name="フローチャート: 判断 543"/>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68399</xdr:rowOff>
    </xdr:from>
    <xdr:to>
      <xdr:col>85</xdr:col>
      <xdr:colOff>177800</xdr:colOff>
      <xdr:row>60</xdr:row>
      <xdr:rowOff>169999</xdr:rowOff>
    </xdr:to>
    <xdr:sp macro="" textlink="">
      <xdr:nvSpPr>
        <xdr:cNvPr id="550" name="楕円 549"/>
        <xdr:cNvSpPr/>
      </xdr:nvSpPr>
      <xdr:spPr>
        <a:xfrm>
          <a:off x="16268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46826</xdr:rowOff>
    </xdr:from>
    <xdr:ext cx="405111" cy="259045"/>
    <xdr:sp macro="" textlink="">
      <xdr:nvSpPr>
        <xdr:cNvPr id="551" name="【保健センター・保健所】&#10;有形固定資産減価償却率該当値テキスト"/>
        <xdr:cNvSpPr txBox="1"/>
      </xdr:nvSpPr>
      <xdr:spPr>
        <a:xfrm>
          <a:off x="16357600"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552" name="楕円 551"/>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119199</xdr:rowOff>
    </xdr:to>
    <xdr:cxnSp macro="">
      <xdr:nvCxnSpPr>
        <xdr:cNvPr id="553" name="直線コネクタ 552"/>
        <xdr:cNvCxnSpPr/>
      </xdr:nvCxnSpPr>
      <xdr:spPr>
        <a:xfrm>
          <a:off x="15481300" y="1035884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145143</xdr:rowOff>
    </xdr:from>
    <xdr:to>
      <xdr:col>76</xdr:col>
      <xdr:colOff>165100</xdr:colOff>
      <xdr:row>60</xdr:row>
      <xdr:rowOff>75293</xdr:rowOff>
    </xdr:to>
    <xdr:sp macro="" textlink="">
      <xdr:nvSpPr>
        <xdr:cNvPr id="554" name="楕円 553"/>
        <xdr:cNvSpPr/>
      </xdr:nvSpPr>
      <xdr:spPr>
        <a:xfrm>
          <a:off x="14541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24493</xdr:rowOff>
    </xdr:from>
    <xdr:to>
      <xdr:col>81</xdr:col>
      <xdr:colOff>50800</xdr:colOff>
      <xdr:row>60</xdr:row>
      <xdr:rowOff>71846</xdr:rowOff>
    </xdr:to>
    <xdr:cxnSp macro="">
      <xdr:nvCxnSpPr>
        <xdr:cNvPr id="555" name="直線コネクタ 554"/>
        <xdr:cNvCxnSpPr/>
      </xdr:nvCxnSpPr>
      <xdr:spPr>
        <a:xfrm>
          <a:off x="14592300" y="1031149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112485</xdr:rowOff>
    </xdr:from>
    <xdr:to>
      <xdr:col>72</xdr:col>
      <xdr:colOff>38100</xdr:colOff>
      <xdr:row>60</xdr:row>
      <xdr:rowOff>42635</xdr:rowOff>
    </xdr:to>
    <xdr:sp macro="" textlink="">
      <xdr:nvSpPr>
        <xdr:cNvPr id="556" name="楕円 555"/>
        <xdr:cNvSpPr/>
      </xdr:nvSpPr>
      <xdr:spPr>
        <a:xfrm>
          <a:off x="13652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163285</xdr:rowOff>
    </xdr:from>
    <xdr:to>
      <xdr:col>76</xdr:col>
      <xdr:colOff>114300</xdr:colOff>
      <xdr:row>60</xdr:row>
      <xdr:rowOff>24493</xdr:rowOff>
    </xdr:to>
    <xdr:cxnSp macro="">
      <xdr:nvCxnSpPr>
        <xdr:cNvPr id="557" name="直線コネクタ 556"/>
        <xdr:cNvCxnSpPr/>
      </xdr:nvCxnSpPr>
      <xdr:spPr>
        <a:xfrm>
          <a:off x="13703300" y="102788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58" name="楕円 557"/>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115933</xdr:rowOff>
    </xdr:from>
    <xdr:to>
      <xdr:col>71</xdr:col>
      <xdr:colOff>177800</xdr:colOff>
      <xdr:row>59</xdr:row>
      <xdr:rowOff>163285</xdr:rowOff>
    </xdr:to>
    <xdr:cxnSp macro="">
      <xdr:nvCxnSpPr>
        <xdr:cNvPr id="559" name="直線コネクタ 558"/>
        <xdr:cNvCxnSpPr/>
      </xdr:nvCxnSpPr>
      <xdr:spPr>
        <a:xfrm>
          <a:off x="12814300" y="1023148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60"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61"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62" name="n_3aveValue【保健センター・保健所】&#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3"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564" name="n_1mainValue【保健センター・保健所】&#10;有形固定資産減価償却率"/>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66420</xdr:rowOff>
    </xdr:from>
    <xdr:ext cx="405111" cy="259045"/>
    <xdr:sp macro="" textlink="">
      <xdr:nvSpPr>
        <xdr:cNvPr id="565" name="n_2mainValue【保健センター・保健所】&#10;有形固定資産減価償却率"/>
        <xdr:cNvSpPr txBox="1"/>
      </xdr:nvSpPr>
      <xdr:spPr>
        <a:xfrm>
          <a:off x="143897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33762</xdr:rowOff>
    </xdr:from>
    <xdr:ext cx="405111" cy="259045"/>
    <xdr:sp macro="" textlink="">
      <xdr:nvSpPr>
        <xdr:cNvPr id="566" name="n_3mainValue【保健センター・保健所】&#10;有形固定資産減価償却率"/>
        <xdr:cNvSpPr txBox="1"/>
      </xdr:nvSpPr>
      <xdr:spPr>
        <a:xfrm>
          <a:off x="13500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67" name="n_4mainValue【保健センター・保健所】&#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2" name="直線コネクタ 5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3" name="テキスト ボックス 5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87" name="直線コネクタ 586"/>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88"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89" name="直線コネクタ 588"/>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90"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91" name="直線コネクタ 590"/>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92" name="【保健センター・保健所】&#10;一人当たり面積平均値テキスト"/>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93" name="フローチャート: 判断 592"/>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94" name="フローチャート: 判断 593"/>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95" name="フローチャート: 判断 594"/>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96" name="フローチャート: 判断 595"/>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97" name="フローチャート: 判断 596"/>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132652</xdr:rowOff>
    </xdr:from>
    <xdr:to>
      <xdr:col>116</xdr:col>
      <xdr:colOff>114300</xdr:colOff>
      <xdr:row>62</xdr:row>
      <xdr:rowOff>62802</xdr:rowOff>
    </xdr:to>
    <xdr:sp macro="" textlink="">
      <xdr:nvSpPr>
        <xdr:cNvPr id="603" name="楕円 602"/>
        <xdr:cNvSpPr/>
      </xdr:nvSpPr>
      <xdr:spPr>
        <a:xfrm>
          <a:off x="22110700" y="105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111079</xdr:rowOff>
    </xdr:from>
    <xdr:ext cx="469744" cy="259045"/>
    <xdr:sp macro="" textlink="">
      <xdr:nvSpPr>
        <xdr:cNvPr id="604" name="【保健センター・保健所】&#10;一人当たり面積該当値テキスト"/>
        <xdr:cNvSpPr txBox="1"/>
      </xdr:nvSpPr>
      <xdr:spPr>
        <a:xfrm>
          <a:off x="22199600" y="10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137795</xdr:rowOff>
    </xdr:from>
    <xdr:to>
      <xdr:col>112</xdr:col>
      <xdr:colOff>38100</xdr:colOff>
      <xdr:row>62</xdr:row>
      <xdr:rowOff>67945</xdr:rowOff>
    </xdr:to>
    <xdr:sp macro="" textlink="">
      <xdr:nvSpPr>
        <xdr:cNvPr id="605" name="楕円 604"/>
        <xdr:cNvSpPr/>
      </xdr:nvSpPr>
      <xdr:spPr>
        <a:xfrm>
          <a:off x="21272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12002</xdr:rowOff>
    </xdr:from>
    <xdr:to>
      <xdr:col>116</xdr:col>
      <xdr:colOff>63500</xdr:colOff>
      <xdr:row>62</xdr:row>
      <xdr:rowOff>17145</xdr:rowOff>
    </xdr:to>
    <xdr:cxnSp macro="">
      <xdr:nvCxnSpPr>
        <xdr:cNvPr id="606" name="直線コネクタ 605"/>
        <xdr:cNvCxnSpPr/>
      </xdr:nvCxnSpPr>
      <xdr:spPr>
        <a:xfrm flipV="1">
          <a:off x="21323300" y="10641902"/>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140653</xdr:rowOff>
    </xdr:from>
    <xdr:to>
      <xdr:col>107</xdr:col>
      <xdr:colOff>101600</xdr:colOff>
      <xdr:row>62</xdr:row>
      <xdr:rowOff>70803</xdr:rowOff>
    </xdr:to>
    <xdr:sp macro="" textlink="">
      <xdr:nvSpPr>
        <xdr:cNvPr id="607" name="楕円 606"/>
        <xdr:cNvSpPr/>
      </xdr:nvSpPr>
      <xdr:spPr>
        <a:xfrm>
          <a:off x="20383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17145</xdr:rowOff>
    </xdr:from>
    <xdr:to>
      <xdr:col>111</xdr:col>
      <xdr:colOff>177800</xdr:colOff>
      <xdr:row>62</xdr:row>
      <xdr:rowOff>20003</xdr:rowOff>
    </xdr:to>
    <xdr:cxnSp macro="">
      <xdr:nvCxnSpPr>
        <xdr:cNvPr id="608" name="直線コネクタ 607"/>
        <xdr:cNvCxnSpPr/>
      </xdr:nvCxnSpPr>
      <xdr:spPr>
        <a:xfrm flipV="1">
          <a:off x="20434300" y="1064704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09" name="楕円 608"/>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20003</xdr:rowOff>
    </xdr:from>
    <xdr:to>
      <xdr:col>107</xdr:col>
      <xdr:colOff>50800</xdr:colOff>
      <xdr:row>62</xdr:row>
      <xdr:rowOff>22860</xdr:rowOff>
    </xdr:to>
    <xdr:cxnSp macro="">
      <xdr:nvCxnSpPr>
        <xdr:cNvPr id="610" name="直線コネクタ 609"/>
        <xdr:cNvCxnSpPr/>
      </xdr:nvCxnSpPr>
      <xdr:spPr>
        <a:xfrm flipV="1">
          <a:off x="19545300" y="1064990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147510</xdr:rowOff>
    </xdr:from>
    <xdr:to>
      <xdr:col>98</xdr:col>
      <xdr:colOff>38100</xdr:colOff>
      <xdr:row>62</xdr:row>
      <xdr:rowOff>77660</xdr:rowOff>
    </xdr:to>
    <xdr:sp macro="" textlink="">
      <xdr:nvSpPr>
        <xdr:cNvPr id="611" name="楕円 610"/>
        <xdr:cNvSpPr/>
      </xdr:nvSpPr>
      <xdr:spPr>
        <a:xfrm>
          <a:off x="18605500" y="10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26860</xdr:rowOff>
    </xdr:to>
    <xdr:cxnSp macro="">
      <xdr:nvCxnSpPr>
        <xdr:cNvPr id="612" name="直線コネクタ 611"/>
        <xdr:cNvCxnSpPr/>
      </xdr:nvCxnSpPr>
      <xdr:spPr>
        <a:xfrm flipV="1">
          <a:off x="18656300" y="1065276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613"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14"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615"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616"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59072</xdr:rowOff>
    </xdr:from>
    <xdr:ext cx="469744" cy="259045"/>
    <xdr:sp macro="" textlink="">
      <xdr:nvSpPr>
        <xdr:cNvPr id="617" name="n_1mainValue【保健センター・保健所】&#10;一人当たり面積"/>
        <xdr:cNvSpPr txBox="1"/>
      </xdr:nvSpPr>
      <xdr:spPr>
        <a:xfrm>
          <a:off x="21075727" y="106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61930</xdr:rowOff>
    </xdr:from>
    <xdr:ext cx="469744" cy="259045"/>
    <xdr:sp macro="" textlink="">
      <xdr:nvSpPr>
        <xdr:cNvPr id="618" name="n_2mainValue【保健センター・保健所】&#10;一人当たり面積"/>
        <xdr:cNvSpPr txBox="1"/>
      </xdr:nvSpPr>
      <xdr:spPr>
        <a:xfrm>
          <a:off x="20199427" y="106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19"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68787</xdr:rowOff>
    </xdr:from>
    <xdr:ext cx="469744" cy="259045"/>
    <xdr:sp macro="" textlink="">
      <xdr:nvSpPr>
        <xdr:cNvPr id="620" name="n_4mainValue【保健センター・保健所】&#10;一人当たり面積"/>
        <xdr:cNvSpPr txBox="1"/>
      </xdr:nvSpPr>
      <xdr:spPr>
        <a:xfrm>
          <a:off x="18421427" y="106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46" name="直線コネクタ 645"/>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49"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0" name="直線コネクタ 649"/>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1"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2" name="フローチャート: 判断 651"/>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3" name="フローチャート: 判断 652"/>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54" name="フローチャート: 判断 653"/>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55" name="フローチャート: 判断 654"/>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6" name="フローチャート: 判断 655"/>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80373</xdr:rowOff>
    </xdr:from>
    <xdr:to>
      <xdr:col>85</xdr:col>
      <xdr:colOff>177800</xdr:colOff>
      <xdr:row>84</xdr:row>
      <xdr:rowOff>10523</xdr:rowOff>
    </xdr:to>
    <xdr:sp macro="" textlink="">
      <xdr:nvSpPr>
        <xdr:cNvPr id="662" name="楕円 661"/>
        <xdr:cNvSpPr/>
      </xdr:nvSpPr>
      <xdr:spPr>
        <a:xfrm>
          <a:off x="16268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58800</xdr:rowOff>
    </xdr:from>
    <xdr:ext cx="405111" cy="259045"/>
    <xdr:sp macro="" textlink="">
      <xdr:nvSpPr>
        <xdr:cNvPr id="663" name="【消防施設】&#10;有形固定資産減価償却率該当値テキスト"/>
        <xdr:cNvSpPr txBox="1"/>
      </xdr:nvSpPr>
      <xdr:spPr>
        <a:xfrm>
          <a:off x="16357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26488</xdr:rowOff>
    </xdr:from>
    <xdr:to>
      <xdr:col>81</xdr:col>
      <xdr:colOff>101600</xdr:colOff>
      <xdr:row>83</xdr:row>
      <xdr:rowOff>128088</xdr:rowOff>
    </xdr:to>
    <xdr:sp macro="" textlink="">
      <xdr:nvSpPr>
        <xdr:cNvPr id="664" name="楕円 663"/>
        <xdr:cNvSpPr/>
      </xdr:nvSpPr>
      <xdr:spPr>
        <a:xfrm>
          <a:off x="15430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77288</xdr:rowOff>
    </xdr:from>
    <xdr:to>
      <xdr:col>85</xdr:col>
      <xdr:colOff>127000</xdr:colOff>
      <xdr:row>83</xdr:row>
      <xdr:rowOff>131173</xdr:rowOff>
    </xdr:to>
    <xdr:cxnSp macro="">
      <xdr:nvCxnSpPr>
        <xdr:cNvPr id="665" name="直線コネクタ 664"/>
        <xdr:cNvCxnSpPr/>
      </xdr:nvCxnSpPr>
      <xdr:spPr>
        <a:xfrm>
          <a:off x="15481300" y="1430763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66" name="楕円 665"/>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77288</xdr:rowOff>
    </xdr:to>
    <xdr:cxnSp macro="">
      <xdr:nvCxnSpPr>
        <xdr:cNvPr id="667" name="直線コネクタ 666"/>
        <xdr:cNvCxnSpPr/>
      </xdr:nvCxnSpPr>
      <xdr:spPr>
        <a:xfrm>
          <a:off x="14592300" y="142684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68" name="楕円 667"/>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38100</xdr:rowOff>
    </xdr:to>
    <xdr:cxnSp macro="">
      <xdr:nvCxnSpPr>
        <xdr:cNvPr id="669" name="直線コネクタ 668"/>
        <xdr:cNvCxnSpPr/>
      </xdr:nvCxnSpPr>
      <xdr:spPr>
        <a:xfrm>
          <a:off x="13703300" y="142374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139156</xdr:rowOff>
    </xdr:from>
    <xdr:to>
      <xdr:col>67</xdr:col>
      <xdr:colOff>101600</xdr:colOff>
      <xdr:row>85</xdr:row>
      <xdr:rowOff>69306</xdr:rowOff>
    </xdr:to>
    <xdr:sp macro="" textlink="">
      <xdr:nvSpPr>
        <xdr:cNvPr id="670" name="楕円 669"/>
        <xdr:cNvSpPr/>
      </xdr:nvSpPr>
      <xdr:spPr>
        <a:xfrm>
          <a:off x="12763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7076</xdr:rowOff>
    </xdr:from>
    <xdr:to>
      <xdr:col>71</xdr:col>
      <xdr:colOff>177800</xdr:colOff>
      <xdr:row>85</xdr:row>
      <xdr:rowOff>18506</xdr:rowOff>
    </xdr:to>
    <xdr:cxnSp macro="">
      <xdr:nvCxnSpPr>
        <xdr:cNvPr id="671" name="直線コネクタ 670"/>
        <xdr:cNvCxnSpPr/>
      </xdr:nvCxnSpPr>
      <xdr:spPr>
        <a:xfrm flipV="1">
          <a:off x="12814300" y="14237426"/>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2"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73" name="n_2aveValue【消防施設】&#10;有形固定資産減価償却率"/>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74" name="n_3aveValue【消防施設】&#10;有形固定資産減価償却率"/>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75"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144615</xdr:rowOff>
    </xdr:from>
    <xdr:ext cx="405111" cy="259045"/>
    <xdr:sp macro="" textlink="">
      <xdr:nvSpPr>
        <xdr:cNvPr id="676" name="n_1mainValue【消防施設】&#10;有形固定資産減価償却率"/>
        <xdr:cNvSpPr txBox="1"/>
      </xdr:nvSpPr>
      <xdr:spPr>
        <a:xfrm>
          <a:off x="15266044" y="1403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677" name="n_2main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78" name="n_3main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60433</xdr:rowOff>
    </xdr:from>
    <xdr:ext cx="405111" cy="259045"/>
    <xdr:sp macro="" textlink="">
      <xdr:nvSpPr>
        <xdr:cNvPr id="679" name="n_4mainValue【消防施設】&#10;有形固定資産減価償却率"/>
        <xdr:cNvSpPr txBox="1"/>
      </xdr:nvSpPr>
      <xdr:spPr>
        <a:xfrm>
          <a:off x="12611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0" name="直線コネクタ 68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1" name="テキスト ボックス 69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4" name="直線コネクタ 69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5" name="テキスト ボックス 69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99" name="直線コネクタ 698"/>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0"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1" name="直線コネクタ 700"/>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02"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03" name="直線コネクタ 702"/>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704" name="【消防施設】&#10;一人当たり面積平均値テキスト"/>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05" name="フローチャート: 判断 704"/>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06" name="フローチャート: 判断 705"/>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07" name="フローチャート: 判断 706"/>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08" name="フローチャート: 判断 707"/>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09" name="フローチャート: 判断 708"/>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134747</xdr:rowOff>
    </xdr:from>
    <xdr:to>
      <xdr:col>116</xdr:col>
      <xdr:colOff>114300</xdr:colOff>
      <xdr:row>85</xdr:row>
      <xdr:rowOff>64897</xdr:rowOff>
    </xdr:to>
    <xdr:sp macro="" textlink="">
      <xdr:nvSpPr>
        <xdr:cNvPr id="715" name="楕円 714"/>
        <xdr:cNvSpPr/>
      </xdr:nvSpPr>
      <xdr:spPr>
        <a:xfrm>
          <a:off x="221107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49674</xdr:rowOff>
    </xdr:from>
    <xdr:ext cx="469744" cy="259045"/>
    <xdr:sp macro="" textlink="">
      <xdr:nvSpPr>
        <xdr:cNvPr id="716" name="【消防施設】&#10;一人当たり面積該当値テキスト"/>
        <xdr:cNvSpPr txBox="1"/>
      </xdr:nvSpPr>
      <xdr:spPr>
        <a:xfrm>
          <a:off x="22199600" y="1445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139319</xdr:rowOff>
    </xdr:from>
    <xdr:to>
      <xdr:col>112</xdr:col>
      <xdr:colOff>38100</xdr:colOff>
      <xdr:row>85</xdr:row>
      <xdr:rowOff>69469</xdr:rowOff>
    </xdr:to>
    <xdr:sp macro="" textlink="">
      <xdr:nvSpPr>
        <xdr:cNvPr id="717" name="楕円 716"/>
        <xdr:cNvSpPr/>
      </xdr:nvSpPr>
      <xdr:spPr>
        <a:xfrm>
          <a:off x="21272500" y="145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xdr:rowOff>
    </xdr:from>
    <xdr:to>
      <xdr:col>116</xdr:col>
      <xdr:colOff>63500</xdr:colOff>
      <xdr:row>85</xdr:row>
      <xdr:rowOff>18669</xdr:rowOff>
    </xdr:to>
    <xdr:cxnSp macro="">
      <xdr:nvCxnSpPr>
        <xdr:cNvPr id="718" name="直線コネクタ 717"/>
        <xdr:cNvCxnSpPr/>
      </xdr:nvCxnSpPr>
      <xdr:spPr>
        <a:xfrm flipV="1">
          <a:off x="21323300" y="1458734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140463</xdr:rowOff>
    </xdr:from>
    <xdr:to>
      <xdr:col>107</xdr:col>
      <xdr:colOff>101600</xdr:colOff>
      <xdr:row>85</xdr:row>
      <xdr:rowOff>70613</xdr:rowOff>
    </xdr:to>
    <xdr:sp macro="" textlink="">
      <xdr:nvSpPr>
        <xdr:cNvPr id="719" name="楕円 718"/>
        <xdr:cNvSpPr/>
      </xdr:nvSpPr>
      <xdr:spPr>
        <a:xfrm>
          <a:off x="20383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18669</xdr:rowOff>
    </xdr:from>
    <xdr:to>
      <xdr:col>111</xdr:col>
      <xdr:colOff>177800</xdr:colOff>
      <xdr:row>85</xdr:row>
      <xdr:rowOff>19813</xdr:rowOff>
    </xdr:to>
    <xdr:cxnSp macro="">
      <xdr:nvCxnSpPr>
        <xdr:cNvPr id="720" name="直線コネクタ 719"/>
        <xdr:cNvCxnSpPr/>
      </xdr:nvCxnSpPr>
      <xdr:spPr>
        <a:xfrm flipV="1">
          <a:off x="20434300" y="145919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141605</xdr:rowOff>
    </xdr:from>
    <xdr:to>
      <xdr:col>102</xdr:col>
      <xdr:colOff>165100</xdr:colOff>
      <xdr:row>85</xdr:row>
      <xdr:rowOff>71755</xdr:rowOff>
    </xdr:to>
    <xdr:sp macro="" textlink="">
      <xdr:nvSpPr>
        <xdr:cNvPr id="721" name="楕円 720"/>
        <xdr:cNvSpPr/>
      </xdr:nvSpPr>
      <xdr:spPr>
        <a:xfrm>
          <a:off x="19494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19813</xdr:rowOff>
    </xdr:from>
    <xdr:to>
      <xdr:col>107</xdr:col>
      <xdr:colOff>50800</xdr:colOff>
      <xdr:row>85</xdr:row>
      <xdr:rowOff>20955</xdr:rowOff>
    </xdr:to>
    <xdr:cxnSp macro="">
      <xdr:nvCxnSpPr>
        <xdr:cNvPr id="722" name="直線コネクタ 721"/>
        <xdr:cNvCxnSpPr/>
      </xdr:nvCxnSpPr>
      <xdr:spPr>
        <a:xfrm flipV="1">
          <a:off x="19545300" y="1459306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39878</xdr:rowOff>
    </xdr:from>
    <xdr:to>
      <xdr:col>98</xdr:col>
      <xdr:colOff>38100</xdr:colOff>
      <xdr:row>78</xdr:row>
      <xdr:rowOff>141478</xdr:rowOff>
    </xdr:to>
    <xdr:sp macro="" textlink="">
      <xdr:nvSpPr>
        <xdr:cNvPr id="723" name="楕円 722"/>
        <xdr:cNvSpPr/>
      </xdr:nvSpPr>
      <xdr:spPr>
        <a:xfrm>
          <a:off x="186055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90678</xdr:rowOff>
    </xdr:from>
    <xdr:to>
      <xdr:col>102</xdr:col>
      <xdr:colOff>114300</xdr:colOff>
      <xdr:row>85</xdr:row>
      <xdr:rowOff>20955</xdr:rowOff>
    </xdr:to>
    <xdr:cxnSp macro="">
      <xdr:nvCxnSpPr>
        <xdr:cNvPr id="724" name="直線コネクタ 723"/>
        <xdr:cNvCxnSpPr/>
      </xdr:nvCxnSpPr>
      <xdr:spPr>
        <a:xfrm>
          <a:off x="18656300" y="13463778"/>
          <a:ext cx="889000" cy="11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725" name="n_1aveValue【消防施設】&#10;一人当たり面積"/>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726" name="n_2aveValue【消防施設】&#10;一人当たり面積"/>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727" name="n_3aveValue【消防施設】&#10;一人当たり面積"/>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728" name="n_4aveValue【消防施設】&#10;一人当たり面積"/>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60596</xdr:rowOff>
    </xdr:from>
    <xdr:ext cx="469744" cy="259045"/>
    <xdr:sp macro="" textlink="">
      <xdr:nvSpPr>
        <xdr:cNvPr id="729" name="n_1mainValue【消防施設】&#10;一人当たり面積"/>
        <xdr:cNvSpPr txBox="1"/>
      </xdr:nvSpPr>
      <xdr:spPr>
        <a:xfrm>
          <a:off x="21075727" y="1463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61740</xdr:rowOff>
    </xdr:from>
    <xdr:ext cx="469744" cy="259045"/>
    <xdr:sp macro="" textlink="">
      <xdr:nvSpPr>
        <xdr:cNvPr id="730" name="n_2mainValue【消防施設】&#10;一人当たり面積"/>
        <xdr:cNvSpPr txBox="1"/>
      </xdr:nvSpPr>
      <xdr:spPr>
        <a:xfrm>
          <a:off x="20199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62882</xdr:rowOff>
    </xdr:from>
    <xdr:ext cx="469744" cy="259045"/>
    <xdr:sp macro="" textlink="">
      <xdr:nvSpPr>
        <xdr:cNvPr id="731" name="n_3mainValue【消防施設】&#10;一人当たり面積"/>
        <xdr:cNvSpPr txBox="1"/>
      </xdr:nvSpPr>
      <xdr:spPr>
        <a:xfrm>
          <a:off x="193104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158005</xdr:rowOff>
    </xdr:from>
    <xdr:ext cx="469744" cy="259045"/>
    <xdr:sp macro="" textlink="">
      <xdr:nvSpPr>
        <xdr:cNvPr id="732" name="n_4mainValue【消防施設】&#10;一人当たり面積"/>
        <xdr:cNvSpPr txBox="1"/>
      </xdr:nvSpPr>
      <xdr:spPr>
        <a:xfrm>
          <a:off x="18421427" y="131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3" name="テキスト ボックス 7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6" name="直線コネクタ 75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8" name="直線コネクタ 75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0" name="直線コネクタ 75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1"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62" name="フローチャート: 判断 761"/>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63" name="フローチャート: 判断 762"/>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64" name="フローチャート: 判断 763"/>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65" name="フローチャート: 判断 764"/>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66" name="フローチャート: 判断 765"/>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772" name="楕円 771"/>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773" name="【庁舎】&#10;有形固定資産減価償却率該当値テキスト"/>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50800</xdr:rowOff>
    </xdr:from>
    <xdr:to>
      <xdr:col>81</xdr:col>
      <xdr:colOff>101600</xdr:colOff>
      <xdr:row>106</xdr:row>
      <xdr:rowOff>152400</xdr:rowOff>
    </xdr:to>
    <xdr:sp macro="" textlink="">
      <xdr:nvSpPr>
        <xdr:cNvPr id="774" name="楕円 773"/>
        <xdr:cNvSpPr/>
      </xdr:nvSpPr>
      <xdr:spPr>
        <a:xfrm>
          <a:off x="15430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101600</xdr:rowOff>
    </xdr:to>
    <xdr:cxnSp macro="">
      <xdr:nvCxnSpPr>
        <xdr:cNvPr id="775" name="直線コネクタ 774"/>
        <xdr:cNvCxnSpPr/>
      </xdr:nvCxnSpPr>
      <xdr:spPr>
        <a:xfrm flipV="1">
          <a:off x="15481300" y="1821942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24130</xdr:rowOff>
    </xdr:from>
    <xdr:to>
      <xdr:col>76</xdr:col>
      <xdr:colOff>165100</xdr:colOff>
      <xdr:row>106</xdr:row>
      <xdr:rowOff>125730</xdr:rowOff>
    </xdr:to>
    <xdr:sp macro="" textlink="">
      <xdr:nvSpPr>
        <xdr:cNvPr id="776" name="楕円 775"/>
        <xdr:cNvSpPr/>
      </xdr:nvSpPr>
      <xdr:spPr>
        <a:xfrm>
          <a:off x="145415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74930</xdr:rowOff>
    </xdr:from>
    <xdr:to>
      <xdr:col>81</xdr:col>
      <xdr:colOff>50800</xdr:colOff>
      <xdr:row>106</xdr:row>
      <xdr:rowOff>101600</xdr:rowOff>
    </xdr:to>
    <xdr:cxnSp macro="">
      <xdr:nvCxnSpPr>
        <xdr:cNvPr id="777" name="直線コネクタ 776"/>
        <xdr:cNvCxnSpPr/>
      </xdr:nvCxnSpPr>
      <xdr:spPr>
        <a:xfrm>
          <a:off x="14592300" y="18248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168911</xdr:rowOff>
    </xdr:from>
    <xdr:to>
      <xdr:col>72</xdr:col>
      <xdr:colOff>38100</xdr:colOff>
      <xdr:row>106</xdr:row>
      <xdr:rowOff>99061</xdr:rowOff>
    </xdr:to>
    <xdr:sp macro="" textlink="">
      <xdr:nvSpPr>
        <xdr:cNvPr id="778" name="楕円 777"/>
        <xdr:cNvSpPr/>
      </xdr:nvSpPr>
      <xdr:spPr>
        <a:xfrm>
          <a:off x="13652500" y="181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48261</xdr:rowOff>
    </xdr:from>
    <xdr:to>
      <xdr:col>76</xdr:col>
      <xdr:colOff>114300</xdr:colOff>
      <xdr:row>106</xdr:row>
      <xdr:rowOff>74930</xdr:rowOff>
    </xdr:to>
    <xdr:cxnSp macro="">
      <xdr:nvCxnSpPr>
        <xdr:cNvPr id="779" name="直線コネクタ 778"/>
        <xdr:cNvCxnSpPr/>
      </xdr:nvCxnSpPr>
      <xdr:spPr>
        <a:xfrm>
          <a:off x="13703300" y="18221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144780</xdr:rowOff>
    </xdr:from>
    <xdr:to>
      <xdr:col>67</xdr:col>
      <xdr:colOff>101600</xdr:colOff>
      <xdr:row>106</xdr:row>
      <xdr:rowOff>74930</xdr:rowOff>
    </xdr:to>
    <xdr:sp macro="" textlink="">
      <xdr:nvSpPr>
        <xdr:cNvPr id="780" name="楕円 779"/>
        <xdr:cNvSpPr/>
      </xdr:nvSpPr>
      <xdr:spPr>
        <a:xfrm>
          <a:off x="12763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24130</xdr:rowOff>
    </xdr:from>
    <xdr:to>
      <xdr:col>71</xdr:col>
      <xdr:colOff>177800</xdr:colOff>
      <xdr:row>106</xdr:row>
      <xdr:rowOff>48261</xdr:rowOff>
    </xdr:to>
    <xdr:cxnSp macro="">
      <xdr:nvCxnSpPr>
        <xdr:cNvPr id="781" name="直線コネクタ 780"/>
        <xdr:cNvCxnSpPr/>
      </xdr:nvCxnSpPr>
      <xdr:spPr>
        <a:xfrm>
          <a:off x="12814300" y="181978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82"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83"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784"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85"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143527</xdr:rowOff>
    </xdr:from>
    <xdr:ext cx="405111" cy="259045"/>
    <xdr:sp macro="" textlink="">
      <xdr:nvSpPr>
        <xdr:cNvPr id="786" name="n_1mainValue【庁舎】&#10;有形固定資産減価償却率"/>
        <xdr:cNvSpPr txBox="1"/>
      </xdr:nvSpPr>
      <xdr:spPr>
        <a:xfrm>
          <a:off x="152660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116857</xdr:rowOff>
    </xdr:from>
    <xdr:ext cx="405111" cy="259045"/>
    <xdr:sp macro="" textlink="">
      <xdr:nvSpPr>
        <xdr:cNvPr id="787" name="n_2mainValue【庁舎】&#10;有形固定資産減価償却率"/>
        <xdr:cNvSpPr txBox="1"/>
      </xdr:nvSpPr>
      <xdr:spPr>
        <a:xfrm>
          <a:off x="14389744" y="182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90188</xdr:rowOff>
    </xdr:from>
    <xdr:ext cx="405111" cy="259045"/>
    <xdr:sp macro="" textlink="">
      <xdr:nvSpPr>
        <xdr:cNvPr id="788" name="n_3mainValue【庁舎】&#10;有形固定資産減価償却率"/>
        <xdr:cNvSpPr txBox="1"/>
      </xdr:nvSpPr>
      <xdr:spPr>
        <a:xfrm>
          <a:off x="13500744" y="1826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66057</xdr:rowOff>
    </xdr:from>
    <xdr:ext cx="405111" cy="259045"/>
    <xdr:sp macro="" textlink="">
      <xdr:nvSpPr>
        <xdr:cNvPr id="789" name="n_4mainValue【庁舎】&#10;有形固定資産減価償却率"/>
        <xdr:cNvSpPr txBox="1"/>
      </xdr:nvSpPr>
      <xdr:spPr>
        <a:xfrm>
          <a:off x="12611744" y="182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13" name="直線コネクタ 812"/>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14"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15" name="直線コネクタ 814"/>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16"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17" name="直線コネクタ 816"/>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818" name="【庁舎】&#10;一人当たり面積平均値テキスト"/>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19" name="フローチャート: 判断 818"/>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0" name="フローチャート: 判断 819"/>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1" name="フローチャート: 判断 820"/>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22" name="フローチャート: 判断 821"/>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23" name="フローチャート: 判断 822"/>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103887</xdr:rowOff>
    </xdr:from>
    <xdr:to>
      <xdr:col>116</xdr:col>
      <xdr:colOff>114300</xdr:colOff>
      <xdr:row>108</xdr:row>
      <xdr:rowOff>34037</xdr:rowOff>
    </xdr:to>
    <xdr:sp macro="" textlink="">
      <xdr:nvSpPr>
        <xdr:cNvPr id="829" name="楕円 828"/>
        <xdr:cNvSpPr/>
      </xdr:nvSpPr>
      <xdr:spPr>
        <a:xfrm>
          <a:off x="22110700" y="184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18814</xdr:rowOff>
    </xdr:from>
    <xdr:ext cx="469744" cy="259045"/>
    <xdr:sp macro="" textlink="">
      <xdr:nvSpPr>
        <xdr:cNvPr id="830" name="【庁舎】&#10;一人当たり面積該当値テキスト"/>
        <xdr:cNvSpPr txBox="1"/>
      </xdr:nvSpPr>
      <xdr:spPr>
        <a:xfrm>
          <a:off x="22199600" y="1836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31" name="楕円 830"/>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154687</xdr:rowOff>
    </xdr:from>
    <xdr:to>
      <xdr:col>116</xdr:col>
      <xdr:colOff>63500</xdr:colOff>
      <xdr:row>107</xdr:row>
      <xdr:rowOff>158496</xdr:rowOff>
    </xdr:to>
    <xdr:cxnSp macro="">
      <xdr:nvCxnSpPr>
        <xdr:cNvPr id="832" name="直線コネクタ 831"/>
        <xdr:cNvCxnSpPr/>
      </xdr:nvCxnSpPr>
      <xdr:spPr>
        <a:xfrm flipV="1">
          <a:off x="21323300" y="1849983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110362</xdr:rowOff>
    </xdr:from>
    <xdr:to>
      <xdr:col>107</xdr:col>
      <xdr:colOff>101600</xdr:colOff>
      <xdr:row>108</xdr:row>
      <xdr:rowOff>40512</xdr:rowOff>
    </xdr:to>
    <xdr:sp macro="" textlink="">
      <xdr:nvSpPr>
        <xdr:cNvPr id="833" name="楕円 832"/>
        <xdr:cNvSpPr/>
      </xdr:nvSpPr>
      <xdr:spPr>
        <a:xfrm>
          <a:off x="203835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161162</xdr:rowOff>
    </xdr:to>
    <xdr:cxnSp macro="">
      <xdr:nvCxnSpPr>
        <xdr:cNvPr id="834" name="直線コネクタ 833"/>
        <xdr:cNvCxnSpPr/>
      </xdr:nvCxnSpPr>
      <xdr:spPr>
        <a:xfrm flipV="1">
          <a:off x="20434300" y="1850364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112268</xdr:rowOff>
    </xdr:from>
    <xdr:to>
      <xdr:col>102</xdr:col>
      <xdr:colOff>165100</xdr:colOff>
      <xdr:row>108</xdr:row>
      <xdr:rowOff>42418</xdr:rowOff>
    </xdr:to>
    <xdr:sp macro="" textlink="">
      <xdr:nvSpPr>
        <xdr:cNvPr id="835" name="楕円 834"/>
        <xdr:cNvSpPr/>
      </xdr:nvSpPr>
      <xdr:spPr>
        <a:xfrm>
          <a:off x="19494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161162</xdr:rowOff>
    </xdr:from>
    <xdr:to>
      <xdr:col>107</xdr:col>
      <xdr:colOff>50800</xdr:colOff>
      <xdr:row>107</xdr:row>
      <xdr:rowOff>163068</xdr:rowOff>
    </xdr:to>
    <xdr:cxnSp macro="">
      <xdr:nvCxnSpPr>
        <xdr:cNvPr id="836" name="直線コネクタ 835"/>
        <xdr:cNvCxnSpPr/>
      </xdr:nvCxnSpPr>
      <xdr:spPr>
        <a:xfrm flipV="1">
          <a:off x="19545300" y="1850631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115697</xdr:rowOff>
    </xdr:from>
    <xdr:to>
      <xdr:col>98</xdr:col>
      <xdr:colOff>38100</xdr:colOff>
      <xdr:row>108</xdr:row>
      <xdr:rowOff>45847</xdr:rowOff>
    </xdr:to>
    <xdr:sp macro="" textlink="">
      <xdr:nvSpPr>
        <xdr:cNvPr id="837" name="楕円 836"/>
        <xdr:cNvSpPr/>
      </xdr:nvSpPr>
      <xdr:spPr>
        <a:xfrm>
          <a:off x="186055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163068</xdr:rowOff>
    </xdr:from>
    <xdr:to>
      <xdr:col>102</xdr:col>
      <xdr:colOff>114300</xdr:colOff>
      <xdr:row>107</xdr:row>
      <xdr:rowOff>166497</xdr:rowOff>
    </xdr:to>
    <xdr:cxnSp macro="">
      <xdr:nvCxnSpPr>
        <xdr:cNvPr id="838" name="直線コネクタ 837"/>
        <xdr:cNvCxnSpPr/>
      </xdr:nvCxnSpPr>
      <xdr:spPr>
        <a:xfrm flipV="1">
          <a:off x="18656300" y="1850821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839" name="n_1aveValue【庁舎】&#10;一人当たり面積"/>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840" name="n_2aveValue【庁舎】&#10;一人当たり面積"/>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841"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842"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43" name="n_1mainValue【庁舎】&#10;一人当たり面積"/>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31639</xdr:rowOff>
    </xdr:from>
    <xdr:ext cx="469744" cy="259045"/>
    <xdr:sp macro="" textlink="">
      <xdr:nvSpPr>
        <xdr:cNvPr id="844" name="n_2mainValue【庁舎】&#10;一人当たり面積"/>
        <xdr:cNvSpPr txBox="1"/>
      </xdr:nvSpPr>
      <xdr:spPr>
        <a:xfrm>
          <a:off x="20199427" y="185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33545</xdr:rowOff>
    </xdr:from>
    <xdr:ext cx="469744" cy="259045"/>
    <xdr:sp macro="" textlink="">
      <xdr:nvSpPr>
        <xdr:cNvPr id="845" name="n_3mainValue【庁舎】&#10;一人当たり面積"/>
        <xdr:cNvSpPr txBox="1"/>
      </xdr:nvSpPr>
      <xdr:spPr>
        <a:xfrm>
          <a:off x="19310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36974</xdr:rowOff>
    </xdr:from>
    <xdr:ext cx="469744" cy="259045"/>
    <xdr:sp macro="" textlink="">
      <xdr:nvSpPr>
        <xdr:cNvPr id="846" name="n_4mainValue【庁舎】&#10;一人当たり面積"/>
        <xdr:cNvSpPr txBox="1"/>
      </xdr:nvSpPr>
      <xdr:spPr>
        <a:xfrm>
          <a:off x="1842142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多くの施設で</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値と同等あるいは</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庁舎や一般廃棄物処理施設に</a:t>
          </a:r>
          <a:r>
            <a:rPr kumimoji="1" lang="ja-JP" altLang="en-US" sz="1100">
              <a:solidFill>
                <a:schemeClr val="dk1"/>
              </a:solidFill>
              <a:effectLst/>
              <a:latin typeface="+mn-lt"/>
              <a:ea typeface="+mn-ea"/>
              <a:cs typeface="+mn-cs"/>
            </a:rPr>
            <a:t>ついて</a:t>
          </a:r>
          <a:r>
            <a:rPr kumimoji="1" lang="ja-JP" altLang="ja-JP" sz="1100">
              <a:solidFill>
                <a:schemeClr val="dk1"/>
              </a:solidFill>
              <a:effectLst/>
              <a:latin typeface="+mn-lt"/>
              <a:ea typeface="+mn-ea"/>
              <a:cs typeface="+mn-cs"/>
            </a:rPr>
            <a:t>は、類似団体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を大きく</a:t>
          </a:r>
          <a:r>
            <a:rPr kumimoji="1" lang="ja-JP" altLang="en-US" sz="1100">
              <a:solidFill>
                <a:schemeClr val="dk1"/>
              </a:solidFill>
              <a:effectLst/>
              <a:latin typeface="+mn-lt"/>
              <a:ea typeface="+mn-ea"/>
              <a:cs typeface="+mn-cs"/>
            </a:rPr>
            <a:t>上回り</a:t>
          </a:r>
          <a:r>
            <a:rPr kumimoji="1" lang="ja-JP" altLang="ja-JP" sz="1100">
              <a:solidFill>
                <a:schemeClr val="dk1"/>
              </a:solidFill>
              <a:effectLst/>
              <a:latin typeface="+mn-lt"/>
              <a:ea typeface="+mn-ea"/>
              <a:cs typeface="+mn-cs"/>
            </a:rPr>
            <a:t>更新</a:t>
          </a:r>
          <a:r>
            <a:rPr kumimoji="1" lang="ja-JP" altLang="en-US" sz="1100">
              <a:solidFill>
                <a:schemeClr val="dk1"/>
              </a:solidFill>
              <a:effectLst/>
              <a:latin typeface="+mn-lt"/>
              <a:ea typeface="+mn-ea"/>
              <a:cs typeface="+mn-cs"/>
            </a:rPr>
            <a:t>の必要性を表しているが、庁舎等複合施設の建設が進行中であるとともに、岡山市・玉野市・久米南町との共同による可燃ごみの広域処理施設建設が計画中であるため、既存施設からの更新が完了するまでの間は高い数値が続く見通し。</a:t>
          </a:r>
          <a:endParaRPr lang="ja-JP" altLang="ja-JP" sz="1400">
            <a:effectLst/>
          </a:endParaRPr>
        </a:p>
        <a:p>
          <a:r>
            <a:rPr kumimoji="1" lang="ja-JP" altLang="ja-JP" sz="1100">
              <a:solidFill>
                <a:schemeClr val="dk1"/>
              </a:solidFill>
              <a:effectLst/>
              <a:latin typeface="+mn-lt"/>
              <a:ea typeface="+mn-ea"/>
              <a:cs typeface="+mn-cs"/>
            </a:rPr>
            <a:t>一人当たり面積については、類似団体</a:t>
          </a:r>
          <a:r>
            <a:rPr kumimoji="1" lang="ja-JP" altLang="en-US" sz="1100">
              <a:solidFill>
                <a:schemeClr val="dk1"/>
              </a:solidFill>
              <a:effectLst/>
              <a:latin typeface="+mn-lt"/>
              <a:ea typeface="+mn-ea"/>
              <a:cs typeface="+mn-cs"/>
            </a:rPr>
            <a:t>内平均値と同等あるいは</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、規模</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であると考えている。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税収は微増しているものの、人口の減少や全国平均を上回る高齢化率に加え、農業以外の中心となる産業が少ない等、財政基盤が弱く、低い財政力指数で推移している。</a:t>
          </a:r>
        </a:p>
        <a:p>
          <a:r>
            <a:rPr kumimoji="1" lang="ja-JP" altLang="en-US" sz="1300">
              <a:latin typeface="ＭＳ Ｐゴシック" panose="020B0600070205080204" pitchFamily="50" charset="-128"/>
              <a:ea typeface="ＭＳ Ｐゴシック" panose="020B0600070205080204" pitchFamily="50" charset="-128"/>
            </a:rPr>
            <a:t>　今後も歳出の徹底的な見直し等による削減、定員管理、町税等の徴収強化等の取組を通じて、財政基盤の強化を図る必要がある。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99682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134153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大規模な建設事業による起債償還が令和元年度でピークアウトしたことと、令和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年度は新型コロナウイルス感染症対策に伴う国庫補助金等を活用した臨時的な事業施行により経常的な消費的経費を抑制したため、経常収支比率は昨年度と比較して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しかし、社会保障費関係特別会計及び公営企業会計への繰出金の増加、情報通信基盤施設の管理費が起因し、厳しい状況は続いている。</a:t>
          </a:r>
        </a:p>
        <a:p>
          <a:r>
            <a:rPr kumimoji="1" lang="ja-JP" altLang="en-US" sz="1300">
              <a:latin typeface="ＭＳ Ｐゴシック" panose="020B0600070205080204" pitchFamily="50" charset="-128"/>
              <a:ea typeface="ＭＳ Ｐゴシック" panose="020B0600070205080204" pitchFamily="50" charset="-128"/>
            </a:rPr>
            <a:t>　類似団体の平均値より上回っている要因は、特別会計への繰出金及び一部事務組合に対する負担金などの比率が高いため。</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148772</xdr:rowOff>
    </xdr:from>
    <xdr:to>
      <xdr:col>23</xdr:col>
      <xdr:colOff>133350</xdr:colOff>
      <xdr:row>64</xdr:row>
      <xdr:rowOff>118654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50122"/>
          <a:ext cx="8382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118654</xdr:rowOff>
    </xdr:from>
    <xdr:to>
      <xdr:col>19</xdr:col>
      <xdr:colOff>133350</xdr:colOff>
      <xdr:row>64</xdr:row>
      <xdr:rowOff>156573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09145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11793</xdr:rowOff>
    </xdr:from>
    <xdr:to>
      <xdr:col>15</xdr:col>
      <xdr:colOff>82550</xdr:colOff>
      <xdr:row>64</xdr:row>
      <xdr:rowOff>156573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8459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11793</xdr:rowOff>
    </xdr:from>
    <xdr:to>
      <xdr:col>11</xdr:col>
      <xdr:colOff>31750</xdr:colOff>
      <xdr:row>64</xdr:row>
      <xdr:rowOff>104866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98459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97972</xdr:rowOff>
    </xdr:from>
    <xdr:to>
      <xdr:col>23</xdr:col>
      <xdr:colOff>184150</xdr:colOff>
      <xdr:row>64</xdr:row>
      <xdr:rowOff>28122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70049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67854</xdr:rowOff>
    </xdr:from>
    <xdr:to>
      <xdr:col>19</xdr:col>
      <xdr:colOff>184150</xdr:colOff>
      <xdr:row>64</xdr:row>
      <xdr:rowOff>169454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154231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105773</xdr:rowOff>
    </xdr:from>
    <xdr:to>
      <xdr:col>15</xdr:col>
      <xdr:colOff>133350</xdr:colOff>
      <xdr:row>65</xdr:row>
      <xdr:rowOff>35923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20700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132443</xdr:rowOff>
    </xdr:from>
    <xdr:to>
      <xdr:col>11</xdr:col>
      <xdr:colOff>82550</xdr:colOff>
      <xdr:row>64</xdr:row>
      <xdr:rowOff>62593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47370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54066</xdr:rowOff>
    </xdr:from>
    <xdr:to>
      <xdr:col>7</xdr:col>
      <xdr:colOff>31750</xdr:colOff>
      <xdr:row>64</xdr:row>
      <xdr:rowOff>155666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140443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年度は、会計年度任用職員の人件費等の予算構成により人件費が増加したものの、それでも類似団体と比較すると大きく下回っている。</a:t>
          </a:r>
        </a:p>
        <a:p>
          <a:r>
            <a:rPr kumimoji="1" lang="ja-JP" altLang="en-US" sz="1300">
              <a:latin typeface="ＭＳ Ｐゴシック" panose="020B0600070205080204" pitchFamily="50" charset="-128"/>
              <a:ea typeface="ＭＳ Ｐゴシック" panose="020B0600070205080204" pitchFamily="50" charset="-128"/>
            </a:rPr>
            <a:t>　主な要因は人件費で、職員数が類似団体の平均よりも少ないためである。一部事務組合の人件費・物件費に充てる負担金、公営事業会計の人件費・物件費等に充てる繰出金といった費用を合計した場合でも、人口一人あたりの金額は類似団体平均より低いが、これらの経費についても増加しないよう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133147</xdr:rowOff>
    </xdr:from>
    <xdr:to>
      <xdr:col>23</xdr:col>
      <xdr:colOff>133350</xdr:colOff>
      <xdr:row>80</xdr:row>
      <xdr:rowOff>19400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677697"/>
          <a:ext cx="838200" cy="5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133147</xdr:rowOff>
    </xdr:from>
    <xdr:to>
      <xdr:col>19</xdr:col>
      <xdr:colOff>133350</xdr:colOff>
      <xdr:row>79</xdr:row>
      <xdr:rowOff>139108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677697"/>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112744</xdr:rowOff>
    </xdr:from>
    <xdr:to>
      <xdr:col>15</xdr:col>
      <xdr:colOff>82550</xdr:colOff>
      <xdr:row>79</xdr:row>
      <xdr:rowOff>139108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657294"/>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112744</xdr:rowOff>
    </xdr:from>
    <xdr:to>
      <xdr:col>11</xdr:col>
      <xdr:colOff>31750</xdr:colOff>
      <xdr:row>79</xdr:row>
      <xdr:rowOff>121402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657294"/>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140050</xdr:rowOff>
    </xdr:from>
    <xdr:to>
      <xdr:col>23</xdr:col>
      <xdr:colOff>184150</xdr:colOff>
      <xdr:row>80</xdr:row>
      <xdr:rowOff>70200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6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61327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82347</xdr:rowOff>
    </xdr:from>
    <xdr:to>
      <xdr:col>19</xdr:col>
      <xdr:colOff>184150</xdr:colOff>
      <xdr:row>80</xdr:row>
      <xdr:rowOff>12497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6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22674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39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88308</xdr:rowOff>
    </xdr:from>
    <xdr:to>
      <xdr:col>15</xdr:col>
      <xdr:colOff>133350</xdr:colOff>
      <xdr:row>80</xdr:row>
      <xdr:rowOff>18458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28635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0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61944</xdr:rowOff>
    </xdr:from>
    <xdr:to>
      <xdr:col>11</xdr:col>
      <xdr:colOff>82550</xdr:colOff>
      <xdr:row>79</xdr:row>
      <xdr:rowOff>163544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2271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37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70602</xdr:rowOff>
    </xdr:from>
    <xdr:to>
      <xdr:col>7</xdr:col>
      <xdr:colOff>31750</xdr:colOff>
      <xdr:row>80</xdr:row>
      <xdr:rowOff>752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10929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38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類似団体平均とほぼ同水準で推移しているが、経験年数階層の変動により若干下回った。</a:t>
          </a:r>
        </a:p>
        <a:p>
          <a:r>
            <a:rPr kumimoji="1" lang="ja-JP" altLang="en-US" sz="1300">
              <a:latin typeface="ＭＳ Ｐゴシック" panose="020B0600070205080204" pitchFamily="50" charset="-128"/>
              <a:ea typeface="ＭＳ Ｐゴシック" panose="020B0600070205080204" pitchFamily="50" charset="-128"/>
            </a:rPr>
            <a:t>　国における給与制度改革の動向を踏まえ、近隣町、人事院勧告、地域民間企業の給与差等を勘案しながら給料、職員手当の適正化を図る必要がある。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32702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1868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14605</xdr:rowOff>
    </xdr:from>
    <xdr:to>
      <xdr:col>77</xdr:col>
      <xdr:colOff>44450</xdr:colOff>
      <xdr:row>87</xdr:row>
      <xdr:rowOff>32702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3075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14605</xdr:rowOff>
    </xdr:from>
    <xdr:to>
      <xdr:col>72</xdr:col>
      <xdr:colOff>203200</xdr:colOff>
      <xdr:row>87</xdr:row>
      <xdr:rowOff>68898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3075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137795</xdr:rowOff>
    </xdr:from>
    <xdr:to>
      <xdr:col>68</xdr:col>
      <xdr:colOff>152400</xdr:colOff>
      <xdr:row>87</xdr:row>
      <xdr:rowOff>68898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8249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135255</xdr:rowOff>
    </xdr:from>
    <xdr:to>
      <xdr:col>73</xdr:col>
      <xdr:colOff>44450</xdr:colOff>
      <xdr:row>87</xdr:row>
      <xdr:rowOff>65405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市町村合併を行っていないこと、また、平成初期に行った新規採用の抑制により、類似団体平均を下回っている。現在は退職職員の補充で新規採用を行っているため、</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人強で推移している。</a:t>
          </a:r>
        </a:p>
        <a:p>
          <a:r>
            <a:rPr kumimoji="1" lang="ja-JP" altLang="en-US" sz="1300">
              <a:latin typeface="ＭＳ Ｐゴシック" panose="020B0600070205080204" pitchFamily="50" charset="-128"/>
              <a:ea typeface="ＭＳ Ｐゴシック" panose="020B0600070205080204" pitchFamily="50" charset="-128"/>
            </a:rPr>
            <a:t>　採用抑制により職員の年齢構成に偏りがあり、今後は住民サービスを低下させることがないよう、計画的な採用を行い、適正な定員管理に努める必要がある。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159804</xdr:rowOff>
    </xdr:from>
    <xdr:to>
      <xdr:col>81</xdr:col>
      <xdr:colOff>44450</xdr:colOff>
      <xdr:row>60</xdr:row>
      <xdr:rowOff>161010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46804"/>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130366</xdr:rowOff>
    </xdr:from>
    <xdr:to>
      <xdr:col>77</xdr:col>
      <xdr:colOff>44450</xdr:colOff>
      <xdr:row>60</xdr:row>
      <xdr:rowOff>161010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17366"/>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130366</xdr:rowOff>
    </xdr:from>
    <xdr:to>
      <xdr:col>72</xdr:col>
      <xdr:colOff>203200</xdr:colOff>
      <xdr:row>60</xdr:row>
      <xdr:rowOff>145809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1736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128918</xdr:rowOff>
    </xdr:from>
    <xdr:to>
      <xdr:col>68</xdr:col>
      <xdr:colOff>152400</xdr:colOff>
      <xdr:row>60</xdr:row>
      <xdr:rowOff>145809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1591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109004</xdr:rowOff>
    </xdr:from>
    <xdr:to>
      <xdr:col>81</xdr:col>
      <xdr:colOff>95250</xdr:colOff>
      <xdr:row>61</xdr:row>
      <xdr:rowOff>39154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30281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110210</xdr:rowOff>
    </xdr:from>
    <xdr:to>
      <xdr:col>77</xdr:col>
      <xdr:colOff>95250</xdr:colOff>
      <xdr:row>61</xdr:row>
      <xdr:rowOff>40360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50537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66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79566</xdr:rowOff>
    </xdr:from>
    <xdr:to>
      <xdr:col>73</xdr:col>
      <xdr:colOff>44450</xdr:colOff>
      <xdr:row>61</xdr:row>
      <xdr:rowOff>9716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19893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95009</xdr:rowOff>
    </xdr:from>
    <xdr:to>
      <xdr:col>68</xdr:col>
      <xdr:colOff>203200</xdr:colOff>
      <xdr:row>61</xdr:row>
      <xdr:rowOff>25159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35336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5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78118</xdr:rowOff>
    </xdr:from>
    <xdr:to>
      <xdr:col>64</xdr:col>
      <xdr:colOff>152400</xdr:colOff>
      <xdr:row>61</xdr:row>
      <xdr:rowOff>8268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18445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で起債償還のピークを超え、実質公債費比率は減少に転じた。しかし今後、庁舎等複合施設の建設等の大きな起債の新規発行を予定しており、引き続き事業計画を十分勘案するとともに、緊急度・住民ニーズを的確に把握した事業採択により、地方債の発行抑制に努めていく必要がある。</a:t>
          </a:r>
        </a:p>
        <a:p>
          <a:r>
            <a:rPr kumimoji="1" lang="ja-JP" altLang="en-US" sz="1300">
              <a:latin typeface="ＭＳ Ｐゴシック" panose="020B0600070205080204" pitchFamily="50" charset="-128"/>
              <a:ea typeface="ＭＳ Ｐゴシック" panose="020B0600070205080204" pitchFamily="50" charset="-128"/>
            </a:rPr>
            <a:t>　類似団体平均より高い状況にあるのは、実質公債費比率の算定対象である過去３年間において、近年行ってきた大規模工事にかかる起債の償還及び下水道事業に係る元利償還金が影響しているため。</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100076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516878"/>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72153</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100076</xdr:rowOff>
    </xdr:from>
    <xdr:to>
      <xdr:col>81</xdr:col>
      <xdr:colOff>133350</xdr:colOff>
      <xdr:row>43</xdr:row>
      <xdr:rowOff>100076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7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109728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45794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109728</xdr:rowOff>
    </xdr:from>
    <xdr:to>
      <xdr:col>77</xdr:col>
      <xdr:colOff>44450</xdr:colOff>
      <xdr:row>43</xdr:row>
      <xdr:rowOff>109728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482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15748</xdr:rowOff>
    </xdr:from>
    <xdr:to>
      <xdr:col>77</xdr:col>
      <xdr:colOff>95250</xdr:colOff>
      <xdr:row>41</xdr:row>
      <xdr:rowOff>117348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127525</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42164</xdr:rowOff>
    </xdr:from>
    <xdr:to>
      <xdr:col>72</xdr:col>
      <xdr:colOff>203200</xdr:colOff>
      <xdr:row>43</xdr:row>
      <xdr:rowOff>109728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41451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107442</xdr:rowOff>
    </xdr:from>
    <xdr:to>
      <xdr:col>68</xdr:col>
      <xdr:colOff>152400</xdr:colOff>
      <xdr:row>43</xdr:row>
      <xdr:rowOff>42164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30834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102125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30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58928</xdr:rowOff>
    </xdr:from>
    <xdr:to>
      <xdr:col>77</xdr:col>
      <xdr:colOff>95250</xdr:colOff>
      <xdr:row>43</xdr:row>
      <xdr:rowOff>160528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145305</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51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58928</xdr:rowOff>
    </xdr:from>
    <xdr:to>
      <xdr:col>73</xdr:col>
      <xdr:colOff>44450</xdr:colOff>
      <xdr:row>43</xdr:row>
      <xdr:rowOff>160528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145305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162814</xdr:rowOff>
    </xdr:from>
    <xdr:to>
      <xdr:col>68</xdr:col>
      <xdr:colOff>203200</xdr:colOff>
      <xdr:row>43</xdr:row>
      <xdr:rowOff>92964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77741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将来負担率のピークであった平成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年度以降、減少傾向にある。</a:t>
          </a:r>
        </a:p>
        <a:p>
          <a:r>
            <a:rPr kumimoji="1" lang="ja-JP" altLang="en-US" sz="1300">
              <a:latin typeface="ＭＳ Ｐゴシック" panose="020B0600070205080204" pitchFamily="50" charset="-128"/>
              <a:ea typeface="ＭＳ Ｐゴシック" panose="020B0600070205080204" pitchFamily="50" charset="-128"/>
            </a:rPr>
            <a:t>　減少している要因は、令和元年度に起債償還がピークアウトし、元金償還額が借入額を上回り、地方債の現在高が減少しているため。</a:t>
          </a:r>
        </a:p>
        <a:p>
          <a:r>
            <a:rPr kumimoji="1" lang="ja-JP" altLang="en-US" sz="1300">
              <a:latin typeface="ＭＳ Ｐゴシック" panose="020B0600070205080204" pitchFamily="50" charset="-128"/>
              <a:ea typeface="ＭＳ Ｐゴシック" panose="020B0600070205080204" pitchFamily="50" charset="-128"/>
            </a:rPr>
            <a:t>　しかし今後、庁舎等複合施設の建設等の起債の新規発行を計画し令和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年度に起債償還が大きくなると見込んでおり、今後も公債費等の義務的経費の削減を中心とする行財政改革を進め、財政の健全化に努める。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6703</xdr:rowOff>
    </xdr:from>
    <xdr:to>
      <xdr:col>81</xdr:col>
      <xdr:colOff>44450</xdr:colOff>
      <xdr:row>16</xdr:row>
      <xdr:rowOff>108726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578453"/>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108726</xdr:rowOff>
    </xdr:from>
    <xdr:to>
      <xdr:col>77</xdr:col>
      <xdr:colOff>44450</xdr:colOff>
      <xdr:row>17</xdr:row>
      <xdr:rowOff>99483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851926"/>
          <a:ext cx="8890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99483</xdr:rowOff>
    </xdr:from>
    <xdr:to>
      <xdr:col>72</xdr:col>
      <xdr:colOff>203200</xdr:colOff>
      <xdr:row>18</xdr:row>
      <xdr:rowOff>7126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014133"/>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7126</xdr:rowOff>
    </xdr:from>
    <xdr:to>
      <xdr:col>68</xdr:col>
      <xdr:colOff>152400</xdr:colOff>
      <xdr:row>19</xdr:row>
      <xdr:rowOff>47484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093226"/>
          <a:ext cx="889000" cy="2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99430</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49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57926</xdr:rowOff>
    </xdr:from>
    <xdr:to>
      <xdr:col>77</xdr:col>
      <xdr:colOff>95250</xdr:colOff>
      <xdr:row>16</xdr:row>
      <xdr:rowOff>159526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8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144303</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8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48683</xdr:rowOff>
    </xdr:from>
    <xdr:to>
      <xdr:col>73</xdr:col>
      <xdr:colOff>44450</xdr:colOff>
      <xdr:row>17</xdr:row>
      <xdr:rowOff>150283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135060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127776</xdr:rowOff>
    </xdr:from>
    <xdr:to>
      <xdr:col>68</xdr:col>
      <xdr:colOff>203200</xdr:colOff>
      <xdr:row>18</xdr:row>
      <xdr:rowOff>57926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0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42703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12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168134</xdr:rowOff>
    </xdr:from>
    <xdr:to>
      <xdr:col>64</xdr:col>
      <xdr:colOff>152400</xdr:colOff>
      <xdr:row>19</xdr:row>
      <xdr:rowOff>98284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83061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34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これまで類似団体平均より低かった人件費に係る経常収支比率は、令和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年度に逆転し上回った。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開始した会計年度任用職員の人件費等の予算構成によるものが起因しており、人口千人当たりの会計年度任用職員数が類似団体平均よりも多いと推測される。一部事務組合、公営事業会計の人件費に充てる負担金・繰出金を含め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年度改善した要因は、新型コロナウイルス感染症対策に伴う国庫補助金等を活用した臨時的な事業施行により経常的な消費的経費を抑制したため。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年度は特異的な事情であったことを鑑み、今後も行財政改革とともに、公共施設総合管理計画等に沿って、公共施設を適正な規模に見直し、物件費の抑制を行っていく。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17</xdr:row>
      <xdr:rowOff>65278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879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65278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66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3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9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扶助費に係る経常収支比率はこれまで、類似団体平均よりも高かったが同数となった。これは、令和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年度に開始した会計年度任用職員の人件費等の予算構成によるものが起因している。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高齢化率が高く、高齢者福祉にかかる経費が嵩んでいることと、少子化対策として乳幼児、児童生徒、高校生に係る医療費の扶助を行っており、今後も高い数値で推移していくものと予測している。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58</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329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97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その他に係る経常収支比率が、類似団体平均を大きく上回っているのは、特別会計への繰出金が起因している。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社会保障関係の特別会計（国保特別会計、介護保険特別会計等）への繰出とともに下水道施設の企業債償還金や維持管理費が増加している。</a:t>
          </a:r>
        </a:p>
        <a:p>
          <a:r>
            <a:rPr kumimoji="1" lang="ja-JP" altLang="en-US" sz="1300">
              <a:latin typeface="ＭＳ Ｐゴシック" panose="020B0600070205080204" pitchFamily="50" charset="-128"/>
              <a:ea typeface="ＭＳ Ｐゴシック" panose="020B0600070205080204" pitchFamily="50" charset="-128"/>
            </a:rPr>
            <a:t>　下水道事業は、独立採算の原則、健全化などにより、普通会計の負担額を減らしていく努力が必要である。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43180</xdr:rowOff>
    </xdr:from>
    <xdr:to>
      <xdr:col>82</xdr:col>
      <xdr:colOff>107950</xdr:colOff>
      <xdr:row>57</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158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104140</xdr:rowOff>
    </xdr:from>
    <xdr:to>
      <xdr:col>78</xdr:col>
      <xdr:colOff>69850</xdr:colOff>
      <xdr:row>57</xdr:row>
      <xdr:rowOff>107950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76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134620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80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163830</xdr:rowOff>
    </xdr:from>
    <xdr:to>
      <xdr:col>82</xdr:col>
      <xdr:colOff>158750</xdr:colOff>
      <xdr:row>57</xdr:row>
      <xdr:rowOff>93980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135907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53340</xdr:rowOff>
    </xdr:from>
    <xdr:to>
      <xdr:col>78</xdr:col>
      <xdr:colOff>120650</xdr:colOff>
      <xdr:row>57</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139717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1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83820</xdr:rowOff>
    </xdr:from>
    <xdr:to>
      <xdr:col>65</xdr:col>
      <xdr:colOff>53975</xdr:colOff>
      <xdr:row>58</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170197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4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補助費に係る経常収支比率は、各種負担金、補助金交付全般について見直しを行っているため、近年は類似団体平均と同水準で推移している。</a:t>
          </a:r>
        </a:p>
        <a:p>
          <a:r>
            <a:rPr kumimoji="1" lang="ja-JP" altLang="en-US" sz="1300">
              <a:latin typeface="ＭＳ Ｐゴシック" panose="020B0600070205080204" pitchFamily="50" charset="-128"/>
              <a:ea typeface="ＭＳ Ｐゴシック" panose="020B0600070205080204" pitchFamily="50" charset="-128"/>
            </a:rPr>
            <a:t>　しかし、定住促進や子育て支援等で時代に合った新たな補助等を新設しており、今後も各種団体の事業、補助基準を引き続き見直ししていく必要がある。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99568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48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99568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これまで類似団体平均より高かった公債費の経常収支比率は、令和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年度に逆転し下回った。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年度の文化センター建設以来、デジタル防災無線や中学校建設などの大規模な建設事業による起債償還が、令和元年度でピークアウトし、令和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年度に起債償還が減少に転じたため。</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5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3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25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93997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公債費以外では、扶助費及びその他の経費で類似団体平均を大きく上回っている。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今後も、物件費等の消費的経費をはじめ、人件費、扶助費等の義務的経費の削減を図るとともに、経常経費全体の見直しに努めていく必要がある。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159657</xdr:rowOff>
    </xdr:from>
    <xdr:to>
      <xdr:col>82</xdr:col>
      <xdr:colOff>107950</xdr:colOff>
      <xdr:row>77</xdr:row>
      <xdr:rowOff>56787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8985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56787</xdr:rowOff>
    </xdr:from>
    <xdr:to>
      <xdr:col>78</xdr:col>
      <xdr:colOff>69850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584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133531</xdr:rowOff>
    </xdr:from>
    <xdr:to>
      <xdr:col>73</xdr:col>
      <xdr:colOff>180975</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637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133531</xdr:rowOff>
    </xdr:from>
    <xdr:to>
      <xdr:col>69</xdr:col>
      <xdr:colOff>92075</xdr:colOff>
      <xdr:row>77</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637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108857</xdr:rowOff>
    </xdr:from>
    <xdr:to>
      <xdr:col>82</xdr:col>
      <xdr:colOff>158750</xdr:colOff>
      <xdr:row>77</xdr:row>
      <xdr:rowOff>39007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80934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5987</xdr:rowOff>
    </xdr:from>
    <xdr:to>
      <xdr:col>78</xdr:col>
      <xdr:colOff>120650</xdr:colOff>
      <xdr:row>77</xdr:row>
      <xdr:rowOff>107587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92364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82731</xdr:rowOff>
    </xdr:from>
    <xdr:to>
      <xdr:col>69</xdr:col>
      <xdr:colOff>142875</xdr:colOff>
      <xdr:row>77</xdr:row>
      <xdr:rowOff>12881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169108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59012</xdr:rowOff>
    </xdr:from>
    <xdr:to>
      <xdr:col>29</xdr:col>
      <xdr:colOff>127000</xdr:colOff>
      <xdr:row>18</xdr:row>
      <xdr:rowOff>83008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92737"/>
          <a:ext cx="647700" cy="2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83008</xdr:rowOff>
    </xdr:from>
    <xdr:to>
      <xdr:col>26</xdr:col>
      <xdr:colOff>50800</xdr:colOff>
      <xdr:row>18</xdr:row>
      <xdr:rowOff>83275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6733"/>
          <a:ext cx="6985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83275</xdr:rowOff>
    </xdr:from>
    <xdr:to>
      <xdr:col>22</xdr:col>
      <xdr:colOff>114300</xdr:colOff>
      <xdr:row>18</xdr:row>
      <xdr:rowOff>98554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17000"/>
          <a:ext cx="698500" cy="1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98554</xdr:rowOff>
    </xdr:from>
    <xdr:to>
      <xdr:col>18</xdr:col>
      <xdr:colOff>177800</xdr:colOff>
      <xdr:row>18</xdr:row>
      <xdr:rowOff>105329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2279"/>
          <a:ext cx="698500" cy="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8212</xdr:rowOff>
    </xdr:from>
    <xdr:to>
      <xdr:col>29</xdr:col>
      <xdr:colOff>177800</xdr:colOff>
      <xdr:row>18</xdr:row>
      <xdr:rowOff>109812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4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151739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32208</xdr:rowOff>
    </xdr:from>
    <xdr:to>
      <xdr:col>26</xdr:col>
      <xdr:colOff>101600</xdr:colOff>
      <xdr:row>18</xdr:row>
      <xdr:rowOff>133808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118585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32475</xdr:rowOff>
    </xdr:from>
    <xdr:to>
      <xdr:col>22</xdr:col>
      <xdr:colOff>165100</xdr:colOff>
      <xdr:row>18</xdr:row>
      <xdr:rowOff>134075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6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118851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5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47754</xdr:rowOff>
    </xdr:from>
    <xdr:to>
      <xdr:col>19</xdr:col>
      <xdr:colOff>38100</xdr:colOff>
      <xdr:row>18</xdr:row>
      <xdr:rowOff>149354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134131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54529</xdr:rowOff>
    </xdr:from>
    <xdr:to>
      <xdr:col>15</xdr:col>
      <xdr:colOff>101600</xdr:colOff>
      <xdr:row>18</xdr:row>
      <xdr:rowOff>156128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825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140906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54237</xdr:rowOff>
    </xdr:from>
    <xdr:to>
      <xdr:col>29</xdr:col>
      <xdr:colOff>127000</xdr:colOff>
      <xdr:row>35</xdr:row>
      <xdr:rowOff>72548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64587"/>
          <a:ext cx="6477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53139</xdr:rowOff>
    </xdr:from>
    <xdr:to>
      <xdr:col>26</xdr:col>
      <xdr:colOff>50800</xdr:colOff>
      <xdr:row>35</xdr:row>
      <xdr:rowOff>54237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63489"/>
          <a:ext cx="698500" cy="1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45610</xdr:rowOff>
    </xdr:from>
    <xdr:to>
      <xdr:col>22</xdr:col>
      <xdr:colOff>114300</xdr:colOff>
      <xdr:row>35</xdr:row>
      <xdr:rowOff>53139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55960"/>
          <a:ext cx="698500" cy="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45610</xdr:rowOff>
    </xdr:from>
    <xdr:to>
      <xdr:col>18</xdr:col>
      <xdr:colOff>177800</xdr:colOff>
      <xdr:row>35</xdr:row>
      <xdr:rowOff>81669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55960"/>
          <a:ext cx="698500" cy="3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21748</xdr:rowOff>
    </xdr:from>
    <xdr:to>
      <xdr:col>29</xdr:col>
      <xdr:colOff>177800</xdr:colOff>
      <xdr:row>35</xdr:row>
      <xdr:rowOff>123348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32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209725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3437</xdr:rowOff>
    </xdr:from>
    <xdr:to>
      <xdr:col>26</xdr:col>
      <xdr:colOff>101600</xdr:colOff>
      <xdr:row>35</xdr:row>
      <xdr:rowOff>105037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1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115214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2339</xdr:rowOff>
    </xdr:from>
    <xdr:to>
      <xdr:col>22</xdr:col>
      <xdr:colOff>165100</xdr:colOff>
      <xdr:row>35</xdr:row>
      <xdr:rowOff>103939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1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114116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8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337710</xdr:rowOff>
    </xdr:from>
    <xdr:to>
      <xdr:col>19</xdr:col>
      <xdr:colOff>38100</xdr:colOff>
      <xdr:row>35</xdr:row>
      <xdr:rowOff>96410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0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106588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7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30869</xdr:rowOff>
    </xdr:from>
    <xdr:to>
      <xdr:col>15</xdr:col>
      <xdr:colOff>101600</xdr:colOff>
      <xdr:row>35</xdr:row>
      <xdr:rowOff>132469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4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142646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1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69200</xdr:rowOff>
    </xdr:from>
    <xdr:to>
      <xdr:col>24</xdr:col>
      <xdr:colOff>63500</xdr:colOff>
      <xdr:row>37</xdr:row>
      <xdr:rowOff>148711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2850"/>
          <a:ext cx="838200" cy="7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144798</xdr:rowOff>
    </xdr:from>
    <xdr:to>
      <xdr:col>19</xdr:col>
      <xdr:colOff>177800</xdr:colOff>
      <xdr:row>37</xdr:row>
      <xdr:rowOff>148711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88448"/>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144798</xdr:rowOff>
    </xdr:from>
    <xdr:to>
      <xdr:col>15</xdr:col>
      <xdr:colOff>50800</xdr:colOff>
      <xdr:row>37</xdr:row>
      <xdr:rowOff>152004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8448"/>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152004</xdr:rowOff>
    </xdr:from>
    <xdr:to>
      <xdr:col>10</xdr:col>
      <xdr:colOff>114300</xdr:colOff>
      <xdr:row>37</xdr:row>
      <xdr:rowOff>159653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5654"/>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18400</xdr:rowOff>
    </xdr:from>
    <xdr:to>
      <xdr:col>24</xdr:col>
      <xdr:colOff>114300</xdr:colOff>
      <xdr:row>37</xdr:row>
      <xdr:rowOff>120000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168277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97911</xdr:rowOff>
    </xdr:from>
    <xdr:to>
      <xdr:col>20</xdr:col>
      <xdr:colOff>38100</xdr:colOff>
      <xdr:row>38</xdr:row>
      <xdr:rowOff>28060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1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19187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3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93998</xdr:rowOff>
    </xdr:from>
    <xdr:to>
      <xdr:col>15</xdr:col>
      <xdr:colOff>101600</xdr:colOff>
      <xdr:row>38</xdr:row>
      <xdr:rowOff>24147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76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15275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3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101204</xdr:rowOff>
    </xdr:from>
    <xdr:to>
      <xdr:col>10</xdr:col>
      <xdr:colOff>165100</xdr:colOff>
      <xdr:row>38</xdr:row>
      <xdr:rowOff>31355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22482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108853</xdr:rowOff>
    </xdr:from>
    <xdr:to>
      <xdr:col>6</xdr:col>
      <xdr:colOff>38100</xdr:colOff>
      <xdr:row>38</xdr:row>
      <xdr:rowOff>39003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30130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139678</xdr:rowOff>
    </xdr:from>
    <xdr:to>
      <xdr:col>24</xdr:col>
      <xdr:colOff>63500</xdr:colOff>
      <xdr:row>57</xdr:row>
      <xdr:rowOff>161007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2328"/>
          <a:ext cx="8382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156826</xdr:rowOff>
    </xdr:from>
    <xdr:to>
      <xdr:col>19</xdr:col>
      <xdr:colOff>177800</xdr:colOff>
      <xdr:row>57</xdr:row>
      <xdr:rowOff>161007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29476"/>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156826</xdr:rowOff>
    </xdr:from>
    <xdr:to>
      <xdr:col>15</xdr:col>
      <xdr:colOff>50800</xdr:colOff>
      <xdr:row>58</xdr:row>
      <xdr:rowOff>13863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29476"/>
          <a:ext cx="889000" cy="2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159841</xdr:rowOff>
    </xdr:from>
    <xdr:to>
      <xdr:col>10</xdr:col>
      <xdr:colOff>114300</xdr:colOff>
      <xdr:row>58</xdr:row>
      <xdr:rowOff>13863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32491"/>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88878</xdr:rowOff>
    </xdr:from>
    <xdr:to>
      <xdr:col>24</xdr:col>
      <xdr:colOff>114300</xdr:colOff>
      <xdr:row>58</xdr:row>
      <xdr:rowOff>19028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3805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110207</xdr:rowOff>
    </xdr:from>
    <xdr:to>
      <xdr:col>20</xdr:col>
      <xdr:colOff>38100</xdr:colOff>
      <xdr:row>58</xdr:row>
      <xdr:rowOff>40357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31484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106026</xdr:rowOff>
    </xdr:from>
    <xdr:to>
      <xdr:col>15</xdr:col>
      <xdr:colOff>101600</xdr:colOff>
      <xdr:row>58</xdr:row>
      <xdr:rowOff>36176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27303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134513</xdr:rowOff>
    </xdr:from>
    <xdr:to>
      <xdr:col>10</xdr:col>
      <xdr:colOff>165100</xdr:colOff>
      <xdr:row>58</xdr:row>
      <xdr:rowOff>64663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55790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9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109041</xdr:rowOff>
    </xdr:from>
    <xdr:to>
      <xdr:col>6</xdr:col>
      <xdr:colOff>38100</xdr:colOff>
      <xdr:row>58</xdr:row>
      <xdr:rowOff>39191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7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19910</xdr:rowOff>
    </xdr:from>
    <xdr:to>
      <xdr:col>24</xdr:col>
      <xdr:colOff>63500</xdr:colOff>
      <xdr:row>79</xdr:row>
      <xdr:rowOff>20051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64460"/>
          <a:ext cx="8382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15049</xdr:rowOff>
    </xdr:from>
    <xdr:to>
      <xdr:col>19</xdr:col>
      <xdr:colOff>177800</xdr:colOff>
      <xdr:row>79</xdr:row>
      <xdr:rowOff>19910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59599"/>
          <a:ext cx="8890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15049</xdr:rowOff>
    </xdr:from>
    <xdr:to>
      <xdr:col>15</xdr:col>
      <xdr:colOff>50800</xdr:colOff>
      <xdr:row>79</xdr:row>
      <xdr:rowOff>27884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59599"/>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27884</xdr:rowOff>
    </xdr:from>
    <xdr:to>
      <xdr:col>10</xdr:col>
      <xdr:colOff>114300</xdr:colOff>
      <xdr:row>79</xdr:row>
      <xdr:rowOff>29976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72434"/>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140701</xdr:rowOff>
    </xdr:from>
    <xdr:to>
      <xdr:col>24</xdr:col>
      <xdr:colOff>114300</xdr:colOff>
      <xdr:row>79</xdr:row>
      <xdr:rowOff>70851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55628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140560</xdr:rowOff>
    </xdr:from>
    <xdr:to>
      <xdr:col>20</xdr:col>
      <xdr:colOff>38100</xdr:colOff>
      <xdr:row>79</xdr:row>
      <xdr:rowOff>70710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61837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135699</xdr:rowOff>
    </xdr:from>
    <xdr:to>
      <xdr:col>15</xdr:col>
      <xdr:colOff>101600</xdr:colOff>
      <xdr:row>79</xdr:row>
      <xdr:rowOff>65849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56976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148534</xdr:rowOff>
    </xdr:from>
    <xdr:to>
      <xdr:col>10</xdr:col>
      <xdr:colOff>165100</xdr:colOff>
      <xdr:row>79</xdr:row>
      <xdr:rowOff>78684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69811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1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150626</xdr:rowOff>
    </xdr:from>
    <xdr:to>
      <xdr:col>6</xdr:col>
      <xdr:colOff>38100</xdr:colOff>
      <xdr:row>79</xdr:row>
      <xdr:rowOff>80776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71903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56882</xdr:rowOff>
    </xdr:from>
    <xdr:to>
      <xdr:col>24</xdr:col>
      <xdr:colOff>63500</xdr:colOff>
      <xdr:row>96</xdr:row>
      <xdr:rowOff>107238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16082"/>
          <a:ext cx="838200" cy="5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56882</xdr:rowOff>
    </xdr:from>
    <xdr:to>
      <xdr:col>19</xdr:col>
      <xdr:colOff>177800</xdr:colOff>
      <xdr:row>96</xdr:row>
      <xdr:rowOff>73134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16082"/>
          <a:ext cx="889000" cy="1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31834</xdr:rowOff>
    </xdr:from>
    <xdr:to>
      <xdr:col>15</xdr:col>
      <xdr:colOff>50800</xdr:colOff>
      <xdr:row>96</xdr:row>
      <xdr:rowOff>73134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91034"/>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16582</xdr:rowOff>
    </xdr:from>
    <xdr:to>
      <xdr:col>10</xdr:col>
      <xdr:colOff>114300</xdr:colOff>
      <xdr:row>96</xdr:row>
      <xdr:rowOff>31834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75782"/>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56438</xdr:rowOff>
    </xdr:from>
    <xdr:to>
      <xdr:col>24</xdr:col>
      <xdr:colOff>114300</xdr:colOff>
      <xdr:row>96</xdr:row>
      <xdr:rowOff>158038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34865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6082</xdr:rowOff>
    </xdr:from>
    <xdr:to>
      <xdr:col>20</xdr:col>
      <xdr:colOff>38100</xdr:colOff>
      <xdr:row>96</xdr:row>
      <xdr:rowOff>107682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22334</xdr:rowOff>
    </xdr:from>
    <xdr:to>
      <xdr:col>15</xdr:col>
      <xdr:colOff>101600</xdr:colOff>
      <xdr:row>96</xdr:row>
      <xdr:rowOff>123934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115061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152484</xdr:rowOff>
    </xdr:from>
    <xdr:to>
      <xdr:col>10</xdr:col>
      <xdr:colOff>165100</xdr:colOff>
      <xdr:row>96</xdr:row>
      <xdr:rowOff>82634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137232</xdr:rowOff>
    </xdr:from>
    <xdr:to>
      <xdr:col>6</xdr:col>
      <xdr:colOff>38100</xdr:colOff>
      <xdr:row>96</xdr:row>
      <xdr:rowOff>67382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58509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93565</xdr:rowOff>
    </xdr:from>
    <xdr:to>
      <xdr:col>55</xdr:col>
      <xdr:colOff>0</xdr:colOff>
      <xdr:row>37</xdr:row>
      <xdr:rowOff>142727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5765"/>
          <a:ext cx="838200" cy="2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142727</xdr:rowOff>
    </xdr:from>
    <xdr:to>
      <xdr:col>50</xdr:col>
      <xdr:colOff>114300</xdr:colOff>
      <xdr:row>37</xdr:row>
      <xdr:rowOff>145348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86377"/>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145348</xdr:rowOff>
    </xdr:from>
    <xdr:to>
      <xdr:col>45</xdr:col>
      <xdr:colOff>177800</xdr:colOff>
      <xdr:row>37</xdr:row>
      <xdr:rowOff>163284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8998"/>
          <a:ext cx="889000" cy="1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142544</xdr:rowOff>
    </xdr:from>
    <xdr:to>
      <xdr:col>41</xdr:col>
      <xdr:colOff>50800</xdr:colOff>
      <xdr:row>37</xdr:row>
      <xdr:rowOff>163284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86194"/>
          <a:ext cx="8890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42765</xdr:rowOff>
    </xdr:from>
    <xdr:to>
      <xdr:col>55</xdr:col>
      <xdr:colOff>50800</xdr:colOff>
      <xdr:row>36</xdr:row>
      <xdr:rowOff>144365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129142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91927</xdr:rowOff>
    </xdr:from>
    <xdr:to>
      <xdr:col>50</xdr:col>
      <xdr:colOff>165100</xdr:colOff>
      <xdr:row>38</xdr:row>
      <xdr:rowOff>22077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13204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2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94548</xdr:rowOff>
    </xdr:from>
    <xdr:to>
      <xdr:col>46</xdr:col>
      <xdr:colOff>38100</xdr:colOff>
      <xdr:row>38</xdr:row>
      <xdr:rowOff>24698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15825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3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112484</xdr:rowOff>
    </xdr:from>
    <xdr:to>
      <xdr:col>41</xdr:col>
      <xdr:colOff>101600</xdr:colOff>
      <xdr:row>38</xdr:row>
      <xdr:rowOff>42634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33761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91744</xdr:rowOff>
    </xdr:from>
    <xdr:to>
      <xdr:col>36</xdr:col>
      <xdr:colOff>165100</xdr:colOff>
      <xdr:row>38</xdr:row>
      <xdr:rowOff>21894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13021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2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23327</xdr:rowOff>
    </xdr:from>
    <xdr:to>
      <xdr:col>55</xdr:col>
      <xdr:colOff>0</xdr:colOff>
      <xdr:row>59</xdr:row>
      <xdr:rowOff>30563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38877"/>
          <a:ext cx="8382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13808</xdr:rowOff>
    </xdr:from>
    <xdr:to>
      <xdr:col>50</xdr:col>
      <xdr:colOff>114300</xdr:colOff>
      <xdr:row>59</xdr:row>
      <xdr:rowOff>30563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29358"/>
          <a:ext cx="889000" cy="1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13808</xdr:rowOff>
    </xdr:from>
    <xdr:to>
      <xdr:col>45</xdr:col>
      <xdr:colOff>177800</xdr:colOff>
      <xdr:row>59</xdr:row>
      <xdr:rowOff>24781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2935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24781</xdr:rowOff>
    </xdr:from>
    <xdr:to>
      <xdr:col>41</xdr:col>
      <xdr:colOff>50800</xdr:colOff>
      <xdr:row>59</xdr:row>
      <xdr:rowOff>25988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4033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143977</xdr:rowOff>
    </xdr:from>
    <xdr:to>
      <xdr:col>55</xdr:col>
      <xdr:colOff>50800</xdr:colOff>
      <xdr:row>59</xdr:row>
      <xdr:rowOff>74127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8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58904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1000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151213</xdr:rowOff>
    </xdr:from>
    <xdr:to>
      <xdr:col>50</xdr:col>
      <xdr:colOff>165100</xdr:colOff>
      <xdr:row>59</xdr:row>
      <xdr:rowOff>81363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72490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134458</xdr:rowOff>
    </xdr:from>
    <xdr:to>
      <xdr:col>46</xdr:col>
      <xdr:colOff>38100</xdr:colOff>
      <xdr:row>59</xdr:row>
      <xdr:rowOff>64608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7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55735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7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145431</xdr:rowOff>
    </xdr:from>
    <xdr:to>
      <xdr:col>41</xdr:col>
      <xdr:colOff>101600</xdr:colOff>
      <xdr:row>59</xdr:row>
      <xdr:rowOff>75581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66708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8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146638</xdr:rowOff>
    </xdr:from>
    <xdr:to>
      <xdr:col>36</xdr:col>
      <xdr:colOff>165100</xdr:colOff>
      <xdr:row>59</xdr:row>
      <xdr:rowOff>76788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67915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8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24554</xdr:rowOff>
    </xdr:from>
    <xdr:to>
      <xdr:col>55</xdr:col>
      <xdr:colOff>0</xdr:colOff>
      <xdr:row>79</xdr:row>
      <xdr:rowOff>32327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910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3741</xdr:rowOff>
    </xdr:from>
    <xdr:to>
      <xdr:col>50</xdr:col>
      <xdr:colOff>114300</xdr:colOff>
      <xdr:row>79</xdr:row>
      <xdr:rowOff>32327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48291"/>
          <a:ext cx="8890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3741</xdr:rowOff>
    </xdr:from>
    <xdr:to>
      <xdr:col>45</xdr:col>
      <xdr:colOff>177800</xdr:colOff>
      <xdr:row>79</xdr:row>
      <xdr:rowOff>13888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48291"/>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13888</xdr:rowOff>
    </xdr:from>
    <xdr:to>
      <xdr:col>41</xdr:col>
      <xdr:colOff>50800</xdr:colOff>
      <xdr:row>79</xdr:row>
      <xdr:rowOff>20464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58438"/>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145204</xdr:rowOff>
    </xdr:from>
    <xdr:to>
      <xdr:col>55</xdr:col>
      <xdr:colOff>50800</xdr:colOff>
      <xdr:row>79</xdr:row>
      <xdr:rowOff>75354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152977</xdr:rowOff>
    </xdr:from>
    <xdr:to>
      <xdr:col>50</xdr:col>
      <xdr:colOff>165100</xdr:colOff>
      <xdr:row>79</xdr:row>
      <xdr:rowOff>83127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74254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124391</xdr:rowOff>
    </xdr:from>
    <xdr:to>
      <xdr:col>46</xdr:col>
      <xdr:colOff>38100</xdr:colOff>
      <xdr:row>79</xdr:row>
      <xdr:rowOff>54541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45668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134538</xdr:rowOff>
    </xdr:from>
    <xdr:to>
      <xdr:col>41</xdr:col>
      <xdr:colOff>101600</xdr:colOff>
      <xdr:row>79</xdr:row>
      <xdr:rowOff>64688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55815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141114</xdr:rowOff>
    </xdr:from>
    <xdr:to>
      <xdr:col>36</xdr:col>
      <xdr:colOff>165100</xdr:colOff>
      <xdr:row>79</xdr:row>
      <xdr:rowOff>71264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62391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0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131575</xdr:rowOff>
    </xdr:from>
    <xdr:to>
      <xdr:col>55</xdr:col>
      <xdr:colOff>0</xdr:colOff>
      <xdr:row>98</xdr:row>
      <xdr:rowOff>134658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33675"/>
          <a:ext cx="8382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134595</xdr:rowOff>
    </xdr:from>
    <xdr:to>
      <xdr:col>50</xdr:col>
      <xdr:colOff>114300</xdr:colOff>
      <xdr:row>98</xdr:row>
      <xdr:rowOff>134658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36695"/>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134595</xdr:rowOff>
    </xdr:from>
    <xdr:to>
      <xdr:col>45</xdr:col>
      <xdr:colOff>177800</xdr:colOff>
      <xdr:row>98</xdr:row>
      <xdr:rowOff>138261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36695"/>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135615</xdr:rowOff>
    </xdr:from>
    <xdr:to>
      <xdr:col>41</xdr:col>
      <xdr:colOff>50800</xdr:colOff>
      <xdr:row>98</xdr:row>
      <xdr:rowOff>138261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37715"/>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80775</xdr:rowOff>
    </xdr:from>
    <xdr:to>
      <xdr:col>55</xdr:col>
      <xdr:colOff>50800</xdr:colOff>
      <xdr:row>99</xdr:row>
      <xdr:rowOff>10925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167152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9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83858</xdr:rowOff>
    </xdr:from>
    <xdr:to>
      <xdr:col>50</xdr:col>
      <xdr:colOff>165100</xdr:colOff>
      <xdr:row>99</xdr:row>
      <xdr:rowOff>14008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83795</xdr:rowOff>
    </xdr:from>
    <xdr:to>
      <xdr:col>46</xdr:col>
      <xdr:colOff>38100</xdr:colOff>
      <xdr:row>99</xdr:row>
      <xdr:rowOff>13945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87461</xdr:rowOff>
    </xdr:from>
    <xdr:to>
      <xdr:col>41</xdr:col>
      <xdr:colOff>101600</xdr:colOff>
      <xdr:row>99</xdr:row>
      <xdr:rowOff>17611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8738</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84815</xdr:rowOff>
    </xdr:from>
    <xdr:to>
      <xdr:col>36</xdr:col>
      <xdr:colOff>165100</xdr:colOff>
      <xdr:row>99</xdr:row>
      <xdr:rowOff>14965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6092</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156953</xdr:rowOff>
    </xdr:from>
    <xdr:to>
      <xdr:col>85</xdr:col>
      <xdr:colOff>127000</xdr:colOff>
      <xdr:row>39</xdr:row>
      <xdr:rowOff>44379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2053"/>
          <a:ext cx="838200" cy="5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156953</xdr:rowOff>
    </xdr:from>
    <xdr:to>
      <xdr:col>81</xdr:col>
      <xdr:colOff>50800</xdr:colOff>
      <xdr:row>38</xdr:row>
      <xdr:rowOff>162484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2053"/>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162484</xdr:rowOff>
    </xdr:from>
    <xdr:to>
      <xdr:col>76</xdr:col>
      <xdr:colOff>114300</xdr:colOff>
      <xdr:row>39</xdr:row>
      <xdr:rowOff>33967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77584"/>
          <a:ext cx="889000" cy="4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33967</xdr:rowOff>
    </xdr:from>
    <xdr:to>
      <xdr:col>71</xdr:col>
      <xdr:colOff>177800</xdr:colOff>
      <xdr:row>39</xdr:row>
      <xdr:rowOff>38895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0517"/>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165029</xdr:rowOff>
    </xdr:from>
    <xdr:to>
      <xdr:col>85</xdr:col>
      <xdr:colOff>177800</xdr:colOff>
      <xdr:row>39</xdr:row>
      <xdr:rowOff>95179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106153</xdr:rowOff>
    </xdr:from>
    <xdr:to>
      <xdr:col>81</xdr:col>
      <xdr:colOff>101600</xdr:colOff>
      <xdr:row>39</xdr:row>
      <xdr:rowOff>36303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52831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111684</xdr:rowOff>
    </xdr:from>
    <xdr:to>
      <xdr:col>76</xdr:col>
      <xdr:colOff>165100</xdr:colOff>
      <xdr:row>39</xdr:row>
      <xdr:rowOff>41834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58361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154617</xdr:rowOff>
    </xdr:from>
    <xdr:to>
      <xdr:col>72</xdr:col>
      <xdr:colOff>38100</xdr:colOff>
      <xdr:row>39</xdr:row>
      <xdr:rowOff>84767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75894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159545</xdr:rowOff>
    </xdr:from>
    <xdr:to>
      <xdr:col>67</xdr:col>
      <xdr:colOff>101600</xdr:colOff>
      <xdr:row>39</xdr:row>
      <xdr:rowOff>89695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80822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101843</xdr:rowOff>
    </xdr:from>
    <xdr:to>
      <xdr:col>85</xdr:col>
      <xdr:colOff>127000</xdr:colOff>
      <xdr:row>78</xdr:row>
      <xdr:rowOff>109198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74943"/>
          <a:ext cx="8382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98529</xdr:rowOff>
    </xdr:from>
    <xdr:to>
      <xdr:col>81</xdr:col>
      <xdr:colOff>50800</xdr:colOff>
      <xdr:row>78</xdr:row>
      <xdr:rowOff>101843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7162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98529</xdr:rowOff>
    </xdr:from>
    <xdr:to>
      <xdr:col>76</xdr:col>
      <xdr:colOff>114300</xdr:colOff>
      <xdr:row>78</xdr:row>
      <xdr:rowOff>99005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71629"/>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99005</xdr:rowOff>
    </xdr:from>
    <xdr:to>
      <xdr:col>71</xdr:col>
      <xdr:colOff>177800</xdr:colOff>
      <xdr:row>78</xdr:row>
      <xdr:rowOff>103560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72105"/>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58398</xdr:rowOff>
    </xdr:from>
    <xdr:to>
      <xdr:col>85</xdr:col>
      <xdr:colOff>177800</xdr:colOff>
      <xdr:row>78</xdr:row>
      <xdr:rowOff>159998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36825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51043</xdr:rowOff>
    </xdr:from>
    <xdr:to>
      <xdr:col>81</xdr:col>
      <xdr:colOff>101600</xdr:colOff>
      <xdr:row>78</xdr:row>
      <xdr:rowOff>152643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143770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1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47729</xdr:rowOff>
    </xdr:from>
    <xdr:to>
      <xdr:col>76</xdr:col>
      <xdr:colOff>165100</xdr:colOff>
      <xdr:row>78</xdr:row>
      <xdr:rowOff>149329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140456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51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48205</xdr:rowOff>
    </xdr:from>
    <xdr:to>
      <xdr:col>72</xdr:col>
      <xdr:colOff>38100</xdr:colOff>
      <xdr:row>78</xdr:row>
      <xdr:rowOff>149805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140932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51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52760</xdr:rowOff>
    </xdr:from>
    <xdr:to>
      <xdr:col>67</xdr:col>
      <xdr:colOff>101600</xdr:colOff>
      <xdr:row>78</xdr:row>
      <xdr:rowOff>154360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145487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51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5973</xdr:rowOff>
    </xdr:from>
    <xdr:to>
      <xdr:col>85</xdr:col>
      <xdr:colOff>127000</xdr:colOff>
      <xdr:row>99</xdr:row>
      <xdr:rowOff>13722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79523"/>
          <a:ext cx="8382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13722</xdr:rowOff>
    </xdr:from>
    <xdr:to>
      <xdr:col>81</xdr:col>
      <xdr:colOff>50800</xdr:colOff>
      <xdr:row>99</xdr:row>
      <xdr:rowOff>23211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7272"/>
          <a:ext cx="889000" cy="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150577</xdr:rowOff>
    </xdr:from>
    <xdr:to>
      <xdr:col>76</xdr:col>
      <xdr:colOff>114300</xdr:colOff>
      <xdr:row>99</xdr:row>
      <xdr:rowOff>23211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2677"/>
          <a:ext cx="889000" cy="4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150577</xdr:rowOff>
    </xdr:from>
    <xdr:to>
      <xdr:col>71</xdr:col>
      <xdr:colOff>177800</xdr:colOff>
      <xdr:row>99</xdr:row>
      <xdr:rowOff>16929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52677"/>
          <a:ext cx="889000" cy="3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126623</xdr:rowOff>
    </xdr:from>
    <xdr:to>
      <xdr:col>85</xdr:col>
      <xdr:colOff>177800</xdr:colOff>
      <xdr:row>99</xdr:row>
      <xdr:rowOff>56773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134372</xdr:rowOff>
    </xdr:from>
    <xdr:to>
      <xdr:col>81</xdr:col>
      <xdr:colOff>101600</xdr:colOff>
      <xdr:row>99</xdr:row>
      <xdr:rowOff>64522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143861</xdr:rowOff>
    </xdr:from>
    <xdr:to>
      <xdr:col>76</xdr:col>
      <xdr:colOff>165100</xdr:colOff>
      <xdr:row>99</xdr:row>
      <xdr:rowOff>74011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65138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99777</xdr:rowOff>
    </xdr:from>
    <xdr:to>
      <xdr:col>72</xdr:col>
      <xdr:colOff>38100</xdr:colOff>
      <xdr:row>99</xdr:row>
      <xdr:rowOff>29927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46454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137579</xdr:rowOff>
    </xdr:from>
    <xdr:to>
      <xdr:col>67</xdr:col>
      <xdr:colOff>101600</xdr:colOff>
      <xdr:row>99</xdr:row>
      <xdr:rowOff>67729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58856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135562</xdr:rowOff>
    </xdr:from>
    <xdr:to>
      <xdr:col>116</xdr:col>
      <xdr:colOff>63500</xdr:colOff>
      <xdr:row>38</xdr:row>
      <xdr:rowOff>137963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50662"/>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134556</xdr:rowOff>
    </xdr:from>
    <xdr:to>
      <xdr:col>111</xdr:col>
      <xdr:colOff>177800</xdr:colOff>
      <xdr:row>38</xdr:row>
      <xdr:rowOff>137963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49656"/>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134556</xdr:rowOff>
    </xdr:from>
    <xdr:to>
      <xdr:col>107</xdr:col>
      <xdr:colOff>50800</xdr:colOff>
      <xdr:row>38</xdr:row>
      <xdr:rowOff>135128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4965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135128</xdr:rowOff>
    </xdr:from>
    <xdr:to>
      <xdr:col>102</xdr:col>
      <xdr:colOff>114300</xdr:colOff>
      <xdr:row>38</xdr:row>
      <xdr:rowOff>135517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0228"/>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84762</xdr:rowOff>
    </xdr:from>
    <xdr:to>
      <xdr:col>116</xdr:col>
      <xdr:colOff>114300</xdr:colOff>
      <xdr:row>39</xdr:row>
      <xdr:rowOff>14912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87163</xdr:rowOff>
    </xdr:from>
    <xdr:to>
      <xdr:col>112</xdr:col>
      <xdr:colOff>38100</xdr:colOff>
      <xdr:row>39</xdr:row>
      <xdr:rowOff>17313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8440</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66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83756</xdr:rowOff>
    </xdr:from>
    <xdr:to>
      <xdr:col>107</xdr:col>
      <xdr:colOff>101600</xdr:colOff>
      <xdr:row>39</xdr:row>
      <xdr:rowOff>13906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5033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91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84328</xdr:rowOff>
    </xdr:from>
    <xdr:to>
      <xdr:col>102</xdr:col>
      <xdr:colOff>165100</xdr:colOff>
      <xdr:row>39</xdr:row>
      <xdr:rowOff>14478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5605</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84717</xdr:rowOff>
    </xdr:from>
    <xdr:to>
      <xdr:col>98</xdr:col>
      <xdr:colOff>38100</xdr:colOff>
      <xdr:row>39</xdr:row>
      <xdr:rowOff>14867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5994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9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136774</xdr:rowOff>
    </xdr:from>
    <xdr:to>
      <xdr:col>116</xdr:col>
      <xdr:colOff>63500</xdr:colOff>
      <xdr:row>58</xdr:row>
      <xdr:rowOff>136843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0874"/>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136550</xdr:rowOff>
    </xdr:from>
    <xdr:to>
      <xdr:col>111</xdr:col>
      <xdr:colOff>177800</xdr:colOff>
      <xdr:row>58</xdr:row>
      <xdr:rowOff>136843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065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136550</xdr:rowOff>
    </xdr:from>
    <xdr:to>
      <xdr:col>107</xdr:col>
      <xdr:colOff>50800</xdr:colOff>
      <xdr:row>58</xdr:row>
      <xdr:rowOff>136586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0650"/>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135996</xdr:rowOff>
    </xdr:from>
    <xdr:to>
      <xdr:col>102</xdr:col>
      <xdr:colOff>114300</xdr:colOff>
      <xdr:row>58</xdr:row>
      <xdr:rowOff>136586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0096"/>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85974</xdr:rowOff>
    </xdr:from>
    <xdr:to>
      <xdr:col>116</xdr:col>
      <xdr:colOff>114300</xdr:colOff>
      <xdr:row>59</xdr:row>
      <xdr:rowOff>16124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86043</xdr:rowOff>
    </xdr:from>
    <xdr:to>
      <xdr:col>112</xdr:col>
      <xdr:colOff>38100</xdr:colOff>
      <xdr:row>59</xdr:row>
      <xdr:rowOff>16193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7320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2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85750</xdr:rowOff>
    </xdr:from>
    <xdr:to>
      <xdr:col>107</xdr:col>
      <xdr:colOff>101600</xdr:colOff>
      <xdr:row>59</xdr:row>
      <xdr:rowOff>15900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7027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85786</xdr:rowOff>
    </xdr:from>
    <xdr:to>
      <xdr:col>102</xdr:col>
      <xdr:colOff>165100</xdr:colOff>
      <xdr:row>59</xdr:row>
      <xdr:rowOff>15936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7063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2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85196</xdr:rowOff>
    </xdr:from>
    <xdr:to>
      <xdr:col>98</xdr:col>
      <xdr:colOff>38100</xdr:colOff>
      <xdr:row>59</xdr:row>
      <xdr:rowOff>15346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6473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2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97055</xdr:rowOff>
    </xdr:from>
    <xdr:to>
      <xdr:col>116</xdr:col>
      <xdr:colOff>63500</xdr:colOff>
      <xdr:row>76</xdr:row>
      <xdr:rowOff>99919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27255"/>
          <a:ext cx="8382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99919</xdr:rowOff>
    </xdr:from>
    <xdr:to>
      <xdr:col>111</xdr:col>
      <xdr:colOff>177800</xdr:colOff>
      <xdr:row>76</xdr:row>
      <xdr:rowOff>107293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30119"/>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80804</xdr:rowOff>
    </xdr:from>
    <xdr:to>
      <xdr:col>107</xdr:col>
      <xdr:colOff>50800</xdr:colOff>
      <xdr:row>76</xdr:row>
      <xdr:rowOff>107293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11004"/>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80804</xdr:rowOff>
    </xdr:from>
    <xdr:to>
      <xdr:col>102</xdr:col>
      <xdr:colOff>114300</xdr:colOff>
      <xdr:row>76</xdr:row>
      <xdr:rowOff>103001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11004"/>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46255</xdr:rowOff>
    </xdr:from>
    <xdr:to>
      <xdr:col>116</xdr:col>
      <xdr:colOff>114300</xdr:colOff>
      <xdr:row>76</xdr:row>
      <xdr:rowOff>147855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69132</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2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49119</xdr:rowOff>
    </xdr:from>
    <xdr:to>
      <xdr:col>112</xdr:col>
      <xdr:colOff>38100</xdr:colOff>
      <xdr:row>76</xdr:row>
      <xdr:rowOff>150719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167246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85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56493</xdr:rowOff>
    </xdr:from>
    <xdr:to>
      <xdr:col>107</xdr:col>
      <xdr:colOff>101600</xdr:colOff>
      <xdr:row>76</xdr:row>
      <xdr:rowOff>158093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3169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86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30004</xdr:rowOff>
    </xdr:from>
    <xdr:to>
      <xdr:col>102</xdr:col>
      <xdr:colOff>165100</xdr:colOff>
      <xdr:row>76</xdr:row>
      <xdr:rowOff>131604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148132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8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52201</xdr:rowOff>
    </xdr:from>
    <xdr:to>
      <xdr:col>98</xdr:col>
      <xdr:colOff>38100</xdr:colOff>
      <xdr:row>76</xdr:row>
      <xdr:rowOff>153801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170329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85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類似団体平均と比較すると、多くの項目で同等あるいは下回っている。特に普通建設事業費や維持補修費、公債費については、類似団体平均を大きく下回っている。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繰出金については、類似団体平均を上回っているが、これは介護保険等社会保障にかかる特別会計と下水道会計への繰出金が影響している。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増加している、人件費は会計年度任用職員の人件費等の予算構成によるもの。補助費、物件費、普通建設事業費は、新型コロナウイルス感染症対策等として措置された特別定額給付金や地方創生交付金の国庫補助金等を活用した事業及び庁舎等複合施設の建設事業の実施によるもの。また、積立金は、同感染拡大に伴う事業の中止等により支出が減少し、取り崩しが抑えられ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年度に減少した、災害復旧費は平成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月豪雨災害の復旧事業を昨年度で完了したたため。公債費は平成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年度から令和元年度までの起債償還のピークを過ぎたため。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
4,656
78.65
4,475,363
4,317,589
152,499
2,663,604
3,058,767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2483</xdr:rowOff>
    </xdr:from>
    <xdr:to>
      <xdr:col>24</xdr:col>
      <xdr:colOff>63500</xdr:colOff>
      <xdr:row>38</xdr:row>
      <xdr:rowOff>11303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7583"/>
          <a:ext cx="8382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11303</xdr:rowOff>
    </xdr:from>
    <xdr:to>
      <xdr:col>19</xdr:col>
      <xdr:colOff>177800</xdr:colOff>
      <xdr:row>38</xdr:row>
      <xdr:rowOff>19132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2640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14942</xdr:rowOff>
    </xdr:from>
    <xdr:to>
      <xdr:col>15</xdr:col>
      <xdr:colOff>50800</xdr:colOff>
      <xdr:row>38</xdr:row>
      <xdr:rowOff>19132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30042"/>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14942</xdr:rowOff>
    </xdr:from>
    <xdr:to>
      <xdr:col>10</xdr:col>
      <xdr:colOff>114300</xdr:colOff>
      <xdr:row>38</xdr:row>
      <xdr:rowOff>34925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30042"/>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123133</xdr:rowOff>
    </xdr:from>
    <xdr:to>
      <xdr:col>24</xdr:col>
      <xdr:colOff>114300</xdr:colOff>
      <xdr:row>38</xdr:row>
      <xdr:rowOff>53283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38060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131953</xdr:rowOff>
    </xdr:from>
    <xdr:to>
      <xdr:col>20</xdr:col>
      <xdr:colOff>38100</xdr:colOff>
      <xdr:row>38</xdr:row>
      <xdr:rowOff>62103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53230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139783</xdr:rowOff>
    </xdr:from>
    <xdr:to>
      <xdr:col>15</xdr:col>
      <xdr:colOff>101600</xdr:colOff>
      <xdr:row>38</xdr:row>
      <xdr:rowOff>69932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3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61059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135592</xdr:rowOff>
    </xdr:from>
    <xdr:to>
      <xdr:col>10</xdr:col>
      <xdr:colOff>165100</xdr:colOff>
      <xdr:row>38</xdr:row>
      <xdr:rowOff>65742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56869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155575</xdr:rowOff>
    </xdr:from>
    <xdr:to>
      <xdr:col>6</xdr:col>
      <xdr:colOff>38100</xdr:colOff>
      <xdr:row>38</xdr:row>
      <xdr:rowOff>85725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76852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8691</xdr:rowOff>
    </xdr:from>
    <xdr:to>
      <xdr:col>24</xdr:col>
      <xdr:colOff>63500</xdr:colOff>
      <xdr:row>58</xdr:row>
      <xdr:rowOff>69752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52791"/>
          <a:ext cx="838200" cy="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69752</xdr:rowOff>
    </xdr:from>
    <xdr:to>
      <xdr:col>19</xdr:col>
      <xdr:colOff>177800</xdr:colOff>
      <xdr:row>58</xdr:row>
      <xdr:rowOff>79853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3852"/>
          <a:ext cx="8890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57328</xdr:rowOff>
    </xdr:from>
    <xdr:to>
      <xdr:col>15</xdr:col>
      <xdr:colOff>50800</xdr:colOff>
      <xdr:row>58</xdr:row>
      <xdr:rowOff>79853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1428"/>
          <a:ext cx="889000" cy="2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57328</xdr:rowOff>
    </xdr:from>
    <xdr:to>
      <xdr:col>10</xdr:col>
      <xdr:colOff>114300</xdr:colOff>
      <xdr:row>58</xdr:row>
      <xdr:rowOff>72137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1428"/>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129341</xdr:rowOff>
    </xdr:from>
    <xdr:to>
      <xdr:col>24</xdr:col>
      <xdr:colOff>114300</xdr:colOff>
      <xdr:row>58</xdr:row>
      <xdr:rowOff>59491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18952</xdr:rowOff>
    </xdr:from>
    <xdr:to>
      <xdr:col>20</xdr:col>
      <xdr:colOff>38100</xdr:colOff>
      <xdr:row>58</xdr:row>
      <xdr:rowOff>120552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111679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29053</xdr:rowOff>
    </xdr:from>
    <xdr:to>
      <xdr:col>15</xdr:col>
      <xdr:colOff>101600</xdr:colOff>
      <xdr:row>58</xdr:row>
      <xdr:rowOff>130653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121780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6528</xdr:rowOff>
    </xdr:from>
    <xdr:to>
      <xdr:col>10</xdr:col>
      <xdr:colOff>165100</xdr:colOff>
      <xdr:row>58</xdr:row>
      <xdr:rowOff>108128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99255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21337</xdr:rowOff>
    </xdr:from>
    <xdr:to>
      <xdr:col>6</xdr:col>
      <xdr:colOff>38100</xdr:colOff>
      <xdr:row>58</xdr:row>
      <xdr:rowOff>122937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114064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56280</xdr:rowOff>
    </xdr:from>
    <xdr:to>
      <xdr:col>24</xdr:col>
      <xdr:colOff>63500</xdr:colOff>
      <xdr:row>77</xdr:row>
      <xdr:rowOff>75583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57930"/>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75583</xdr:rowOff>
    </xdr:from>
    <xdr:to>
      <xdr:col>19</xdr:col>
      <xdr:colOff>177800</xdr:colOff>
      <xdr:row>77</xdr:row>
      <xdr:rowOff>79977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77233"/>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79170</xdr:rowOff>
    </xdr:from>
    <xdr:to>
      <xdr:col>15</xdr:col>
      <xdr:colOff>50800</xdr:colOff>
      <xdr:row>77</xdr:row>
      <xdr:rowOff>79977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80820"/>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79170</xdr:rowOff>
    </xdr:from>
    <xdr:to>
      <xdr:col>10</xdr:col>
      <xdr:colOff>114300</xdr:colOff>
      <xdr:row>77</xdr:row>
      <xdr:rowOff>83184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80820"/>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5480</xdr:rowOff>
    </xdr:from>
    <xdr:to>
      <xdr:col>24</xdr:col>
      <xdr:colOff>114300</xdr:colOff>
      <xdr:row>77</xdr:row>
      <xdr:rowOff>107080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91857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24783</xdr:rowOff>
    </xdr:from>
    <xdr:to>
      <xdr:col>20</xdr:col>
      <xdr:colOff>38100</xdr:colOff>
      <xdr:row>77</xdr:row>
      <xdr:rowOff>126383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117510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1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29177</xdr:rowOff>
    </xdr:from>
    <xdr:to>
      <xdr:col>15</xdr:col>
      <xdr:colOff>101600</xdr:colOff>
      <xdr:row>77</xdr:row>
      <xdr:rowOff>130777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121904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2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28370</xdr:rowOff>
    </xdr:from>
    <xdr:to>
      <xdr:col>10</xdr:col>
      <xdr:colOff>165100</xdr:colOff>
      <xdr:row>77</xdr:row>
      <xdr:rowOff>129970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121097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2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32384</xdr:rowOff>
    </xdr:from>
    <xdr:to>
      <xdr:col>6</xdr:col>
      <xdr:colOff>38100</xdr:colOff>
      <xdr:row>77</xdr:row>
      <xdr:rowOff>133984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1400</xdr:rowOff>
    </xdr:from>
    <xdr:to>
      <xdr:col>24</xdr:col>
      <xdr:colOff>63500</xdr:colOff>
      <xdr:row>98</xdr:row>
      <xdr:rowOff>16114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03500"/>
          <a:ext cx="8382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16114</xdr:rowOff>
    </xdr:from>
    <xdr:to>
      <xdr:col>19</xdr:col>
      <xdr:colOff>177800</xdr:colOff>
      <xdr:row>98</xdr:row>
      <xdr:rowOff>25881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18214"/>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20117</xdr:rowOff>
    </xdr:from>
    <xdr:to>
      <xdr:col>15</xdr:col>
      <xdr:colOff>50800</xdr:colOff>
      <xdr:row>98</xdr:row>
      <xdr:rowOff>25881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22217"/>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20117</xdr:rowOff>
    </xdr:from>
    <xdr:to>
      <xdr:col>10</xdr:col>
      <xdr:colOff>114300</xdr:colOff>
      <xdr:row>98</xdr:row>
      <xdr:rowOff>25676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22217"/>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122050</xdr:rowOff>
    </xdr:from>
    <xdr:to>
      <xdr:col>24</xdr:col>
      <xdr:colOff>114300</xdr:colOff>
      <xdr:row>98</xdr:row>
      <xdr:rowOff>52200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36977</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136764</xdr:rowOff>
    </xdr:from>
    <xdr:to>
      <xdr:col>20</xdr:col>
      <xdr:colOff>38100</xdr:colOff>
      <xdr:row>98</xdr:row>
      <xdr:rowOff>66914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58041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146531</xdr:rowOff>
    </xdr:from>
    <xdr:to>
      <xdr:col>15</xdr:col>
      <xdr:colOff>101600</xdr:colOff>
      <xdr:row>98</xdr:row>
      <xdr:rowOff>76681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67808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140767</xdr:rowOff>
    </xdr:from>
    <xdr:to>
      <xdr:col>10</xdr:col>
      <xdr:colOff>165100</xdr:colOff>
      <xdr:row>98</xdr:row>
      <xdr:rowOff>70917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62044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6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146326</xdr:rowOff>
    </xdr:from>
    <xdr:to>
      <xdr:col>6</xdr:col>
      <xdr:colOff>38100</xdr:colOff>
      <xdr:row>98</xdr:row>
      <xdr:rowOff>76476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67603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32182</xdr:rowOff>
    </xdr:from>
    <xdr:to>
      <xdr:col>55</xdr:col>
      <xdr:colOff>0</xdr:colOff>
      <xdr:row>39</xdr:row>
      <xdr:rowOff>32544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18732"/>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32544</xdr:rowOff>
    </xdr:from>
    <xdr:to>
      <xdr:col>50</xdr:col>
      <xdr:colOff>114300</xdr:colOff>
      <xdr:row>39</xdr:row>
      <xdr:rowOff>32734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1909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32734</xdr:rowOff>
    </xdr:from>
    <xdr:to>
      <xdr:col>45</xdr:col>
      <xdr:colOff>177800</xdr:colOff>
      <xdr:row>39</xdr:row>
      <xdr:rowOff>32868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19284"/>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32868</xdr:rowOff>
    </xdr:from>
    <xdr:to>
      <xdr:col>41</xdr:col>
      <xdr:colOff>50800</xdr:colOff>
      <xdr:row>39</xdr:row>
      <xdr:rowOff>33115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19418"/>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152832</xdr:rowOff>
    </xdr:from>
    <xdr:to>
      <xdr:col>55</xdr:col>
      <xdr:colOff>50800</xdr:colOff>
      <xdr:row>39</xdr:row>
      <xdr:rowOff>82982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153194</xdr:rowOff>
    </xdr:from>
    <xdr:to>
      <xdr:col>50</xdr:col>
      <xdr:colOff>165100</xdr:colOff>
      <xdr:row>39</xdr:row>
      <xdr:rowOff>83344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99871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443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153384</xdr:rowOff>
    </xdr:from>
    <xdr:to>
      <xdr:col>46</xdr:col>
      <xdr:colOff>38100</xdr:colOff>
      <xdr:row>39</xdr:row>
      <xdr:rowOff>83534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100061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443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153518</xdr:rowOff>
    </xdr:from>
    <xdr:to>
      <xdr:col>41</xdr:col>
      <xdr:colOff>101600</xdr:colOff>
      <xdr:row>39</xdr:row>
      <xdr:rowOff>83668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100195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153765</xdr:rowOff>
    </xdr:from>
    <xdr:to>
      <xdr:col>36</xdr:col>
      <xdr:colOff>165100</xdr:colOff>
      <xdr:row>39</xdr:row>
      <xdr:rowOff>83915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75042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105749</xdr:rowOff>
    </xdr:from>
    <xdr:to>
      <xdr:col>55</xdr:col>
      <xdr:colOff>0</xdr:colOff>
      <xdr:row>58</xdr:row>
      <xdr:rowOff>107653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9849"/>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106349</xdr:rowOff>
    </xdr:from>
    <xdr:to>
      <xdr:col>50</xdr:col>
      <xdr:colOff>114300</xdr:colOff>
      <xdr:row>58</xdr:row>
      <xdr:rowOff>107653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50449"/>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106349</xdr:rowOff>
    </xdr:from>
    <xdr:to>
      <xdr:col>45</xdr:col>
      <xdr:colOff>177800</xdr:colOff>
      <xdr:row>58</xdr:row>
      <xdr:rowOff>107510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50449"/>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105418</xdr:rowOff>
    </xdr:from>
    <xdr:to>
      <xdr:col>41</xdr:col>
      <xdr:colOff>50800</xdr:colOff>
      <xdr:row>58</xdr:row>
      <xdr:rowOff>107510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9518"/>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54949</xdr:rowOff>
    </xdr:from>
    <xdr:to>
      <xdr:col>55</xdr:col>
      <xdr:colOff>50800</xdr:colOff>
      <xdr:row>58</xdr:row>
      <xdr:rowOff>156549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56853</xdr:rowOff>
    </xdr:from>
    <xdr:to>
      <xdr:col>50</xdr:col>
      <xdr:colOff>165100</xdr:colOff>
      <xdr:row>58</xdr:row>
      <xdr:rowOff>158453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149580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55549</xdr:rowOff>
    </xdr:from>
    <xdr:to>
      <xdr:col>46</xdr:col>
      <xdr:colOff>38100</xdr:colOff>
      <xdr:row>58</xdr:row>
      <xdr:rowOff>157149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148276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56710</xdr:rowOff>
    </xdr:from>
    <xdr:to>
      <xdr:col>41</xdr:col>
      <xdr:colOff>101600</xdr:colOff>
      <xdr:row>58</xdr:row>
      <xdr:rowOff>158310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149437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54618</xdr:rowOff>
    </xdr:from>
    <xdr:to>
      <xdr:col>36</xdr:col>
      <xdr:colOff>165100</xdr:colOff>
      <xdr:row>58</xdr:row>
      <xdr:rowOff>156218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147345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49171</xdr:rowOff>
    </xdr:from>
    <xdr:to>
      <xdr:col>55</xdr:col>
      <xdr:colOff>0</xdr:colOff>
      <xdr:row>79</xdr:row>
      <xdr:rowOff>86773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93721"/>
          <a:ext cx="838200" cy="3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78784</xdr:rowOff>
    </xdr:from>
    <xdr:to>
      <xdr:col>50</xdr:col>
      <xdr:colOff>114300</xdr:colOff>
      <xdr:row>79</xdr:row>
      <xdr:rowOff>86773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623334"/>
          <a:ext cx="889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78784</xdr:rowOff>
    </xdr:from>
    <xdr:to>
      <xdr:col>45</xdr:col>
      <xdr:colOff>177800</xdr:colOff>
      <xdr:row>79</xdr:row>
      <xdr:rowOff>91546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623334"/>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67714</xdr:rowOff>
    </xdr:from>
    <xdr:to>
      <xdr:col>41</xdr:col>
      <xdr:colOff>50800</xdr:colOff>
      <xdr:row>79</xdr:row>
      <xdr:rowOff>91546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612264"/>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169821</xdr:rowOff>
    </xdr:from>
    <xdr:to>
      <xdr:col>55</xdr:col>
      <xdr:colOff>50800</xdr:colOff>
      <xdr:row>79</xdr:row>
      <xdr:rowOff>99971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4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84748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35973</xdr:rowOff>
    </xdr:from>
    <xdr:to>
      <xdr:col>50</xdr:col>
      <xdr:colOff>165100</xdr:colOff>
      <xdr:row>79</xdr:row>
      <xdr:rowOff>137573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128700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7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27984</xdr:rowOff>
    </xdr:from>
    <xdr:to>
      <xdr:col>46</xdr:col>
      <xdr:colOff>38100</xdr:colOff>
      <xdr:row>79</xdr:row>
      <xdr:rowOff>129584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120711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6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40746</xdr:rowOff>
    </xdr:from>
    <xdr:to>
      <xdr:col>41</xdr:col>
      <xdr:colOff>101600</xdr:colOff>
      <xdr:row>79</xdr:row>
      <xdr:rowOff>142346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133473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7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16914</xdr:rowOff>
    </xdr:from>
    <xdr:to>
      <xdr:col>36</xdr:col>
      <xdr:colOff>165100</xdr:colOff>
      <xdr:row>79</xdr:row>
      <xdr:rowOff>118514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109641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5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170490</xdr:rowOff>
    </xdr:from>
    <xdr:to>
      <xdr:col>55</xdr:col>
      <xdr:colOff>0</xdr:colOff>
      <xdr:row>99</xdr:row>
      <xdr:rowOff>14326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72590"/>
          <a:ext cx="8382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3963</xdr:rowOff>
    </xdr:from>
    <xdr:to>
      <xdr:col>50</xdr:col>
      <xdr:colOff>114300</xdr:colOff>
      <xdr:row>99</xdr:row>
      <xdr:rowOff>14326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7751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3963</xdr:rowOff>
    </xdr:from>
    <xdr:to>
      <xdr:col>45</xdr:col>
      <xdr:colOff>177800</xdr:colOff>
      <xdr:row>99</xdr:row>
      <xdr:rowOff>12269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77513"/>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6848</xdr:rowOff>
    </xdr:from>
    <xdr:to>
      <xdr:col>41</xdr:col>
      <xdr:colOff>50800</xdr:colOff>
      <xdr:row>99</xdr:row>
      <xdr:rowOff>12269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80398"/>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119690</xdr:rowOff>
    </xdr:from>
    <xdr:to>
      <xdr:col>55</xdr:col>
      <xdr:colOff>50800</xdr:colOff>
      <xdr:row>99</xdr:row>
      <xdr:rowOff>49840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34617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134976</xdr:rowOff>
    </xdr:from>
    <xdr:to>
      <xdr:col>50</xdr:col>
      <xdr:colOff>165100</xdr:colOff>
      <xdr:row>99</xdr:row>
      <xdr:rowOff>65126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56253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124613</xdr:rowOff>
    </xdr:from>
    <xdr:to>
      <xdr:col>46</xdr:col>
      <xdr:colOff>38100</xdr:colOff>
      <xdr:row>99</xdr:row>
      <xdr:rowOff>54763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45890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132919</xdr:rowOff>
    </xdr:from>
    <xdr:to>
      <xdr:col>41</xdr:col>
      <xdr:colOff>101600</xdr:colOff>
      <xdr:row>99</xdr:row>
      <xdr:rowOff>63069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54196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127498</xdr:rowOff>
    </xdr:from>
    <xdr:to>
      <xdr:col>36</xdr:col>
      <xdr:colOff>165100</xdr:colOff>
      <xdr:row>99</xdr:row>
      <xdr:rowOff>57648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48775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115050</xdr:rowOff>
    </xdr:from>
    <xdr:to>
      <xdr:col>85</xdr:col>
      <xdr:colOff>127000</xdr:colOff>
      <xdr:row>38</xdr:row>
      <xdr:rowOff>134297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30150"/>
          <a:ext cx="8382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114744</xdr:rowOff>
    </xdr:from>
    <xdr:to>
      <xdr:col>81</xdr:col>
      <xdr:colOff>50800</xdr:colOff>
      <xdr:row>38</xdr:row>
      <xdr:rowOff>134297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29844"/>
          <a:ext cx="889000" cy="1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114744</xdr:rowOff>
    </xdr:from>
    <xdr:to>
      <xdr:col>76</xdr:col>
      <xdr:colOff>114300</xdr:colOff>
      <xdr:row>38</xdr:row>
      <xdr:rowOff>136397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29844"/>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127219</xdr:rowOff>
    </xdr:from>
    <xdr:to>
      <xdr:col>71</xdr:col>
      <xdr:colOff>177800</xdr:colOff>
      <xdr:row>38</xdr:row>
      <xdr:rowOff>136397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42319"/>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64250</xdr:rowOff>
    </xdr:from>
    <xdr:to>
      <xdr:col>85</xdr:col>
      <xdr:colOff>177800</xdr:colOff>
      <xdr:row>38</xdr:row>
      <xdr:rowOff>165850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150627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83497</xdr:rowOff>
    </xdr:from>
    <xdr:to>
      <xdr:col>81</xdr:col>
      <xdr:colOff>101600</xdr:colOff>
      <xdr:row>39</xdr:row>
      <xdr:rowOff>13647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9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63944</xdr:rowOff>
    </xdr:from>
    <xdr:to>
      <xdr:col>76</xdr:col>
      <xdr:colOff>165100</xdr:colOff>
      <xdr:row>38</xdr:row>
      <xdr:rowOff>165544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156671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85597</xdr:rowOff>
    </xdr:from>
    <xdr:to>
      <xdr:col>72</xdr:col>
      <xdr:colOff>38100</xdr:colOff>
      <xdr:row>39</xdr:row>
      <xdr:rowOff>15747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6874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9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76419</xdr:rowOff>
    </xdr:from>
    <xdr:to>
      <xdr:col>67</xdr:col>
      <xdr:colOff>101600</xdr:colOff>
      <xdr:row>39</xdr:row>
      <xdr:rowOff>6569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169146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60210</xdr:rowOff>
    </xdr:from>
    <xdr:to>
      <xdr:col>85</xdr:col>
      <xdr:colOff>127000</xdr:colOff>
      <xdr:row>58</xdr:row>
      <xdr:rowOff>76848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04310"/>
          <a:ext cx="8382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169058</xdr:rowOff>
    </xdr:from>
    <xdr:to>
      <xdr:col>81</xdr:col>
      <xdr:colOff>50800</xdr:colOff>
      <xdr:row>58</xdr:row>
      <xdr:rowOff>76848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41708"/>
          <a:ext cx="889000" cy="7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169058</xdr:rowOff>
    </xdr:from>
    <xdr:to>
      <xdr:col>76</xdr:col>
      <xdr:colOff>114300</xdr:colOff>
      <xdr:row>58</xdr:row>
      <xdr:rowOff>44121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41708"/>
          <a:ext cx="889000" cy="4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44121</xdr:rowOff>
    </xdr:from>
    <xdr:to>
      <xdr:col>71</xdr:col>
      <xdr:colOff>177800</xdr:colOff>
      <xdr:row>58</xdr:row>
      <xdr:rowOff>79677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88221"/>
          <a:ext cx="889000" cy="3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9410</xdr:rowOff>
    </xdr:from>
    <xdr:to>
      <xdr:col>85</xdr:col>
      <xdr:colOff>177800</xdr:colOff>
      <xdr:row>58</xdr:row>
      <xdr:rowOff>111010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95787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26048</xdr:rowOff>
    </xdr:from>
    <xdr:to>
      <xdr:col>81</xdr:col>
      <xdr:colOff>101600</xdr:colOff>
      <xdr:row>58</xdr:row>
      <xdr:rowOff>127648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118775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118258</xdr:rowOff>
    </xdr:from>
    <xdr:to>
      <xdr:col>76</xdr:col>
      <xdr:colOff>165100</xdr:colOff>
      <xdr:row>58</xdr:row>
      <xdr:rowOff>48408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39535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164771</xdr:rowOff>
    </xdr:from>
    <xdr:to>
      <xdr:col>72</xdr:col>
      <xdr:colOff>38100</xdr:colOff>
      <xdr:row>58</xdr:row>
      <xdr:rowOff>94921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86048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28877</xdr:rowOff>
    </xdr:from>
    <xdr:to>
      <xdr:col>67</xdr:col>
      <xdr:colOff>101600</xdr:colOff>
      <xdr:row>58</xdr:row>
      <xdr:rowOff>130477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121604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156953</xdr:rowOff>
    </xdr:from>
    <xdr:to>
      <xdr:col>85</xdr:col>
      <xdr:colOff>127000</xdr:colOff>
      <xdr:row>79</xdr:row>
      <xdr:rowOff>44380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30053"/>
          <a:ext cx="8382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156953</xdr:rowOff>
    </xdr:from>
    <xdr:to>
      <xdr:col>81</xdr:col>
      <xdr:colOff>50800</xdr:colOff>
      <xdr:row>78</xdr:row>
      <xdr:rowOff>162483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30053"/>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162483</xdr:rowOff>
    </xdr:from>
    <xdr:to>
      <xdr:col>76</xdr:col>
      <xdr:colOff>114300</xdr:colOff>
      <xdr:row>79</xdr:row>
      <xdr:rowOff>33967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35583"/>
          <a:ext cx="8890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33967</xdr:rowOff>
    </xdr:from>
    <xdr:to>
      <xdr:col>71</xdr:col>
      <xdr:colOff>177800</xdr:colOff>
      <xdr:row>79</xdr:row>
      <xdr:rowOff>38895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8517"/>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165030</xdr:rowOff>
    </xdr:from>
    <xdr:to>
      <xdr:col>85</xdr:col>
      <xdr:colOff>177800</xdr:colOff>
      <xdr:row>79</xdr:row>
      <xdr:rowOff>95180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313932"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106153</xdr:rowOff>
    </xdr:from>
    <xdr:to>
      <xdr:col>81</xdr:col>
      <xdr:colOff>101600</xdr:colOff>
      <xdr:row>79</xdr:row>
      <xdr:rowOff>36303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52830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111683</xdr:rowOff>
    </xdr:from>
    <xdr:to>
      <xdr:col>76</xdr:col>
      <xdr:colOff>165100</xdr:colOff>
      <xdr:row>79</xdr:row>
      <xdr:rowOff>41833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58360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154617</xdr:rowOff>
    </xdr:from>
    <xdr:to>
      <xdr:col>72</xdr:col>
      <xdr:colOff>38100</xdr:colOff>
      <xdr:row>79</xdr:row>
      <xdr:rowOff>84767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75894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159545</xdr:rowOff>
    </xdr:from>
    <xdr:to>
      <xdr:col>67</xdr:col>
      <xdr:colOff>101600</xdr:colOff>
      <xdr:row>79</xdr:row>
      <xdr:rowOff>89695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80822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101843</xdr:rowOff>
    </xdr:from>
    <xdr:to>
      <xdr:col>85</xdr:col>
      <xdr:colOff>127000</xdr:colOff>
      <xdr:row>98</xdr:row>
      <xdr:rowOff>109198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03943"/>
          <a:ext cx="8382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98529</xdr:rowOff>
    </xdr:from>
    <xdr:to>
      <xdr:col>81</xdr:col>
      <xdr:colOff>50800</xdr:colOff>
      <xdr:row>98</xdr:row>
      <xdr:rowOff>101843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0062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98529</xdr:rowOff>
    </xdr:from>
    <xdr:to>
      <xdr:col>76</xdr:col>
      <xdr:colOff>114300</xdr:colOff>
      <xdr:row>98</xdr:row>
      <xdr:rowOff>99005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00629"/>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99005</xdr:rowOff>
    </xdr:from>
    <xdr:to>
      <xdr:col>71</xdr:col>
      <xdr:colOff>177800</xdr:colOff>
      <xdr:row>98</xdr:row>
      <xdr:rowOff>103560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901105"/>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58398</xdr:rowOff>
    </xdr:from>
    <xdr:to>
      <xdr:col>85</xdr:col>
      <xdr:colOff>177800</xdr:colOff>
      <xdr:row>98</xdr:row>
      <xdr:rowOff>159998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36825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51043</xdr:rowOff>
    </xdr:from>
    <xdr:to>
      <xdr:col>81</xdr:col>
      <xdr:colOff>101600</xdr:colOff>
      <xdr:row>98</xdr:row>
      <xdr:rowOff>152643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143770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47729</xdr:rowOff>
    </xdr:from>
    <xdr:to>
      <xdr:col>76</xdr:col>
      <xdr:colOff>165100</xdr:colOff>
      <xdr:row>98</xdr:row>
      <xdr:rowOff>149329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140456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4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48205</xdr:rowOff>
    </xdr:from>
    <xdr:to>
      <xdr:col>72</xdr:col>
      <xdr:colOff>38100</xdr:colOff>
      <xdr:row>98</xdr:row>
      <xdr:rowOff>149805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140932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52760</xdr:rowOff>
    </xdr:from>
    <xdr:to>
      <xdr:col>67</xdr:col>
      <xdr:colOff>101600</xdr:colOff>
      <xdr:row>98</xdr:row>
      <xdr:rowOff>154360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5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145487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4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類似団体平均と比較すると、多くの項目で同等あるいは下回っている。</a:t>
          </a:r>
        </a:p>
        <a:p>
          <a:r>
            <a:rPr kumimoji="1" lang="ja-JP" altLang="en-US" sz="1300">
              <a:latin typeface="ＭＳ Ｐゴシック" panose="020B0600070205080204" pitchFamily="50" charset="-128"/>
              <a:ea typeface="ＭＳ Ｐゴシック" panose="020B0600070205080204" pitchFamily="50" charset="-128"/>
            </a:rPr>
            <a:t>　農林水産業費、教育費、民生費、商工費、衛生費など多くの款で増加しているが、これは新型コロナウイルス感染症対策等として措置された地方創生交付金の国庫補助金等を活用した事業施行によるもの。総務費は、特別定額給付金や庁舎等複合施設建設事業による増。消防費は防災行政無線機能強化事業、土木費は町道改良事業を施し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災害復旧費が減少したのは、平成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月豪雨災害の復旧事業を昨年度で完了したたため。公債費が減少したのは、平成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元年度までの起債償還のピークの終期を過ぎたためであるが、今後、庁舎等複合施設の建設等の起債の新規発行を予定しており、引き続き事業計画を十分勘案するとともに、繰上償還が可能なものは早期に実施していく必要がある。なお、類似団体と比較しても低い状況に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年度以降赤字が続いていたが、令和元年度で起債償還がピークアウトしたことと、令和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年度は新型コロナウイルス感染症対策の国庫補助金などの特定財源の確保に努めたことにより、総じて健全な財政運営を行うことができ、実質単年度収支は黒字に転じた。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しかし、新型コロナ関連は特異的な事情によるものであり、</a:t>
          </a:r>
          <a:r>
            <a:rPr kumimoji="1" lang="ja-JP" altLang="en-US" sz="1400">
              <a:latin typeface="ＭＳ ゴシック" pitchFamily="49" charset="-128"/>
              <a:ea typeface="ＭＳ ゴシック" pitchFamily="49" charset="-128"/>
            </a:rPr>
            <a:t>今後も赤字に陥ることのないよう歳入歳出の均衡を重視する。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当町の一般会計及び公営企業会計等については、住宅新築資金等貸付特別会計以外のすべての会計で毎年度黒字を計上しており、連結実質赤字は生じていない。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住宅新築資金等貸付特別会計については、貸付金元利収入不足による前年度繰上充用が続いている。</a:t>
          </a:r>
        </a:p>
        <a:p>
          <a:r>
            <a:rPr kumimoji="1" lang="ja-JP" altLang="en-US" sz="1400">
              <a:latin typeface="ＭＳ ゴシック" pitchFamily="49" charset="-128"/>
              <a:ea typeface="ＭＳ ゴシック" pitchFamily="49" charset="-128"/>
            </a:rPr>
            <a:t>　今後も、黒字の会計については引き続き健全な財政運営に努め、住宅新築資金等貸付特別会計については、少しでも赤字額の減少、解消を目指して努力し、町全体として健全な財政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4475363</v>
      </c>
      <c r="BO4" s="433"/>
      <c r="BP4" s="433"/>
      <c r="BQ4" s="433"/>
      <c r="BR4" s="433"/>
      <c r="BS4" s="433"/>
      <c r="BT4" s="433"/>
      <c r="BU4" s="434"/>
      <c r="BV4" s="432">
        <v>3816089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5.7</v>
      </c>
      <c r="CU4" s="439"/>
      <c r="CV4" s="439"/>
      <c r="CW4" s="439"/>
      <c r="CX4" s="439"/>
      <c r="CY4" s="439"/>
      <c r="CZ4" s="439"/>
      <c r="DA4" s="440"/>
      <c r="DB4" s="438">
        <v>5.0999999999999996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4317589</v>
      </c>
      <c r="BO5" s="470"/>
      <c r="BP5" s="470"/>
      <c r="BQ5" s="470"/>
      <c r="BR5" s="470"/>
      <c r="BS5" s="470"/>
      <c r="BT5" s="470"/>
      <c r="BU5" s="471"/>
      <c r="BV5" s="469">
        <v>3658791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89.5</v>
      </c>
      <c r="CU5" s="467"/>
      <c r="CV5" s="467"/>
      <c r="CW5" s="467"/>
      <c r="CX5" s="467"/>
      <c r="CY5" s="467"/>
      <c r="CZ5" s="467"/>
      <c r="DA5" s="468"/>
      <c r="DB5" s="466">
        <v>93.6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157774</v>
      </c>
      <c r="BO6" s="470"/>
      <c r="BP6" s="470"/>
      <c r="BQ6" s="470"/>
      <c r="BR6" s="470"/>
      <c r="BS6" s="470"/>
      <c r="BT6" s="470"/>
      <c r="BU6" s="471"/>
      <c r="BV6" s="469">
        <v>157298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92.1</v>
      </c>
      <c r="CU6" s="507"/>
      <c r="CV6" s="507"/>
      <c r="CW6" s="507"/>
      <c r="CX6" s="507"/>
      <c r="CY6" s="507"/>
      <c r="CZ6" s="507"/>
      <c r="DA6" s="508"/>
      <c r="DB6" s="506">
        <v>96.3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5275</v>
      </c>
      <c r="BO7" s="470"/>
      <c r="BP7" s="470"/>
      <c r="BQ7" s="470"/>
      <c r="BR7" s="470"/>
      <c r="BS7" s="470"/>
      <c r="BT7" s="470"/>
      <c r="BU7" s="471"/>
      <c r="BV7" s="469">
        <v>27408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2663604</v>
      </c>
      <c r="CU7" s="470"/>
      <c r="CV7" s="470"/>
      <c r="CW7" s="470"/>
      <c r="CX7" s="470"/>
      <c r="CY7" s="470"/>
      <c r="CZ7" s="470"/>
      <c r="DA7" s="471"/>
      <c r="DB7" s="469">
        <v>2523453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152499</v>
      </c>
      <c r="BO8" s="470"/>
      <c r="BP8" s="470"/>
      <c r="BQ8" s="470"/>
      <c r="BR8" s="470"/>
      <c r="BS8" s="470"/>
      <c r="BT8" s="470"/>
      <c r="BU8" s="471"/>
      <c r="BV8" s="469">
        <v>129890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4530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22609</v>
      </c>
      <c r="BO9" s="470"/>
      <c r="BP9" s="470"/>
      <c r="BQ9" s="470"/>
      <c r="BR9" s="470"/>
      <c r="BS9" s="470"/>
      <c r="BT9" s="470"/>
      <c r="BU9" s="471"/>
      <c r="BV9" s="469">
        <v>-19298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v>
      </c>
      <c r="CU9" s="467"/>
      <c r="CV9" s="467"/>
      <c r="CW9" s="467"/>
      <c r="CX9" s="467"/>
      <c r="CY9" s="467"/>
      <c r="CZ9" s="467"/>
      <c r="DA9" s="468"/>
      <c r="DB9" s="466">
        <v>16.2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4907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93628</v>
      </c>
      <c r="BO10" s="470"/>
      <c r="BP10" s="470"/>
      <c r="BQ10" s="470"/>
      <c r="BR10" s="470"/>
      <c r="BS10" s="470"/>
      <c r="BT10" s="470"/>
      <c r="BU10" s="471"/>
      <c r="BV10" s="469">
        <v>82231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4689</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20000</v>
      </c>
      <c r="BO12" s="470"/>
      <c r="BP12" s="470"/>
      <c r="BQ12" s="470"/>
      <c r="BR12" s="470"/>
      <c r="BS12" s="470"/>
      <c r="BT12" s="470"/>
      <c r="BU12" s="471"/>
      <c r="BV12" s="469">
        <v>100000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4656</v>
      </c>
      <c r="S13" s="554"/>
      <c r="T13" s="554"/>
      <c r="U13" s="554"/>
      <c r="V13" s="555"/>
      <c r="W13" s="485" t="s">
        <v>137</v>
      </c>
      <c r="X13" s="486"/>
      <c r="Y13" s="486"/>
      <c r="Z13" s="486"/>
      <c r="AA13" s="486"/>
      <c r="AB13" s="476"/>
      <c r="AC13" s="520">
        <v>653</v>
      </c>
      <c r="AD13" s="521"/>
      <c r="AE13" s="521"/>
      <c r="AF13" s="521"/>
      <c r="AG13" s="563"/>
      <c r="AH13" s="520">
        <v>727</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96237</v>
      </c>
      <c r="BO13" s="470"/>
      <c r="BP13" s="470"/>
      <c r="BQ13" s="470"/>
      <c r="BR13" s="470"/>
      <c r="BS13" s="470"/>
      <c r="BT13" s="470"/>
      <c r="BU13" s="471"/>
      <c r="BV13" s="469">
        <v>-37067</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14.8</v>
      </c>
      <c r="CU13" s="467"/>
      <c r="CV13" s="467"/>
      <c r="CW13" s="467"/>
      <c r="CX13" s="467"/>
      <c r="CY13" s="467"/>
      <c r="CZ13" s="467"/>
      <c r="DA13" s="468"/>
      <c r="DB13" s="466">
        <v>15.3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4801</v>
      </c>
      <c r="S14" s="554"/>
      <c r="T14" s="554"/>
      <c r="U14" s="554"/>
      <c r="V14" s="555"/>
      <c r="W14" s="459"/>
      <c r="X14" s="460"/>
      <c r="Y14" s="460"/>
      <c r="Z14" s="460"/>
      <c r="AA14" s="460"/>
      <c r="AB14" s="449"/>
      <c r="AC14" s="556">
        <v>27.1</v>
      </c>
      <c r="AD14" s="557"/>
      <c r="AE14" s="557"/>
      <c r="AF14" s="557"/>
      <c r="AG14" s="558"/>
      <c r="AH14" s="556">
        <v>27.9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15.5</v>
      </c>
      <c r="CU14" s="568"/>
      <c r="CV14" s="568"/>
      <c r="CW14" s="568"/>
      <c r="CX14" s="568"/>
      <c r="CY14" s="568"/>
      <c r="CZ14" s="568"/>
      <c r="DA14" s="569"/>
      <c r="DB14" s="567">
        <v>35.9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4768</v>
      </c>
      <c r="S15" s="554"/>
      <c r="T15" s="554"/>
      <c r="U15" s="554"/>
      <c r="V15" s="555"/>
      <c r="W15" s="485" t="s">
        <v>145</v>
      </c>
      <c r="X15" s="486"/>
      <c r="Y15" s="486"/>
      <c r="Z15" s="486"/>
      <c r="AA15" s="486"/>
      <c r="AB15" s="476"/>
      <c r="AC15" s="520">
        <v>524</v>
      </c>
      <c r="AD15" s="521"/>
      <c r="AE15" s="521"/>
      <c r="AF15" s="521"/>
      <c r="AG15" s="563"/>
      <c r="AH15" s="520">
        <v>532</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588795</v>
      </c>
      <c r="BO15" s="433"/>
      <c r="BP15" s="433"/>
      <c r="BQ15" s="433"/>
      <c r="BR15" s="433"/>
      <c r="BS15" s="433"/>
      <c r="BT15" s="433"/>
      <c r="BU15" s="434"/>
      <c r="BV15" s="432">
        <v>534884</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21.8</v>
      </c>
      <c r="AD16" s="557"/>
      <c r="AE16" s="557"/>
      <c r="AF16" s="557"/>
      <c r="AG16" s="558"/>
      <c r="AH16" s="556">
        <v>20.399999999999999</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2452402</v>
      </c>
      <c r="BO16" s="470"/>
      <c r="BP16" s="470"/>
      <c r="BQ16" s="470"/>
      <c r="BR16" s="470"/>
      <c r="BS16" s="470"/>
      <c r="BT16" s="470"/>
      <c r="BU16" s="471"/>
      <c r="BV16" s="469">
        <v>2322728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1229</v>
      </c>
      <c r="AD17" s="521"/>
      <c r="AE17" s="521"/>
      <c r="AF17" s="521"/>
      <c r="AG17" s="563"/>
      <c r="AH17" s="520">
        <v>1344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727985</v>
      </c>
      <c r="BO17" s="470"/>
      <c r="BP17" s="470"/>
      <c r="BQ17" s="470"/>
      <c r="BR17" s="470"/>
      <c r="BS17" s="470"/>
      <c r="BT17" s="470"/>
      <c r="BU17" s="471"/>
      <c r="BV17" s="469">
        <v>664754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78.650000000000006</v>
      </c>
      <c r="M18" s="585"/>
      <c r="N18" s="585"/>
      <c r="O18" s="585"/>
      <c r="P18" s="585"/>
      <c r="Q18" s="585"/>
      <c r="R18" s="586"/>
      <c r="S18" s="586"/>
      <c r="T18" s="586"/>
      <c r="U18" s="586"/>
      <c r="V18" s="587"/>
      <c r="W18" s="487"/>
      <c r="X18" s="488"/>
      <c r="Y18" s="488"/>
      <c r="Z18" s="488"/>
      <c r="AA18" s="488"/>
      <c r="AB18" s="479"/>
      <c r="AC18" s="588">
        <v>51.1</v>
      </c>
      <c r="AD18" s="589"/>
      <c r="AE18" s="589"/>
      <c r="AF18" s="589"/>
      <c r="AG18" s="590"/>
      <c r="AH18" s="588">
        <v>51.6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2389872</v>
      </c>
      <c r="BO18" s="470"/>
      <c r="BP18" s="470"/>
      <c r="BQ18" s="470"/>
      <c r="BR18" s="470"/>
      <c r="BS18" s="470"/>
      <c r="BT18" s="470"/>
      <c r="BU18" s="471"/>
      <c r="BV18" s="469">
        <v>2400040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58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3238360</v>
      </c>
      <c r="BO19" s="470"/>
      <c r="BP19" s="470"/>
      <c r="BQ19" s="470"/>
      <c r="BR19" s="470"/>
      <c r="BS19" s="470"/>
      <c r="BT19" s="470"/>
      <c r="BU19" s="471"/>
      <c r="BV19" s="469">
        <v>2999147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1793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3058767</v>
      </c>
      <c r="BO23" s="470"/>
      <c r="BP23" s="470"/>
      <c r="BQ23" s="470"/>
      <c r="BR23" s="470"/>
      <c r="BS23" s="470"/>
      <c r="BT23" s="470"/>
      <c r="BU23" s="471"/>
      <c r="BV23" s="469">
        <v>3299235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6730</v>
      </c>
      <c r="R24" s="521"/>
      <c r="S24" s="521"/>
      <c r="T24" s="521"/>
      <c r="U24" s="521"/>
      <c r="V24" s="563"/>
      <c r="W24" s="622"/>
      <c r="X24" s="610"/>
      <c r="Y24" s="611"/>
      <c r="Z24" s="519" t="s">
        <v>169</v>
      </c>
      <c r="AA24" s="499"/>
      <c r="AB24" s="499"/>
      <c r="AC24" s="499"/>
      <c r="AD24" s="499"/>
      <c r="AE24" s="499"/>
      <c r="AF24" s="499"/>
      <c r="AG24" s="500"/>
      <c r="AH24" s="520">
        <v>69</v>
      </c>
      <c r="AI24" s="521"/>
      <c r="AJ24" s="521"/>
      <c r="AK24" s="521"/>
      <c r="AL24" s="563"/>
      <c r="AM24" s="520">
        <v>214245</v>
      </c>
      <c r="AN24" s="521"/>
      <c r="AO24" s="521"/>
      <c r="AP24" s="521"/>
      <c r="AQ24" s="521"/>
      <c r="AR24" s="563"/>
      <c r="AS24" s="520">
        <v>3105</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2968320</v>
      </c>
      <c r="BO24" s="470"/>
      <c r="BP24" s="470"/>
      <c r="BQ24" s="470"/>
      <c r="BR24" s="470"/>
      <c r="BS24" s="470"/>
      <c r="BT24" s="470"/>
      <c r="BU24" s="471"/>
      <c r="BV24" s="469">
        <v>3138084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5790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127</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629287</v>
      </c>
      <c r="BO25" s="433"/>
      <c r="BP25" s="433"/>
      <c r="BQ25" s="433"/>
      <c r="BR25" s="433"/>
      <c r="BS25" s="433"/>
      <c r="BT25" s="433"/>
      <c r="BU25" s="434"/>
      <c r="BV25" s="432">
        <v>118247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5400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180</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2800</v>
      </c>
      <c r="R27" s="521"/>
      <c r="S27" s="521"/>
      <c r="T27" s="521"/>
      <c r="U27" s="521"/>
      <c r="V27" s="563"/>
      <c r="W27" s="622"/>
      <c r="X27" s="610"/>
      <c r="Y27" s="611"/>
      <c r="Z27" s="519" t="s">
        <v>182</v>
      </c>
      <c r="AA27" s="499"/>
      <c r="AB27" s="499"/>
      <c r="AC27" s="499"/>
      <c r="AD27" s="499"/>
      <c r="AE27" s="499"/>
      <c r="AF27" s="499"/>
      <c r="AG27" s="500"/>
      <c r="AH27" s="520">
        <v>4</v>
      </c>
      <c r="AI27" s="521"/>
      <c r="AJ27" s="521"/>
      <c r="AK27" s="521"/>
      <c r="AL27" s="563"/>
      <c r="AM27" s="520">
        <v>11387</v>
      </c>
      <c r="AN27" s="521"/>
      <c r="AO27" s="521"/>
      <c r="AP27" s="521"/>
      <c r="AQ27" s="521"/>
      <c r="AR27" s="563"/>
      <c r="AS27" s="520">
        <v>2847</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236787</v>
      </c>
      <c r="BO27" s="646"/>
      <c r="BP27" s="646"/>
      <c r="BQ27" s="646"/>
      <c r="BR27" s="646"/>
      <c r="BS27" s="646"/>
      <c r="BT27" s="646"/>
      <c r="BU27" s="647"/>
      <c r="BV27" s="645">
        <v>271949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2400</v>
      </c>
      <c r="R28" s="521"/>
      <c r="S28" s="521"/>
      <c r="T28" s="521"/>
      <c r="U28" s="521"/>
      <c r="V28" s="563"/>
      <c r="W28" s="622"/>
      <c r="X28" s="610"/>
      <c r="Y28" s="611"/>
      <c r="Z28" s="519" t="s">
        <v>185</v>
      </c>
      <c r="AA28" s="499"/>
      <c r="AB28" s="499"/>
      <c r="AC28" s="499"/>
      <c r="AD28" s="499"/>
      <c r="AE28" s="499"/>
      <c r="AF28" s="499"/>
      <c r="AG28" s="500"/>
      <c r="AH28" s="520" t="s">
        <v>173</v>
      </c>
      <c r="AI28" s="521"/>
      <c r="AJ28" s="521"/>
      <c r="AK28" s="521"/>
      <c r="AL28" s="563"/>
      <c r="AM28" s="520" t="s">
        <v>127</v>
      </c>
      <c r="AN28" s="521"/>
      <c r="AO28" s="521"/>
      <c r="AP28" s="521"/>
      <c r="AQ28" s="521"/>
      <c r="AR28" s="563"/>
      <c r="AS28" s="520" t="s">
        <v>173</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683715</v>
      </c>
      <c r="BO28" s="433"/>
      <c r="BP28" s="433"/>
      <c r="BQ28" s="433"/>
      <c r="BR28" s="433"/>
      <c r="BS28" s="433"/>
      <c r="BT28" s="433"/>
      <c r="BU28" s="434"/>
      <c r="BV28" s="432">
        <v>610087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6</v>
      </c>
      <c r="M29" s="521"/>
      <c r="N29" s="521"/>
      <c r="O29" s="521"/>
      <c r="P29" s="563"/>
      <c r="Q29" s="520">
        <v>2200</v>
      </c>
      <c r="R29" s="521"/>
      <c r="S29" s="521"/>
      <c r="T29" s="521"/>
      <c r="U29" s="521"/>
      <c r="V29" s="563"/>
      <c r="W29" s="623"/>
      <c r="X29" s="624"/>
      <c r="Y29" s="625"/>
      <c r="Z29" s="519" t="s">
        <v>188</v>
      </c>
      <c r="AA29" s="499"/>
      <c r="AB29" s="499"/>
      <c r="AC29" s="499"/>
      <c r="AD29" s="499"/>
      <c r="AE29" s="499"/>
      <c r="AF29" s="499"/>
      <c r="AG29" s="500"/>
      <c r="AH29" s="520">
        <v>73</v>
      </c>
      <c r="AI29" s="521"/>
      <c r="AJ29" s="521"/>
      <c r="AK29" s="521"/>
      <c r="AL29" s="563"/>
      <c r="AM29" s="520">
        <v>225632</v>
      </c>
      <c r="AN29" s="521"/>
      <c r="AO29" s="521"/>
      <c r="AP29" s="521"/>
      <c r="AQ29" s="521"/>
      <c r="AR29" s="563"/>
      <c r="AS29" s="520">
        <v>3091</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146138</v>
      </c>
      <c r="BO29" s="470"/>
      <c r="BP29" s="470"/>
      <c r="BQ29" s="470"/>
      <c r="BR29" s="470"/>
      <c r="BS29" s="470"/>
      <c r="BT29" s="470"/>
      <c r="BU29" s="471"/>
      <c r="BV29" s="469">
        <v>146118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95.2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906802</v>
      </c>
      <c r="BO30" s="646"/>
      <c r="BP30" s="646"/>
      <c r="BQ30" s="646"/>
      <c r="BR30" s="646"/>
      <c r="BS30" s="646"/>
      <c r="BT30" s="646"/>
      <c r="BU30" s="647"/>
      <c r="BV30" s="645">
        <v>812889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岡山県広域水道企業団</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久米郡土地開発公社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岡山県後期高齢者医療広域連合一般会計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IF('各会計、関係団体の財政状況及び健全化判断比率'!B34="","",'各会計、関係団体の財政状況及び健全化判断比率'!B34)</f>
        <v>用地取得造成事業特別会計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岡山県後期高齢者医療広域連合特別会計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岡山県市町村総合事務組合一般会計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岡山県市町村総合事務組合貸付金特別会計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岡山県市町村総合事務組合拠出金事業特別会計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岡山県市町村総合事務組合交通災害共済特別会計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岡山県市町村税整理組合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津山広域事務組合一般会計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津山広域事務組合ふるさと振興事業特別会計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pbgPqVmm5EfCviZFJLH9C/3cA66laDDztJzIffZQVuKfDyEWS/GyeGX8leYiSWcXutLrTp+cN0mirLce8QzfQ==" saltValue="RVwxgUgnuuuYkUg78zXM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565</v>
      </c>
      <c r="D34" s="1250"/>
      <c r="E34" s="1251"/>
      <c r="F34" s="32" t="s">
        <v>566</v>
      </c>
      <c r="G34" s="33" t="s">
        <v>567</v>
      </c>
      <c r="H34" s="33" t="s">
        <v>568</v>
      </c>
      <c r="I34" s="33" t="s">
        <v>569</v>
      </c>
      <c r="J34" s="34" t="s">
        <v>570</v>
      </c>
      <c r="K34" s="22"/>
      <c r="L34" s="22"/>
      <c r="M34" s="22"/>
      <c r="N34" s="22"/>
      <c r="O34" s="22"/>
      <c r="P34" s="22"/>
    </row>
    <row r="35" spans="1:16" ht="39" customHeight="1" x14ac:dyDescent="0.15">
      <c r="A35" s="22"/>
      <c r="B35" s="35"/>
      <c r="C35" s="1244" t="s">
        <v>571</v>
      </c>
      <c r="D35" s="1245"/>
      <c r="E35" s="1246"/>
      <c r="F35" s="36">
        <v>6.9</v>
      </c>
      <c r="G35" s="37">
        <v>6</v>
      </c>
      <c r="H35" s="37">
        <v>7.08</v>
      </c>
      <c r="I35" s="37">
        <v>6.46</v>
      </c>
      <c r="J35" s="38">
        <v>6.97</v>
      </c>
      <c r="K35" s="22"/>
      <c r="L35" s="22"/>
      <c r="M35" s="22"/>
      <c r="N35" s="22"/>
      <c r="O35" s="22"/>
      <c r="P35" s="22"/>
    </row>
    <row r="36" spans="1:16" ht="39" customHeight="1" x14ac:dyDescent="0.15">
      <c r="A36" s="22"/>
      <c r="B36" s="35"/>
      <c r="C36" s="1244" t="s">
        <v>572</v>
      </c>
      <c r="D36" s="1245"/>
      <c r="E36" s="1246"/>
      <c r="F36" s="36">
        <v>0.49</v>
      </c>
      <c r="G36" s="37">
        <v>0.13</v>
      </c>
      <c r="H36" s="37">
        <v>0.65</v>
      </c>
      <c r="I36" s="37">
        <v>1.81</v>
      </c>
      <c r="J36" s="38">
        <v>2.1800000000000002</v>
      </c>
      <c r="K36" s="22"/>
      <c r="L36" s="22"/>
      <c r="M36" s="22"/>
      <c r="N36" s="22"/>
      <c r="O36" s="22"/>
      <c r="P36" s="22"/>
    </row>
    <row r="37" spans="1:16" ht="39" customHeight="1" x14ac:dyDescent="0.15">
      <c r="A37" s="22"/>
      <c r="B37" s="35"/>
      <c r="C37" s="1244" t="s">
        <v>573</v>
      </c>
      <c r="D37" s="1245"/>
      <c r="E37" s="1246"/>
      <c r="F37" s="36">
        <v>1.8</v>
      </c>
      <c r="G37" s="37">
        <v>1.59</v>
      </c>
      <c r="H37" s="37">
        <v>1.59</v>
      </c>
      <c r="I37" s="37">
        <v>1.49</v>
      </c>
      <c r="J37" s="38">
        <v>1.63</v>
      </c>
      <c r="K37" s="22"/>
      <c r="L37" s="22"/>
      <c r="M37" s="22"/>
      <c r="N37" s="22"/>
      <c r="O37" s="22"/>
      <c r="P37" s="22"/>
    </row>
    <row r="38" spans="1:16" ht="39" customHeight="1" x14ac:dyDescent="0.15">
      <c r="A38" s="22"/>
      <c r="B38" s="35"/>
      <c r="C38" s="1244" t="s">
        <v>574</v>
      </c>
      <c r="D38" s="1245"/>
      <c r="E38" s="1246"/>
      <c r="F38" s="36">
        <v>0.56999999999999995</v>
      </c>
      <c r="G38" s="37">
        <v>1.1299999999999999</v>
      </c>
      <c r="H38" s="37">
        <v>0.16</v>
      </c>
      <c r="I38" s="37">
        <v>0.18</v>
      </c>
      <c r="J38" s="38">
        <v>0.26</v>
      </c>
      <c r="K38" s="22"/>
      <c r="L38" s="22"/>
      <c r="M38" s="22"/>
      <c r="N38" s="22"/>
      <c r="O38" s="22"/>
      <c r="P38" s="22"/>
    </row>
    <row r="39" spans="1:16" ht="39" customHeight="1" x14ac:dyDescent="0.15">
      <c r="A39" s="22"/>
      <c r="B39" s="35"/>
      <c r="C39" s="1244" t="s">
        <v>575</v>
      </c>
      <c r="D39" s="1245"/>
      <c r="E39" s="1246"/>
      <c r="F39" s="36">
        <v>0.26</v>
      </c>
      <c r="G39" s="37">
        <v>0.3</v>
      </c>
      <c r="H39" s="37">
        <v>0.38</v>
      </c>
      <c r="I39" s="37">
        <v>0.16</v>
      </c>
      <c r="J39" s="38">
        <v>0.23</v>
      </c>
      <c r="K39" s="22"/>
      <c r="L39" s="22"/>
      <c r="M39" s="22"/>
      <c r="N39" s="22"/>
      <c r="O39" s="22"/>
      <c r="P39" s="22"/>
    </row>
    <row r="40" spans="1:16" ht="39" customHeight="1" x14ac:dyDescent="0.15">
      <c r="A40" s="22"/>
      <c r="B40" s="35"/>
      <c r="C40" s="1244" t="s">
        <v>576</v>
      </c>
      <c r="D40" s="1245"/>
      <c r="E40" s="1246"/>
      <c r="F40" s="36">
        <v>0.13</v>
      </c>
      <c r="G40" s="37">
        <v>0.13</v>
      </c>
      <c r="H40" s="37">
        <v>0.13</v>
      </c>
      <c r="I40" s="37">
        <v>0.13</v>
      </c>
      <c r="J40" s="38">
        <v>0.13</v>
      </c>
      <c r="K40" s="22"/>
      <c r="L40" s="22"/>
      <c r="M40" s="22"/>
      <c r="N40" s="22"/>
      <c r="O40" s="22"/>
      <c r="P40" s="22"/>
    </row>
    <row r="41" spans="1:16" ht="39" customHeight="1" x14ac:dyDescent="0.15">
      <c r="A41" s="22"/>
      <c r="B41" s="35"/>
      <c r="C41" s="1244" t="s">
        <v>577</v>
      </c>
      <c r="D41" s="1245"/>
      <c r="E41" s="1246"/>
      <c r="F41" s="36">
        <v>0.01</v>
      </c>
      <c r="G41" s="37">
        <v>0.01</v>
      </c>
      <c r="H41" s="37">
        <v>0.01</v>
      </c>
      <c r="I41" s="37">
        <v>0.01</v>
      </c>
      <c r="J41" s="38">
        <v>0.01</v>
      </c>
      <c r="K41" s="22"/>
      <c r="L41" s="22"/>
      <c r="M41" s="22"/>
      <c r="N41" s="22"/>
      <c r="O41" s="22"/>
      <c r="P41" s="22"/>
    </row>
    <row r="42" spans="1:16" ht="39" customHeight="1" x14ac:dyDescent="0.15">
      <c r="A42" s="22"/>
      <c r="B42" s="39"/>
      <c r="C42" s="1244" t="s">
        <v>578</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579</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Au4KRhVRFZ8ItYtoL9KA2gA4w++EWWgHkAfCrkSY9oMjJwh71osQyPXsSPFdasTMdaQCwSxeOjNC97RywHBfQ==" saltValue="ak3wTYN2qFCRiaP847gj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515</v>
      </c>
      <c r="L45" s="60">
        <v>518</v>
      </c>
      <c r="M45" s="60">
        <v>513</v>
      </c>
      <c r="N45" s="60">
        <v>495</v>
      </c>
      <c r="O45" s="61">
        <v>463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515</v>
      </c>
      <c r="L46" s="64" t="s">
        <v>515</v>
      </c>
      <c r="M46" s="64" t="s">
        <v>515</v>
      </c>
      <c r="N46" s="64" t="s">
        <v>515</v>
      </c>
      <c r="O46" s="65" t="s">
        <v>515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515</v>
      </c>
      <c r="L47" s="64" t="s">
        <v>515</v>
      </c>
      <c r="M47" s="64" t="s">
        <v>515</v>
      </c>
      <c r="N47" s="64" t="s">
        <v>515</v>
      </c>
      <c r="O47" s="65" t="s">
        <v>515</v>
      </c>
      <c r="P47" s="48"/>
      <c r="Q47" s="48"/>
      <c r="R47" s="48"/>
      <c r="S47" s="48"/>
      <c r="T47" s="48"/>
      <c r="U47" s="48"/>
    </row>
    <row r="48" spans="1:21" ht="30.75" customHeight="1" x14ac:dyDescent="0.15">
      <c r="A48" s="48"/>
      <c r="B48" s="1254"/>
      <c r="C48" s="1255"/>
      <c r="D48" s="62"/>
      <c r="E48" s="1260" t="s">
        <v>15</v>
      </c>
      <c r="F48" s="1260"/>
      <c r="G48" s="1260"/>
      <c r="H48" s="1260"/>
      <c r="I48" s="1260"/>
      <c r="J48" s="1261"/>
      <c r="K48" s="63">
        <v>273</v>
      </c>
      <c r="L48" s="64">
        <v>263</v>
      </c>
      <c r="M48" s="64">
        <v>255</v>
      </c>
      <c r="N48" s="64">
        <v>248</v>
      </c>
      <c r="O48" s="65">
        <v>238</v>
      </c>
      <c r="P48" s="48"/>
      <c r="Q48" s="48"/>
      <c r="R48" s="48"/>
      <c r="S48" s="48"/>
      <c r="T48" s="48"/>
      <c r="U48" s="48"/>
    </row>
    <row r="49" spans="1:21" ht="30.75" customHeight="1" x14ac:dyDescent="0.15">
      <c r="A49" s="48"/>
      <c r="B49" s="1254"/>
      <c r="C49" s="1255"/>
      <c r="D49" s="62"/>
      <c r="E49" s="1260" t="s">
        <v>16</v>
      </c>
      <c r="F49" s="1260"/>
      <c r="G49" s="1260"/>
      <c r="H49" s="1260"/>
      <c r="I49" s="1260"/>
      <c r="J49" s="1261"/>
      <c r="K49" s="63">
        <v>19</v>
      </c>
      <c r="L49" s="64">
        <v>23</v>
      </c>
      <c r="M49" s="64">
        <v>22</v>
      </c>
      <c r="N49" s="64">
        <v>23</v>
      </c>
      <c r="O49" s="65">
        <v>24</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2</v>
      </c>
      <c r="M50" s="64">
        <v>2</v>
      </c>
      <c r="N50" s="64">
        <v>2</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488</v>
      </c>
      <c r="L52" s="64">
        <v>469</v>
      </c>
      <c r="M52" s="64">
        <v>464</v>
      </c>
      <c r="N52" s="64">
        <v>446</v>
      </c>
      <c r="O52" s="65">
        <v>422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321</v>
      </c>
      <c r="L53" s="69">
        <v>337</v>
      </c>
      <c r="M53" s="69">
        <v>328</v>
      </c>
      <c r="N53" s="69">
        <v>322</v>
      </c>
      <c r="O53" s="70">
        <v>304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515</v>
      </c>
      <c r="L57" s="84" t="s">
        <v>515</v>
      </c>
      <c r="M57" s="84" t="s">
        <v>515</v>
      </c>
      <c r="N57" s="84" t="s">
        <v>515</v>
      </c>
      <c r="O57" s="85" t="s">
        <v>515</v>
      </c>
    </row>
    <row r="58" spans="1:21" ht="31.5" customHeight="1" thickBot="1" x14ac:dyDescent="0.2">
      <c r="B58" s="1270"/>
      <c r="C58" s="1271"/>
      <c r="D58" s="1275" t="s">
        <v>27</v>
      </c>
      <c r="E58" s="1276"/>
      <c r="F58" s="1276"/>
      <c r="G58" s="1276"/>
      <c r="H58" s="1276"/>
      <c r="I58" s="1276"/>
      <c r="J58" s="1277"/>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ROFrQydG+dzhcAvNCyHbMjhQ7ufmOzFy3b9lsKLnmxBfQqKIFu++7ROaKtZ4EQfWQb5QJxz6W/E2d3NGxyRdQ==" saltValue="FIvLLOO2LnCmlAopCIX+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8" t="s">
        <v>30</v>
      </c>
      <c r="C41" s="1279"/>
      <c r="D41" s="102"/>
      <c r="E41" s="1284" t="s">
        <v>31</v>
      </c>
      <c r="F41" s="1284"/>
      <c r="G41" s="1284"/>
      <c r="H41" s="1285"/>
      <c r="I41" s="103">
        <v>4049</v>
      </c>
      <c r="J41" s="104">
        <v>3803</v>
      </c>
      <c r="K41" s="104">
        <v>3631</v>
      </c>
      <c r="L41" s="104">
        <v>3299</v>
      </c>
      <c r="M41" s="105">
        <v>3059</v>
      </c>
    </row>
    <row r="42" spans="2:13" ht="27.75" customHeight="1" x14ac:dyDescent="0.15">
      <c r="B42" s="1280"/>
      <c r="C42" s="1281"/>
      <c r="D42" s="106"/>
      <c r="E42" s="1286" t="s">
        <v>32</v>
      </c>
      <c r="F42" s="1286"/>
      <c r="G42" s="1286"/>
      <c r="H42" s="1287"/>
      <c r="I42" s="107">
        <v>21</v>
      </c>
      <c r="J42" s="108">
        <v>17</v>
      </c>
      <c r="K42" s="108">
        <v>12</v>
      </c>
      <c r="L42" s="108">
        <v>10</v>
      </c>
      <c r="M42" s="109">
        <v>7</v>
      </c>
    </row>
    <row r="43" spans="2:13" ht="27.75" customHeight="1" x14ac:dyDescent="0.15">
      <c r="B43" s="1280"/>
      <c r="C43" s="1281"/>
      <c r="D43" s="106"/>
      <c r="E43" s="1286" t="s">
        <v>33</v>
      </c>
      <c r="F43" s="1286"/>
      <c r="G43" s="1286"/>
      <c r="H43" s="1287"/>
      <c r="I43" s="107">
        <v>2627</v>
      </c>
      <c r="J43" s="108">
        <v>2441</v>
      </c>
      <c r="K43" s="108">
        <v>2190</v>
      </c>
      <c r="L43" s="108">
        <v>1992</v>
      </c>
      <c r="M43" s="109">
        <v>1814</v>
      </c>
    </row>
    <row r="44" spans="2:13" ht="27.75" customHeight="1" x14ac:dyDescent="0.15">
      <c r="B44" s="1280"/>
      <c r="C44" s="1281"/>
      <c r="D44" s="106"/>
      <c r="E44" s="1286" t="s">
        <v>34</v>
      </c>
      <c r="F44" s="1286"/>
      <c r="G44" s="1286"/>
      <c r="H44" s="1287"/>
      <c r="I44" s="107">
        <v>226</v>
      </c>
      <c r="J44" s="108">
        <v>209</v>
      </c>
      <c r="K44" s="108">
        <v>131</v>
      </c>
      <c r="L44" s="108">
        <v>128</v>
      </c>
      <c r="M44" s="109">
        <v>106</v>
      </c>
    </row>
    <row r="45" spans="2:13" ht="27.75" customHeight="1" x14ac:dyDescent="0.15">
      <c r="B45" s="1280"/>
      <c r="C45" s="1281"/>
      <c r="D45" s="106"/>
      <c r="E45" s="1286" t="s">
        <v>35</v>
      </c>
      <c r="F45" s="1286"/>
      <c r="G45" s="1286"/>
      <c r="H45" s="1287"/>
      <c r="I45" s="107">
        <v>537</v>
      </c>
      <c r="J45" s="108">
        <v>572</v>
      </c>
      <c r="K45" s="108">
        <v>588</v>
      </c>
      <c r="L45" s="108">
        <v>570</v>
      </c>
      <c r="M45" s="109">
        <v>523</v>
      </c>
    </row>
    <row r="46" spans="2:13" ht="27.75" customHeight="1" x14ac:dyDescent="0.15">
      <c r="B46" s="1280"/>
      <c r="C46" s="1281"/>
      <c r="D46" s="110"/>
      <c r="E46" s="1286" t="s">
        <v>36</v>
      </c>
      <c r="F46" s="1286"/>
      <c r="G46" s="1286"/>
      <c r="H46" s="1287"/>
      <c r="I46" s="107" t="s">
        <v>515</v>
      </c>
      <c r="J46" s="108" t="s">
        <v>515</v>
      </c>
      <c r="K46" s="108" t="s">
        <v>515</v>
      </c>
      <c r="L46" s="108" t="s">
        <v>515</v>
      </c>
      <c r="M46" s="109" t="s">
        <v>515</v>
      </c>
    </row>
    <row r="47" spans="2:13" ht="27.75" customHeight="1" x14ac:dyDescent="0.15">
      <c r="B47" s="1280"/>
      <c r="C47" s="1281"/>
      <c r="D47" s="111"/>
      <c r="E47" s="1288" t="s">
        <v>37</v>
      </c>
      <c r="F47" s="1289"/>
      <c r="G47" s="1289"/>
      <c r="H47" s="1290"/>
      <c r="I47" s="107" t="s">
        <v>515</v>
      </c>
      <c r="J47" s="108" t="s">
        <v>515</v>
      </c>
      <c r="K47" s="108" t="s">
        <v>515</v>
      </c>
      <c r="L47" s="108" t="s">
        <v>515</v>
      </c>
      <c r="M47" s="109" t="s">
        <v>515</v>
      </c>
    </row>
    <row r="48" spans="2:13" ht="27.75" customHeight="1" x14ac:dyDescent="0.15">
      <c r="B48" s="1280"/>
      <c r="C48" s="1281"/>
      <c r="D48" s="106"/>
      <c r="E48" s="1286" t="s">
        <v>38</v>
      </c>
      <c r="F48" s="1286"/>
      <c r="G48" s="1286"/>
      <c r="H48" s="1287"/>
      <c r="I48" s="107" t="s">
        <v>515</v>
      </c>
      <c r="J48" s="108" t="s">
        <v>515</v>
      </c>
      <c r="K48" s="108" t="s">
        <v>515</v>
      </c>
      <c r="L48" s="108" t="s">
        <v>515</v>
      </c>
      <c r="M48" s="109" t="s">
        <v>515</v>
      </c>
    </row>
    <row r="49" spans="2:13" ht="27.75" customHeight="1" x14ac:dyDescent="0.15">
      <c r="B49" s="1282"/>
      <c r="C49" s="1283"/>
      <c r="D49" s="106"/>
      <c r="E49" s="1286" t="s">
        <v>39</v>
      </c>
      <c r="F49" s="1286"/>
      <c r="G49" s="1286"/>
      <c r="H49" s="1287"/>
      <c r="I49" s="107" t="s">
        <v>515</v>
      </c>
      <c r="J49" s="108" t="s">
        <v>515</v>
      </c>
      <c r="K49" s="108" t="s">
        <v>515</v>
      </c>
      <c r="L49" s="108" t="s">
        <v>515</v>
      </c>
      <c r="M49" s="109" t="s">
        <v>515</v>
      </c>
    </row>
    <row r="50" spans="2:13" ht="27.75" customHeight="1" x14ac:dyDescent="0.15">
      <c r="B50" s="1291" t="s">
        <v>40</v>
      </c>
      <c r="C50" s="1292"/>
      <c r="D50" s="112"/>
      <c r="E50" s="1286" t="s">
        <v>41</v>
      </c>
      <c r="F50" s="1286"/>
      <c r="G50" s="1286"/>
      <c r="H50" s="1287"/>
      <c r="I50" s="107">
        <v>1826</v>
      </c>
      <c r="J50" s="108">
        <v>1982</v>
      </c>
      <c r="K50" s="108">
        <v>1858</v>
      </c>
      <c r="L50" s="108">
        <v>1907</v>
      </c>
      <c r="M50" s="109">
        <v>2039</v>
      </c>
    </row>
    <row r="51" spans="2:13" ht="27.75" customHeight="1" x14ac:dyDescent="0.15">
      <c r="B51" s="1280"/>
      <c r="C51" s="1281"/>
      <c r="D51" s="106"/>
      <c r="E51" s="1286" t="s">
        <v>42</v>
      </c>
      <c r="F51" s="1286"/>
      <c r="G51" s="1286"/>
      <c r="H51" s="1287"/>
      <c r="I51" s="107">
        <v>65</v>
      </c>
      <c r="J51" s="108">
        <v>53</v>
      </c>
      <c r="K51" s="108">
        <v>30</v>
      </c>
      <c r="L51" s="108">
        <v>20</v>
      </c>
      <c r="M51" s="109">
        <v>11</v>
      </c>
    </row>
    <row r="52" spans="2:13" ht="27.75" customHeight="1" x14ac:dyDescent="0.15">
      <c r="B52" s="1282"/>
      <c r="C52" s="1283"/>
      <c r="D52" s="106"/>
      <c r="E52" s="1286" t="s">
        <v>43</v>
      </c>
      <c r="F52" s="1286"/>
      <c r="G52" s="1286"/>
      <c r="H52" s="1287"/>
      <c r="I52" s="107">
        <v>4114</v>
      </c>
      <c r="J52" s="108">
        <v>3811</v>
      </c>
      <c r="K52" s="108">
        <v>3650</v>
      </c>
      <c r="L52" s="108">
        <v>3324</v>
      </c>
      <c r="M52" s="109">
        <v>3109</v>
      </c>
    </row>
    <row r="53" spans="2:13" ht="27.75" customHeight="1" thickBot="1" x14ac:dyDescent="0.2">
      <c r="B53" s="1293" t="s">
        <v>44</v>
      </c>
      <c r="C53" s="1294"/>
      <c r="D53" s="113"/>
      <c r="E53" s="1295" t="s">
        <v>45</v>
      </c>
      <c r="F53" s="1295"/>
      <c r="G53" s="1295"/>
      <c r="H53" s="1296"/>
      <c r="I53" s="114">
        <v>1456</v>
      </c>
      <c r="J53" s="115">
        <v>1197</v>
      </c>
      <c r="K53" s="115">
        <v>1015</v>
      </c>
      <c r="L53" s="115">
        <v>749</v>
      </c>
      <c r="M53" s="116">
        <v>350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0W1fiyH69945ASn2JMj82xEkc91qzGMplUqh2ivupCALQlfHc791KseWh8BEhCpUhVGfmee2QN1hbX8yMhTxEw==" saltValue="fIWb1spDgEe/pPhGuGCo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628</v>
      </c>
      <c r="G55" s="128">
        <v>610</v>
      </c>
      <c r="H55" s="129">
        <v>684</v>
      </c>
    </row>
    <row r="56" spans="2:8" ht="52.5" customHeight="1" x14ac:dyDescent="0.15">
      <c r="B56" s="130"/>
      <c r="C56" s="1307" t="s">
        <v>49</v>
      </c>
      <c r="D56" s="1307"/>
      <c r="E56" s="1308"/>
      <c r="F56" s="131">
        <v>146</v>
      </c>
      <c r="G56" s="131">
        <v>146</v>
      </c>
      <c r="H56" s="132">
        <v>146</v>
      </c>
    </row>
    <row r="57" spans="2:8" ht="53.25" customHeight="1" x14ac:dyDescent="0.15">
      <c r="B57" s="130"/>
      <c r="C57" s="1309" t="s">
        <v>50</v>
      </c>
      <c r="D57" s="1309"/>
      <c r="E57" s="1310"/>
      <c r="F57" s="133">
        <v>750</v>
      </c>
      <c r="G57" s="133">
        <v>813</v>
      </c>
      <c r="H57" s="134">
        <v>907</v>
      </c>
    </row>
    <row r="58" spans="2:8" ht="45.75" customHeight="1" x14ac:dyDescent="0.15">
      <c r="B58" s="135"/>
      <c r="C58" s="1297" t="s">
        <v>586</v>
      </c>
      <c r="D58" s="1298"/>
      <c r="E58" s="1299"/>
      <c r="F58" s="136">
        <v>400</v>
      </c>
      <c r="G58" s="136">
        <v>392</v>
      </c>
      <c r="H58" s="137">
        <v>367</v>
      </c>
    </row>
    <row r="59" spans="2:8" ht="45.75" customHeight="1" x14ac:dyDescent="0.15">
      <c r="B59" s="135"/>
      <c r="C59" s="1297" t="s">
        <v>587</v>
      </c>
      <c r="D59" s="1298"/>
      <c r="E59" s="1299"/>
      <c r="F59" s="136">
        <v>127</v>
      </c>
      <c r="G59" s="136">
        <v>183</v>
      </c>
      <c r="H59" s="137">
        <v>284</v>
      </c>
    </row>
    <row r="60" spans="2:8" ht="45.75" customHeight="1" x14ac:dyDescent="0.15">
      <c r="B60" s="135"/>
      <c r="C60" s="1297" t="s">
        <v>588</v>
      </c>
      <c r="D60" s="1298"/>
      <c r="E60" s="1299"/>
      <c r="F60" s="136">
        <v>187</v>
      </c>
      <c r="G60" s="136">
        <v>201</v>
      </c>
      <c r="H60" s="137">
        <v>215</v>
      </c>
    </row>
    <row r="61" spans="2:8" ht="45.75" customHeight="1" x14ac:dyDescent="0.15">
      <c r="B61" s="135"/>
      <c r="C61" s="1297" t="s">
        <v>589</v>
      </c>
      <c r="D61" s="1298"/>
      <c r="E61" s="1299"/>
      <c r="F61" s="136">
        <v>17</v>
      </c>
      <c r="G61" s="136">
        <v>17</v>
      </c>
      <c r="H61" s="137">
        <v>18</v>
      </c>
    </row>
    <row r="62" spans="2:8" ht="45.75" customHeight="1" thickBot="1" x14ac:dyDescent="0.2">
      <c r="B62" s="138"/>
      <c r="C62" s="1300" t="s">
        <v>590</v>
      </c>
      <c r="D62" s="1301"/>
      <c r="E62" s="1302"/>
      <c r="F62" s="139">
        <v>19</v>
      </c>
      <c r="G62" s="139">
        <v>18</v>
      </c>
      <c r="H62" s="140">
        <v>17</v>
      </c>
    </row>
    <row r="63" spans="2:8" ht="52.5" customHeight="1" thickBot="1" x14ac:dyDescent="0.2">
      <c r="B63" s="141"/>
      <c r="C63" s="1303" t="s">
        <v>51</v>
      </c>
      <c r="D63" s="1303"/>
      <c r="E63" s="1304"/>
      <c r="F63" s="142">
        <v>1524</v>
      </c>
      <c r="G63" s="142">
        <v>1569</v>
      </c>
      <c r="H63" s="143">
        <v>1737</v>
      </c>
    </row>
    <row r="64" spans="2:8" ht="15" customHeight="1" x14ac:dyDescent="0.15"/>
  </sheetData>
  <sheetProtection algorithmName="SHA-512" hashValue="7paQKKMEUkOVlr+vKuHU788t/PJ5cAMtUYNdZeI3X+cunYAKeO7NGZLmNz3ZM6R1DSSEHuNGppEd5WlNiWBZ1g==" saltValue="zhL8BxXurs+khpaZmfrL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0"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5"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5"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5"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90"/>
      <c r="DE19" s="390"/>
    </row>
    <row r="20" spans="1:351" ht="13.5"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ht="13.5" x14ac:dyDescent="0.15">
      <c r="B23" s="397"/>
    </row>
    <row r="24" spans="1:351" ht="13.5" x14ac:dyDescent="0.15">
      <c r="B24" s="397"/>
    </row>
    <row r="25" spans="1:351" ht="13.5" x14ac:dyDescent="0.15">
      <c r="B25" s="397"/>
    </row>
    <row r="26" spans="1:351" ht="13.5" x14ac:dyDescent="0.15">
      <c r="B26" s="397"/>
    </row>
    <row r="27" spans="1:351" ht="13.5" x14ac:dyDescent="0.15">
      <c r="B27" s="397"/>
    </row>
    <row r="28" spans="1:351" ht="13.5" x14ac:dyDescent="0.15">
      <c r="B28" s="397"/>
    </row>
    <row r="29" spans="1:351" ht="13.5" x14ac:dyDescent="0.15">
      <c r="B29" s="397"/>
    </row>
    <row r="30" spans="1:351" ht="13.5" x14ac:dyDescent="0.15">
      <c r="B30" s="397"/>
    </row>
    <row r="31" spans="1:351" ht="13.5" x14ac:dyDescent="0.15">
      <c r="B31" s="397"/>
    </row>
    <row r="32" spans="1:351" ht="13.5" x14ac:dyDescent="0.15">
      <c r="B32" s="397"/>
    </row>
    <row r="33" spans="2:109" ht="13.5" x14ac:dyDescent="0.15">
      <c r="B33" s="397"/>
    </row>
    <row r="34" spans="2:109" ht="13.5" x14ac:dyDescent="0.15">
      <c r="B34" s="397"/>
    </row>
    <row r="35" spans="2:109" ht="13.5" x14ac:dyDescent="0.15">
      <c r="B35" s="397"/>
    </row>
    <row r="36" spans="2:109" ht="13.5" x14ac:dyDescent="0.15">
      <c r="B36" s="397"/>
    </row>
    <row r="37" spans="2:109" ht="13.5" x14ac:dyDescent="0.15">
      <c r="B37" s="397"/>
    </row>
    <row r="38" spans="2:109" ht="13.5" x14ac:dyDescent="0.15">
      <c r="B38" s="397"/>
    </row>
    <row r="39" spans="2:109" ht="13.5"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5"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5"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3" t="s">
        <v>622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9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9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9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9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5" x14ac:dyDescent="0.15">
      <c r="B49" s="397"/>
      <c r="AN49" s="390" t="s">
        <v>614</v>
      </c>
    </row>
    <row r="50" spans="1:109" ht="13.5" x14ac:dyDescent="0.15">
      <c r="B50" s="397"/>
      <c r="G50" s="1322"/>
      <c r="H50" s="1322"/>
      <c r="I50" s="1322"/>
      <c r="J50" s="1322"/>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556</v>
      </c>
      <c r="BQ50" s="1326"/>
      <c r="BR50" s="1326"/>
      <c r="BS50" s="1326"/>
      <c r="BT50" s="1326"/>
      <c r="BU50" s="1326"/>
      <c r="BV50" s="1326"/>
      <c r="BW50" s="1326"/>
      <c r="BX50" s="1326" t="s">
        <v>557</v>
      </c>
      <c r="BY50" s="1326"/>
      <c r="BZ50" s="1326"/>
      <c r="CA50" s="1326"/>
      <c r="CB50" s="1326"/>
      <c r="CC50" s="1326"/>
      <c r="CD50" s="1326"/>
      <c r="CE50" s="1326"/>
      <c r="CF50" s="1326" t="s">
        <v>558</v>
      </c>
      <c r="CG50" s="1326"/>
      <c r="CH50" s="1326"/>
      <c r="CI50" s="1326"/>
      <c r="CJ50" s="1326"/>
      <c r="CK50" s="1326"/>
      <c r="CL50" s="1326"/>
      <c r="CM50" s="1326"/>
      <c r="CN50" s="1326" t="s">
        <v>559</v>
      </c>
      <c r="CO50" s="1326"/>
      <c r="CP50" s="1326"/>
      <c r="CQ50" s="1326"/>
      <c r="CR50" s="1326"/>
      <c r="CS50" s="1326"/>
      <c r="CT50" s="1326"/>
      <c r="CU50" s="1326"/>
      <c r="CV50" s="1326" t="s">
        <v>560</v>
      </c>
      <c r="CW50" s="1326"/>
      <c r="CX50" s="1326"/>
      <c r="CY50" s="1326"/>
      <c r="CZ50" s="1326"/>
      <c r="DA50" s="1326"/>
      <c r="DB50" s="1326"/>
      <c r="DC50" s="1326"/>
    </row>
    <row r="51" spans="1:109" ht="13.5" customHeight="1" x14ac:dyDescent="0.15">
      <c r="B51" s="397"/>
      <c r="G51" s="1312"/>
      <c r="H51" s="1312"/>
      <c r="I51" s="1330"/>
      <c r="J51" s="1330"/>
      <c r="K51" s="1327"/>
      <c r="L51" s="1327"/>
      <c r="M51" s="1327"/>
      <c r="N51" s="1327"/>
      <c r="AM51" s="406"/>
      <c r="AN51" s="1328" t="s">
        <v>615</v>
      </c>
      <c r="AO51" s="1328"/>
      <c r="AP51" s="1328"/>
      <c r="AQ51" s="1328"/>
      <c r="AR51" s="1328"/>
      <c r="AS51" s="1328"/>
      <c r="AT51" s="1328"/>
      <c r="AU51" s="1328"/>
      <c r="AV51" s="1328"/>
      <c r="AW51" s="1328"/>
      <c r="AX51" s="1328"/>
      <c r="AY51" s="1328"/>
      <c r="AZ51" s="1328"/>
      <c r="BA51" s="1328"/>
      <c r="BB51" s="1328" t="s">
        <v>616</v>
      </c>
      <c r="BC51" s="1328"/>
      <c r="BD51" s="1328"/>
      <c r="BE51" s="1328"/>
      <c r="BF51" s="1328"/>
      <c r="BG51" s="1328"/>
      <c r="BH51" s="1328"/>
      <c r="BI51" s="1328"/>
      <c r="BJ51" s="1328"/>
      <c r="BK51" s="1328"/>
      <c r="BL51" s="1328"/>
      <c r="BM51" s="1328"/>
      <c r="BN51" s="1328"/>
      <c r="BO51" s="1328"/>
      <c r="BP51" s="1311">
        <v>69.7</v>
      </c>
      <c r="BQ51" s="1311"/>
      <c r="BR51" s="1311"/>
      <c r="BS51" s="1311"/>
      <c r="BT51" s="1311"/>
      <c r="BU51" s="1311"/>
      <c r="BV51" s="1311"/>
      <c r="BW51" s="1311"/>
      <c r="BX51" s="1311">
        <v>53.9</v>
      </c>
      <c r="BY51" s="1311"/>
      <c r="BZ51" s="1311"/>
      <c r="CA51" s="1311"/>
      <c r="CB51" s="1311"/>
      <c r="CC51" s="1311"/>
      <c r="CD51" s="1311"/>
      <c r="CE51" s="1311"/>
      <c r="CF51" s="1311">
        <v>48</v>
      </c>
      <c r="CG51" s="1311"/>
      <c r="CH51" s="1311"/>
      <c r="CI51" s="1311"/>
      <c r="CJ51" s="1311"/>
      <c r="CK51" s="1311"/>
      <c r="CL51" s="1311"/>
      <c r="CM51" s="1311"/>
      <c r="CN51" s="1311">
        <v>35.9</v>
      </c>
      <c r="CO51" s="1311"/>
      <c r="CP51" s="1311"/>
      <c r="CQ51" s="1311"/>
      <c r="CR51" s="1311"/>
      <c r="CS51" s="1311"/>
      <c r="CT51" s="1311"/>
      <c r="CU51" s="1311"/>
      <c r="CV51" s="1311">
        <v>15.5</v>
      </c>
      <c r="CW51" s="1311"/>
      <c r="CX51" s="1311"/>
      <c r="CY51" s="1311"/>
      <c r="CZ51" s="1311"/>
      <c r="DA51" s="1311"/>
      <c r="DB51" s="1311"/>
      <c r="DC51" s="1311"/>
    </row>
    <row r="52" spans="1:109" ht="13.5" x14ac:dyDescent="0.15">
      <c r="B52" s="397"/>
      <c r="G52" s="1312"/>
      <c r="H52" s="1312"/>
      <c r="I52" s="1330"/>
      <c r="J52" s="1330"/>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5"/>
      <c r="B53" s="397"/>
      <c r="G53" s="1312"/>
      <c r="H53" s="1312"/>
      <c r="I53" s="1322"/>
      <c r="J53" s="1322"/>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617</v>
      </c>
      <c r="BC53" s="1328"/>
      <c r="BD53" s="1328"/>
      <c r="BE53" s="1328"/>
      <c r="BF53" s="1328"/>
      <c r="BG53" s="1328"/>
      <c r="BH53" s="1328"/>
      <c r="BI53" s="1328"/>
      <c r="BJ53" s="1328"/>
      <c r="BK53" s="1328"/>
      <c r="BL53" s="1328"/>
      <c r="BM53" s="1328"/>
      <c r="BN53" s="1328"/>
      <c r="BO53" s="1328"/>
      <c r="BP53" s="1311">
        <v>56.7</v>
      </c>
      <c r="BQ53" s="1311"/>
      <c r="BR53" s="1311"/>
      <c r="BS53" s="1311"/>
      <c r="BT53" s="1311"/>
      <c r="BU53" s="1311"/>
      <c r="BV53" s="1311"/>
      <c r="BW53" s="1311"/>
      <c r="BX53" s="1311">
        <v>58.3</v>
      </c>
      <c r="BY53" s="1311"/>
      <c r="BZ53" s="1311"/>
      <c r="CA53" s="1311"/>
      <c r="CB53" s="1311"/>
      <c r="CC53" s="1311"/>
      <c r="CD53" s="1311"/>
      <c r="CE53" s="1311"/>
      <c r="CF53" s="1311">
        <v>59.9</v>
      </c>
      <c r="CG53" s="1311"/>
      <c r="CH53" s="1311"/>
      <c r="CI53" s="1311"/>
      <c r="CJ53" s="1311"/>
      <c r="CK53" s="1311"/>
      <c r="CL53" s="1311"/>
      <c r="CM53" s="1311"/>
      <c r="CN53" s="1311">
        <v>61.5</v>
      </c>
      <c r="CO53" s="1311"/>
      <c r="CP53" s="1311"/>
      <c r="CQ53" s="1311"/>
      <c r="CR53" s="1311"/>
      <c r="CS53" s="1311"/>
      <c r="CT53" s="1311"/>
      <c r="CU53" s="1311"/>
      <c r="CV53" s="1311">
        <v>63.2</v>
      </c>
      <c r="CW53" s="1311"/>
      <c r="CX53" s="1311"/>
      <c r="CY53" s="1311"/>
      <c r="CZ53" s="1311"/>
      <c r="DA53" s="1311"/>
      <c r="DB53" s="1311"/>
      <c r="DC53" s="1311"/>
    </row>
    <row r="54" spans="1:109" ht="13.5" x14ac:dyDescent="0.15">
      <c r="A54" s="405"/>
      <c r="B54" s="397"/>
      <c r="G54" s="1312"/>
      <c r="H54" s="1312"/>
      <c r="I54" s="1322"/>
      <c r="J54" s="1322"/>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5"/>
      <c r="B55" s="397"/>
      <c r="G55" s="1322"/>
      <c r="H55" s="1322"/>
      <c r="I55" s="1322"/>
      <c r="J55" s="1322"/>
      <c r="K55" s="1327"/>
      <c r="L55" s="1327"/>
      <c r="M55" s="1327"/>
      <c r="N55" s="1327"/>
      <c r="AN55" s="1326" t="s">
        <v>618</v>
      </c>
      <c r="AO55" s="1326"/>
      <c r="AP55" s="1326"/>
      <c r="AQ55" s="1326"/>
      <c r="AR55" s="1326"/>
      <c r="AS55" s="1326"/>
      <c r="AT55" s="1326"/>
      <c r="AU55" s="1326"/>
      <c r="AV55" s="1326"/>
      <c r="AW55" s="1326"/>
      <c r="AX55" s="1326"/>
      <c r="AY55" s="1326"/>
      <c r="AZ55" s="1326"/>
      <c r="BA55" s="1326"/>
      <c r="BB55" s="1328" t="s">
        <v>616</v>
      </c>
      <c r="BC55" s="1328"/>
      <c r="BD55" s="1328"/>
      <c r="BE55" s="1328"/>
      <c r="BF55" s="1328"/>
      <c r="BG55" s="1328"/>
      <c r="BH55" s="1328"/>
      <c r="BI55" s="1328"/>
      <c r="BJ55" s="1328"/>
      <c r="BK55" s="1328"/>
      <c r="BL55" s="1328"/>
      <c r="BM55" s="1328"/>
      <c r="BN55" s="1328"/>
      <c r="BO55" s="1328"/>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5"/>
      <c r="B56" s="397"/>
      <c r="G56" s="1322"/>
      <c r="H56" s="1322"/>
      <c r="I56" s="1322"/>
      <c r="J56" s="1322"/>
      <c r="K56" s="1327"/>
      <c r="L56" s="1327"/>
      <c r="M56" s="1327"/>
      <c r="N56" s="1327"/>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5" x14ac:dyDescent="0.15">
      <c r="B57" s="409"/>
      <c r="G57" s="1322"/>
      <c r="H57" s="1322"/>
      <c r="I57" s="1329"/>
      <c r="J57" s="1329"/>
      <c r="K57" s="1327"/>
      <c r="L57" s="1327"/>
      <c r="M57" s="1327"/>
      <c r="N57" s="1327"/>
      <c r="AM57" s="390"/>
      <c r="AN57" s="1326"/>
      <c r="AO57" s="1326"/>
      <c r="AP57" s="1326"/>
      <c r="AQ57" s="1326"/>
      <c r="AR57" s="1326"/>
      <c r="AS57" s="1326"/>
      <c r="AT57" s="1326"/>
      <c r="AU57" s="1326"/>
      <c r="AV57" s="1326"/>
      <c r="AW57" s="1326"/>
      <c r="AX57" s="1326"/>
      <c r="AY57" s="1326"/>
      <c r="AZ57" s="1326"/>
      <c r="BA57" s="1326"/>
      <c r="BB57" s="1328" t="s">
        <v>617</v>
      </c>
      <c r="BC57" s="1328"/>
      <c r="BD57" s="1328"/>
      <c r="BE57" s="1328"/>
      <c r="BF57" s="1328"/>
      <c r="BG57" s="1328"/>
      <c r="BH57" s="1328"/>
      <c r="BI57" s="1328"/>
      <c r="BJ57" s="1328"/>
      <c r="BK57" s="1328"/>
      <c r="BL57" s="1328"/>
      <c r="BM57" s="1328"/>
      <c r="BN57" s="1328"/>
      <c r="BO57" s="1328"/>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ht="13.5" x14ac:dyDescent="0.15">
      <c r="A58" s="390"/>
      <c r="B58" s="409"/>
      <c r="G58" s="1322"/>
      <c r="H58" s="1322"/>
      <c r="I58" s="1329"/>
      <c r="J58" s="1329"/>
      <c r="K58" s="1327"/>
      <c r="L58" s="1327"/>
      <c r="M58" s="1327"/>
      <c r="N58" s="1327"/>
      <c r="AM58" s="390"/>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5"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5"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5"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5"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ht="13.5"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x14ac:dyDescent="0.15">
      <c r="B65" s="397"/>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9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9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9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9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5" x14ac:dyDescent="0.15">
      <c r="B71" s="397"/>
      <c r="G71" s="422"/>
      <c r="I71" s="423"/>
      <c r="J71" s="420"/>
      <c r="K71" s="420"/>
      <c r="L71" s="421"/>
      <c r="M71" s="420"/>
      <c r="N71" s="421"/>
      <c r="AM71" s="422"/>
      <c r="AN71" s="390" t="s">
        <v>614</v>
      </c>
    </row>
    <row r="72" spans="2:107" ht="13.5" x14ac:dyDescent="0.15">
      <c r="B72" s="397"/>
      <c r="G72" s="1322"/>
      <c r="H72" s="1322"/>
      <c r="I72" s="1322"/>
      <c r="J72" s="1322"/>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556</v>
      </c>
      <c r="BQ72" s="1326"/>
      <c r="BR72" s="1326"/>
      <c r="BS72" s="1326"/>
      <c r="BT72" s="1326"/>
      <c r="BU72" s="1326"/>
      <c r="BV72" s="1326"/>
      <c r="BW72" s="1326"/>
      <c r="BX72" s="1326" t="s">
        <v>557</v>
      </c>
      <c r="BY72" s="1326"/>
      <c r="BZ72" s="1326"/>
      <c r="CA72" s="1326"/>
      <c r="CB72" s="1326"/>
      <c r="CC72" s="1326"/>
      <c r="CD72" s="1326"/>
      <c r="CE72" s="1326"/>
      <c r="CF72" s="1326" t="s">
        <v>558</v>
      </c>
      <c r="CG72" s="1326"/>
      <c r="CH72" s="1326"/>
      <c r="CI72" s="1326"/>
      <c r="CJ72" s="1326"/>
      <c r="CK72" s="1326"/>
      <c r="CL72" s="1326"/>
      <c r="CM72" s="1326"/>
      <c r="CN72" s="1326" t="s">
        <v>559</v>
      </c>
      <c r="CO72" s="1326"/>
      <c r="CP72" s="1326"/>
      <c r="CQ72" s="1326"/>
      <c r="CR72" s="1326"/>
      <c r="CS72" s="1326"/>
      <c r="CT72" s="1326"/>
      <c r="CU72" s="1326"/>
      <c r="CV72" s="1326" t="s">
        <v>560</v>
      </c>
      <c r="CW72" s="1326"/>
      <c r="CX72" s="1326"/>
      <c r="CY72" s="1326"/>
      <c r="CZ72" s="1326"/>
      <c r="DA72" s="1326"/>
      <c r="DB72" s="1326"/>
      <c r="DC72" s="1326"/>
    </row>
    <row r="73" spans="2:107" ht="13.5" x14ac:dyDescent="0.15">
      <c r="B73" s="397"/>
      <c r="G73" s="1312"/>
      <c r="H73" s="1312"/>
      <c r="I73" s="1312"/>
      <c r="J73" s="1312"/>
      <c r="K73" s="1331"/>
      <c r="L73" s="1331"/>
      <c r="M73" s="1331"/>
      <c r="N73" s="1331"/>
      <c r="AM73" s="406"/>
      <c r="AN73" s="1328" t="s">
        <v>615</v>
      </c>
      <c r="AO73" s="1328"/>
      <c r="AP73" s="1328"/>
      <c r="AQ73" s="1328"/>
      <c r="AR73" s="1328"/>
      <c r="AS73" s="1328"/>
      <c r="AT73" s="1328"/>
      <c r="AU73" s="1328"/>
      <c r="AV73" s="1328"/>
      <c r="AW73" s="1328"/>
      <c r="AX73" s="1328"/>
      <c r="AY73" s="1328"/>
      <c r="AZ73" s="1328"/>
      <c r="BA73" s="1328"/>
      <c r="BB73" s="1328" t="s">
        <v>616</v>
      </c>
      <c r="BC73" s="1328"/>
      <c r="BD73" s="1328"/>
      <c r="BE73" s="1328"/>
      <c r="BF73" s="1328"/>
      <c r="BG73" s="1328"/>
      <c r="BH73" s="1328"/>
      <c r="BI73" s="1328"/>
      <c r="BJ73" s="1328"/>
      <c r="BK73" s="1328"/>
      <c r="BL73" s="1328"/>
      <c r="BM73" s="1328"/>
      <c r="BN73" s="1328"/>
      <c r="BO73" s="1328"/>
      <c r="BP73" s="1311">
        <v>69.7</v>
      </c>
      <c r="BQ73" s="1311"/>
      <c r="BR73" s="1311"/>
      <c r="BS73" s="1311"/>
      <c r="BT73" s="1311"/>
      <c r="BU73" s="1311"/>
      <c r="BV73" s="1311"/>
      <c r="BW73" s="1311"/>
      <c r="BX73" s="1311">
        <v>53.9</v>
      </c>
      <c r="BY73" s="1311"/>
      <c r="BZ73" s="1311"/>
      <c r="CA73" s="1311"/>
      <c r="CB73" s="1311"/>
      <c r="CC73" s="1311"/>
      <c r="CD73" s="1311"/>
      <c r="CE73" s="1311"/>
      <c r="CF73" s="1311">
        <v>48</v>
      </c>
      <c r="CG73" s="1311"/>
      <c r="CH73" s="1311"/>
      <c r="CI73" s="1311"/>
      <c r="CJ73" s="1311"/>
      <c r="CK73" s="1311"/>
      <c r="CL73" s="1311"/>
      <c r="CM73" s="1311"/>
      <c r="CN73" s="1311">
        <v>35.9</v>
      </c>
      <c r="CO73" s="1311"/>
      <c r="CP73" s="1311"/>
      <c r="CQ73" s="1311"/>
      <c r="CR73" s="1311"/>
      <c r="CS73" s="1311"/>
      <c r="CT73" s="1311"/>
      <c r="CU73" s="1311"/>
      <c r="CV73" s="1311">
        <v>15.5</v>
      </c>
      <c r="CW73" s="1311"/>
      <c r="CX73" s="1311"/>
      <c r="CY73" s="1311"/>
      <c r="CZ73" s="1311"/>
      <c r="DA73" s="1311"/>
      <c r="DB73" s="1311"/>
      <c r="DC73" s="1311"/>
    </row>
    <row r="74" spans="2:107" ht="13.5" x14ac:dyDescent="0.15">
      <c r="B74" s="397"/>
      <c r="G74" s="1312"/>
      <c r="H74" s="1312"/>
      <c r="I74" s="1312"/>
      <c r="J74" s="1312"/>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97"/>
      <c r="G75" s="1312"/>
      <c r="H75" s="1312"/>
      <c r="I75" s="1322"/>
      <c r="J75" s="1322"/>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620</v>
      </c>
      <c r="BC75" s="1328"/>
      <c r="BD75" s="1328"/>
      <c r="BE75" s="1328"/>
      <c r="BF75" s="1328"/>
      <c r="BG75" s="1328"/>
      <c r="BH75" s="1328"/>
      <c r="BI75" s="1328"/>
      <c r="BJ75" s="1328"/>
      <c r="BK75" s="1328"/>
      <c r="BL75" s="1328"/>
      <c r="BM75" s="1328"/>
      <c r="BN75" s="1328"/>
      <c r="BO75" s="1328"/>
      <c r="BP75" s="1311">
        <v>11.7</v>
      </c>
      <c r="BQ75" s="1311"/>
      <c r="BR75" s="1311"/>
      <c r="BS75" s="1311"/>
      <c r="BT75" s="1311"/>
      <c r="BU75" s="1311"/>
      <c r="BV75" s="1311"/>
      <c r="BW75" s="1311"/>
      <c r="BX75" s="1311">
        <v>13.9</v>
      </c>
      <c r="BY75" s="1311"/>
      <c r="BZ75" s="1311"/>
      <c r="CA75" s="1311"/>
      <c r="CB75" s="1311"/>
      <c r="CC75" s="1311"/>
      <c r="CD75" s="1311"/>
      <c r="CE75" s="1311"/>
      <c r="CF75" s="1311">
        <v>15.3</v>
      </c>
      <c r="CG75" s="1311"/>
      <c r="CH75" s="1311"/>
      <c r="CI75" s="1311"/>
      <c r="CJ75" s="1311"/>
      <c r="CK75" s="1311"/>
      <c r="CL75" s="1311"/>
      <c r="CM75" s="1311"/>
      <c r="CN75" s="1311">
        <v>15.3</v>
      </c>
      <c r="CO75" s="1311"/>
      <c r="CP75" s="1311"/>
      <c r="CQ75" s="1311"/>
      <c r="CR75" s="1311"/>
      <c r="CS75" s="1311"/>
      <c r="CT75" s="1311"/>
      <c r="CU75" s="1311"/>
      <c r="CV75" s="1311">
        <v>14.8</v>
      </c>
      <c r="CW75" s="1311"/>
      <c r="CX75" s="1311"/>
      <c r="CY75" s="1311"/>
      <c r="CZ75" s="1311"/>
      <c r="DA75" s="1311"/>
      <c r="DB75" s="1311"/>
      <c r="DC75" s="1311"/>
    </row>
    <row r="76" spans="2:107" ht="13.5" x14ac:dyDescent="0.15">
      <c r="B76" s="397"/>
      <c r="G76" s="1312"/>
      <c r="H76" s="1312"/>
      <c r="I76" s="1322"/>
      <c r="J76" s="1322"/>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97"/>
      <c r="G77" s="1322"/>
      <c r="H77" s="1322"/>
      <c r="I77" s="1322"/>
      <c r="J77" s="1322"/>
      <c r="K77" s="1331"/>
      <c r="L77" s="1331"/>
      <c r="M77" s="1331"/>
      <c r="N77" s="1331"/>
      <c r="AN77" s="1326" t="s">
        <v>618</v>
      </c>
      <c r="AO77" s="1326"/>
      <c r="AP77" s="1326"/>
      <c r="AQ77" s="1326"/>
      <c r="AR77" s="1326"/>
      <c r="AS77" s="1326"/>
      <c r="AT77" s="1326"/>
      <c r="AU77" s="1326"/>
      <c r="AV77" s="1326"/>
      <c r="AW77" s="1326"/>
      <c r="AX77" s="1326"/>
      <c r="AY77" s="1326"/>
      <c r="AZ77" s="1326"/>
      <c r="BA77" s="1326"/>
      <c r="BB77" s="1328" t="s">
        <v>616</v>
      </c>
      <c r="BC77" s="1328"/>
      <c r="BD77" s="1328"/>
      <c r="BE77" s="1328"/>
      <c r="BF77" s="1328"/>
      <c r="BG77" s="1328"/>
      <c r="BH77" s="1328"/>
      <c r="BI77" s="1328"/>
      <c r="BJ77" s="1328"/>
      <c r="BK77" s="1328"/>
      <c r="BL77" s="1328"/>
      <c r="BM77" s="1328"/>
      <c r="BN77" s="1328"/>
      <c r="BO77" s="1328"/>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97"/>
      <c r="G78" s="1322"/>
      <c r="H78" s="1322"/>
      <c r="I78" s="1322"/>
      <c r="J78" s="1322"/>
      <c r="K78" s="1331"/>
      <c r="L78" s="1331"/>
      <c r="M78" s="1331"/>
      <c r="N78" s="1331"/>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97"/>
      <c r="G79" s="1322"/>
      <c r="H79" s="1322"/>
      <c r="I79" s="1329"/>
      <c r="J79" s="1329"/>
      <c r="K79" s="1332"/>
      <c r="L79" s="1332"/>
      <c r="M79" s="1332"/>
      <c r="N79" s="1332"/>
      <c r="AN79" s="1326"/>
      <c r="AO79" s="1326"/>
      <c r="AP79" s="1326"/>
      <c r="AQ79" s="1326"/>
      <c r="AR79" s="1326"/>
      <c r="AS79" s="1326"/>
      <c r="AT79" s="1326"/>
      <c r="AU79" s="1326"/>
      <c r="AV79" s="1326"/>
      <c r="AW79" s="1326"/>
      <c r="AX79" s="1326"/>
      <c r="AY79" s="1326"/>
      <c r="AZ79" s="1326"/>
      <c r="BA79" s="1326"/>
      <c r="BB79" s="1328" t="s">
        <v>620</v>
      </c>
      <c r="BC79" s="1328"/>
      <c r="BD79" s="1328"/>
      <c r="BE79" s="1328"/>
      <c r="BF79" s="1328"/>
      <c r="BG79" s="1328"/>
      <c r="BH79" s="1328"/>
      <c r="BI79" s="1328"/>
      <c r="BJ79" s="1328"/>
      <c r="BK79" s="1328"/>
      <c r="BL79" s="1328"/>
      <c r="BM79" s="1328"/>
      <c r="BN79" s="1328"/>
      <c r="BO79" s="1328"/>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ht="13.5" x14ac:dyDescent="0.15">
      <c r="B80" s="397"/>
      <c r="G80" s="1322"/>
      <c r="H80" s="1322"/>
      <c r="I80" s="1329"/>
      <c r="J80" s="1329"/>
      <c r="K80" s="1332"/>
      <c r="L80" s="1332"/>
      <c r="M80" s="1332"/>
      <c r="N80" s="1332"/>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5"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5" x14ac:dyDescent="0.15">
      <c r="DD84" s="390"/>
      <c r="DE84" s="390"/>
    </row>
    <row r="85" spans="2:109" ht="13.5" x14ac:dyDescent="0.15">
      <c r="DD85" s="390"/>
      <c r="DE85" s="390"/>
    </row>
    <row r="86" spans="2:109" ht="13.5" hidden="1" x14ac:dyDescent="0.15">
      <c r="DD86" s="390"/>
      <c r="DE86" s="390"/>
    </row>
    <row r="87" spans="2:109" ht="13.5" hidden="1" x14ac:dyDescent="0.15">
      <c r="K87" s="425"/>
      <c r="AQ87" s="425"/>
      <c r="BC87" s="425"/>
      <c r="BO87" s="425"/>
      <c r="CA87" s="425"/>
      <c r="CM87" s="425"/>
      <c r="CY87" s="425"/>
      <c r="DD87" s="390"/>
      <c r="DE87" s="390"/>
    </row>
    <row r="88" spans="2:109" ht="13.5" hidden="1" x14ac:dyDescent="0.15">
      <c r="DD88" s="390"/>
      <c r="DE88" s="390"/>
    </row>
    <row r="89" spans="2:109" ht="13.5" hidden="1" x14ac:dyDescent="0.15">
      <c r="DD89" s="390"/>
      <c r="DE89" s="390"/>
    </row>
    <row r="90" spans="2:109" ht="13.5" hidden="1" x14ac:dyDescent="0.15">
      <c r="DD90" s="390"/>
      <c r="DE90" s="390"/>
    </row>
    <row r="91" spans="2:109" ht="13.5"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7B4m+7MifjD+W8Oh1vnMi4b4xAFiagywFyXCZh/NwX0Relu2kDcxiqFHAZ1O+Ii7h90jdxz6iTijvrnRKJHhQ==" saltValue="3SUoZcXILXJ7eCS2QpAG3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71" zoomScale="80" zoomScaleNormal="8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eRythfz+J3Hf92nd7GImEcUkIhiybFTB5H64QpHXaj/tM7yV8BGT4DsZVHHJ6u9dmj6LAKqYPVpiDKtYwKhiQ==" saltValue="Gc2faxa4sTRzpPeyajOpig==" spinCount="100000" sheet="1" objects="1" scenarios="1"/>
  <dataConsolidate/>
  <phoneticPr fontId="2"/>
  <printOptions horizontalCentered="1" verticalCentered="1"/>
  <pageMargins left="0" right="0" top="0.19685039370078741" bottom="0" header="0.39370078740157483" footer="0"/>
  <pageSetup paperSize="9" scale="3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80" zoomScaleNormal="8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7nobRRL8GDcBIow3r5tgsHB2wGV8X9LyFE81PaW0gcmLVkNl7n1mvU9OcnuORy1pvQp1gEroQNdFz2k9U8Y2eg==" saltValue="TrIfYjGqEuJIJjrNPIvmPg==" spinCount="100000" sheet="1" objects="1" scenarios="1"/>
  <dataConsolidate/>
  <phoneticPr fontId="2"/>
  <printOptions horizontalCentered="1" verticalCentered="1"/>
  <pageMargins left="0" right="0" top="0.19685039370078741" bottom="0" header="0.39370078740157483" footer="0"/>
  <pageSetup paperSize="9" scale="3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48458</v>
      </c>
      <c r="E3" s="162"/>
      <c r="F3" s="163">
        <v>291945</v>
      </c>
      <c r="G3" s="164"/>
      <c r="H3" s="165"/>
    </row>
    <row r="4" spans="1:8" x14ac:dyDescent="0.15">
      <c r="A4" s="166"/>
      <c r="B4" s="167"/>
      <c r="C4" s="168"/>
      <c r="D4" s="169">
        <v>27257</v>
      </c>
      <c r="E4" s="170"/>
      <c r="F4" s="171">
        <v>127651</v>
      </c>
      <c r="G4" s="172"/>
      <c r="H4" s="173"/>
    </row>
    <row r="5" spans="1:8" x14ac:dyDescent="0.15">
      <c r="A5" s="154" t="s">
        <v>548</v>
      </c>
      <c r="B5" s="159"/>
      <c r="C5" s="160"/>
      <c r="D5" s="161">
        <v>51624</v>
      </c>
      <c r="E5" s="162"/>
      <c r="F5" s="163">
        <v>291173</v>
      </c>
      <c r="G5" s="164"/>
      <c r="H5" s="165"/>
    </row>
    <row r="6" spans="1:8" x14ac:dyDescent="0.15">
      <c r="A6" s="166"/>
      <c r="B6" s="167"/>
      <c r="C6" s="168"/>
      <c r="D6" s="169">
        <v>21469</v>
      </c>
      <c r="E6" s="170"/>
      <c r="F6" s="171">
        <v>119071</v>
      </c>
      <c r="G6" s="172"/>
      <c r="H6" s="173"/>
    </row>
    <row r="7" spans="1:8" x14ac:dyDescent="0.15">
      <c r="A7" s="154" t="s">
        <v>549</v>
      </c>
      <c r="B7" s="159"/>
      <c r="C7" s="160"/>
      <c r="D7" s="161">
        <v>80424</v>
      </c>
      <c r="E7" s="162"/>
      <c r="F7" s="163">
        <v>271581</v>
      </c>
      <c r="G7" s="164"/>
      <c r="H7" s="165"/>
    </row>
    <row r="8" spans="1:8" x14ac:dyDescent="0.15">
      <c r="A8" s="166"/>
      <c r="B8" s="167"/>
      <c r="C8" s="168"/>
      <c r="D8" s="169">
        <v>36626</v>
      </c>
      <c r="E8" s="170"/>
      <c r="F8" s="171">
        <v>117844</v>
      </c>
      <c r="G8" s="172"/>
      <c r="H8" s="173"/>
    </row>
    <row r="9" spans="1:8" x14ac:dyDescent="0.15">
      <c r="A9" s="154" t="s">
        <v>550</v>
      </c>
      <c r="B9" s="159"/>
      <c r="C9" s="160"/>
      <c r="D9" s="161">
        <v>36449</v>
      </c>
      <c r="E9" s="162"/>
      <c r="F9" s="163">
        <v>268375</v>
      </c>
      <c r="G9" s="164"/>
      <c r="H9" s="165"/>
    </row>
    <row r="10" spans="1:8" x14ac:dyDescent="0.15">
      <c r="A10" s="166"/>
      <c r="B10" s="167"/>
      <c r="C10" s="168"/>
      <c r="D10" s="169">
        <v>25822</v>
      </c>
      <c r="E10" s="170"/>
      <c r="F10" s="171">
        <v>119602</v>
      </c>
      <c r="G10" s="172"/>
      <c r="H10" s="173"/>
    </row>
    <row r="11" spans="1:8" x14ac:dyDescent="0.15">
      <c r="A11" s="154" t="s">
        <v>551</v>
      </c>
      <c r="B11" s="159"/>
      <c r="C11" s="160"/>
      <c r="D11" s="161">
        <v>55441</v>
      </c>
      <c r="E11" s="162"/>
      <c r="F11" s="163">
        <v>301035</v>
      </c>
      <c r="G11" s="164"/>
      <c r="H11" s="165"/>
    </row>
    <row r="12" spans="1:8" x14ac:dyDescent="0.15">
      <c r="A12" s="166"/>
      <c r="B12" s="167"/>
      <c r="C12" s="174"/>
      <c r="D12" s="169">
        <v>45478</v>
      </c>
      <c r="E12" s="170"/>
      <c r="F12" s="171">
        <v>154376</v>
      </c>
      <c r="G12" s="172"/>
      <c r="H12" s="173"/>
    </row>
    <row r="13" spans="1:8" x14ac:dyDescent="0.15">
      <c r="A13" s="154"/>
      <c r="B13" s="159"/>
      <c r="C13" s="175"/>
      <c r="D13" s="176">
        <v>54479</v>
      </c>
      <c r="E13" s="177"/>
      <c r="F13" s="178">
        <v>284822</v>
      </c>
      <c r="G13" s="179"/>
      <c r="H13" s="165"/>
    </row>
    <row r="14" spans="1:8" x14ac:dyDescent="0.15">
      <c r="A14" s="166"/>
      <c r="B14" s="167"/>
      <c r="C14" s="168"/>
      <c r="D14" s="169">
        <v>31330</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5.68</v>
      </c>
      <c r="C19" s="180">
        <f>ROUND(VALUE(SUBSTITUTE(実質収支比率等に係る経年分析!G$48,"▲","-")),2)</f>
        <v>4.8</v>
      </c>
      <c r="D19" s="180">
        <f>ROUND(VALUE(SUBSTITUTE(実質収支比率等に係る経年分析!H$48,"▲","-")),2)</f>
        <v>5.81</v>
      </c>
      <c r="E19" s="180">
        <f>ROUND(VALUE(SUBSTITUTE(実質収支比率等に係る経年分析!I$48,"▲","-")),2)</f>
        <v>5.15</v>
      </c>
      <c r="F19" s="180">
        <f>ROUND(VALUE(SUBSTITUTE(実質収支比率等に係る経年分析!J$48,"▲","-")),2)</f>
        <v>5.73</v>
      </c>
    </row>
    <row r="20" spans="1:11" x14ac:dyDescent="0.15">
      <c r="A20" s="180" t="s">
        <v>55</v>
      </c>
      <c r="B20" s="180">
        <f>ROUND(VALUE(SUBSTITUTE(実質収支比率等に係る経年分析!F$47,"▲","-")),2)</f>
        <v>31.74</v>
      </c>
      <c r="C20" s="180">
        <f>ROUND(VALUE(SUBSTITUTE(実質収支比率等に係る経年分析!G$47,"▲","-")),2)</f>
        <v>27.94</v>
      </c>
      <c r="D20" s="180">
        <f>ROUND(VALUE(SUBSTITUTE(実質収支比率等に係る経年分析!H$47,"▲","-")),2)</f>
        <v>24.45</v>
      </c>
      <c r="E20" s="180">
        <f>ROUND(VALUE(SUBSTITUTE(実質収支比率等に係る経年分析!I$47,"▲","-")),2)</f>
        <v>24.18</v>
      </c>
      <c r="F20" s="180">
        <f>ROUND(VALUE(SUBSTITUTE(実質収支比率等に係る経年分析!J$47,"▲","-")),2)</f>
        <v>25.67</v>
      </c>
    </row>
    <row r="21" spans="1:11" x14ac:dyDescent="0.15">
      <c r="A21" s="180" t="s">
        <v>56</v>
      </c>
      <c r="B21" s="180">
        <f>IF(ISNUMBER(VALUE(SUBSTITUTE(実質収支比率等に係る経年分析!F$49,"▲","-"))),ROUND(VALUE(SUBSTITUTE(実質収支比率等に係る経年分析!F$49,"▲","-")),2),NA())</f>
        <v>-2.4300000000000002</v>
      </c>
      <c r="C21" s="180">
        <f>IF(ISNUMBER(VALUE(SUBSTITUTE(実質収支比率等に係る経年分析!G$49,"▲","-"))),ROUND(VALUE(SUBSTITUTE(実質収支比率等に係る経年分析!G$49,"▲","-")),2),NA())</f>
        <v>-3.12</v>
      </c>
      <c r="D21" s="180">
        <f>IF(ISNUMBER(VALUE(SUBSTITUTE(実質収支比率等に係る経年分析!H$49,"▲","-"))),ROUND(VALUE(SUBSTITUTE(実質収支比率等に係る経年分析!H$49,"▲","-")),2),NA())</f>
        <v>-3.88</v>
      </c>
      <c r="E21" s="180">
        <f>IF(ISNUMBER(VALUE(SUBSTITUTE(実質収支比率等に係る経年分析!I$49,"▲","-"))),ROUND(VALUE(SUBSTITUTE(実質収支比率等に係る経年分析!I$49,"▲","-")),2),NA())</f>
        <v>-1.47</v>
      </c>
      <c r="F21" s="180">
        <f>IF(ISNUMBER(VALUE(SUBSTITUTE(実質収支比率等に係る経年分析!J$49,"▲","-"))),ROUND(VALUE(SUBSTITUTE(実質収支比率等に係る経年分析!J$49,"▲","-")),2),NA())</f>
        <v>3.61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0.56999999999999995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1.1299999999999999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2.1800000000000002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6.97</v>
      </c>
    </row>
    <row r="36" spans="1:16" x14ac:dyDescent="0.15">
      <c r="A36" s="181" t="str">
        <f>IF(連結実質赤字比率に係る赤字・黒字の構成分析!C$34="",NA(),連結実質赤字比率に係る赤字・黒字の構成分析!C$34)</f>
        <v>住宅新築資金等貸付特別会計</v>
      </c>
      <c r="B36" s="181">
        <f>IF(ROUND(VALUE(SUBSTITUTE(連結実質赤字比率に係る赤字・黒字の構成分析!F$34,"▲", "-")), 2) &lt; 0, ABS(ROUND(VALUE(SUBSTITUTE(連結実質赤字比率に係る赤字・黒字の構成分析!F$34,"▲", "-")), 2)), NA())</f>
        <v>1.23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1.27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1.31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1.24</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488</v>
      </c>
      <c r="E42" s="182"/>
      <c r="F42" s="182"/>
      <c r="G42" s="182">
        <f>'実質公債費比率（分子）の構造'!L$52</f>
        <v>469</v>
      </c>
      <c r="H42" s="182"/>
      <c r="I42" s="182"/>
      <c r="J42" s="182">
        <f>'実質公債費比率（分子）の構造'!M$52</f>
        <v>464</v>
      </c>
      <c r="K42" s="182"/>
      <c r="L42" s="182"/>
      <c r="M42" s="182">
        <f>'実質公債費比率（分子）の構造'!N$52</f>
        <v>446</v>
      </c>
      <c r="N42" s="182"/>
      <c r="O42" s="182"/>
      <c r="P42" s="182">
        <f>'実質公債費比率（分子）の構造'!O$52</f>
        <v>422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19</v>
      </c>
      <c r="C45" s="182"/>
      <c r="D45" s="182"/>
      <c r="E45" s="182">
        <f>'実質公債費比率（分子）の構造'!L$49</f>
        <v>23</v>
      </c>
      <c r="F45" s="182"/>
      <c r="G45" s="182"/>
      <c r="H45" s="182">
        <f>'実質公債費比率（分子）の構造'!M$49</f>
        <v>22</v>
      </c>
      <c r="I45" s="182"/>
      <c r="J45" s="182"/>
      <c r="K45" s="182">
        <f>'実質公債費比率（分子）の構造'!N$49</f>
        <v>23</v>
      </c>
      <c r="L45" s="182"/>
      <c r="M45" s="182"/>
      <c r="N45" s="182">
        <f>'実質公債費比率（分子）の構造'!O$49</f>
        <v>24</v>
      </c>
      <c r="O45" s="182"/>
      <c r="P45" s="182"/>
    </row>
    <row r="46" spans="1:16" x14ac:dyDescent="0.15">
      <c r="A46" s="182" t="s">
        <v>67</v>
      </c>
      <c r="B46" s="182">
        <f>'実質公債費比率（分子）の構造'!K$48</f>
        <v>273</v>
      </c>
      <c r="C46" s="182"/>
      <c r="D46" s="182"/>
      <c r="E46" s="182">
        <f>'実質公債費比率（分子）の構造'!L$48</f>
        <v>263</v>
      </c>
      <c r="F46" s="182"/>
      <c r="G46" s="182"/>
      <c r="H46" s="182">
        <f>'実質公債費比率（分子）の構造'!M$48</f>
        <v>255</v>
      </c>
      <c r="I46" s="182"/>
      <c r="J46" s="182"/>
      <c r="K46" s="182">
        <f>'実質公債費比率（分子）の構造'!N$48</f>
        <v>248</v>
      </c>
      <c r="L46" s="182"/>
      <c r="M46" s="182"/>
      <c r="N46" s="182">
        <f>'実質公債費比率（分子）の構造'!O$48</f>
        <v>238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515</v>
      </c>
      <c r="C49" s="182"/>
      <c r="D49" s="182"/>
      <c r="E49" s="182">
        <f>'実質公債費比率（分子）の構造'!L$45</f>
        <v>518</v>
      </c>
      <c r="F49" s="182"/>
      <c r="G49" s="182"/>
      <c r="H49" s="182">
        <f>'実質公債費比率（分子）の構造'!M$45</f>
        <v>513</v>
      </c>
      <c r="I49" s="182"/>
      <c r="J49" s="182"/>
      <c r="K49" s="182">
        <f>'実質公債費比率（分子）の構造'!N$45</f>
        <v>495</v>
      </c>
      <c r="L49" s="182"/>
      <c r="M49" s="182"/>
      <c r="N49" s="182">
        <f>'実質公債費比率（分子）の構造'!O$45</f>
        <v>463</v>
      </c>
      <c r="O49" s="182"/>
      <c r="P49" s="182"/>
    </row>
    <row r="50" spans="1:16" x14ac:dyDescent="0.15">
      <c r="A50" s="182" t="s">
        <v>71</v>
      </c>
      <c r="B50" s="182" t="e">
        <f>NA()</f>
        <v>#N/A</v>
      </c>
      <c r="C50" s="182">
        <f>IF(ISNUMBER('実質公債費比率（分子）の構造'!K$53),'実質公債費比率（分子）の構造'!K$53,NA())</f>
        <v>321</v>
      </c>
      <c r="D50" s="182" t="e">
        <f>NA()</f>
        <v>#N/A</v>
      </c>
      <c r="E50" s="182" t="e">
        <f>NA()</f>
        <v>#N/A</v>
      </c>
      <c r="F50" s="182">
        <f>IF(ISNUMBER('実質公債費比率（分子）の構造'!L$53),'実質公債費比率（分子）の構造'!L$53,NA())</f>
        <v>337</v>
      </c>
      <c r="G50" s="182" t="e">
        <f>NA()</f>
        <v>#N/A</v>
      </c>
      <c r="H50" s="182" t="e">
        <f>NA()</f>
        <v>#N/A</v>
      </c>
      <c r="I50" s="182">
        <f>IF(ISNUMBER('実質公債費比率（分子）の構造'!M$53),'実質公債費比率（分子）の構造'!M$53,NA())</f>
        <v>328</v>
      </c>
      <c r="J50" s="182" t="e">
        <f>NA()</f>
        <v>#N/A</v>
      </c>
      <c r="K50" s="182" t="e">
        <f>NA()</f>
        <v>#N/A</v>
      </c>
      <c r="L50" s="182">
        <f>IF(ISNUMBER('実質公債費比率（分子）の構造'!N$53),'実質公債費比率（分子）の構造'!N$53,NA())</f>
        <v>322</v>
      </c>
      <c r="M50" s="182" t="e">
        <f>NA()</f>
        <v>#N/A</v>
      </c>
      <c r="N50" s="182" t="e">
        <f>NA()</f>
        <v>#N/A</v>
      </c>
      <c r="O50" s="182">
        <f>IF(ISNUMBER('実質公債費比率（分子）の構造'!O$53),'実質公債費比率（分子）の構造'!O$53,NA())</f>
        <v>304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4114</v>
      </c>
      <c r="E56" s="181"/>
      <c r="F56" s="181"/>
      <c r="G56" s="181">
        <f>'将来負担比率（分子）の構造'!J$52</f>
        <v>3811</v>
      </c>
      <c r="H56" s="181"/>
      <c r="I56" s="181"/>
      <c r="J56" s="181">
        <f>'将来負担比率（分子）の構造'!K$52</f>
        <v>3650</v>
      </c>
      <c r="K56" s="181"/>
      <c r="L56" s="181"/>
      <c r="M56" s="181">
        <f>'将来負担比率（分子）の構造'!L$52</f>
        <v>3324</v>
      </c>
      <c r="N56" s="181"/>
      <c r="O56" s="181"/>
      <c r="P56" s="181">
        <f>'将来負担比率（分子）の構造'!M$52</f>
        <v>3109</v>
      </c>
    </row>
    <row r="57" spans="1:16" x14ac:dyDescent="0.15">
      <c r="A57" s="181" t="s">
        <v>42</v>
      </c>
      <c r="B57" s="181"/>
      <c r="C57" s="181"/>
      <c r="D57" s="181">
        <f>'将来負担比率（分子）の構造'!I$51</f>
        <v>65</v>
      </c>
      <c r="E57" s="181"/>
      <c r="F57" s="181"/>
      <c r="G57" s="181">
        <f>'将来負担比率（分子）の構造'!J$51</f>
        <v>53</v>
      </c>
      <c r="H57" s="181"/>
      <c r="I57" s="181"/>
      <c r="J57" s="181">
        <f>'将来負担比率（分子）の構造'!K$51</f>
        <v>30</v>
      </c>
      <c r="K57" s="181"/>
      <c r="L57" s="181"/>
      <c r="M57" s="181">
        <f>'将来負担比率（分子）の構造'!L$51</f>
        <v>20</v>
      </c>
      <c r="N57" s="181"/>
      <c r="O57" s="181"/>
      <c r="P57" s="181">
        <f>'将来負担比率（分子）の構造'!M$51</f>
        <v>11</v>
      </c>
    </row>
    <row r="58" spans="1:16" x14ac:dyDescent="0.15">
      <c r="A58" s="181" t="s">
        <v>41</v>
      </c>
      <c r="B58" s="181"/>
      <c r="C58" s="181"/>
      <c r="D58" s="181">
        <f>'将来負担比率（分子）の構造'!I$50</f>
        <v>1826</v>
      </c>
      <c r="E58" s="181"/>
      <c r="F58" s="181"/>
      <c r="G58" s="181">
        <f>'将来負担比率（分子）の構造'!J$50</f>
        <v>1982</v>
      </c>
      <c r="H58" s="181"/>
      <c r="I58" s="181"/>
      <c r="J58" s="181">
        <f>'将来負担比率（分子）の構造'!K$50</f>
        <v>1858</v>
      </c>
      <c r="K58" s="181"/>
      <c r="L58" s="181"/>
      <c r="M58" s="181">
        <f>'将来負担比率（分子）の構造'!L$50</f>
        <v>1907</v>
      </c>
      <c r="N58" s="181"/>
      <c r="O58" s="181"/>
      <c r="P58" s="181">
        <f>'将来負担比率（分子）の構造'!M$50</f>
        <v>2039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537</v>
      </c>
      <c r="C62" s="181"/>
      <c r="D62" s="181"/>
      <c r="E62" s="181">
        <f>'将来負担比率（分子）の構造'!J$45</f>
        <v>572</v>
      </c>
      <c r="F62" s="181"/>
      <c r="G62" s="181"/>
      <c r="H62" s="181">
        <f>'将来負担比率（分子）の構造'!K$45</f>
        <v>588</v>
      </c>
      <c r="I62" s="181"/>
      <c r="J62" s="181"/>
      <c r="K62" s="181">
        <f>'将来負担比率（分子）の構造'!L$45</f>
        <v>570</v>
      </c>
      <c r="L62" s="181"/>
      <c r="M62" s="181"/>
      <c r="N62" s="181">
        <f>'将来負担比率（分子）の構造'!M$45</f>
        <v>523</v>
      </c>
      <c r="O62" s="181"/>
      <c r="P62" s="181"/>
    </row>
    <row r="63" spans="1:16" x14ac:dyDescent="0.15">
      <c r="A63" s="181" t="s">
        <v>34</v>
      </c>
      <c r="B63" s="181">
        <f>'将来負担比率（分子）の構造'!I$44</f>
        <v>226</v>
      </c>
      <c r="C63" s="181"/>
      <c r="D63" s="181"/>
      <c r="E63" s="181">
        <f>'将来負担比率（分子）の構造'!J$44</f>
        <v>209</v>
      </c>
      <c r="F63" s="181"/>
      <c r="G63" s="181"/>
      <c r="H63" s="181">
        <f>'将来負担比率（分子）の構造'!K$44</f>
        <v>131</v>
      </c>
      <c r="I63" s="181"/>
      <c r="J63" s="181"/>
      <c r="K63" s="181">
        <f>'将来負担比率（分子）の構造'!L$44</f>
        <v>128</v>
      </c>
      <c r="L63" s="181"/>
      <c r="M63" s="181"/>
      <c r="N63" s="181">
        <f>'将来負担比率（分子）の構造'!M$44</f>
        <v>106</v>
      </c>
      <c r="O63" s="181"/>
      <c r="P63" s="181"/>
    </row>
    <row r="64" spans="1:16" x14ac:dyDescent="0.15">
      <c r="A64" s="181" t="s">
        <v>33</v>
      </c>
      <c r="B64" s="181">
        <f>'将来負担比率（分子）の構造'!I$43</f>
        <v>2627</v>
      </c>
      <c r="C64" s="181"/>
      <c r="D64" s="181"/>
      <c r="E64" s="181">
        <f>'将来負担比率（分子）の構造'!J$43</f>
        <v>2441</v>
      </c>
      <c r="F64" s="181"/>
      <c r="G64" s="181"/>
      <c r="H64" s="181">
        <f>'将来負担比率（分子）の構造'!K$43</f>
        <v>2190</v>
      </c>
      <c r="I64" s="181"/>
      <c r="J64" s="181"/>
      <c r="K64" s="181">
        <f>'将来負担比率（分子）の構造'!L$43</f>
        <v>1992</v>
      </c>
      <c r="L64" s="181"/>
      <c r="M64" s="181"/>
      <c r="N64" s="181">
        <f>'将来負担比率（分子）の構造'!M$43</f>
        <v>1814</v>
      </c>
      <c r="O64" s="181"/>
      <c r="P64" s="181"/>
    </row>
    <row r="65" spans="1:16" x14ac:dyDescent="0.15">
      <c r="A65" s="181" t="s">
        <v>32</v>
      </c>
      <c r="B65" s="181">
        <f>'将来負担比率（分子）の構造'!I$42</f>
        <v>21</v>
      </c>
      <c r="C65" s="181"/>
      <c r="D65" s="181"/>
      <c r="E65" s="181">
        <f>'将来負担比率（分子）の構造'!J$42</f>
        <v>17</v>
      </c>
      <c r="F65" s="181"/>
      <c r="G65" s="181"/>
      <c r="H65" s="181">
        <f>'将来負担比率（分子）の構造'!K$42</f>
        <v>12</v>
      </c>
      <c r="I65" s="181"/>
      <c r="J65" s="181"/>
      <c r="K65" s="181">
        <f>'将来負担比率（分子）の構造'!L$42</f>
        <v>10</v>
      </c>
      <c r="L65" s="181"/>
      <c r="M65" s="181"/>
      <c r="N65" s="181">
        <f>'将来負担比率（分子）の構造'!M$42</f>
        <v>7</v>
      </c>
      <c r="O65" s="181"/>
      <c r="P65" s="181"/>
    </row>
    <row r="66" spans="1:16" x14ac:dyDescent="0.15">
      <c r="A66" s="181" t="s">
        <v>31</v>
      </c>
      <c r="B66" s="181">
        <f>'将来負担比率（分子）の構造'!I$41</f>
        <v>4049</v>
      </c>
      <c r="C66" s="181"/>
      <c r="D66" s="181"/>
      <c r="E66" s="181">
        <f>'将来負担比率（分子）の構造'!J$41</f>
        <v>3803</v>
      </c>
      <c r="F66" s="181"/>
      <c r="G66" s="181"/>
      <c r="H66" s="181">
        <f>'将来負担比率（分子）の構造'!K$41</f>
        <v>3631</v>
      </c>
      <c r="I66" s="181"/>
      <c r="J66" s="181"/>
      <c r="K66" s="181">
        <f>'将来負担比率（分子）の構造'!L$41</f>
        <v>3299</v>
      </c>
      <c r="L66" s="181"/>
      <c r="M66" s="181"/>
      <c r="N66" s="181">
        <f>'将来負担比率（分子）の構造'!M$41</f>
        <v>3059</v>
      </c>
      <c r="O66" s="181"/>
      <c r="P66" s="181"/>
    </row>
    <row r="67" spans="1:16" x14ac:dyDescent="0.15">
      <c r="A67" s="181" t="s">
        <v>75</v>
      </c>
      <c r="B67" s="181" t="e">
        <f>NA()</f>
        <v>#N/A</v>
      </c>
      <c r="C67" s="181">
        <f>IF(ISNUMBER('将来負担比率（分子）の構造'!I$53), IF('将来負担比率（分子）の構造'!I$53 &lt; 0, 0, '将来負担比率（分子）の構造'!I$53), NA())</f>
        <v>1456</v>
      </c>
      <c r="D67" s="181" t="e">
        <f>NA()</f>
        <v>#N/A</v>
      </c>
      <c r="E67" s="181" t="e">
        <f>NA()</f>
        <v>#N/A</v>
      </c>
      <c r="F67" s="181">
        <f>IF(ISNUMBER('将来負担比率（分子）の構造'!J$53), IF('将来負担比率（分子）の構造'!J$53 &lt; 0, 0, '将来負担比率（分子）の構造'!J$53), NA())</f>
        <v>1197</v>
      </c>
      <c r="G67" s="181" t="e">
        <f>NA()</f>
        <v>#N/A</v>
      </c>
      <c r="H67" s="181" t="e">
        <f>NA()</f>
        <v>#N/A</v>
      </c>
      <c r="I67" s="181">
        <f>IF(ISNUMBER('将来負担比率（分子）の構造'!K$53), IF('将来負担比率（分子）の構造'!K$53 &lt; 0, 0, '将来負担比率（分子）の構造'!K$53), NA())</f>
        <v>1015</v>
      </c>
      <c r="J67" s="181" t="e">
        <f>NA()</f>
        <v>#N/A</v>
      </c>
      <c r="K67" s="181" t="e">
        <f>NA()</f>
        <v>#N/A</v>
      </c>
      <c r="L67" s="181">
        <f>IF(ISNUMBER('将来負担比率（分子）の構造'!L$53), IF('将来負担比率（分子）の構造'!L$53 &lt; 0, 0, '将来負担比率（分子）の構造'!L$53), NA())</f>
        <v>749</v>
      </c>
      <c r="M67" s="181" t="e">
        <f>NA()</f>
        <v>#N/A</v>
      </c>
      <c r="N67" s="181" t="e">
        <f>NA()</f>
        <v>#N/A</v>
      </c>
      <c r="O67" s="181">
        <f>IF(ISNUMBER('将来負担比率（分子）の構造'!M$53), IF('将来負担比率（分子）の構造'!M$53 &lt; 0, 0, '将来負担比率（分子）の構造'!M$53), NA())</f>
        <v>350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628</v>
      </c>
      <c r="C72" s="185">
        <f>基金残高に係る経年分析!G55</f>
        <v>610</v>
      </c>
      <c r="D72" s="185">
        <f>基金残高に係る経年分析!H55</f>
        <v>684</v>
      </c>
    </row>
    <row r="73" spans="1:16" x14ac:dyDescent="0.15">
      <c r="A73" s="184" t="s">
        <v>78</v>
      </c>
      <c r="B73" s="185">
        <f>基金残高に係る経年分析!F56</f>
        <v>146</v>
      </c>
      <c r="C73" s="185">
        <f>基金残高に係る経年分析!G56</f>
        <v>146</v>
      </c>
      <c r="D73" s="185">
        <f>基金残高に係る経年分析!H56</f>
        <v>146</v>
      </c>
    </row>
    <row r="74" spans="1:16" x14ac:dyDescent="0.15">
      <c r="A74" s="184" t="s">
        <v>79</v>
      </c>
      <c r="B74" s="185">
        <f>基金残高に係る経年分析!F57</f>
        <v>750</v>
      </c>
      <c r="C74" s="185">
        <f>基金残高に係る経年分析!G57</f>
        <v>813</v>
      </c>
      <c r="D74" s="185">
        <f>基金残高に係る経年分析!H57</f>
        <v>907</v>
      </c>
    </row>
  </sheetData>
  <sheetProtection algorithmName="SHA-512" hashValue="FGfuXVjqNHOMMLbjD6wfKGCfLakEcjDN9Umsuzf4ldhrJgmSNavNJ2+g6/SZSaCdcvk0v9ZqKyS93GNkxNsQxg==" saltValue="PAXeLR038KYjl8MQ5egz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540207</v>
      </c>
      <c r="S5" s="675"/>
      <c r="T5" s="675"/>
      <c r="U5" s="675"/>
      <c r="V5" s="675"/>
      <c r="W5" s="675"/>
      <c r="X5" s="675"/>
      <c r="Y5" s="676"/>
      <c r="Z5" s="677">
        <v>12.1</v>
      </c>
      <c r="AA5" s="677"/>
      <c r="AB5" s="677"/>
      <c r="AC5" s="677"/>
      <c r="AD5" s="678">
        <v>540207</v>
      </c>
      <c r="AE5" s="678"/>
      <c r="AF5" s="678"/>
      <c r="AG5" s="678"/>
      <c r="AH5" s="678"/>
      <c r="AI5" s="678"/>
      <c r="AJ5" s="678"/>
      <c r="AK5" s="678"/>
      <c r="AL5" s="679">
        <v>20.8</v>
      </c>
      <c r="AM5" s="680"/>
      <c r="AN5" s="680"/>
      <c r="AO5" s="681"/>
      <c r="AP5" s="671" t="s">
        <v>228</v>
      </c>
      <c r="AQ5" s="672"/>
      <c r="AR5" s="672"/>
      <c r="AS5" s="672"/>
      <c r="AT5" s="672"/>
      <c r="AU5" s="672"/>
      <c r="AV5" s="672"/>
      <c r="AW5" s="672"/>
      <c r="AX5" s="672"/>
      <c r="AY5" s="672"/>
      <c r="AZ5" s="672"/>
      <c r="BA5" s="672"/>
      <c r="BB5" s="672"/>
      <c r="BC5" s="672"/>
      <c r="BD5" s="672"/>
      <c r="BE5" s="672"/>
      <c r="BF5" s="673"/>
      <c r="BG5" s="685">
        <v>540207</v>
      </c>
      <c r="BH5" s="686"/>
      <c r="BI5" s="686"/>
      <c r="BJ5" s="686"/>
      <c r="BK5" s="686"/>
      <c r="BL5" s="686"/>
      <c r="BM5" s="686"/>
      <c r="BN5" s="687"/>
      <c r="BO5" s="688">
        <v>100</v>
      </c>
      <c r="BP5" s="688"/>
      <c r="BQ5" s="688"/>
      <c r="BR5" s="688"/>
      <c r="BS5" s="689">
        <v>2936</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72135</v>
      </c>
      <c r="S6" s="686"/>
      <c r="T6" s="686"/>
      <c r="U6" s="686"/>
      <c r="V6" s="686"/>
      <c r="W6" s="686"/>
      <c r="X6" s="686"/>
      <c r="Y6" s="687"/>
      <c r="Z6" s="688">
        <v>1.6</v>
      </c>
      <c r="AA6" s="688"/>
      <c r="AB6" s="688"/>
      <c r="AC6" s="688"/>
      <c r="AD6" s="689">
        <v>72135</v>
      </c>
      <c r="AE6" s="689"/>
      <c r="AF6" s="689"/>
      <c r="AG6" s="689"/>
      <c r="AH6" s="689"/>
      <c r="AI6" s="689"/>
      <c r="AJ6" s="689"/>
      <c r="AK6" s="689"/>
      <c r="AL6" s="690">
        <v>2.8</v>
      </c>
      <c r="AM6" s="691"/>
      <c r="AN6" s="691"/>
      <c r="AO6" s="692"/>
      <c r="AP6" s="682" t="s">
        <v>233</v>
      </c>
      <c r="AQ6" s="683"/>
      <c r="AR6" s="683"/>
      <c r="AS6" s="683"/>
      <c r="AT6" s="683"/>
      <c r="AU6" s="683"/>
      <c r="AV6" s="683"/>
      <c r="AW6" s="683"/>
      <c r="AX6" s="683"/>
      <c r="AY6" s="683"/>
      <c r="AZ6" s="683"/>
      <c r="BA6" s="683"/>
      <c r="BB6" s="683"/>
      <c r="BC6" s="683"/>
      <c r="BD6" s="683"/>
      <c r="BE6" s="683"/>
      <c r="BF6" s="684"/>
      <c r="BG6" s="685">
        <v>540207</v>
      </c>
      <c r="BH6" s="686"/>
      <c r="BI6" s="686"/>
      <c r="BJ6" s="686"/>
      <c r="BK6" s="686"/>
      <c r="BL6" s="686"/>
      <c r="BM6" s="686"/>
      <c r="BN6" s="687"/>
      <c r="BO6" s="688">
        <v>100</v>
      </c>
      <c r="BP6" s="688"/>
      <c r="BQ6" s="688"/>
      <c r="BR6" s="688"/>
      <c r="BS6" s="689">
        <v>2936</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52533</v>
      </c>
      <c r="CS6" s="686"/>
      <c r="CT6" s="686"/>
      <c r="CU6" s="686"/>
      <c r="CV6" s="686"/>
      <c r="CW6" s="686"/>
      <c r="CX6" s="686"/>
      <c r="CY6" s="687"/>
      <c r="CZ6" s="679">
        <v>1.2</v>
      </c>
      <c r="DA6" s="680"/>
      <c r="DB6" s="680"/>
      <c r="DC6" s="699"/>
      <c r="DD6" s="694" t="s">
        <v>235</v>
      </c>
      <c r="DE6" s="686"/>
      <c r="DF6" s="686"/>
      <c r="DG6" s="686"/>
      <c r="DH6" s="686"/>
      <c r="DI6" s="686"/>
      <c r="DJ6" s="686"/>
      <c r="DK6" s="686"/>
      <c r="DL6" s="686"/>
      <c r="DM6" s="686"/>
      <c r="DN6" s="686"/>
      <c r="DO6" s="686"/>
      <c r="DP6" s="687"/>
      <c r="DQ6" s="694">
        <v>52533</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423</v>
      </c>
      <c r="S7" s="686"/>
      <c r="T7" s="686"/>
      <c r="U7" s="686"/>
      <c r="V7" s="686"/>
      <c r="W7" s="686"/>
      <c r="X7" s="686"/>
      <c r="Y7" s="687"/>
      <c r="Z7" s="688">
        <v>0</v>
      </c>
      <c r="AA7" s="688"/>
      <c r="AB7" s="688"/>
      <c r="AC7" s="688"/>
      <c r="AD7" s="689">
        <v>423</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177298</v>
      </c>
      <c r="BH7" s="686"/>
      <c r="BI7" s="686"/>
      <c r="BJ7" s="686"/>
      <c r="BK7" s="686"/>
      <c r="BL7" s="686"/>
      <c r="BM7" s="686"/>
      <c r="BN7" s="687"/>
      <c r="BO7" s="688">
        <v>32.799999999999997</v>
      </c>
      <c r="BP7" s="688"/>
      <c r="BQ7" s="688"/>
      <c r="BR7" s="688"/>
      <c r="BS7" s="689">
        <v>2936</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1343621</v>
      </c>
      <c r="CS7" s="686"/>
      <c r="CT7" s="686"/>
      <c r="CU7" s="686"/>
      <c r="CV7" s="686"/>
      <c r="CW7" s="686"/>
      <c r="CX7" s="686"/>
      <c r="CY7" s="687"/>
      <c r="CZ7" s="688">
        <v>31.1</v>
      </c>
      <c r="DA7" s="688"/>
      <c r="DB7" s="688"/>
      <c r="DC7" s="688"/>
      <c r="DD7" s="694">
        <v>29108</v>
      </c>
      <c r="DE7" s="686"/>
      <c r="DF7" s="686"/>
      <c r="DG7" s="686"/>
      <c r="DH7" s="686"/>
      <c r="DI7" s="686"/>
      <c r="DJ7" s="686"/>
      <c r="DK7" s="686"/>
      <c r="DL7" s="686"/>
      <c r="DM7" s="686"/>
      <c r="DN7" s="686"/>
      <c r="DO7" s="686"/>
      <c r="DP7" s="687"/>
      <c r="DQ7" s="694">
        <v>710584</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2123</v>
      </c>
      <c r="S8" s="686"/>
      <c r="T8" s="686"/>
      <c r="U8" s="686"/>
      <c r="V8" s="686"/>
      <c r="W8" s="686"/>
      <c r="X8" s="686"/>
      <c r="Y8" s="687"/>
      <c r="Z8" s="688">
        <v>0</v>
      </c>
      <c r="AA8" s="688"/>
      <c r="AB8" s="688"/>
      <c r="AC8" s="688"/>
      <c r="AD8" s="689">
        <v>2123</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7716</v>
      </c>
      <c r="BH8" s="686"/>
      <c r="BI8" s="686"/>
      <c r="BJ8" s="686"/>
      <c r="BK8" s="686"/>
      <c r="BL8" s="686"/>
      <c r="BM8" s="686"/>
      <c r="BN8" s="687"/>
      <c r="BO8" s="688">
        <v>1.4</v>
      </c>
      <c r="BP8" s="688"/>
      <c r="BQ8" s="688"/>
      <c r="BR8" s="688"/>
      <c r="BS8" s="694" t="s">
        <v>235</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814899</v>
      </c>
      <c r="CS8" s="686"/>
      <c r="CT8" s="686"/>
      <c r="CU8" s="686"/>
      <c r="CV8" s="686"/>
      <c r="CW8" s="686"/>
      <c r="CX8" s="686"/>
      <c r="CY8" s="687"/>
      <c r="CZ8" s="688">
        <v>18.899999999999999</v>
      </c>
      <c r="DA8" s="688"/>
      <c r="DB8" s="688"/>
      <c r="DC8" s="688"/>
      <c r="DD8" s="694">
        <v>3952</v>
      </c>
      <c r="DE8" s="686"/>
      <c r="DF8" s="686"/>
      <c r="DG8" s="686"/>
      <c r="DH8" s="686"/>
      <c r="DI8" s="686"/>
      <c r="DJ8" s="686"/>
      <c r="DK8" s="686"/>
      <c r="DL8" s="686"/>
      <c r="DM8" s="686"/>
      <c r="DN8" s="686"/>
      <c r="DO8" s="686"/>
      <c r="DP8" s="687"/>
      <c r="DQ8" s="694">
        <v>600832</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1867</v>
      </c>
      <c r="S9" s="686"/>
      <c r="T9" s="686"/>
      <c r="U9" s="686"/>
      <c r="V9" s="686"/>
      <c r="W9" s="686"/>
      <c r="X9" s="686"/>
      <c r="Y9" s="687"/>
      <c r="Z9" s="688">
        <v>0</v>
      </c>
      <c r="AA9" s="688"/>
      <c r="AB9" s="688"/>
      <c r="AC9" s="688"/>
      <c r="AD9" s="689">
        <v>1867</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149026</v>
      </c>
      <c r="BH9" s="686"/>
      <c r="BI9" s="686"/>
      <c r="BJ9" s="686"/>
      <c r="BK9" s="686"/>
      <c r="BL9" s="686"/>
      <c r="BM9" s="686"/>
      <c r="BN9" s="687"/>
      <c r="BO9" s="688">
        <v>27.6</v>
      </c>
      <c r="BP9" s="688"/>
      <c r="BQ9" s="688"/>
      <c r="BR9" s="688"/>
      <c r="BS9" s="694" t="s">
        <v>235</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283682</v>
      </c>
      <c r="CS9" s="686"/>
      <c r="CT9" s="686"/>
      <c r="CU9" s="686"/>
      <c r="CV9" s="686"/>
      <c r="CW9" s="686"/>
      <c r="CX9" s="686"/>
      <c r="CY9" s="687"/>
      <c r="CZ9" s="688">
        <v>6.6</v>
      </c>
      <c r="DA9" s="688"/>
      <c r="DB9" s="688"/>
      <c r="DC9" s="688"/>
      <c r="DD9" s="694">
        <v>18903</v>
      </c>
      <c r="DE9" s="686"/>
      <c r="DF9" s="686"/>
      <c r="DG9" s="686"/>
      <c r="DH9" s="686"/>
      <c r="DI9" s="686"/>
      <c r="DJ9" s="686"/>
      <c r="DK9" s="686"/>
      <c r="DL9" s="686"/>
      <c r="DM9" s="686"/>
      <c r="DN9" s="686"/>
      <c r="DO9" s="686"/>
      <c r="DP9" s="687"/>
      <c r="DQ9" s="694">
        <v>248959</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235</v>
      </c>
      <c r="AA10" s="688"/>
      <c r="AB10" s="688"/>
      <c r="AC10" s="688"/>
      <c r="AD10" s="689" t="s">
        <v>235</v>
      </c>
      <c r="AE10" s="689"/>
      <c r="AF10" s="689"/>
      <c r="AG10" s="689"/>
      <c r="AH10" s="689"/>
      <c r="AI10" s="689"/>
      <c r="AJ10" s="689"/>
      <c r="AK10" s="689"/>
      <c r="AL10" s="690" t="s">
        <v>235</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7820</v>
      </c>
      <c r="BH10" s="686"/>
      <c r="BI10" s="686"/>
      <c r="BJ10" s="686"/>
      <c r="BK10" s="686"/>
      <c r="BL10" s="686"/>
      <c r="BM10" s="686"/>
      <c r="BN10" s="687"/>
      <c r="BO10" s="688">
        <v>1.4</v>
      </c>
      <c r="BP10" s="688"/>
      <c r="BQ10" s="688"/>
      <c r="BR10" s="688"/>
      <c r="BS10" s="694" t="s">
        <v>235</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3020</v>
      </c>
      <c r="CS10" s="686"/>
      <c r="CT10" s="686"/>
      <c r="CU10" s="686"/>
      <c r="CV10" s="686"/>
      <c r="CW10" s="686"/>
      <c r="CX10" s="686"/>
      <c r="CY10" s="687"/>
      <c r="CZ10" s="688">
        <v>0.1</v>
      </c>
      <c r="DA10" s="688"/>
      <c r="DB10" s="688"/>
      <c r="DC10" s="688"/>
      <c r="DD10" s="694" t="s">
        <v>235</v>
      </c>
      <c r="DE10" s="686"/>
      <c r="DF10" s="686"/>
      <c r="DG10" s="686"/>
      <c r="DH10" s="686"/>
      <c r="DI10" s="686"/>
      <c r="DJ10" s="686"/>
      <c r="DK10" s="686"/>
      <c r="DL10" s="686"/>
      <c r="DM10" s="686"/>
      <c r="DN10" s="686"/>
      <c r="DO10" s="686"/>
      <c r="DP10" s="687"/>
      <c r="DQ10" s="694">
        <v>20</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99719</v>
      </c>
      <c r="S11" s="686"/>
      <c r="T11" s="686"/>
      <c r="U11" s="686"/>
      <c r="V11" s="686"/>
      <c r="W11" s="686"/>
      <c r="X11" s="686"/>
      <c r="Y11" s="687"/>
      <c r="Z11" s="690">
        <v>2.2000000000000002</v>
      </c>
      <c r="AA11" s="691"/>
      <c r="AB11" s="691"/>
      <c r="AC11" s="703"/>
      <c r="AD11" s="694">
        <v>99719</v>
      </c>
      <c r="AE11" s="686"/>
      <c r="AF11" s="686"/>
      <c r="AG11" s="686"/>
      <c r="AH11" s="686"/>
      <c r="AI11" s="686"/>
      <c r="AJ11" s="686"/>
      <c r="AK11" s="687"/>
      <c r="AL11" s="690">
        <v>3.8</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12736</v>
      </c>
      <c r="BH11" s="686"/>
      <c r="BI11" s="686"/>
      <c r="BJ11" s="686"/>
      <c r="BK11" s="686"/>
      <c r="BL11" s="686"/>
      <c r="BM11" s="686"/>
      <c r="BN11" s="687"/>
      <c r="BO11" s="688">
        <v>2.4</v>
      </c>
      <c r="BP11" s="688"/>
      <c r="BQ11" s="688"/>
      <c r="BR11" s="688"/>
      <c r="BS11" s="694">
        <v>2936</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348190</v>
      </c>
      <c r="CS11" s="686"/>
      <c r="CT11" s="686"/>
      <c r="CU11" s="686"/>
      <c r="CV11" s="686"/>
      <c r="CW11" s="686"/>
      <c r="CX11" s="686"/>
      <c r="CY11" s="687"/>
      <c r="CZ11" s="688">
        <v>8.1</v>
      </c>
      <c r="DA11" s="688"/>
      <c r="DB11" s="688"/>
      <c r="DC11" s="688"/>
      <c r="DD11" s="694">
        <v>21618</v>
      </c>
      <c r="DE11" s="686"/>
      <c r="DF11" s="686"/>
      <c r="DG11" s="686"/>
      <c r="DH11" s="686"/>
      <c r="DI11" s="686"/>
      <c r="DJ11" s="686"/>
      <c r="DK11" s="686"/>
      <c r="DL11" s="686"/>
      <c r="DM11" s="686"/>
      <c r="DN11" s="686"/>
      <c r="DO11" s="686"/>
      <c r="DP11" s="687"/>
      <c r="DQ11" s="694">
        <v>169276</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235</v>
      </c>
      <c r="S12" s="686"/>
      <c r="T12" s="686"/>
      <c r="U12" s="686"/>
      <c r="V12" s="686"/>
      <c r="W12" s="686"/>
      <c r="X12" s="686"/>
      <c r="Y12" s="687"/>
      <c r="Z12" s="688" t="s">
        <v>235</v>
      </c>
      <c r="AA12" s="688"/>
      <c r="AB12" s="688"/>
      <c r="AC12" s="688"/>
      <c r="AD12" s="689" t="s">
        <v>235</v>
      </c>
      <c r="AE12" s="689"/>
      <c r="AF12" s="689"/>
      <c r="AG12" s="689"/>
      <c r="AH12" s="689"/>
      <c r="AI12" s="689"/>
      <c r="AJ12" s="689"/>
      <c r="AK12" s="689"/>
      <c r="AL12" s="690" t="s">
        <v>235</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320618</v>
      </c>
      <c r="BH12" s="686"/>
      <c r="BI12" s="686"/>
      <c r="BJ12" s="686"/>
      <c r="BK12" s="686"/>
      <c r="BL12" s="686"/>
      <c r="BM12" s="686"/>
      <c r="BN12" s="687"/>
      <c r="BO12" s="688">
        <v>59.4</v>
      </c>
      <c r="BP12" s="688"/>
      <c r="BQ12" s="688"/>
      <c r="BR12" s="688"/>
      <c r="BS12" s="694" t="s">
        <v>235</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71371</v>
      </c>
      <c r="CS12" s="686"/>
      <c r="CT12" s="686"/>
      <c r="CU12" s="686"/>
      <c r="CV12" s="686"/>
      <c r="CW12" s="686"/>
      <c r="CX12" s="686"/>
      <c r="CY12" s="687"/>
      <c r="CZ12" s="688">
        <v>1.7</v>
      </c>
      <c r="DA12" s="688"/>
      <c r="DB12" s="688"/>
      <c r="DC12" s="688"/>
      <c r="DD12" s="694" t="s">
        <v>235</v>
      </c>
      <c r="DE12" s="686"/>
      <c r="DF12" s="686"/>
      <c r="DG12" s="686"/>
      <c r="DH12" s="686"/>
      <c r="DI12" s="686"/>
      <c r="DJ12" s="686"/>
      <c r="DK12" s="686"/>
      <c r="DL12" s="686"/>
      <c r="DM12" s="686"/>
      <c r="DN12" s="686"/>
      <c r="DO12" s="686"/>
      <c r="DP12" s="687"/>
      <c r="DQ12" s="694">
        <v>62135</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235</v>
      </c>
      <c r="AA13" s="688"/>
      <c r="AB13" s="688"/>
      <c r="AC13" s="688"/>
      <c r="AD13" s="689" t="s">
        <v>235</v>
      </c>
      <c r="AE13" s="689"/>
      <c r="AF13" s="689"/>
      <c r="AG13" s="689"/>
      <c r="AH13" s="689"/>
      <c r="AI13" s="689"/>
      <c r="AJ13" s="689"/>
      <c r="AK13" s="689"/>
      <c r="AL13" s="690" t="s">
        <v>235</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320334</v>
      </c>
      <c r="BH13" s="686"/>
      <c r="BI13" s="686"/>
      <c r="BJ13" s="686"/>
      <c r="BK13" s="686"/>
      <c r="BL13" s="686"/>
      <c r="BM13" s="686"/>
      <c r="BN13" s="687"/>
      <c r="BO13" s="688">
        <v>59.3</v>
      </c>
      <c r="BP13" s="688"/>
      <c r="BQ13" s="688"/>
      <c r="BR13" s="688"/>
      <c r="BS13" s="694" t="s">
        <v>235</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430051</v>
      </c>
      <c r="CS13" s="686"/>
      <c r="CT13" s="686"/>
      <c r="CU13" s="686"/>
      <c r="CV13" s="686"/>
      <c r="CW13" s="686"/>
      <c r="CX13" s="686"/>
      <c r="CY13" s="687"/>
      <c r="CZ13" s="688">
        <v>10</v>
      </c>
      <c r="DA13" s="688"/>
      <c r="DB13" s="688"/>
      <c r="DC13" s="688"/>
      <c r="DD13" s="694">
        <v>157715</v>
      </c>
      <c r="DE13" s="686"/>
      <c r="DF13" s="686"/>
      <c r="DG13" s="686"/>
      <c r="DH13" s="686"/>
      <c r="DI13" s="686"/>
      <c r="DJ13" s="686"/>
      <c r="DK13" s="686"/>
      <c r="DL13" s="686"/>
      <c r="DM13" s="686"/>
      <c r="DN13" s="686"/>
      <c r="DO13" s="686"/>
      <c r="DP13" s="687"/>
      <c r="DQ13" s="694">
        <v>318533</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235</v>
      </c>
      <c r="AA14" s="688"/>
      <c r="AB14" s="688"/>
      <c r="AC14" s="688"/>
      <c r="AD14" s="689" t="s">
        <v>235</v>
      </c>
      <c r="AE14" s="689"/>
      <c r="AF14" s="689"/>
      <c r="AG14" s="689"/>
      <c r="AH14" s="689"/>
      <c r="AI14" s="689"/>
      <c r="AJ14" s="689"/>
      <c r="AK14" s="689"/>
      <c r="AL14" s="690" t="s">
        <v>235</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22668</v>
      </c>
      <c r="BH14" s="686"/>
      <c r="BI14" s="686"/>
      <c r="BJ14" s="686"/>
      <c r="BK14" s="686"/>
      <c r="BL14" s="686"/>
      <c r="BM14" s="686"/>
      <c r="BN14" s="687"/>
      <c r="BO14" s="688">
        <v>4.2</v>
      </c>
      <c r="BP14" s="688"/>
      <c r="BQ14" s="688"/>
      <c r="BR14" s="688"/>
      <c r="BS14" s="694" t="s">
        <v>235</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124119</v>
      </c>
      <c r="CS14" s="686"/>
      <c r="CT14" s="686"/>
      <c r="CU14" s="686"/>
      <c r="CV14" s="686"/>
      <c r="CW14" s="686"/>
      <c r="CX14" s="686"/>
      <c r="CY14" s="687"/>
      <c r="CZ14" s="688">
        <v>2.9</v>
      </c>
      <c r="DA14" s="688"/>
      <c r="DB14" s="688"/>
      <c r="DC14" s="688"/>
      <c r="DD14" s="694">
        <v>6094</v>
      </c>
      <c r="DE14" s="686"/>
      <c r="DF14" s="686"/>
      <c r="DG14" s="686"/>
      <c r="DH14" s="686"/>
      <c r="DI14" s="686"/>
      <c r="DJ14" s="686"/>
      <c r="DK14" s="686"/>
      <c r="DL14" s="686"/>
      <c r="DM14" s="686"/>
      <c r="DN14" s="686"/>
      <c r="DO14" s="686"/>
      <c r="DP14" s="687"/>
      <c r="DQ14" s="694">
        <v>110219</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235</v>
      </c>
      <c r="AA15" s="688"/>
      <c r="AB15" s="688"/>
      <c r="AC15" s="688"/>
      <c r="AD15" s="689" t="s">
        <v>235</v>
      </c>
      <c r="AE15" s="689"/>
      <c r="AF15" s="689"/>
      <c r="AG15" s="689"/>
      <c r="AH15" s="689"/>
      <c r="AI15" s="689"/>
      <c r="AJ15" s="689"/>
      <c r="AK15" s="689"/>
      <c r="AL15" s="690" t="s">
        <v>235</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19623</v>
      </c>
      <c r="BH15" s="686"/>
      <c r="BI15" s="686"/>
      <c r="BJ15" s="686"/>
      <c r="BK15" s="686"/>
      <c r="BL15" s="686"/>
      <c r="BM15" s="686"/>
      <c r="BN15" s="687"/>
      <c r="BO15" s="688">
        <v>3.6</v>
      </c>
      <c r="BP15" s="688"/>
      <c r="BQ15" s="688"/>
      <c r="BR15" s="688"/>
      <c r="BS15" s="694" t="s">
        <v>235</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383219</v>
      </c>
      <c r="CS15" s="686"/>
      <c r="CT15" s="686"/>
      <c r="CU15" s="686"/>
      <c r="CV15" s="686"/>
      <c r="CW15" s="686"/>
      <c r="CX15" s="686"/>
      <c r="CY15" s="687"/>
      <c r="CZ15" s="688">
        <v>8.9</v>
      </c>
      <c r="DA15" s="688"/>
      <c r="DB15" s="688"/>
      <c r="DC15" s="688"/>
      <c r="DD15" s="694">
        <v>22573</v>
      </c>
      <c r="DE15" s="686"/>
      <c r="DF15" s="686"/>
      <c r="DG15" s="686"/>
      <c r="DH15" s="686"/>
      <c r="DI15" s="686"/>
      <c r="DJ15" s="686"/>
      <c r="DK15" s="686"/>
      <c r="DL15" s="686"/>
      <c r="DM15" s="686"/>
      <c r="DN15" s="686"/>
      <c r="DO15" s="686"/>
      <c r="DP15" s="687"/>
      <c r="DQ15" s="694">
        <v>353637</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5566</v>
      </c>
      <c r="S16" s="686"/>
      <c r="T16" s="686"/>
      <c r="U16" s="686"/>
      <c r="V16" s="686"/>
      <c r="W16" s="686"/>
      <c r="X16" s="686"/>
      <c r="Y16" s="687"/>
      <c r="Z16" s="688">
        <v>0.1</v>
      </c>
      <c r="AA16" s="688"/>
      <c r="AB16" s="688"/>
      <c r="AC16" s="688"/>
      <c r="AD16" s="689">
        <v>5566</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172</v>
      </c>
      <c r="CS16" s="686"/>
      <c r="CT16" s="686"/>
      <c r="CU16" s="686"/>
      <c r="CV16" s="686"/>
      <c r="CW16" s="686"/>
      <c r="CX16" s="686"/>
      <c r="CY16" s="687"/>
      <c r="CZ16" s="688">
        <v>0</v>
      </c>
      <c r="DA16" s="688"/>
      <c r="DB16" s="688"/>
      <c r="DC16" s="688"/>
      <c r="DD16" s="694" t="s">
        <v>235</v>
      </c>
      <c r="DE16" s="686"/>
      <c r="DF16" s="686"/>
      <c r="DG16" s="686"/>
      <c r="DH16" s="686"/>
      <c r="DI16" s="686"/>
      <c r="DJ16" s="686"/>
      <c r="DK16" s="686"/>
      <c r="DL16" s="686"/>
      <c r="DM16" s="686"/>
      <c r="DN16" s="686"/>
      <c r="DO16" s="686"/>
      <c r="DP16" s="687"/>
      <c r="DQ16" s="694">
        <v>172</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1770</v>
      </c>
      <c r="S17" s="686"/>
      <c r="T17" s="686"/>
      <c r="U17" s="686"/>
      <c r="V17" s="686"/>
      <c r="W17" s="686"/>
      <c r="X17" s="686"/>
      <c r="Y17" s="687"/>
      <c r="Z17" s="688">
        <v>0</v>
      </c>
      <c r="AA17" s="688"/>
      <c r="AB17" s="688"/>
      <c r="AC17" s="688"/>
      <c r="AD17" s="689">
        <v>1770</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235</v>
      </c>
      <c r="BP17" s="688"/>
      <c r="BQ17" s="688"/>
      <c r="BR17" s="688"/>
      <c r="BS17" s="694" t="s">
        <v>235</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462712</v>
      </c>
      <c r="CS17" s="686"/>
      <c r="CT17" s="686"/>
      <c r="CU17" s="686"/>
      <c r="CV17" s="686"/>
      <c r="CW17" s="686"/>
      <c r="CX17" s="686"/>
      <c r="CY17" s="687"/>
      <c r="CZ17" s="688">
        <v>10.7</v>
      </c>
      <c r="DA17" s="688"/>
      <c r="DB17" s="688"/>
      <c r="DC17" s="688"/>
      <c r="DD17" s="694" t="s">
        <v>235</v>
      </c>
      <c r="DE17" s="686"/>
      <c r="DF17" s="686"/>
      <c r="DG17" s="686"/>
      <c r="DH17" s="686"/>
      <c r="DI17" s="686"/>
      <c r="DJ17" s="686"/>
      <c r="DK17" s="686"/>
      <c r="DL17" s="686"/>
      <c r="DM17" s="686"/>
      <c r="DN17" s="686"/>
      <c r="DO17" s="686"/>
      <c r="DP17" s="687"/>
      <c r="DQ17" s="694">
        <v>453686</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4964</v>
      </c>
      <c r="S18" s="686"/>
      <c r="T18" s="686"/>
      <c r="U18" s="686"/>
      <c r="V18" s="686"/>
      <c r="W18" s="686"/>
      <c r="X18" s="686"/>
      <c r="Y18" s="687"/>
      <c r="Z18" s="688">
        <v>0.1</v>
      </c>
      <c r="AA18" s="688"/>
      <c r="AB18" s="688"/>
      <c r="AC18" s="688"/>
      <c r="AD18" s="689">
        <v>4964</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235</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235</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1956</v>
      </c>
      <c r="S19" s="686"/>
      <c r="T19" s="686"/>
      <c r="U19" s="686"/>
      <c r="V19" s="686"/>
      <c r="W19" s="686"/>
      <c r="X19" s="686"/>
      <c r="Y19" s="687"/>
      <c r="Z19" s="688">
        <v>0</v>
      </c>
      <c r="AA19" s="688"/>
      <c r="AB19" s="688"/>
      <c r="AC19" s="688"/>
      <c r="AD19" s="689">
        <v>1956</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235</v>
      </c>
      <c r="BH19" s="686"/>
      <c r="BI19" s="686"/>
      <c r="BJ19" s="686"/>
      <c r="BK19" s="686"/>
      <c r="BL19" s="686"/>
      <c r="BM19" s="686"/>
      <c r="BN19" s="687"/>
      <c r="BO19" s="688" t="s">
        <v>235</v>
      </c>
      <c r="BP19" s="688"/>
      <c r="BQ19" s="688"/>
      <c r="BR19" s="688"/>
      <c r="BS19" s="694" t="s">
        <v>235</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235</v>
      </c>
      <c r="DA19" s="688"/>
      <c r="DB19" s="688"/>
      <c r="DC19" s="688"/>
      <c r="DD19" s="694" t="s">
        <v>235</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2663</v>
      </c>
      <c r="S20" s="686"/>
      <c r="T20" s="686"/>
      <c r="U20" s="686"/>
      <c r="V20" s="686"/>
      <c r="W20" s="686"/>
      <c r="X20" s="686"/>
      <c r="Y20" s="687"/>
      <c r="Z20" s="688">
        <v>0.1</v>
      </c>
      <c r="AA20" s="688"/>
      <c r="AB20" s="688"/>
      <c r="AC20" s="688"/>
      <c r="AD20" s="689">
        <v>2663</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235</v>
      </c>
      <c r="BH20" s="686"/>
      <c r="BI20" s="686"/>
      <c r="BJ20" s="686"/>
      <c r="BK20" s="686"/>
      <c r="BL20" s="686"/>
      <c r="BM20" s="686"/>
      <c r="BN20" s="687"/>
      <c r="BO20" s="688" t="s">
        <v>235</v>
      </c>
      <c r="BP20" s="688"/>
      <c r="BQ20" s="688"/>
      <c r="BR20" s="688"/>
      <c r="BS20" s="694" t="s">
        <v>235</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4317589</v>
      </c>
      <c r="CS20" s="686"/>
      <c r="CT20" s="686"/>
      <c r="CU20" s="686"/>
      <c r="CV20" s="686"/>
      <c r="CW20" s="686"/>
      <c r="CX20" s="686"/>
      <c r="CY20" s="687"/>
      <c r="CZ20" s="688">
        <v>100</v>
      </c>
      <c r="DA20" s="688"/>
      <c r="DB20" s="688"/>
      <c r="DC20" s="688"/>
      <c r="DD20" s="694">
        <v>259963</v>
      </c>
      <c r="DE20" s="686"/>
      <c r="DF20" s="686"/>
      <c r="DG20" s="686"/>
      <c r="DH20" s="686"/>
      <c r="DI20" s="686"/>
      <c r="DJ20" s="686"/>
      <c r="DK20" s="686"/>
      <c r="DL20" s="686"/>
      <c r="DM20" s="686"/>
      <c r="DN20" s="686"/>
      <c r="DO20" s="686"/>
      <c r="DP20" s="687"/>
      <c r="DQ20" s="694">
        <v>3080586</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345</v>
      </c>
      <c r="S21" s="686"/>
      <c r="T21" s="686"/>
      <c r="U21" s="686"/>
      <c r="V21" s="686"/>
      <c r="W21" s="686"/>
      <c r="X21" s="686"/>
      <c r="Y21" s="687"/>
      <c r="Z21" s="688">
        <v>0</v>
      </c>
      <c r="AA21" s="688"/>
      <c r="AB21" s="688"/>
      <c r="AC21" s="688"/>
      <c r="AD21" s="689">
        <v>345</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235</v>
      </c>
      <c r="BH21" s="686"/>
      <c r="BI21" s="686"/>
      <c r="BJ21" s="686"/>
      <c r="BK21" s="686"/>
      <c r="BL21" s="686"/>
      <c r="BM21" s="686"/>
      <c r="BN21" s="687"/>
      <c r="BO21" s="688" t="s">
        <v>235</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2021618</v>
      </c>
      <c r="S22" s="686"/>
      <c r="T22" s="686"/>
      <c r="U22" s="686"/>
      <c r="V22" s="686"/>
      <c r="W22" s="686"/>
      <c r="X22" s="686"/>
      <c r="Y22" s="687"/>
      <c r="Z22" s="688">
        <v>45.2</v>
      </c>
      <c r="AA22" s="688"/>
      <c r="AB22" s="688"/>
      <c r="AC22" s="688"/>
      <c r="AD22" s="689">
        <v>1861965</v>
      </c>
      <c r="AE22" s="689"/>
      <c r="AF22" s="689"/>
      <c r="AG22" s="689"/>
      <c r="AH22" s="689"/>
      <c r="AI22" s="689"/>
      <c r="AJ22" s="689"/>
      <c r="AK22" s="689"/>
      <c r="AL22" s="690">
        <v>71.7</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235</v>
      </c>
      <c r="BP22" s="688"/>
      <c r="BQ22" s="688"/>
      <c r="BR22" s="688"/>
      <c r="BS22" s="694" t="s">
        <v>235</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1861965</v>
      </c>
      <c r="S23" s="686"/>
      <c r="T23" s="686"/>
      <c r="U23" s="686"/>
      <c r="V23" s="686"/>
      <c r="W23" s="686"/>
      <c r="X23" s="686"/>
      <c r="Y23" s="687"/>
      <c r="Z23" s="688">
        <v>41.6</v>
      </c>
      <c r="AA23" s="688"/>
      <c r="AB23" s="688"/>
      <c r="AC23" s="688"/>
      <c r="AD23" s="689">
        <v>1861965</v>
      </c>
      <c r="AE23" s="689"/>
      <c r="AF23" s="689"/>
      <c r="AG23" s="689"/>
      <c r="AH23" s="689"/>
      <c r="AI23" s="689"/>
      <c r="AJ23" s="689"/>
      <c r="AK23" s="689"/>
      <c r="AL23" s="690">
        <v>71.7</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235</v>
      </c>
      <c r="BH23" s="686"/>
      <c r="BI23" s="686"/>
      <c r="BJ23" s="686"/>
      <c r="BK23" s="686"/>
      <c r="BL23" s="686"/>
      <c r="BM23" s="686"/>
      <c r="BN23" s="687"/>
      <c r="BO23" s="688" t="s">
        <v>235</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159653</v>
      </c>
      <c r="S24" s="686"/>
      <c r="T24" s="686"/>
      <c r="U24" s="686"/>
      <c r="V24" s="686"/>
      <c r="W24" s="686"/>
      <c r="X24" s="686"/>
      <c r="Y24" s="687"/>
      <c r="Z24" s="688">
        <v>3.6</v>
      </c>
      <c r="AA24" s="688"/>
      <c r="AB24" s="688"/>
      <c r="AC24" s="688"/>
      <c r="AD24" s="689" t="s">
        <v>235</v>
      </c>
      <c r="AE24" s="689"/>
      <c r="AF24" s="689"/>
      <c r="AG24" s="689"/>
      <c r="AH24" s="689"/>
      <c r="AI24" s="689"/>
      <c r="AJ24" s="689"/>
      <c r="AK24" s="689"/>
      <c r="AL24" s="690" t="s">
        <v>235</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1463767</v>
      </c>
      <c r="CS24" s="675"/>
      <c r="CT24" s="675"/>
      <c r="CU24" s="675"/>
      <c r="CV24" s="675"/>
      <c r="CW24" s="675"/>
      <c r="CX24" s="675"/>
      <c r="CY24" s="676"/>
      <c r="CZ24" s="679">
        <v>33.9</v>
      </c>
      <c r="DA24" s="680"/>
      <c r="DB24" s="680"/>
      <c r="DC24" s="699"/>
      <c r="DD24" s="724">
        <v>1289408</v>
      </c>
      <c r="DE24" s="675"/>
      <c r="DF24" s="675"/>
      <c r="DG24" s="675"/>
      <c r="DH24" s="675"/>
      <c r="DI24" s="675"/>
      <c r="DJ24" s="675"/>
      <c r="DK24" s="676"/>
      <c r="DL24" s="724">
        <v>1284339</v>
      </c>
      <c r="DM24" s="675"/>
      <c r="DN24" s="675"/>
      <c r="DO24" s="675"/>
      <c r="DP24" s="675"/>
      <c r="DQ24" s="675"/>
      <c r="DR24" s="675"/>
      <c r="DS24" s="675"/>
      <c r="DT24" s="675"/>
      <c r="DU24" s="675"/>
      <c r="DV24" s="676"/>
      <c r="DW24" s="679">
        <v>48.1</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235</v>
      </c>
      <c r="AA25" s="688"/>
      <c r="AB25" s="688"/>
      <c r="AC25" s="688"/>
      <c r="AD25" s="689" t="s">
        <v>235</v>
      </c>
      <c r="AE25" s="689"/>
      <c r="AF25" s="689"/>
      <c r="AG25" s="689"/>
      <c r="AH25" s="689"/>
      <c r="AI25" s="689"/>
      <c r="AJ25" s="689"/>
      <c r="AK25" s="689"/>
      <c r="AL25" s="690" t="s">
        <v>235</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235</v>
      </c>
      <c r="BP25" s="688"/>
      <c r="BQ25" s="688"/>
      <c r="BR25" s="688"/>
      <c r="BS25" s="694" t="s">
        <v>235</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783099</v>
      </c>
      <c r="CS25" s="721"/>
      <c r="CT25" s="721"/>
      <c r="CU25" s="721"/>
      <c r="CV25" s="721"/>
      <c r="CW25" s="721"/>
      <c r="CX25" s="721"/>
      <c r="CY25" s="722"/>
      <c r="CZ25" s="690">
        <v>18.100000000000001</v>
      </c>
      <c r="DA25" s="719"/>
      <c r="DB25" s="719"/>
      <c r="DC25" s="723"/>
      <c r="DD25" s="694">
        <v>752688</v>
      </c>
      <c r="DE25" s="721"/>
      <c r="DF25" s="721"/>
      <c r="DG25" s="721"/>
      <c r="DH25" s="721"/>
      <c r="DI25" s="721"/>
      <c r="DJ25" s="721"/>
      <c r="DK25" s="722"/>
      <c r="DL25" s="694">
        <v>752019</v>
      </c>
      <c r="DM25" s="721"/>
      <c r="DN25" s="721"/>
      <c r="DO25" s="721"/>
      <c r="DP25" s="721"/>
      <c r="DQ25" s="721"/>
      <c r="DR25" s="721"/>
      <c r="DS25" s="721"/>
      <c r="DT25" s="721"/>
      <c r="DU25" s="721"/>
      <c r="DV25" s="722"/>
      <c r="DW25" s="690">
        <v>28.2</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2750392</v>
      </c>
      <c r="S26" s="686"/>
      <c r="T26" s="686"/>
      <c r="U26" s="686"/>
      <c r="V26" s="686"/>
      <c r="W26" s="686"/>
      <c r="X26" s="686"/>
      <c r="Y26" s="687"/>
      <c r="Z26" s="688">
        <v>61.5</v>
      </c>
      <c r="AA26" s="688"/>
      <c r="AB26" s="688"/>
      <c r="AC26" s="688"/>
      <c r="AD26" s="689">
        <v>2590739</v>
      </c>
      <c r="AE26" s="689"/>
      <c r="AF26" s="689"/>
      <c r="AG26" s="689"/>
      <c r="AH26" s="689"/>
      <c r="AI26" s="689"/>
      <c r="AJ26" s="689"/>
      <c r="AK26" s="689"/>
      <c r="AL26" s="690">
        <v>99.8</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235</v>
      </c>
      <c r="BH26" s="686"/>
      <c r="BI26" s="686"/>
      <c r="BJ26" s="686"/>
      <c r="BK26" s="686"/>
      <c r="BL26" s="686"/>
      <c r="BM26" s="686"/>
      <c r="BN26" s="687"/>
      <c r="BO26" s="688" t="s">
        <v>235</v>
      </c>
      <c r="BP26" s="688"/>
      <c r="BQ26" s="688"/>
      <c r="BR26" s="688"/>
      <c r="BS26" s="694" t="s">
        <v>235</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471623</v>
      </c>
      <c r="CS26" s="686"/>
      <c r="CT26" s="686"/>
      <c r="CU26" s="686"/>
      <c r="CV26" s="686"/>
      <c r="CW26" s="686"/>
      <c r="CX26" s="686"/>
      <c r="CY26" s="687"/>
      <c r="CZ26" s="690">
        <v>10.9</v>
      </c>
      <c r="DA26" s="719"/>
      <c r="DB26" s="719"/>
      <c r="DC26" s="723"/>
      <c r="DD26" s="694">
        <v>449183</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1042</v>
      </c>
      <c r="S27" s="686"/>
      <c r="T27" s="686"/>
      <c r="U27" s="686"/>
      <c r="V27" s="686"/>
      <c r="W27" s="686"/>
      <c r="X27" s="686"/>
      <c r="Y27" s="687"/>
      <c r="Z27" s="688">
        <v>0</v>
      </c>
      <c r="AA27" s="688"/>
      <c r="AB27" s="688"/>
      <c r="AC27" s="688"/>
      <c r="AD27" s="689">
        <v>1042</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540207</v>
      </c>
      <c r="BH27" s="686"/>
      <c r="BI27" s="686"/>
      <c r="BJ27" s="686"/>
      <c r="BK27" s="686"/>
      <c r="BL27" s="686"/>
      <c r="BM27" s="686"/>
      <c r="BN27" s="687"/>
      <c r="BO27" s="688">
        <v>100</v>
      </c>
      <c r="BP27" s="688"/>
      <c r="BQ27" s="688"/>
      <c r="BR27" s="688"/>
      <c r="BS27" s="694">
        <v>2936</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217956</v>
      </c>
      <c r="CS27" s="721"/>
      <c r="CT27" s="721"/>
      <c r="CU27" s="721"/>
      <c r="CV27" s="721"/>
      <c r="CW27" s="721"/>
      <c r="CX27" s="721"/>
      <c r="CY27" s="722"/>
      <c r="CZ27" s="690">
        <v>5</v>
      </c>
      <c r="DA27" s="719"/>
      <c r="DB27" s="719"/>
      <c r="DC27" s="723"/>
      <c r="DD27" s="694">
        <v>83034</v>
      </c>
      <c r="DE27" s="721"/>
      <c r="DF27" s="721"/>
      <c r="DG27" s="721"/>
      <c r="DH27" s="721"/>
      <c r="DI27" s="721"/>
      <c r="DJ27" s="721"/>
      <c r="DK27" s="722"/>
      <c r="DL27" s="694">
        <v>78634</v>
      </c>
      <c r="DM27" s="721"/>
      <c r="DN27" s="721"/>
      <c r="DO27" s="721"/>
      <c r="DP27" s="721"/>
      <c r="DQ27" s="721"/>
      <c r="DR27" s="721"/>
      <c r="DS27" s="721"/>
      <c r="DT27" s="721"/>
      <c r="DU27" s="721"/>
      <c r="DV27" s="722"/>
      <c r="DW27" s="690">
        <v>2.9</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19345</v>
      </c>
      <c r="S28" s="686"/>
      <c r="T28" s="686"/>
      <c r="U28" s="686"/>
      <c r="V28" s="686"/>
      <c r="W28" s="686"/>
      <c r="X28" s="686"/>
      <c r="Y28" s="687"/>
      <c r="Z28" s="688">
        <v>0.4</v>
      </c>
      <c r="AA28" s="688"/>
      <c r="AB28" s="688"/>
      <c r="AC28" s="688"/>
      <c r="AD28" s="689" t="s">
        <v>235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462712</v>
      </c>
      <c r="CS28" s="686"/>
      <c r="CT28" s="686"/>
      <c r="CU28" s="686"/>
      <c r="CV28" s="686"/>
      <c r="CW28" s="686"/>
      <c r="CX28" s="686"/>
      <c r="CY28" s="687"/>
      <c r="CZ28" s="690">
        <v>10.7</v>
      </c>
      <c r="DA28" s="719"/>
      <c r="DB28" s="719"/>
      <c r="DC28" s="723"/>
      <c r="DD28" s="694">
        <v>453686</v>
      </c>
      <c r="DE28" s="686"/>
      <c r="DF28" s="686"/>
      <c r="DG28" s="686"/>
      <c r="DH28" s="686"/>
      <c r="DI28" s="686"/>
      <c r="DJ28" s="686"/>
      <c r="DK28" s="687"/>
      <c r="DL28" s="694">
        <v>453686</v>
      </c>
      <c r="DM28" s="686"/>
      <c r="DN28" s="686"/>
      <c r="DO28" s="686"/>
      <c r="DP28" s="686"/>
      <c r="DQ28" s="686"/>
      <c r="DR28" s="686"/>
      <c r="DS28" s="686"/>
      <c r="DT28" s="686"/>
      <c r="DU28" s="686"/>
      <c r="DV28" s="687"/>
      <c r="DW28" s="690">
        <v>17</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36726</v>
      </c>
      <c r="S29" s="686"/>
      <c r="T29" s="686"/>
      <c r="U29" s="686"/>
      <c r="V29" s="686"/>
      <c r="W29" s="686"/>
      <c r="X29" s="686"/>
      <c r="Y29" s="687"/>
      <c r="Z29" s="688">
        <v>0.8</v>
      </c>
      <c r="AA29" s="688"/>
      <c r="AB29" s="688"/>
      <c r="AC29" s="688"/>
      <c r="AD29" s="689">
        <v>2345</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462702</v>
      </c>
      <c r="CS29" s="721"/>
      <c r="CT29" s="721"/>
      <c r="CU29" s="721"/>
      <c r="CV29" s="721"/>
      <c r="CW29" s="721"/>
      <c r="CX29" s="721"/>
      <c r="CY29" s="722"/>
      <c r="CZ29" s="690">
        <v>10.7</v>
      </c>
      <c r="DA29" s="719"/>
      <c r="DB29" s="719"/>
      <c r="DC29" s="723"/>
      <c r="DD29" s="694">
        <v>453676</v>
      </c>
      <c r="DE29" s="721"/>
      <c r="DF29" s="721"/>
      <c r="DG29" s="721"/>
      <c r="DH29" s="721"/>
      <c r="DI29" s="721"/>
      <c r="DJ29" s="721"/>
      <c r="DK29" s="722"/>
      <c r="DL29" s="694">
        <v>453676</v>
      </c>
      <c r="DM29" s="721"/>
      <c r="DN29" s="721"/>
      <c r="DO29" s="721"/>
      <c r="DP29" s="721"/>
      <c r="DQ29" s="721"/>
      <c r="DR29" s="721"/>
      <c r="DS29" s="721"/>
      <c r="DT29" s="721"/>
      <c r="DU29" s="721"/>
      <c r="DV29" s="722"/>
      <c r="DW29" s="690">
        <v>17</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3385</v>
      </c>
      <c r="S30" s="686"/>
      <c r="T30" s="686"/>
      <c r="U30" s="686"/>
      <c r="V30" s="686"/>
      <c r="W30" s="686"/>
      <c r="X30" s="686"/>
      <c r="Y30" s="687"/>
      <c r="Z30" s="688">
        <v>0.1</v>
      </c>
      <c r="AA30" s="688"/>
      <c r="AB30" s="688"/>
      <c r="AC30" s="688"/>
      <c r="AD30" s="689" t="s">
        <v>235</v>
      </c>
      <c r="AE30" s="689"/>
      <c r="AF30" s="689"/>
      <c r="AG30" s="689"/>
      <c r="AH30" s="689"/>
      <c r="AI30" s="689"/>
      <c r="AJ30" s="689"/>
      <c r="AK30" s="689"/>
      <c r="AL30" s="690" t="s">
        <v>235</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444090</v>
      </c>
      <c r="CS30" s="686"/>
      <c r="CT30" s="686"/>
      <c r="CU30" s="686"/>
      <c r="CV30" s="686"/>
      <c r="CW30" s="686"/>
      <c r="CX30" s="686"/>
      <c r="CY30" s="687"/>
      <c r="CZ30" s="690">
        <v>10.3</v>
      </c>
      <c r="DA30" s="719"/>
      <c r="DB30" s="719"/>
      <c r="DC30" s="723"/>
      <c r="DD30" s="694">
        <v>435436</v>
      </c>
      <c r="DE30" s="686"/>
      <c r="DF30" s="686"/>
      <c r="DG30" s="686"/>
      <c r="DH30" s="686"/>
      <c r="DI30" s="686"/>
      <c r="DJ30" s="686"/>
      <c r="DK30" s="687"/>
      <c r="DL30" s="694">
        <v>435436</v>
      </c>
      <c r="DM30" s="686"/>
      <c r="DN30" s="686"/>
      <c r="DO30" s="686"/>
      <c r="DP30" s="686"/>
      <c r="DQ30" s="686"/>
      <c r="DR30" s="686"/>
      <c r="DS30" s="686"/>
      <c r="DT30" s="686"/>
      <c r="DU30" s="686"/>
      <c r="DV30" s="687"/>
      <c r="DW30" s="690">
        <v>16.3</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826868</v>
      </c>
      <c r="S31" s="686"/>
      <c r="T31" s="686"/>
      <c r="U31" s="686"/>
      <c r="V31" s="686"/>
      <c r="W31" s="686"/>
      <c r="X31" s="686"/>
      <c r="Y31" s="687"/>
      <c r="Z31" s="688">
        <v>18.5</v>
      </c>
      <c r="AA31" s="688"/>
      <c r="AB31" s="688"/>
      <c r="AC31" s="688"/>
      <c r="AD31" s="689" t="s">
        <v>235</v>
      </c>
      <c r="AE31" s="689"/>
      <c r="AF31" s="689"/>
      <c r="AG31" s="689"/>
      <c r="AH31" s="689"/>
      <c r="AI31" s="689"/>
      <c r="AJ31" s="689"/>
      <c r="AK31" s="689"/>
      <c r="AL31" s="690" t="s">
        <v>235</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98.3</v>
      </c>
      <c r="BH31" s="740"/>
      <c r="BI31" s="740"/>
      <c r="BJ31" s="740"/>
      <c r="BK31" s="740"/>
      <c r="BL31" s="740"/>
      <c r="BM31" s="680">
        <v>95.3</v>
      </c>
      <c r="BN31" s="740"/>
      <c r="BO31" s="740"/>
      <c r="BP31" s="740"/>
      <c r="BQ31" s="741"/>
      <c r="BR31" s="753">
        <v>99</v>
      </c>
      <c r="BS31" s="740"/>
      <c r="BT31" s="740"/>
      <c r="BU31" s="740"/>
      <c r="BV31" s="740"/>
      <c r="BW31" s="740"/>
      <c r="BX31" s="680">
        <v>95.3</v>
      </c>
      <c r="BY31" s="740"/>
      <c r="BZ31" s="740"/>
      <c r="CA31" s="740"/>
      <c r="CB31" s="741"/>
      <c r="CD31" s="727"/>
      <c r="CE31" s="728"/>
      <c r="CF31" s="700" t="s">
        <v>314</v>
      </c>
      <c r="CG31" s="701"/>
      <c r="CH31" s="701"/>
      <c r="CI31" s="701"/>
      <c r="CJ31" s="701"/>
      <c r="CK31" s="701"/>
      <c r="CL31" s="701"/>
      <c r="CM31" s="701"/>
      <c r="CN31" s="701"/>
      <c r="CO31" s="701"/>
      <c r="CP31" s="701"/>
      <c r="CQ31" s="702"/>
      <c r="CR31" s="685">
        <v>18612</v>
      </c>
      <c r="CS31" s="721"/>
      <c r="CT31" s="721"/>
      <c r="CU31" s="721"/>
      <c r="CV31" s="721"/>
      <c r="CW31" s="721"/>
      <c r="CX31" s="721"/>
      <c r="CY31" s="722"/>
      <c r="CZ31" s="690">
        <v>0.4</v>
      </c>
      <c r="DA31" s="719"/>
      <c r="DB31" s="719"/>
      <c r="DC31" s="723"/>
      <c r="DD31" s="694">
        <v>18240</v>
      </c>
      <c r="DE31" s="721"/>
      <c r="DF31" s="721"/>
      <c r="DG31" s="721"/>
      <c r="DH31" s="721"/>
      <c r="DI31" s="721"/>
      <c r="DJ31" s="721"/>
      <c r="DK31" s="722"/>
      <c r="DL31" s="694">
        <v>18240</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235</v>
      </c>
      <c r="S32" s="686"/>
      <c r="T32" s="686"/>
      <c r="U32" s="686"/>
      <c r="V32" s="686"/>
      <c r="W32" s="686"/>
      <c r="X32" s="686"/>
      <c r="Y32" s="687"/>
      <c r="Z32" s="688" t="s">
        <v>235</v>
      </c>
      <c r="AA32" s="688"/>
      <c r="AB32" s="688"/>
      <c r="AC32" s="688"/>
      <c r="AD32" s="689" t="s">
        <v>235</v>
      </c>
      <c r="AE32" s="689"/>
      <c r="AF32" s="689"/>
      <c r="AG32" s="689"/>
      <c r="AH32" s="689"/>
      <c r="AI32" s="689"/>
      <c r="AJ32" s="689"/>
      <c r="AK32" s="689"/>
      <c r="AL32" s="690" t="s">
        <v>235</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99.2</v>
      </c>
      <c r="BH32" s="721"/>
      <c r="BI32" s="721"/>
      <c r="BJ32" s="721"/>
      <c r="BK32" s="721"/>
      <c r="BL32" s="721"/>
      <c r="BM32" s="691">
        <v>97.1</v>
      </c>
      <c r="BN32" s="751"/>
      <c r="BO32" s="751"/>
      <c r="BP32" s="751"/>
      <c r="BQ32" s="752"/>
      <c r="BR32" s="754">
        <v>99.1</v>
      </c>
      <c r="BS32" s="721"/>
      <c r="BT32" s="721"/>
      <c r="BU32" s="721"/>
      <c r="BV32" s="721"/>
      <c r="BW32" s="721"/>
      <c r="BX32" s="691">
        <v>96</v>
      </c>
      <c r="BY32" s="751"/>
      <c r="BZ32" s="751"/>
      <c r="CA32" s="751"/>
      <c r="CB32" s="752"/>
      <c r="CD32" s="729"/>
      <c r="CE32" s="730"/>
      <c r="CF32" s="700" t="s">
        <v>318</v>
      </c>
      <c r="CG32" s="701"/>
      <c r="CH32" s="701"/>
      <c r="CI32" s="701"/>
      <c r="CJ32" s="701"/>
      <c r="CK32" s="701"/>
      <c r="CL32" s="701"/>
      <c r="CM32" s="701"/>
      <c r="CN32" s="701"/>
      <c r="CO32" s="701"/>
      <c r="CP32" s="701"/>
      <c r="CQ32" s="702"/>
      <c r="CR32" s="685">
        <v>10</v>
      </c>
      <c r="CS32" s="686"/>
      <c r="CT32" s="686"/>
      <c r="CU32" s="686"/>
      <c r="CV32" s="686"/>
      <c r="CW32" s="686"/>
      <c r="CX32" s="686"/>
      <c r="CY32" s="687"/>
      <c r="CZ32" s="690">
        <v>0</v>
      </c>
      <c r="DA32" s="719"/>
      <c r="DB32" s="719"/>
      <c r="DC32" s="723"/>
      <c r="DD32" s="694">
        <v>10</v>
      </c>
      <c r="DE32" s="686"/>
      <c r="DF32" s="686"/>
      <c r="DG32" s="686"/>
      <c r="DH32" s="686"/>
      <c r="DI32" s="686"/>
      <c r="DJ32" s="686"/>
      <c r="DK32" s="687"/>
      <c r="DL32" s="694">
        <v>10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288951</v>
      </c>
      <c r="S33" s="686"/>
      <c r="T33" s="686"/>
      <c r="U33" s="686"/>
      <c r="V33" s="686"/>
      <c r="W33" s="686"/>
      <c r="X33" s="686"/>
      <c r="Y33" s="687"/>
      <c r="Z33" s="688">
        <v>6.5</v>
      </c>
      <c r="AA33" s="688"/>
      <c r="AB33" s="688"/>
      <c r="AC33" s="688"/>
      <c r="AD33" s="689" t="s">
        <v>235</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97.6</v>
      </c>
      <c r="BH33" s="756"/>
      <c r="BI33" s="756"/>
      <c r="BJ33" s="756"/>
      <c r="BK33" s="756"/>
      <c r="BL33" s="756"/>
      <c r="BM33" s="757">
        <v>94.1</v>
      </c>
      <c r="BN33" s="756"/>
      <c r="BO33" s="756"/>
      <c r="BP33" s="756"/>
      <c r="BQ33" s="758"/>
      <c r="BR33" s="755">
        <v>98.9</v>
      </c>
      <c r="BS33" s="756"/>
      <c r="BT33" s="756"/>
      <c r="BU33" s="756"/>
      <c r="BV33" s="756"/>
      <c r="BW33" s="756"/>
      <c r="BX33" s="757">
        <v>94.8</v>
      </c>
      <c r="BY33" s="756"/>
      <c r="BZ33" s="756"/>
      <c r="CA33" s="756"/>
      <c r="CB33" s="758"/>
      <c r="CD33" s="700" t="s">
        <v>321</v>
      </c>
      <c r="CE33" s="701"/>
      <c r="CF33" s="701"/>
      <c r="CG33" s="701"/>
      <c r="CH33" s="701"/>
      <c r="CI33" s="701"/>
      <c r="CJ33" s="701"/>
      <c r="CK33" s="701"/>
      <c r="CL33" s="701"/>
      <c r="CM33" s="701"/>
      <c r="CN33" s="701"/>
      <c r="CO33" s="701"/>
      <c r="CP33" s="701"/>
      <c r="CQ33" s="702"/>
      <c r="CR33" s="685">
        <v>2593687</v>
      </c>
      <c r="CS33" s="721"/>
      <c r="CT33" s="721"/>
      <c r="CU33" s="721"/>
      <c r="CV33" s="721"/>
      <c r="CW33" s="721"/>
      <c r="CX33" s="721"/>
      <c r="CY33" s="722"/>
      <c r="CZ33" s="690">
        <v>60.1</v>
      </c>
      <c r="DA33" s="719"/>
      <c r="DB33" s="719"/>
      <c r="DC33" s="723"/>
      <c r="DD33" s="694">
        <v>1680704</v>
      </c>
      <c r="DE33" s="721"/>
      <c r="DF33" s="721"/>
      <c r="DG33" s="721"/>
      <c r="DH33" s="721"/>
      <c r="DI33" s="721"/>
      <c r="DJ33" s="721"/>
      <c r="DK33" s="722"/>
      <c r="DL33" s="694">
        <v>1105533</v>
      </c>
      <c r="DM33" s="721"/>
      <c r="DN33" s="721"/>
      <c r="DO33" s="721"/>
      <c r="DP33" s="721"/>
      <c r="DQ33" s="721"/>
      <c r="DR33" s="721"/>
      <c r="DS33" s="721"/>
      <c r="DT33" s="721"/>
      <c r="DU33" s="721"/>
      <c r="DV33" s="722"/>
      <c r="DW33" s="690">
        <v>41.4</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2951</v>
      </c>
      <c r="S34" s="686"/>
      <c r="T34" s="686"/>
      <c r="U34" s="686"/>
      <c r="V34" s="686"/>
      <c r="W34" s="686"/>
      <c r="X34" s="686"/>
      <c r="Y34" s="687"/>
      <c r="Z34" s="688">
        <v>0.1</v>
      </c>
      <c r="AA34" s="688"/>
      <c r="AB34" s="688"/>
      <c r="AC34" s="688"/>
      <c r="AD34" s="689">
        <v>850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609628</v>
      </c>
      <c r="CS34" s="686"/>
      <c r="CT34" s="686"/>
      <c r="CU34" s="686"/>
      <c r="CV34" s="686"/>
      <c r="CW34" s="686"/>
      <c r="CX34" s="686"/>
      <c r="CY34" s="687"/>
      <c r="CZ34" s="690">
        <v>14.1</v>
      </c>
      <c r="DA34" s="719"/>
      <c r="DB34" s="719"/>
      <c r="DC34" s="723"/>
      <c r="DD34" s="694">
        <v>463891</v>
      </c>
      <c r="DE34" s="686"/>
      <c r="DF34" s="686"/>
      <c r="DG34" s="686"/>
      <c r="DH34" s="686"/>
      <c r="DI34" s="686"/>
      <c r="DJ34" s="686"/>
      <c r="DK34" s="687"/>
      <c r="DL34" s="694">
        <v>285094</v>
      </c>
      <c r="DM34" s="686"/>
      <c r="DN34" s="686"/>
      <c r="DO34" s="686"/>
      <c r="DP34" s="686"/>
      <c r="DQ34" s="686"/>
      <c r="DR34" s="686"/>
      <c r="DS34" s="686"/>
      <c r="DT34" s="686"/>
      <c r="DU34" s="686"/>
      <c r="DV34" s="687"/>
      <c r="DW34" s="690">
        <v>10.7</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37503</v>
      </c>
      <c r="S35" s="686"/>
      <c r="T35" s="686"/>
      <c r="U35" s="686"/>
      <c r="V35" s="686"/>
      <c r="W35" s="686"/>
      <c r="X35" s="686"/>
      <c r="Y35" s="687"/>
      <c r="Z35" s="688">
        <v>0.8</v>
      </c>
      <c r="AA35" s="688"/>
      <c r="AB35" s="688"/>
      <c r="AC35" s="688"/>
      <c r="AD35" s="689" t="s">
        <v>235</v>
      </c>
      <c r="AE35" s="689"/>
      <c r="AF35" s="689"/>
      <c r="AG35" s="689"/>
      <c r="AH35" s="689"/>
      <c r="AI35" s="689"/>
      <c r="AJ35" s="689"/>
      <c r="AK35" s="689"/>
      <c r="AL35" s="690" t="s">
        <v>235</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30029</v>
      </c>
      <c r="CS35" s="721"/>
      <c r="CT35" s="721"/>
      <c r="CU35" s="721"/>
      <c r="CV35" s="721"/>
      <c r="CW35" s="721"/>
      <c r="CX35" s="721"/>
      <c r="CY35" s="722"/>
      <c r="CZ35" s="690">
        <v>0.7</v>
      </c>
      <c r="DA35" s="719"/>
      <c r="DB35" s="719"/>
      <c r="DC35" s="723"/>
      <c r="DD35" s="694">
        <v>27329</v>
      </c>
      <c r="DE35" s="721"/>
      <c r="DF35" s="721"/>
      <c r="DG35" s="721"/>
      <c r="DH35" s="721"/>
      <c r="DI35" s="721"/>
      <c r="DJ35" s="721"/>
      <c r="DK35" s="722"/>
      <c r="DL35" s="694">
        <v>11382</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69210</v>
      </c>
      <c r="S36" s="686"/>
      <c r="T36" s="686"/>
      <c r="U36" s="686"/>
      <c r="V36" s="686"/>
      <c r="W36" s="686"/>
      <c r="X36" s="686"/>
      <c r="Y36" s="687"/>
      <c r="Z36" s="688">
        <v>1.5</v>
      </c>
      <c r="AA36" s="688"/>
      <c r="AB36" s="688"/>
      <c r="AC36" s="688"/>
      <c r="AD36" s="689" t="s">
        <v>235</v>
      </c>
      <c r="AE36" s="689"/>
      <c r="AF36" s="689"/>
      <c r="AG36" s="689"/>
      <c r="AH36" s="689"/>
      <c r="AI36" s="689"/>
      <c r="AJ36" s="689"/>
      <c r="AK36" s="689"/>
      <c r="AL36" s="690" t="s">
        <v>235</v>
      </c>
      <c r="AM36" s="691"/>
      <c r="AN36" s="691"/>
      <c r="AO36" s="692"/>
      <c r="AP36" s="235"/>
      <c r="AQ36" s="759" t="s">
        <v>329</v>
      </c>
      <c r="AR36" s="760"/>
      <c r="AS36" s="760"/>
      <c r="AT36" s="760"/>
      <c r="AU36" s="760"/>
      <c r="AV36" s="760"/>
      <c r="AW36" s="760"/>
      <c r="AX36" s="760"/>
      <c r="AY36" s="761"/>
      <c r="AZ36" s="674">
        <v>618624</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43554</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1145138</v>
      </c>
      <c r="CS36" s="686"/>
      <c r="CT36" s="686"/>
      <c r="CU36" s="686"/>
      <c r="CV36" s="686"/>
      <c r="CW36" s="686"/>
      <c r="CX36" s="686"/>
      <c r="CY36" s="687"/>
      <c r="CZ36" s="690">
        <v>26.5</v>
      </c>
      <c r="DA36" s="719"/>
      <c r="DB36" s="719"/>
      <c r="DC36" s="723"/>
      <c r="DD36" s="694">
        <v>473200</v>
      </c>
      <c r="DE36" s="686"/>
      <c r="DF36" s="686"/>
      <c r="DG36" s="686"/>
      <c r="DH36" s="686"/>
      <c r="DI36" s="686"/>
      <c r="DJ36" s="686"/>
      <c r="DK36" s="687"/>
      <c r="DL36" s="694">
        <v>303617</v>
      </c>
      <c r="DM36" s="686"/>
      <c r="DN36" s="686"/>
      <c r="DO36" s="686"/>
      <c r="DP36" s="686"/>
      <c r="DQ36" s="686"/>
      <c r="DR36" s="686"/>
      <c r="DS36" s="686"/>
      <c r="DT36" s="686"/>
      <c r="DU36" s="686"/>
      <c r="DV36" s="687"/>
      <c r="DW36" s="690">
        <v>11.4</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157298</v>
      </c>
      <c r="S37" s="686"/>
      <c r="T37" s="686"/>
      <c r="U37" s="686"/>
      <c r="V37" s="686"/>
      <c r="W37" s="686"/>
      <c r="X37" s="686"/>
      <c r="Y37" s="687"/>
      <c r="Z37" s="688">
        <v>3.5</v>
      </c>
      <c r="AA37" s="688"/>
      <c r="AB37" s="688"/>
      <c r="AC37" s="688"/>
      <c r="AD37" s="689" t="s">
        <v>235</v>
      </c>
      <c r="AE37" s="689"/>
      <c r="AF37" s="689"/>
      <c r="AG37" s="689"/>
      <c r="AH37" s="689"/>
      <c r="AI37" s="689"/>
      <c r="AJ37" s="689"/>
      <c r="AK37" s="689"/>
      <c r="AL37" s="690" t="s">
        <v>235</v>
      </c>
      <c r="AM37" s="691"/>
      <c r="AN37" s="691"/>
      <c r="AO37" s="692"/>
      <c r="AQ37" s="763" t="s">
        <v>333</v>
      </c>
      <c r="AR37" s="764"/>
      <c r="AS37" s="764"/>
      <c r="AT37" s="764"/>
      <c r="AU37" s="764"/>
      <c r="AV37" s="764"/>
      <c r="AW37" s="764"/>
      <c r="AX37" s="764"/>
      <c r="AY37" s="765"/>
      <c r="AZ37" s="685">
        <v>188847</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35403</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185993</v>
      </c>
      <c r="CS37" s="721"/>
      <c r="CT37" s="721"/>
      <c r="CU37" s="721"/>
      <c r="CV37" s="721"/>
      <c r="CW37" s="721"/>
      <c r="CX37" s="721"/>
      <c r="CY37" s="722"/>
      <c r="CZ37" s="690">
        <v>4.3</v>
      </c>
      <c r="DA37" s="719"/>
      <c r="DB37" s="719"/>
      <c r="DC37" s="723"/>
      <c r="DD37" s="694">
        <v>177450</v>
      </c>
      <c r="DE37" s="721"/>
      <c r="DF37" s="721"/>
      <c r="DG37" s="721"/>
      <c r="DH37" s="721"/>
      <c r="DI37" s="721"/>
      <c r="DJ37" s="721"/>
      <c r="DK37" s="722"/>
      <c r="DL37" s="694">
        <v>177450</v>
      </c>
      <c r="DM37" s="721"/>
      <c r="DN37" s="721"/>
      <c r="DO37" s="721"/>
      <c r="DP37" s="721"/>
      <c r="DQ37" s="721"/>
      <c r="DR37" s="721"/>
      <c r="DS37" s="721"/>
      <c r="DT37" s="721"/>
      <c r="DU37" s="721"/>
      <c r="DV37" s="722"/>
      <c r="DW37" s="690">
        <v>6.6</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78070</v>
      </c>
      <c r="S38" s="686"/>
      <c r="T38" s="686"/>
      <c r="U38" s="686"/>
      <c r="V38" s="686"/>
      <c r="W38" s="686"/>
      <c r="X38" s="686"/>
      <c r="Y38" s="687"/>
      <c r="Z38" s="688">
        <v>1.7</v>
      </c>
      <c r="AA38" s="688"/>
      <c r="AB38" s="688"/>
      <c r="AC38" s="688"/>
      <c r="AD38" s="689">
        <v>658</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60531</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722</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568273</v>
      </c>
      <c r="CS38" s="686"/>
      <c r="CT38" s="686"/>
      <c r="CU38" s="686"/>
      <c r="CV38" s="686"/>
      <c r="CW38" s="686"/>
      <c r="CX38" s="686"/>
      <c r="CY38" s="687"/>
      <c r="CZ38" s="690">
        <v>13.2</v>
      </c>
      <c r="DA38" s="719"/>
      <c r="DB38" s="719"/>
      <c r="DC38" s="723"/>
      <c r="DD38" s="694">
        <v>520533</v>
      </c>
      <c r="DE38" s="686"/>
      <c r="DF38" s="686"/>
      <c r="DG38" s="686"/>
      <c r="DH38" s="686"/>
      <c r="DI38" s="686"/>
      <c r="DJ38" s="686"/>
      <c r="DK38" s="687"/>
      <c r="DL38" s="694">
        <v>505440</v>
      </c>
      <c r="DM38" s="686"/>
      <c r="DN38" s="686"/>
      <c r="DO38" s="686"/>
      <c r="DP38" s="686"/>
      <c r="DQ38" s="686"/>
      <c r="DR38" s="686"/>
      <c r="DS38" s="686"/>
      <c r="DT38" s="686"/>
      <c r="DU38" s="686"/>
      <c r="DV38" s="687"/>
      <c r="DW38" s="690">
        <v>18.899999999999999</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203622</v>
      </c>
      <c r="S39" s="686"/>
      <c r="T39" s="686"/>
      <c r="U39" s="686"/>
      <c r="V39" s="686"/>
      <c r="W39" s="686"/>
      <c r="X39" s="686"/>
      <c r="Y39" s="687"/>
      <c r="Z39" s="688">
        <v>4.5</v>
      </c>
      <c r="AA39" s="688"/>
      <c r="AB39" s="688"/>
      <c r="AC39" s="688"/>
      <c r="AD39" s="689" t="s">
        <v>235</v>
      </c>
      <c r="AE39" s="689"/>
      <c r="AF39" s="689"/>
      <c r="AG39" s="689"/>
      <c r="AH39" s="689"/>
      <c r="AI39" s="689"/>
      <c r="AJ39" s="689"/>
      <c r="AK39" s="689"/>
      <c r="AL39" s="690" t="s">
        <v>235</v>
      </c>
      <c r="AM39" s="691"/>
      <c r="AN39" s="691"/>
      <c r="AO39" s="692"/>
      <c r="AQ39" s="763" t="s">
        <v>341</v>
      </c>
      <c r="AR39" s="764"/>
      <c r="AS39" s="764"/>
      <c r="AT39" s="764"/>
      <c r="AU39" s="764"/>
      <c r="AV39" s="764"/>
      <c r="AW39" s="764"/>
      <c r="AX39" s="764"/>
      <c r="AY39" s="765"/>
      <c r="AZ39" s="685">
        <v>46808</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1074</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236771</v>
      </c>
      <c r="CS39" s="721"/>
      <c r="CT39" s="721"/>
      <c r="CU39" s="721"/>
      <c r="CV39" s="721"/>
      <c r="CW39" s="721"/>
      <c r="CX39" s="721"/>
      <c r="CY39" s="722"/>
      <c r="CZ39" s="690">
        <v>5.5</v>
      </c>
      <c r="DA39" s="719"/>
      <c r="DB39" s="719"/>
      <c r="DC39" s="723"/>
      <c r="DD39" s="694">
        <v>195703</v>
      </c>
      <c r="DE39" s="721"/>
      <c r="DF39" s="721"/>
      <c r="DG39" s="721"/>
      <c r="DH39" s="721"/>
      <c r="DI39" s="721"/>
      <c r="DJ39" s="721"/>
      <c r="DK39" s="722"/>
      <c r="DL39" s="694" t="s">
        <v>235</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235</v>
      </c>
      <c r="AA40" s="688"/>
      <c r="AB40" s="688"/>
      <c r="AC40" s="688"/>
      <c r="AD40" s="689" t="s">
        <v>235</v>
      </c>
      <c r="AE40" s="689"/>
      <c r="AF40" s="689"/>
      <c r="AG40" s="689"/>
      <c r="AH40" s="689"/>
      <c r="AI40" s="689"/>
      <c r="AJ40" s="689"/>
      <c r="AK40" s="689"/>
      <c r="AL40" s="690" t="s">
        <v>127</v>
      </c>
      <c r="AM40" s="691"/>
      <c r="AN40" s="691"/>
      <c r="AO40" s="692"/>
      <c r="AQ40" s="763" t="s">
        <v>345</v>
      </c>
      <c r="AR40" s="764"/>
      <c r="AS40" s="764"/>
      <c r="AT40" s="764"/>
      <c r="AU40" s="764"/>
      <c r="AV40" s="764"/>
      <c r="AW40" s="764"/>
      <c r="AX40" s="764"/>
      <c r="AY40" s="765"/>
      <c r="AZ40" s="685">
        <v>3543</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73</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3848</v>
      </c>
      <c r="CS40" s="686"/>
      <c r="CT40" s="686"/>
      <c r="CU40" s="686"/>
      <c r="CV40" s="686"/>
      <c r="CW40" s="686"/>
      <c r="CX40" s="686"/>
      <c r="CY40" s="687"/>
      <c r="CZ40" s="690">
        <v>0.1</v>
      </c>
      <c r="DA40" s="719"/>
      <c r="DB40" s="719"/>
      <c r="DC40" s="723"/>
      <c r="DD40" s="694">
        <v>48</v>
      </c>
      <c r="DE40" s="686"/>
      <c r="DF40" s="686"/>
      <c r="DG40" s="686"/>
      <c r="DH40" s="686"/>
      <c r="DI40" s="686"/>
      <c r="DJ40" s="686"/>
      <c r="DK40" s="687"/>
      <c r="DL40" s="694" t="s">
        <v>235</v>
      </c>
      <c r="DM40" s="686"/>
      <c r="DN40" s="686"/>
      <c r="DO40" s="686"/>
      <c r="DP40" s="686"/>
      <c r="DQ40" s="686"/>
      <c r="DR40" s="686"/>
      <c r="DS40" s="686"/>
      <c r="DT40" s="686"/>
      <c r="DU40" s="686"/>
      <c r="DV40" s="687"/>
      <c r="DW40" s="690" t="s">
        <v>235</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235</v>
      </c>
      <c r="S41" s="686"/>
      <c r="T41" s="686"/>
      <c r="U41" s="686"/>
      <c r="V41" s="686"/>
      <c r="W41" s="686"/>
      <c r="X41" s="686"/>
      <c r="Y41" s="687"/>
      <c r="Z41" s="688" t="s">
        <v>235</v>
      </c>
      <c r="AA41" s="688"/>
      <c r="AB41" s="688"/>
      <c r="AC41" s="688"/>
      <c r="AD41" s="689" t="s">
        <v>235</v>
      </c>
      <c r="AE41" s="689"/>
      <c r="AF41" s="689"/>
      <c r="AG41" s="689"/>
      <c r="AH41" s="689"/>
      <c r="AI41" s="689"/>
      <c r="AJ41" s="689"/>
      <c r="AK41" s="689"/>
      <c r="AL41" s="690" t="s">
        <v>235</v>
      </c>
      <c r="AM41" s="691"/>
      <c r="AN41" s="691"/>
      <c r="AO41" s="692"/>
      <c r="AQ41" s="763" t="s">
        <v>350</v>
      </c>
      <c r="AR41" s="764"/>
      <c r="AS41" s="764"/>
      <c r="AT41" s="764"/>
      <c r="AU41" s="764"/>
      <c r="AV41" s="764"/>
      <c r="AW41" s="764"/>
      <c r="AX41" s="764"/>
      <c r="AY41" s="765"/>
      <c r="AZ41" s="685">
        <v>52242</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235</v>
      </c>
      <c r="DA41" s="719"/>
      <c r="DB41" s="719"/>
      <c r="DC41" s="723"/>
      <c r="DD41" s="694" t="s">
        <v>235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73654</v>
      </c>
      <c r="S42" s="686"/>
      <c r="T42" s="686"/>
      <c r="U42" s="686"/>
      <c r="V42" s="686"/>
      <c r="W42" s="686"/>
      <c r="X42" s="686"/>
      <c r="Y42" s="687"/>
      <c r="Z42" s="688">
        <v>1.6</v>
      </c>
      <c r="AA42" s="688"/>
      <c r="AB42" s="688"/>
      <c r="AC42" s="688"/>
      <c r="AD42" s="689" t="s">
        <v>235</v>
      </c>
      <c r="AE42" s="689"/>
      <c r="AF42" s="689"/>
      <c r="AG42" s="689"/>
      <c r="AH42" s="689"/>
      <c r="AI42" s="689"/>
      <c r="AJ42" s="689"/>
      <c r="AK42" s="689"/>
      <c r="AL42" s="690" t="s">
        <v>235</v>
      </c>
      <c r="AM42" s="691"/>
      <c r="AN42" s="691"/>
      <c r="AO42" s="692"/>
      <c r="AQ42" s="784" t="s">
        <v>354</v>
      </c>
      <c r="AR42" s="785"/>
      <c r="AS42" s="785"/>
      <c r="AT42" s="785"/>
      <c r="AU42" s="785"/>
      <c r="AV42" s="785"/>
      <c r="AW42" s="785"/>
      <c r="AX42" s="785"/>
      <c r="AY42" s="786"/>
      <c r="AZ42" s="776">
        <v>266653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423</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260135</v>
      </c>
      <c r="CS42" s="686"/>
      <c r="CT42" s="686"/>
      <c r="CU42" s="686"/>
      <c r="CV42" s="686"/>
      <c r="CW42" s="686"/>
      <c r="CX42" s="686"/>
      <c r="CY42" s="687"/>
      <c r="CZ42" s="690">
        <v>6</v>
      </c>
      <c r="DA42" s="691"/>
      <c r="DB42" s="691"/>
      <c r="DC42" s="703"/>
      <c r="DD42" s="694">
        <v>110474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4475363</v>
      </c>
      <c r="S43" s="777"/>
      <c r="T43" s="777"/>
      <c r="U43" s="777"/>
      <c r="V43" s="777"/>
      <c r="W43" s="777"/>
      <c r="X43" s="777"/>
      <c r="Y43" s="778"/>
      <c r="Z43" s="779">
        <v>100</v>
      </c>
      <c r="AA43" s="779"/>
      <c r="AB43" s="779"/>
      <c r="AC43" s="779"/>
      <c r="AD43" s="780">
        <v>2595634</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8340</v>
      </c>
      <c r="CS43" s="721"/>
      <c r="CT43" s="721"/>
      <c r="CU43" s="721"/>
      <c r="CV43" s="721"/>
      <c r="CW43" s="721"/>
      <c r="CX43" s="721"/>
      <c r="CY43" s="722"/>
      <c r="CZ43" s="690">
        <v>0.2</v>
      </c>
      <c r="DA43" s="719"/>
      <c r="DB43" s="719"/>
      <c r="DC43" s="723"/>
      <c r="DD43" s="694">
        <v>8340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259963</v>
      </c>
      <c r="CS44" s="686"/>
      <c r="CT44" s="686"/>
      <c r="CU44" s="686"/>
      <c r="CV44" s="686"/>
      <c r="CW44" s="686"/>
      <c r="CX44" s="686"/>
      <c r="CY44" s="687"/>
      <c r="CZ44" s="690">
        <v>6</v>
      </c>
      <c r="DA44" s="691"/>
      <c r="DB44" s="691"/>
      <c r="DC44" s="703"/>
      <c r="DD44" s="694">
        <v>110302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24912</v>
      </c>
      <c r="CS45" s="721"/>
      <c r="CT45" s="721"/>
      <c r="CU45" s="721"/>
      <c r="CV45" s="721"/>
      <c r="CW45" s="721"/>
      <c r="CX45" s="721"/>
      <c r="CY45" s="722"/>
      <c r="CZ45" s="690">
        <v>0.6</v>
      </c>
      <c r="DA45" s="719"/>
      <c r="DB45" s="719"/>
      <c r="DC45" s="723"/>
      <c r="DD45" s="694">
        <v>3668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213246</v>
      </c>
      <c r="CS46" s="686"/>
      <c r="CT46" s="686"/>
      <c r="CU46" s="686"/>
      <c r="CV46" s="686"/>
      <c r="CW46" s="686"/>
      <c r="CX46" s="686"/>
      <c r="CY46" s="687"/>
      <c r="CZ46" s="690">
        <v>4.9000000000000004</v>
      </c>
      <c r="DA46" s="691"/>
      <c r="DB46" s="691"/>
      <c r="DC46" s="703"/>
      <c r="DD46" s="694">
        <v>91529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172</v>
      </c>
      <c r="CS47" s="721"/>
      <c r="CT47" s="721"/>
      <c r="CU47" s="721"/>
      <c r="CV47" s="721"/>
      <c r="CW47" s="721"/>
      <c r="CX47" s="721"/>
      <c r="CY47" s="722"/>
      <c r="CZ47" s="690">
        <v>0</v>
      </c>
      <c r="DA47" s="719"/>
      <c r="DB47" s="719"/>
      <c r="DC47" s="723"/>
      <c r="DD47" s="694">
        <v>172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235</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4317589</v>
      </c>
      <c r="CS49" s="756"/>
      <c r="CT49" s="756"/>
      <c r="CU49" s="756"/>
      <c r="CV49" s="756"/>
      <c r="CW49" s="756"/>
      <c r="CX49" s="756"/>
      <c r="CY49" s="787"/>
      <c r="CZ49" s="781">
        <v>100</v>
      </c>
      <c r="DA49" s="788"/>
      <c r="DB49" s="788"/>
      <c r="DC49" s="789"/>
      <c r="DD49" s="790">
        <v>3080586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8GksmBHbtS4ejZd5u52+Izu/rWPpjkVu63D490f/FXblXv1m877P6shp85wexSl5xT6UF3U8aaJ7vsH5XneqQ==" saltValue="OhwwlnE1aopPjsbUMuhIo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4"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4508</v>
      </c>
      <c r="R7" s="821"/>
      <c r="S7" s="821"/>
      <c r="T7" s="821"/>
      <c r="U7" s="821"/>
      <c r="V7" s="821">
        <v>4317</v>
      </c>
      <c r="W7" s="821"/>
      <c r="X7" s="821"/>
      <c r="Y7" s="821"/>
      <c r="Z7" s="821"/>
      <c r="AA7" s="821">
        <v>191</v>
      </c>
      <c r="AB7" s="821"/>
      <c r="AC7" s="821"/>
      <c r="AD7" s="821"/>
      <c r="AE7" s="822"/>
      <c r="AF7" s="823">
        <v>186</v>
      </c>
      <c r="AG7" s="824"/>
      <c r="AH7" s="824"/>
      <c r="AI7" s="824"/>
      <c r="AJ7" s="825"/>
      <c r="AK7" s="860" t="s">
        <v>591</v>
      </c>
      <c r="AL7" s="861"/>
      <c r="AM7" s="861"/>
      <c r="AN7" s="861"/>
      <c r="AO7" s="861"/>
      <c r="AP7" s="861">
        <v>3058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592</v>
      </c>
      <c r="BT7" s="865"/>
      <c r="BU7" s="865"/>
      <c r="BV7" s="865"/>
      <c r="BW7" s="865"/>
      <c r="BX7" s="865"/>
      <c r="BY7" s="865"/>
      <c r="BZ7" s="865"/>
      <c r="CA7" s="865"/>
      <c r="CB7" s="865"/>
      <c r="CC7" s="865"/>
      <c r="CD7" s="865"/>
      <c r="CE7" s="865"/>
      <c r="CF7" s="865"/>
      <c r="CG7" s="866"/>
      <c r="CH7" s="857" t="s">
        <v>591</v>
      </c>
      <c r="CI7" s="858"/>
      <c r="CJ7" s="858"/>
      <c r="CK7" s="858"/>
      <c r="CL7" s="859"/>
      <c r="CM7" s="857">
        <v>5</v>
      </c>
      <c r="CN7" s="858"/>
      <c r="CO7" s="858"/>
      <c r="CP7" s="858"/>
      <c r="CQ7" s="859"/>
      <c r="CR7" s="857">
        <v>3</v>
      </c>
      <c r="CS7" s="858"/>
      <c r="CT7" s="858"/>
      <c r="CU7" s="858"/>
      <c r="CV7" s="859"/>
      <c r="CW7" s="857" t="s">
        <v>515</v>
      </c>
      <c r="CX7" s="858"/>
      <c r="CY7" s="858"/>
      <c r="CZ7" s="858"/>
      <c r="DA7" s="859"/>
      <c r="DB7" s="857" t="s">
        <v>515</v>
      </c>
      <c r="DC7" s="858"/>
      <c r="DD7" s="858"/>
      <c r="DE7" s="858"/>
      <c r="DF7" s="859"/>
      <c r="DG7" s="857" t="s">
        <v>515</v>
      </c>
      <c r="DH7" s="858"/>
      <c r="DI7" s="858"/>
      <c r="DJ7" s="858"/>
      <c r="DK7" s="859"/>
      <c r="DL7" s="857" t="s">
        <v>515</v>
      </c>
      <c r="DM7" s="858"/>
      <c r="DN7" s="858"/>
      <c r="DO7" s="858"/>
      <c r="DP7" s="859"/>
      <c r="DQ7" s="857" t="s">
        <v>515</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v>
      </c>
      <c r="R8" s="845"/>
      <c r="S8" s="845"/>
      <c r="T8" s="845"/>
      <c r="U8" s="845"/>
      <c r="V8" s="845">
        <v>34</v>
      </c>
      <c r="W8" s="845"/>
      <c r="X8" s="845"/>
      <c r="Y8" s="845"/>
      <c r="Z8" s="845"/>
      <c r="AA8" s="845">
        <v>-33</v>
      </c>
      <c r="AB8" s="845"/>
      <c r="AC8" s="845"/>
      <c r="AD8" s="845"/>
      <c r="AE8" s="846"/>
      <c r="AF8" s="847">
        <v>-33</v>
      </c>
      <c r="AG8" s="848"/>
      <c r="AH8" s="848"/>
      <c r="AI8" s="848"/>
      <c r="AJ8" s="849"/>
      <c r="AK8" s="850" t="s">
        <v>591</v>
      </c>
      <c r="AL8" s="851"/>
      <c r="AM8" s="851"/>
      <c r="AN8" s="851"/>
      <c r="AO8" s="851"/>
      <c r="AP8" s="851">
        <v>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4509</v>
      </c>
      <c r="R23" s="880"/>
      <c r="S23" s="880"/>
      <c r="T23" s="880"/>
      <c r="U23" s="880"/>
      <c r="V23" s="880">
        <v>4351</v>
      </c>
      <c r="W23" s="880"/>
      <c r="X23" s="880"/>
      <c r="Y23" s="880"/>
      <c r="Z23" s="880"/>
      <c r="AA23" s="880">
        <v>158</v>
      </c>
      <c r="AB23" s="880"/>
      <c r="AC23" s="880"/>
      <c r="AD23" s="880"/>
      <c r="AE23" s="881"/>
      <c r="AF23" s="882">
        <v>152</v>
      </c>
      <c r="AG23" s="880"/>
      <c r="AH23" s="880"/>
      <c r="AI23" s="880"/>
      <c r="AJ23" s="883"/>
      <c r="AK23" s="884"/>
      <c r="AL23" s="885"/>
      <c r="AM23" s="885"/>
      <c r="AN23" s="885"/>
      <c r="AO23" s="885"/>
      <c r="AP23" s="880">
        <v>3059</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640</v>
      </c>
      <c r="R28" s="909"/>
      <c r="S28" s="909"/>
      <c r="T28" s="909"/>
      <c r="U28" s="909"/>
      <c r="V28" s="909">
        <v>596</v>
      </c>
      <c r="W28" s="909"/>
      <c r="X28" s="909"/>
      <c r="Y28" s="909"/>
      <c r="Z28" s="909"/>
      <c r="AA28" s="909">
        <v>44</v>
      </c>
      <c r="AB28" s="909"/>
      <c r="AC28" s="909"/>
      <c r="AD28" s="909"/>
      <c r="AE28" s="910"/>
      <c r="AF28" s="911">
        <v>44</v>
      </c>
      <c r="AG28" s="909"/>
      <c r="AH28" s="909"/>
      <c r="AI28" s="909"/>
      <c r="AJ28" s="912"/>
      <c r="AK28" s="913">
        <v>52</v>
      </c>
      <c r="AL28" s="904"/>
      <c r="AM28" s="904"/>
      <c r="AN28" s="904"/>
      <c r="AO28" s="904"/>
      <c r="AP28" s="904" t="s">
        <v>515</v>
      </c>
      <c r="AQ28" s="904"/>
      <c r="AR28" s="904"/>
      <c r="AS28" s="904"/>
      <c r="AT28" s="904"/>
      <c r="AU28" s="904" t="s">
        <v>515</v>
      </c>
      <c r="AV28" s="904"/>
      <c r="AW28" s="904"/>
      <c r="AX28" s="904"/>
      <c r="AY28" s="904"/>
      <c r="AZ28" s="905" t="s">
        <v>515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947</v>
      </c>
      <c r="R29" s="845"/>
      <c r="S29" s="845"/>
      <c r="T29" s="845"/>
      <c r="U29" s="845"/>
      <c r="V29" s="845">
        <v>889</v>
      </c>
      <c r="W29" s="845"/>
      <c r="X29" s="845"/>
      <c r="Y29" s="845"/>
      <c r="Z29" s="845"/>
      <c r="AA29" s="845">
        <v>58</v>
      </c>
      <c r="AB29" s="845"/>
      <c r="AC29" s="845"/>
      <c r="AD29" s="845"/>
      <c r="AE29" s="846"/>
      <c r="AF29" s="847">
        <v>58</v>
      </c>
      <c r="AG29" s="848"/>
      <c r="AH29" s="848"/>
      <c r="AI29" s="848"/>
      <c r="AJ29" s="849"/>
      <c r="AK29" s="916">
        <v>144</v>
      </c>
      <c r="AL29" s="917"/>
      <c r="AM29" s="917"/>
      <c r="AN29" s="917"/>
      <c r="AO29" s="917"/>
      <c r="AP29" s="917" t="s">
        <v>515</v>
      </c>
      <c r="AQ29" s="917"/>
      <c r="AR29" s="917"/>
      <c r="AS29" s="917"/>
      <c r="AT29" s="917"/>
      <c r="AU29" s="917" t="s">
        <v>515</v>
      </c>
      <c r="AV29" s="917"/>
      <c r="AW29" s="917"/>
      <c r="AX29" s="917"/>
      <c r="AY29" s="917"/>
      <c r="AZ29" s="918" t="s">
        <v>515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92</v>
      </c>
      <c r="R30" s="845"/>
      <c r="S30" s="845"/>
      <c r="T30" s="845"/>
      <c r="U30" s="845"/>
      <c r="V30" s="845">
        <v>91</v>
      </c>
      <c r="W30" s="845"/>
      <c r="X30" s="845"/>
      <c r="Y30" s="845"/>
      <c r="Z30" s="845"/>
      <c r="AA30" s="845">
        <v>1</v>
      </c>
      <c r="AB30" s="845"/>
      <c r="AC30" s="845"/>
      <c r="AD30" s="845"/>
      <c r="AE30" s="846"/>
      <c r="AF30" s="847">
        <v>1</v>
      </c>
      <c r="AG30" s="848"/>
      <c r="AH30" s="848"/>
      <c r="AI30" s="848"/>
      <c r="AJ30" s="849"/>
      <c r="AK30" s="916">
        <v>32</v>
      </c>
      <c r="AL30" s="917"/>
      <c r="AM30" s="917"/>
      <c r="AN30" s="917"/>
      <c r="AO30" s="917"/>
      <c r="AP30" s="917" t="s">
        <v>515</v>
      </c>
      <c r="AQ30" s="917"/>
      <c r="AR30" s="917"/>
      <c r="AS30" s="917"/>
      <c r="AT30" s="917"/>
      <c r="AU30" s="917" t="s">
        <v>515</v>
      </c>
      <c r="AV30" s="917"/>
      <c r="AW30" s="917"/>
      <c r="AX30" s="917"/>
      <c r="AY30" s="917"/>
      <c r="AZ30" s="918" t="s">
        <v>515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11</v>
      </c>
      <c r="R31" s="845"/>
      <c r="S31" s="845"/>
      <c r="T31" s="845"/>
      <c r="U31" s="845"/>
      <c r="V31" s="845">
        <v>8</v>
      </c>
      <c r="W31" s="845"/>
      <c r="X31" s="845"/>
      <c r="Y31" s="845"/>
      <c r="Z31" s="845"/>
      <c r="AA31" s="845">
        <v>3</v>
      </c>
      <c r="AB31" s="845"/>
      <c r="AC31" s="845"/>
      <c r="AD31" s="845"/>
      <c r="AE31" s="846"/>
      <c r="AF31" s="847">
        <v>3</v>
      </c>
      <c r="AG31" s="848"/>
      <c r="AH31" s="848"/>
      <c r="AI31" s="848"/>
      <c r="AJ31" s="849"/>
      <c r="AK31" s="916">
        <v>2</v>
      </c>
      <c r="AL31" s="917"/>
      <c r="AM31" s="917"/>
      <c r="AN31" s="917"/>
      <c r="AO31" s="917"/>
      <c r="AP31" s="917" t="s">
        <v>515</v>
      </c>
      <c r="AQ31" s="917"/>
      <c r="AR31" s="917"/>
      <c r="AS31" s="917"/>
      <c r="AT31" s="917"/>
      <c r="AU31" s="917" t="s">
        <v>515</v>
      </c>
      <c r="AV31" s="917"/>
      <c r="AW31" s="917"/>
      <c r="AX31" s="917"/>
      <c r="AY31" s="917"/>
      <c r="AZ31" s="918" t="s">
        <v>515</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191</v>
      </c>
      <c r="R32" s="845"/>
      <c r="S32" s="845"/>
      <c r="T32" s="845"/>
      <c r="U32" s="845"/>
      <c r="V32" s="845">
        <v>184</v>
      </c>
      <c r="W32" s="845"/>
      <c r="X32" s="845"/>
      <c r="Y32" s="845"/>
      <c r="Z32" s="845"/>
      <c r="AA32" s="845">
        <v>7</v>
      </c>
      <c r="AB32" s="845"/>
      <c r="AC32" s="845"/>
      <c r="AD32" s="845"/>
      <c r="AE32" s="846"/>
      <c r="AF32" s="847">
        <v>7</v>
      </c>
      <c r="AG32" s="848"/>
      <c r="AH32" s="848"/>
      <c r="AI32" s="848"/>
      <c r="AJ32" s="849"/>
      <c r="AK32" s="916">
        <v>25</v>
      </c>
      <c r="AL32" s="917"/>
      <c r="AM32" s="917"/>
      <c r="AN32" s="917"/>
      <c r="AO32" s="917"/>
      <c r="AP32" s="917">
        <v>531</v>
      </c>
      <c r="AQ32" s="917"/>
      <c r="AR32" s="917"/>
      <c r="AS32" s="917"/>
      <c r="AT32" s="917"/>
      <c r="AU32" s="917">
        <v>329</v>
      </c>
      <c r="AV32" s="917"/>
      <c r="AW32" s="917"/>
      <c r="AX32" s="917"/>
      <c r="AY32" s="917"/>
      <c r="AZ32" s="918" t="s">
        <v>515</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246</v>
      </c>
      <c r="R33" s="845"/>
      <c r="S33" s="845"/>
      <c r="T33" s="845"/>
      <c r="U33" s="845"/>
      <c r="V33" s="845">
        <v>240</v>
      </c>
      <c r="W33" s="845"/>
      <c r="X33" s="845"/>
      <c r="Y33" s="845"/>
      <c r="Z33" s="845"/>
      <c r="AA33" s="845">
        <v>6</v>
      </c>
      <c r="AB33" s="845"/>
      <c r="AC33" s="845"/>
      <c r="AD33" s="845"/>
      <c r="AE33" s="846"/>
      <c r="AF33" s="847">
        <v>6</v>
      </c>
      <c r="AG33" s="848"/>
      <c r="AH33" s="848"/>
      <c r="AI33" s="848"/>
      <c r="AJ33" s="849"/>
      <c r="AK33" s="916">
        <v>184</v>
      </c>
      <c r="AL33" s="917"/>
      <c r="AM33" s="917"/>
      <c r="AN33" s="917"/>
      <c r="AO33" s="917"/>
      <c r="AP33" s="917">
        <v>1485</v>
      </c>
      <c r="AQ33" s="917"/>
      <c r="AR33" s="917"/>
      <c r="AS33" s="917"/>
      <c r="AT33" s="917"/>
      <c r="AU33" s="917">
        <v>1485</v>
      </c>
      <c r="AV33" s="917"/>
      <c r="AW33" s="917"/>
      <c r="AX33" s="917"/>
      <c r="AY33" s="917"/>
      <c r="AZ33" s="918" t="s">
        <v>515</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35</v>
      </c>
      <c r="R34" s="845"/>
      <c r="S34" s="845"/>
      <c r="T34" s="845"/>
      <c r="U34" s="845"/>
      <c r="V34" s="845">
        <v>35</v>
      </c>
      <c r="W34" s="845"/>
      <c r="X34" s="845"/>
      <c r="Y34" s="845"/>
      <c r="Z34" s="845"/>
      <c r="AA34" s="845">
        <v>0</v>
      </c>
      <c r="AB34" s="845"/>
      <c r="AC34" s="845"/>
      <c r="AD34" s="845"/>
      <c r="AE34" s="846"/>
      <c r="AF34" s="847" t="s">
        <v>413</v>
      </c>
      <c r="AG34" s="848"/>
      <c r="AH34" s="848"/>
      <c r="AI34" s="848"/>
      <c r="AJ34" s="849"/>
      <c r="AK34" s="916" t="s">
        <v>515</v>
      </c>
      <c r="AL34" s="917"/>
      <c r="AM34" s="917"/>
      <c r="AN34" s="917"/>
      <c r="AO34" s="917"/>
      <c r="AP34" s="917" t="s">
        <v>515</v>
      </c>
      <c r="AQ34" s="917"/>
      <c r="AR34" s="917"/>
      <c r="AS34" s="917"/>
      <c r="AT34" s="917"/>
      <c r="AU34" s="917" t="s">
        <v>515</v>
      </c>
      <c r="AV34" s="917"/>
      <c r="AW34" s="917"/>
      <c r="AX34" s="917"/>
      <c r="AY34" s="917"/>
      <c r="AZ34" s="918" t="s">
        <v>515</v>
      </c>
      <c r="BA34" s="918"/>
      <c r="BB34" s="918"/>
      <c r="BC34" s="918"/>
      <c r="BD34" s="918"/>
      <c r="BE34" s="914" t="s">
        <v>410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119</v>
      </c>
      <c r="AG63" s="928"/>
      <c r="AH63" s="928"/>
      <c r="AI63" s="928"/>
      <c r="AJ63" s="929"/>
      <c r="AK63" s="930"/>
      <c r="AL63" s="925"/>
      <c r="AM63" s="925"/>
      <c r="AN63" s="925"/>
      <c r="AO63" s="925"/>
      <c r="AP63" s="928">
        <v>2016</v>
      </c>
      <c r="AQ63" s="928"/>
      <c r="AR63" s="928"/>
      <c r="AS63" s="928"/>
      <c r="AT63" s="928"/>
      <c r="AU63" s="928">
        <v>1814</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397</v>
      </c>
      <c r="R66" s="804"/>
      <c r="S66" s="804"/>
      <c r="T66" s="804"/>
      <c r="U66" s="805"/>
      <c r="V66" s="803" t="s">
        <v>418</v>
      </c>
      <c r="W66" s="804"/>
      <c r="X66" s="804"/>
      <c r="Y66" s="804"/>
      <c r="Z66" s="805"/>
      <c r="AA66" s="803" t="s">
        <v>419</v>
      </c>
      <c r="AB66" s="804"/>
      <c r="AC66" s="804"/>
      <c r="AD66" s="804"/>
      <c r="AE66" s="805"/>
      <c r="AF66" s="938" t="s">
        <v>400</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593</v>
      </c>
      <c r="C68" s="956" t="s">
        <v>593</v>
      </c>
      <c r="D68" s="956" t="s">
        <v>593</v>
      </c>
      <c r="E68" s="956" t="s">
        <v>593</v>
      </c>
      <c r="F68" s="956" t="s">
        <v>593</v>
      </c>
      <c r="G68" s="956" t="s">
        <v>593</v>
      </c>
      <c r="H68" s="956" t="s">
        <v>593</v>
      </c>
      <c r="I68" s="956" t="s">
        <v>593</v>
      </c>
      <c r="J68" s="956" t="s">
        <v>593</v>
      </c>
      <c r="K68" s="956" t="s">
        <v>593</v>
      </c>
      <c r="L68" s="956" t="s">
        <v>593</v>
      </c>
      <c r="M68" s="956" t="s">
        <v>593</v>
      </c>
      <c r="N68" s="956" t="s">
        <v>593</v>
      </c>
      <c r="O68" s="956" t="s">
        <v>593</v>
      </c>
      <c r="P68" s="957" t="s">
        <v>593</v>
      </c>
      <c r="Q68" s="958">
        <v>6490</v>
      </c>
      <c r="R68" s="952"/>
      <c r="S68" s="952"/>
      <c r="T68" s="952"/>
      <c r="U68" s="952"/>
      <c r="V68" s="952">
        <v>7195</v>
      </c>
      <c r="W68" s="952"/>
      <c r="X68" s="952"/>
      <c r="Y68" s="952"/>
      <c r="Z68" s="952"/>
      <c r="AA68" s="952">
        <v>-705</v>
      </c>
      <c r="AB68" s="952"/>
      <c r="AC68" s="952"/>
      <c r="AD68" s="952"/>
      <c r="AE68" s="952"/>
      <c r="AF68" s="952">
        <v>3561</v>
      </c>
      <c r="AG68" s="952"/>
      <c r="AH68" s="952"/>
      <c r="AI68" s="952"/>
      <c r="AJ68" s="952"/>
      <c r="AK68" s="952" t="s">
        <v>515</v>
      </c>
      <c r="AL68" s="952"/>
      <c r="AM68" s="952"/>
      <c r="AN68" s="952"/>
      <c r="AO68" s="952"/>
      <c r="AP68" s="952">
        <v>21684</v>
      </c>
      <c r="AQ68" s="952"/>
      <c r="AR68" s="952"/>
      <c r="AS68" s="952"/>
      <c r="AT68" s="952"/>
      <c r="AU68" s="952">
        <v>26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594</v>
      </c>
      <c r="C69" s="960" t="s">
        <v>594</v>
      </c>
      <c r="D69" s="960" t="s">
        <v>594</v>
      </c>
      <c r="E69" s="960" t="s">
        <v>594</v>
      </c>
      <c r="F69" s="960" t="s">
        <v>594</v>
      </c>
      <c r="G69" s="960" t="s">
        <v>594</v>
      </c>
      <c r="H69" s="960" t="s">
        <v>594</v>
      </c>
      <c r="I69" s="960" t="s">
        <v>594</v>
      </c>
      <c r="J69" s="960" t="s">
        <v>594</v>
      </c>
      <c r="K69" s="960" t="s">
        <v>594</v>
      </c>
      <c r="L69" s="960" t="s">
        <v>594</v>
      </c>
      <c r="M69" s="960" t="s">
        <v>594</v>
      </c>
      <c r="N69" s="960" t="s">
        <v>594</v>
      </c>
      <c r="O69" s="960" t="s">
        <v>594</v>
      </c>
      <c r="P69" s="961" t="s">
        <v>594</v>
      </c>
      <c r="Q69" s="962">
        <v>72</v>
      </c>
      <c r="R69" s="917"/>
      <c r="S69" s="917"/>
      <c r="T69" s="917"/>
      <c r="U69" s="917"/>
      <c r="V69" s="917">
        <v>69</v>
      </c>
      <c r="W69" s="917"/>
      <c r="X69" s="917"/>
      <c r="Y69" s="917"/>
      <c r="Z69" s="917"/>
      <c r="AA69" s="917">
        <v>3</v>
      </c>
      <c r="AB69" s="917"/>
      <c r="AC69" s="917"/>
      <c r="AD69" s="917"/>
      <c r="AE69" s="917"/>
      <c r="AF69" s="917">
        <v>3</v>
      </c>
      <c r="AG69" s="917"/>
      <c r="AH69" s="917"/>
      <c r="AI69" s="917"/>
      <c r="AJ69" s="917"/>
      <c r="AK69" s="917" t="s">
        <v>515</v>
      </c>
      <c r="AL69" s="917"/>
      <c r="AM69" s="917"/>
      <c r="AN69" s="917"/>
      <c r="AO69" s="917"/>
      <c r="AP69" s="917" t="s">
        <v>515</v>
      </c>
      <c r="AQ69" s="917"/>
      <c r="AR69" s="917"/>
      <c r="AS69" s="917"/>
      <c r="AT69" s="917"/>
      <c r="AU69" s="917" t="s">
        <v>515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595</v>
      </c>
      <c r="C70" s="960" t="s">
        <v>595</v>
      </c>
      <c r="D70" s="960" t="s">
        <v>595</v>
      </c>
      <c r="E70" s="960" t="s">
        <v>595</v>
      </c>
      <c r="F70" s="960" t="s">
        <v>595</v>
      </c>
      <c r="G70" s="960" t="s">
        <v>595</v>
      </c>
      <c r="H70" s="960" t="s">
        <v>595</v>
      </c>
      <c r="I70" s="960" t="s">
        <v>595</v>
      </c>
      <c r="J70" s="960" t="s">
        <v>595</v>
      </c>
      <c r="K70" s="960" t="s">
        <v>595</v>
      </c>
      <c r="L70" s="960" t="s">
        <v>595</v>
      </c>
      <c r="M70" s="960" t="s">
        <v>595</v>
      </c>
      <c r="N70" s="960" t="s">
        <v>595</v>
      </c>
      <c r="O70" s="960" t="s">
        <v>595</v>
      </c>
      <c r="P70" s="961" t="s">
        <v>595</v>
      </c>
      <c r="Q70" s="962">
        <v>279667</v>
      </c>
      <c r="R70" s="917"/>
      <c r="S70" s="917"/>
      <c r="T70" s="917"/>
      <c r="U70" s="917"/>
      <c r="V70" s="917">
        <v>279607</v>
      </c>
      <c r="W70" s="917"/>
      <c r="X70" s="917"/>
      <c r="Y70" s="917"/>
      <c r="Z70" s="917"/>
      <c r="AA70" s="917">
        <v>60</v>
      </c>
      <c r="AB70" s="917"/>
      <c r="AC70" s="917"/>
      <c r="AD70" s="917"/>
      <c r="AE70" s="917"/>
      <c r="AF70" s="917">
        <v>60</v>
      </c>
      <c r="AG70" s="917"/>
      <c r="AH70" s="917"/>
      <c r="AI70" s="917"/>
      <c r="AJ70" s="917"/>
      <c r="AK70" s="917">
        <v>5298</v>
      </c>
      <c r="AL70" s="917"/>
      <c r="AM70" s="917"/>
      <c r="AN70" s="917"/>
      <c r="AO70" s="917"/>
      <c r="AP70" s="917" t="s">
        <v>515</v>
      </c>
      <c r="AQ70" s="917"/>
      <c r="AR70" s="917"/>
      <c r="AS70" s="917"/>
      <c r="AT70" s="917"/>
      <c r="AU70" s="917" t="s">
        <v>515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596</v>
      </c>
      <c r="C71" s="960" t="s">
        <v>596</v>
      </c>
      <c r="D71" s="960" t="s">
        <v>596</v>
      </c>
      <c r="E71" s="960" t="s">
        <v>596</v>
      </c>
      <c r="F71" s="960" t="s">
        <v>596</v>
      </c>
      <c r="G71" s="960" t="s">
        <v>596</v>
      </c>
      <c r="H71" s="960" t="s">
        <v>596</v>
      </c>
      <c r="I71" s="960" t="s">
        <v>596</v>
      </c>
      <c r="J71" s="960" t="s">
        <v>596</v>
      </c>
      <c r="K71" s="960" t="s">
        <v>596</v>
      </c>
      <c r="L71" s="960" t="s">
        <v>596</v>
      </c>
      <c r="M71" s="960" t="s">
        <v>596</v>
      </c>
      <c r="N71" s="960" t="s">
        <v>596</v>
      </c>
      <c r="O71" s="960" t="s">
        <v>596</v>
      </c>
      <c r="P71" s="961" t="s">
        <v>596</v>
      </c>
      <c r="Q71" s="962">
        <v>6487</v>
      </c>
      <c r="R71" s="917"/>
      <c r="S71" s="917"/>
      <c r="T71" s="917"/>
      <c r="U71" s="917"/>
      <c r="V71" s="917">
        <v>6236</v>
      </c>
      <c r="W71" s="917"/>
      <c r="X71" s="917"/>
      <c r="Y71" s="917"/>
      <c r="Z71" s="917"/>
      <c r="AA71" s="917">
        <v>251</v>
      </c>
      <c r="AB71" s="917"/>
      <c r="AC71" s="917"/>
      <c r="AD71" s="917"/>
      <c r="AE71" s="917"/>
      <c r="AF71" s="917">
        <v>251</v>
      </c>
      <c r="AG71" s="917"/>
      <c r="AH71" s="917"/>
      <c r="AI71" s="917"/>
      <c r="AJ71" s="917"/>
      <c r="AK71" s="917">
        <v>366</v>
      </c>
      <c r="AL71" s="917"/>
      <c r="AM71" s="917"/>
      <c r="AN71" s="917"/>
      <c r="AO71" s="917"/>
      <c r="AP71" s="917" t="s">
        <v>515</v>
      </c>
      <c r="AQ71" s="917"/>
      <c r="AR71" s="917"/>
      <c r="AS71" s="917"/>
      <c r="AT71" s="917"/>
      <c r="AU71" s="917" t="s">
        <v>515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597</v>
      </c>
      <c r="C72" s="960" t="s">
        <v>597</v>
      </c>
      <c r="D72" s="960" t="s">
        <v>597</v>
      </c>
      <c r="E72" s="960" t="s">
        <v>597</v>
      </c>
      <c r="F72" s="960" t="s">
        <v>597</v>
      </c>
      <c r="G72" s="960" t="s">
        <v>597</v>
      </c>
      <c r="H72" s="960" t="s">
        <v>597</v>
      </c>
      <c r="I72" s="960" t="s">
        <v>597</v>
      </c>
      <c r="J72" s="960" t="s">
        <v>597</v>
      </c>
      <c r="K72" s="960" t="s">
        <v>597</v>
      </c>
      <c r="L72" s="960" t="s">
        <v>597</v>
      </c>
      <c r="M72" s="960" t="s">
        <v>597</v>
      </c>
      <c r="N72" s="960" t="s">
        <v>597</v>
      </c>
      <c r="O72" s="960" t="s">
        <v>597</v>
      </c>
      <c r="P72" s="961" t="s">
        <v>597</v>
      </c>
      <c r="Q72" s="962">
        <v>799</v>
      </c>
      <c r="R72" s="917"/>
      <c r="S72" s="917"/>
      <c r="T72" s="917"/>
      <c r="U72" s="917"/>
      <c r="V72" s="917">
        <v>329</v>
      </c>
      <c r="W72" s="917"/>
      <c r="X72" s="917"/>
      <c r="Y72" s="917"/>
      <c r="Z72" s="917"/>
      <c r="AA72" s="917">
        <v>470</v>
      </c>
      <c r="AB72" s="917"/>
      <c r="AC72" s="917"/>
      <c r="AD72" s="917"/>
      <c r="AE72" s="917"/>
      <c r="AF72" s="917">
        <v>470</v>
      </c>
      <c r="AG72" s="917"/>
      <c r="AH72" s="917"/>
      <c r="AI72" s="917"/>
      <c r="AJ72" s="917"/>
      <c r="AK72" s="917" t="s">
        <v>515</v>
      </c>
      <c r="AL72" s="917"/>
      <c r="AM72" s="917"/>
      <c r="AN72" s="917"/>
      <c r="AO72" s="917"/>
      <c r="AP72" s="917" t="s">
        <v>515</v>
      </c>
      <c r="AQ72" s="917"/>
      <c r="AR72" s="917"/>
      <c r="AS72" s="917"/>
      <c r="AT72" s="917"/>
      <c r="AU72" s="917" t="s">
        <v>515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598</v>
      </c>
      <c r="C73" s="960" t="s">
        <v>599</v>
      </c>
      <c r="D73" s="960" t="s">
        <v>599</v>
      </c>
      <c r="E73" s="960" t="s">
        <v>599</v>
      </c>
      <c r="F73" s="960" t="s">
        <v>599</v>
      </c>
      <c r="G73" s="960" t="s">
        <v>599</v>
      </c>
      <c r="H73" s="960" t="s">
        <v>599</v>
      </c>
      <c r="I73" s="960" t="s">
        <v>599</v>
      </c>
      <c r="J73" s="960" t="s">
        <v>599</v>
      </c>
      <c r="K73" s="960" t="s">
        <v>599</v>
      </c>
      <c r="L73" s="960" t="s">
        <v>599</v>
      </c>
      <c r="M73" s="960" t="s">
        <v>599</v>
      </c>
      <c r="N73" s="960" t="s">
        <v>599</v>
      </c>
      <c r="O73" s="960" t="s">
        <v>599</v>
      </c>
      <c r="P73" s="961" t="s">
        <v>599</v>
      </c>
      <c r="Q73" s="962">
        <v>228</v>
      </c>
      <c r="R73" s="917"/>
      <c r="S73" s="917"/>
      <c r="T73" s="917"/>
      <c r="U73" s="917"/>
      <c r="V73" s="917">
        <v>214</v>
      </c>
      <c r="W73" s="917"/>
      <c r="X73" s="917"/>
      <c r="Y73" s="917"/>
      <c r="Z73" s="917"/>
      <c r="AA73" s="917">
        <v>14</v>
      </c>
      <c r="AB73" s="917"/>
      <c r="AC73" s="917"/>
      <c r="AD73" s="917"/>
      <c r="AE73" s="917"/>
      <c r="AF73" s="917">
        <v>14</v>
      </c>
      <c r="AG73" s="917"/>
      <c r="AH73" s="917"/>
      <c r="AI73" s="917"/>
      <c r="AJ73" s="917"/>
      <c r="AK73" s="917">
        <v>221</v>
      </c>
      <c r="AL73" s="917"/>
      <c r="AM73" s="917"/>
      <c r="AN73" s="917"/>
      <c r="AO73" s="917"/>
      <c r="AP73" s="917" t="s">
        <v>515</v>
      </c>
      <c r="AQ73" s="917"/>
      <c r="AR73" s="917"/>
      <c r="AS73" s="917"/>
      <c r="AT73" s="917"/>
      <c r="AU73" s="917" t="s">
        <v>515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600</v>
      </c>
      <c r="C74" s="960" t="s">
        <v>600</v>
      </c>
      <c r="D74" s="960" t="s">
        <v>600</v>
      </c>
      <c r="E74" s="960" t="s">
        <v>600</v>
      </c>
      <c r="F74" s="960" t="s">
        <v>600</v>
      </c>
      <c r="G74" s="960" t="s">
        <v>600</v>
      </c>
      <c r="H74" s="960" t="s">
        <v>600</v>
      </c>
      <c r="I74" s="960" t="s">
        <v>600</v>
      </c>
      <c r="J74" s="960" t="s">
        <v>600</v>
      </c>
      <c r="K74" s="960" t="s">
        <v>600</v>
      </c>
      <c r="L74" s="960" t="s">
        <v>600</v>
      </c>
      <c r="M74" s="960" t="s">
        <v>600</v>
      </c>
      <c r="N74" s="960" t="s">
        <v>600</v>
      </c>
      <c r="O74" s="960" t="s">
        <v>600</v>
      </c>
      <c r="P74" s="961" t="s">
        <v>600</v>
      </c>
      <c r="Q74" s="962">
        <v>26</v>
      </c>
      <c r="R74" s="917"/>
      <c r="S74" s="917"/>
      <c r="T74" s="917"/>
      <c r="U74" s="917"/>
      <c r="V74" s="917">
        <v>16</v>
      </c>
      <c r="W74" s="917"/>
      <c r="X74" s="917"/>
      <c r="Y74" s="917"/>
      <c r="Z74" s="917"/>
      <c r="AA74" s="917">
        <v>11</v>
      </c>
      <c r="AB74" s="917"/>
      <c r="AC74" s="917"/>
      <c r="AD74" s="917"/>
      <c r="AE74" s="917"/>
      <c r="AF74" s="917">
        <v>11</v>
      </c>
      <c r="AG74" s="917"/>
      <c r="AH74" s="917"/>
      <c r="AI74" s="917"/>
      <c r="AJ74" s="917"/>
      <c r="AK74" s="917" t="s">
        <v>610</v>
      </c>
      <c r="AL74" s="917"/>
      <c r="AM74" s="917"/>
      <c r="AN74" s="917"/>
      <c r="AO74" s="917"/>
      <c r="AP74" s="917" t="s">
        <v>515</v>
      </c>
      <c r="AQ74" s="917"/>
      <c r="AR74" s="917"/>
      <c r="AS74" s="917"/>
      <c r="AT74" s="917"/>
      <c r="AU74" s="917" t="s">
        <v>515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601</v>
      </c>
      <c r="C75" s="960" t="s">
        <v>601</v>
      </c>
      <c r="D75" s="960" t="s">
        <v>601</v>
      </c>
      <c r="E75" s="960" t="s">
        <v>601</v>
      </c>
      <c r="F75" s="960" t="s">
        <v>601</v>
      </c>
      <c r="G75" s="960" t="s">
        <v>601</v>
      </c>
      <c r="H75" s="960" t="s">
        <v>601</v>
      </c>
      <c r="I75" s="960" t="s">
        <v>601</v>
      </c>
      <c r="J75" s="960" t="s">
        <v>601</v>
      </c>
      <c r="K75" s="960" t="s">
        <v>601</v>
      </c>
      <c r="L75" s="960" t="s">
        <v>601</v>
      </c>
      <c r="M75" s="960" t="s">
        <v>601</v>
      </c>
      <c r="N75" s="960" t="s">
        <v>601</v>
      </c>
      <c r="O75" s="960" t="s">
        <v>601</v>
      </c>
      <c r="P75" s="961" t="s">
        <v>601</v>
      </c>
      <c r="Q75" s="965">
        <v>100</v>
      </c>
      <c r="R75" s="966"/>
      <c r="S75" s="966"/>
      <c r="T75" s="966"/>
      <c r="U75" s="916"/>
      <c r="V75" s="967">
        <v>78</v>
      </c>
      <c r="W75" s="966"/>
      <c r="X75" s="966"/>
      <c r="Y75" s="966"/>
      <c r="Z75" s="916"/>
      <c r="AA75" s="967">
        <v>21</v>
      </c>
      <c r="AB75" s="966"/>
      <c r="AC75" s="966"/>
      <c r="AD75" s="966"/>
      <c r="AE75" s="916"/>
      <c r="AF75" s="967">
        <v>21</v>
      </c>
      <c r="AG75" s="966"/>
      <c r="AH75" s="966"/>
      <c r="AI75" s="966"/>
      <c r="AJ75" s="916"/>
      <c r="AK75" s="967">
        <v>22</v>
      </c>
      <c r="AL75" s="966"/>
      <c r="AM75" s="966"/>
      <c r="AN75" s="966"/>
      <c r="AO75" s="916"/>
      <c r="AP75" s="967" t="s">
        <v>515</v>
      </c>
      <c r="AQ75" s="966"/>
      <c r="AR75" s="966"/>
      <c r="AS75" s="966"/>
      <c r="AT75" s="916"/>
      <c r="AU75" s="967" t="s">
        <v>515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602</v>
      </c>
      <c r="C76" s="960" t="s">
        <v>602</v>
      </c>
      <c r="D76" s="960" t="s">
        <v>602</v>
      </c>
      <c r="E76" s="960" t="s">
        <v>602</v>
      </c>
      <c r="F76" s="960" t="s">
        <v>602</v>
      </c>
      <c r="G76" s="960" t="s">
        <v>602</v>
      </c>
      <c r="H76" s="960" t="s">
        <v>602</v>
      </c>
      <c r="I76" s="960" t="s">
        <v>602</v>
      </c>
      <c r="J76" s="960" t="s">
        <v>602</v>
      </c>
      <c r="K76" s="960" t="s">
        <v>602</v>
      </c>
      <c r="L76" s="960" t="s">
        <v>602</v>
      </c>
      <c r="M76" s="960" t="s">
        <v>602</v>
      </c>
      <c r="N76" s="960" t="s">
        <v>602</v>
      </c>
      <c r="O76" s="960" t="s">
        <v>602</v>
      </c>
      <c r="P76" s="961" t="s">
        <v>602</v>
      </c>
      <c r="Q76" s="965">
        <v>35</v>
      </c>
      <c r="R76" s="966"/>
      <c r="S76" s="966"/>
      <c r="T76" s="966"/>
      <c r="U76" s="916"/>
      <c r="V76" s="967">
        <v>29</v>
      </c>
      <c r="W76" s="966"/>
      <c r="X76" s="966"/>
      <c r="Y76" s="966"/>
      <c r="Z76" s="916"/>
      <c r="AA76" s="967">
        <v>6</v>
      </c>
      <c r="AB76" s="966"/>
      <c r="AC76" s="966"/>
      <c r="AD76" s="966"/>
      <c r="AE76" s="916"/>
      <c r="AF76" s="967">
        <v>6</v>
      </c>
      <c r="AG76" s="966"/>
      <c r="AH76" s="966"/>
      <c r="AI76" s="966"/>
      <c r="AJ76" s="916"/>
      <c r="AK76" s="967" t="s">
        <v>515</v>
      </c>
      <c r="AL76" s="966"/>
      <c r="AM76" s="966"/>
      <c r="AN76" s="966"/>
      <c r="AO76" s="916"/>
      <c r="AP76" s="967" t="s">
        <v>515</v>
      </c>
      <c r="AQ76" s="966"/>
      <c r="AR76" s="966"/>
      <c r="AS76" s="966"/>
      <c r="AT76" s="916"/>
      <c r="AU76" s="967" t="s">
        <v>515</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603</v>
      </c>
      <c r="C77" s="960" t="s">
        <v>603</v>
      </c>
      <c r="D77" s="960" t="s">
        <v>603</v>
      </c>
      <c r="E77" s="960" t="s">
        <v>603</v>
      </c>
      <c r="F77" s="960" t="s">
        <v>603</v>
      </c>
      <c r="G77" s="960" t="s">
        <v>603</v>
      </c>
      <c r="H77" s="960" t="s">
        <v>603</v>
      </c>
      <c r="I77" s="960" t="s">
        <v>603</v>
      </c>
      <c r="J77" s="960" t="s">
        <v>603</v>
      </c>
      <c r="K77" s="960" t="s">
        <v>603</v>
      </c>
      <c r="L77" s="960" t="s">
        <v>603</v>
      </c>
      <c r="M77" s="960" t="s">
        <v>603</v>
      </c>
      <c r="N77" s="960" t="s">
        <v>603</v>
      </c>
      <c r="O77" s="960" t="s">
        <v>603</v>
      </c>
      <c r="P77" s="961" t="s">
        <v>603</v>
      </c>
      <c r="Q77" s="965">
        <v>8</v>
      </c>
      <c r="R77" s="966"/>
      <c r="S77" s="966"/>
      <c r="T77" s="966"/>
      <c r="U77" s="916"/>
      <c r="V77" s="967">
        <v>2</v>
      </c>
      <c r="W77" s="966"/>
      <c r="X77" s="966"/>
      <c r="Y77" s="966"/>
      <c r="Z77" s="916"/>
      <c r="AA77" s="967">
        <v>6</v>
      </c>
      <c r="AB77" s="966"/>
      <c r="AC77" s="966"/>
      <c r="AD77" s="966"/>
      <c r="AE77" s="916"/>
      <c r="AF77" s="967">
        <v>6</v>
      </c>
      <c r="AG77" s="966"/>
      <c r="AH77" s="966"/>
      <c r="AI77" s="966"/>
      <c r="AJ77" s="916"/>
      <c r="AK77" s="967" t="s">
        <v>515</v>
      </c>
      <c r="AL77" s="966"/>
      <c r="AM77" s="966"/>
      <c r="AN77" s="966"/>
      <c r="AO77" s="916"/>
      <c r="AP77" s="967" t="s">
        <v>515</v>
      </c>
      <c r="AQ77" s="966"/>
      <c r="AR77" s="966"/>
      <c r="AS77" s="966"/>
      <c r="AT77" s="916"/>
      <c r="AU77" s="967" t="s">
        <v>515</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604</v>
      </c>
      <c r="C78" s="960" t="s">
        <v>604</v>
      </c>
      <c r="D78" s="960" t="s">
        <v>604</v>
      </c>
      <c r="E78" s="960" t="s">
        <v>604</v>
      </c>
      <c r="F78" s="960" t="s">
        <v>604</v>
      </c>
      <c r="G78" s="960" t="s">
        <v>604</v>
      </c>
      <c r="H78" s="960" t="s">
        <v>604</v>
      </c>
      <c r="I78" s="960" t="s">
        <v>604</v>
      </c>
      <c r="J78" s="960" t="s">
        <v>604</v>
      </c>
      <c r="K78" s="960" t="s">
        <v>604</v>
      </c>
      <c r="L78" s="960" t="s">
        <v>604</v>
      </c>
      <c r="M78" s="960" t="s">
        <v>604</v>
      </c>
      <c r="N78" s="960" t="s">
        <v>604</v>
      </c>
      <c r="O78" s="960" t="s">
        <v>604</v>
      </c>
      <c r="P78" s="961" t="s">
        <v>604</v>
      </c>
      <c r="Q78" s="962">
        <v>160</v>
      </c>
      <c r="R78" s="917"/>
      <c r="S78" s="917"/>
      <c r="T78" s="917"/>
      <c r="U78" s="917"/>
      <c r="V78" s="917">
        <v>157</v>
      </c>
      <c r="W78" s="917"/>
      <c r="X78" s="917"/>
      <c r="Y78" s="917"/>
      <c r="Z78" s="917"/>
      <c r="AA78" s="917">
        <v>3</v>
      </c>
      <c r="AB78" s="917"/>
      <c r="AC78" s="917"/>
      <c r="AD78" s="917"/>
      <c r="AE78" s="917"/>
      <c r="AF78" s="917">
        <v>3</v>
      </c>
      <c r="AG78" s="917"/>
      <c r="AH78" s="917"/>
      <c r="AI78" s="917"/>
      <c r="AJ78" s="917"/>
      <c r="AK78" s="917">
        <v>7</v>
      </c>
      <c r="AL78" s="917"/>
      <c r="AM78" s="917"/>
      <c r="AN78" s="917"/>
      <c r="AO78" s="917"/>
      <c r="AP78" s="917" t="s">
        <v>515</v>
      </c>
      <c r="AQ78" s="917"/>
      <c r="AR78" s="917"/>
      <c r="AS78" s="917"/>
      <c r="AT78" s="917"/>
      <c r="AU78" s="917" t="s">
        <v>515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605</v>
      </c>
      <c r="C79" s="960" t="s">
        <v>605</v>
      </c>
      <c r="D79" s="960" t="s">
        <v>605</v>
      </c>
      <c r="E79" s="960" t="s">
        <v>605</v>
      </c>
      <c r="F79" s="960" t="s">
        <v>605</v>
      </c>
      <c r="G79" s="960" t="s">
        <v>605</v>
      </c>
      <c r="H79" s="960" t="s">
        <v>605</v>
      </c>
      <c r="I79" s="960" t="s">
        <v>605</v>
      </c>
      <c r="J79" s="960" t="s">
        <v>605</v>
      </c>
      <c r="K79" s="960" t="s">
        <v>605</v>
      </c>
      <c r="L79" s="960" t="s">
        <v>605</v>
      </c>
      <c r="M79" s="960" t="s">
        <v>605</v>
      </c>
      <c r="N79" s="960" t="s">
        <v>605</v>
      </c>
      <c r="O79" s="960" t="s">
        <v>605</v>
      </c>
      <c r="P79" s="961" t="s">
        <v>605</v>
      </c>
      <c r="Q79" s="962">
        <v>24</v>
      </c>
      <c r="R79" s="917"/>
      <c r="S79" s="917"/>
      <c r="T79" s="917"/>
      <c r="U79" s="917"/>
      <c r="V79" s="917">
        <v>23</v>
      </c>
      <c r="W79" s="917"/>
      <c r="X79" s="917"/>
      <c r="Y79" s="917"/>
      <c r="Z79" s="917"/>
      <c r="AA79" s="917">
        <v>1</v>
      </c>
      <c r="AB79" s="917"/>
      <c r="AC79" s="917"/>
      <c r="AD79" s="917"/>
      <c r="AE79" s="917"/>
      <c r="AF79" s="917">
        <v>1</v>
      </c>
      <c r="AG79" s="917"/>
      <c r="AH79" s="917"/>
      <c r="AI79" s="917"/>
      <c r="AJ79" s="917"/>
      <c r="AK79" s="917" t="s">
        <v>515</v>
      </c>
      <c r="AL79" s="917"/>
      <c r="AM79" s="917"/>
      <c r="AN79" s="917"/>
      <c r="AO79" s="917"/>
      <c r="AP79" s="917" t="s">
        <v>515</v>
      </c>
      <c r="AQ79" s="917"/>
      <c r="AR79" s="917"/>
      <c r="AS79" s="917"/>
      <c r="AT79" s="917"/>
      <c r="AU79" s="917" t="s">
        <v>515</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606</v>
      </c>
      <c r="C80" s="960" t="s">
        <v>606</v>
      </c>
      <c r="D80" s="960" t="s">
        <v>606</v>
      </c>
      <c r="E80" s="960" t="s">
        <v>606</v>
      </c>
      <c r="F80" s="960" t="s">
        <v>606</v>
      </c>
      <c r="G80" s="960" t="s">
        <v>606</v>
      </c>
      <c r="H80" s="960" t="s">
        <v>606</v>
      </c>
      <c r="I80" s="960" t="s">
        <v>606</v>
      </c>
      <c r="J80" s="960" t="s">
        <v>606</v>
      </c>
      <c r="K80" s="960" t="s">
        <v>606</v>
      </c>
      <c r="L80" s="960" t="s">
        <v>606</v>
      </c>
      <c r="M80" s="960" t="s">
        <v>606</v>
      </c>
      <c r="N80" s="960" t="s">
        <v>606</v>
      </c>
      <c r="O80" s="960" t="s">
        <v>606</v>
      </c>
      <c r="P80" s="961" t="s">
        <v>606</v>
      </c>
      <c r="Q80" s="962">
        <v>160</v>
      </c>
      <c r="R80" s="917"/>
      <c r="S80" s="917"/>
      <c r="T80" s="917"/>
      <c r="U80" s="917"/>
      <c r="V80" s="917">
        <v>148</v>
      </c>
      <c r="W80" s="917"/>
      <c r="X80" s="917"/>
      <c r="Y80" s="917"/>
      <c r="Z80" s="917"/>
      <c r="AA80" s="917">
        <v>12</v>
      </c>
      <c r="AB80" s="917"/>
      <c r="AC80" s="917"/>
      <c r="AD80" s="917"/>
      <c r="AE80" s="917"/>
      <c r="AF80" s="917">
        <v>12</v>
      </c>
      <c r="AG80" s="917"/>
      <c r="AH80" s="917"/>
      <c r="AI80" s="917"/>
      <c r="AJ80" s="917"/>
      <c r="AK80" s="917" t="s">
        <v>515</v>
      </c>
      <c r="AL80" s="917"/>
      <c r="AM80" s="917"/>
      <c r="AN80" s="917"/>
      <c r="AO80" s="917"/>
      <c r="AP80" s="917" t="s">
        <v>515</v>
      </c>
      <c r="AQ80" s="917"/>
      <c r="AR80" s="917"/>
      <c r="AS80" s="917"/>
      <c r="AT80" s="917"/>
      <c r="AU80" s="917" t="s">
        <v>515</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607</v>
      </c>
      <c r="C81" s="960" t="s">
        <v>607</v>
      </c>
      <c r="D81" s="960" t="s">
        <v>607</v>
      </c>
      <c r="E81" s="960" t="s">
        <v>607</v>
      </c>
      <c r="F81" s="960" t="s">
        <v>607</v>
      </c>
      <c r="G81" s="960" t="s">
        <v>607</v>
      </c>
      <c r="H81" s="960" t="s">
        <v>607</v>
      </c>
      <c r="I81" s="960" t="s">
        <v>607</v>
      </c>
      <c r="J81" s="960" t="s">
        <v>607</v>
      </c>
      <c r="K81" s="960" t="s">
        <v>607</v>
      </c>
      <c r="L81" s="960" t="s">
        <v>607</v>
      </c>
      <c r="M81" s="960" t="s">
        <v>607</v>
      </c>
      <c r="N81" s="960" t="s">
        <v>607</v>
      </c>
      <c r="O81" s="960" t="s">
        <v>607</v>
      </c>
      <c r="P81" s="961" t="s">
        <v>607</v>
      </c>
      <c r="Q81" s="962">
        <v>104</v>
      </c>
      <c r="R81" s="917"/>
      <c r="S81" s="917"/>
      <c r="T81" s="917"/>
      <c r="U81" s="917"/>
      <c r="V81" s="917">
        <v>96</v>
      </c>
      <c r="W81" s="917"/>
      <c r="X81" s="917"/>
      <c r="Y81" s="917"/>
      <c r="Z81" s="917"/>
      <c r="AA81" s="917">
        <v>8</v>
      </c>
      <c r="AB81" s="917"/>
      <c r="AC81" s="917"/>
      <c r="AD81" s="917"/>
      <c r="AE81" s="917"/>
      <c r="AF81" s="917">
        <v>8</v>
      </c>
      <c r="AG81" s="917"/>
      <c r="AH81" s="917"/>
      <c r="AI81" s="917"/>
      <c r="AJ81" s="917"/>
      <c r="AK81" s="917" t="s">
        <v>515</v>
      </c>
      <c r="AL81" s="917"/>
      <c r="AM81" s="917"/>
      <c r="AN81" s="917"/>
      <c r="AO81" s="917"/>
      <c r="AP81" s="917" t="s">
        <v>515</v>
      </c>
      <c r="AQ81" s="917"/>
      <c r="AR81" s="917"/>
      <c r="AS81" s="917"/>
      <c r="AT81" s="917"/>
      <c r="AU81" s="917" t="s">
        <v>515</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608</v>
      </c>
      <c r="C82" s="960" t="s">
        <v>608</v>
      </c>
      <c r="D82" s="960" t="s">
        <v>608</v>
      </c>
      <c r="E82" s="960" t="s">
        <v>608</v>
      </c>
      <c r="F82" s="960" t="s">
        <v>608</v>
      </c>
      <c r="G82" s="960" t="s">
        <v>608</v>
      </c>
      <c r="H82" s="960" t="s">
        <v>608</v>
      </c>
      <c r="I82" s="960" t="s">
        <v>608</v>
      </c>
      <c r="J82" s="960" t="s">
        <v>608</v>
      </c>
      <c r="K82" s="960" t="s">
        <v>608</v>
      </c>
      <c r="L82" s="960" t="s">
        <v>608</v>
      </c>
      <c r="M82" s="960" t="s">
        <v>608</v>
      </c>
      <c r="N82" s="960" t="s">
        <v>608</v>
      </c>
      <c r="O82" s="960" t="s">
        <v>608</v>
      </c>
      <c r="P82" s="961" t="s">
        <v>608</v>
      </c>
      <c r="Q82" s="962">
        <v>2726</v>
      </c>
      <c r="R82" s="917"/>
      <c r="S82" s="917"/>
      <c r="T82" s="917"/>
      <c r="U82" s="917"/>
      <c r="V82" s="917">
        <v>2606</v>
      </c>
      <c r="W82" s="917"/>
      <c r="X82" s="917"/>
      <c r="Y82" s="917"/>
      <c r="Z82" s="917"/>
      <c r="AA82" s="917">
        <v>120</v>
      </c>
      <c r="AB82" s="917"/>
      <c r="AC82" s="917"/>
      <c r="AD82" s="917"/>
      <c r="AE82" s="917"/>
      <c r="AF82" s="917">
        <v>119</v>
      </c>
      <c r="AG82" s="917"/>
      <c r="AH82" s="917"/>
      <c r="AI82" s="917"/>
      <c r="AJ82" s="917"/>
      <c r="AK82" s="917">
        <v>8</v>
      </c>
      <c r="AL82" s="917"/>
      <c r="AM82" s="917"/>
      <c r="AN82" s="917"/>
      <c r="AO82" s="917"/>
      <c r="AP82" s="917">
        <v>1821</v>
      </c>
      <c r="AQ82" s="917"/>
      <c r="AR82" s="917"/>
      <c r="AS82" s="917"/>
      <c r="AT82" s="917"/>
      <c r="AU82" s="917">
        <v>50</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609</v>
      </c>
      <c r="C83" s="960" t="s">
        <v>609</v>
      </c>
      <c r="D83" s="960" t="s">
        <v>609</v>
      </c>
      <c r="E83" s="960" t="s">
        <v>609</v>
      </c>
      <c r="F83" s="960" t="s">
        <v>609</v>
      </c>
      <c r="G83" s="960" t="s">
        <v>609</v>
      </c>
      <c r="H83" s="960" t="s">
        <v>609</v>
      </c>
      <c r="I83" s="960" t="s">
        <v>609</v>
      </c>
      <c r="J83" s="960" t="s">
        <v>609</v>
      </c>
      <c r="K83" s="960" t="s">
        <v>609</v>
      </c>
      <c r="L83" s="960" t="s">
        <v>609</v>
      </c>
      <c r="M83" s="960" t="s">
        <v>609</v>
      </c>
      <c r="N83" s="960" t="s">
        <v>609</v>
      </c>
      <c r="O83" s="960" t="s">
        <v>609</v>
      </c>
      <c r="P83" s="961" t="s">
        <v>609</v>
      </c>
      <c r="Q83" s="962">
        <v>632</v>
      </c>
      <c r="R83" s="917"/>
      <c r="S83" s="917"/>
      <c r="T83" s="917"/>
      <c r="U83" s="917"/>
      <c r="V83" s="917">
        <v>770</v>
      </c>
      <c r="W83" s="917"/>
      <c r="X83" s="917"/>
      <c r="Y83" s="917"/>
      <c r="Z83" s="917"/>
      <c r="AA83" s="917">
        <v>-138</v>
      </c>
      <c r="AB83" s="917"/>
      <c r="AC83" s="917"/>
      <c r="AD83" s="917"/>
      <c r="AE83" s="917"/>
      <c r="AF83" s="917">
        <v>760</v>
      </c>
      <c r="AG83" s="917"/>
      <c r="AH83" s="917"/>
      <c r="AI83" s="917"/>
      <c r="AJ83" s="917"/>
      <c r="AK83" s="917" t="s">
        <v>515</v>
      </c>
      <c r="AL83" s="917"/>
      <c r="AM83" s="917"/>
      <c r="AN83" s="917"/>
      <c r="AO83" s="917"/>
      <c r="AP83" s="917">
        <v>302</v>
      </c>
      <c r="AQ83" s="917"/>
      <c r="AR83" s="917"/>
      <c r="AS83" s="917"/>
      <c r="AT83" s="917"/>
      <c r="AU83" s="917">
        <v>29</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5306</v>
      </c>
      <c r="AG88" s="928"/>
      <c r="AH88" s="928"/>
      <c r="AI88" s="928"/>
      <c r="AJ88" s="928"/>
      <c r="AK88" s="925"/>
      <c r="AL88" s="925"/>
      <c r="AM88" s="925"/>
      <c r="AN88" s="925"/>
      <c r="AO88" s="925"/>
      <c r="AP88" s="928">
        <v>23807</v>
      </c>
      <c r="AQ88" s="928"/>
      <c r="AR88" s="928"/>
      <c r="AS88" s="928"/>
      <c r="AT88" s="928"/>
      <c r="AU88" s="928">
        <v>105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308</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308</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308</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513111</v>
      </c>
      <c r="AB110" s="988"/>
      <c r="AC110" s="988"/>
      <c r="AD110" s="988"/>
      <c r="AE110" s="989"/>
      <c r="AF110" s="990">
        <v>495373</v>
      </c>
      <c r="AG110" s="988"/>
      <c r="AH110" s="988"/>
      <c r="AI110" s="988"/>
      <c r="AJ110" s="989"/>
      <c r="AK110" s="990">
        <v>462702</v>
      </c>
      <c r="AL110" s="988"/>
      <c r="AM110" s="988"/>
      <c r="AN110" s="988"/>
      <c r="AO110" s="989"/>
      <c r="AP110" s="991">
        <v>20.6</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3631443</v>
      </c>
      <c r="BR110" s="1023"/>
      <c r="BS110" s="1023"/>
      <c r="BT110" s="1023"/>
      <c r="BU110" s="1023"/>
      <c r="BV110" s="1023">
        <v>3299235</v>
      </c>
      <c r="BW110" s="1023"/>
      <c r="BX110" s="1023"/>
      <c r="BY110" s="1023"/>
      <c r="BZ110" s="1023"/>
      <c r="CA110" s="1023">
        <v>3058767</v>
      </c>
      <c r="CB110" s="1023"/>
      <c r="CC110" s="1023"/>
      <c r="CD110" s="1023"/>
      <c r="CE110" s="1023"/>
      <c r="CF110" s="1037">
        <v>135.9</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413</v>
      </c>
      <c r="DH110" s="1023"/>
      <c r="DI110" s="1023"/>
      <c r="DJ110" s="1023"/>
      <c r="DK110" s="1023"/>
      <c r="DL110" s="1023" t="s">
        <v>413</v>
      </c>
      <c r="DM110" s="1023"/>
      <c r="DN110" s="1023"/>
      <c r="DO110" s="1023"/>
      <c r="DP110" s="1023"/>
      <c r="DQ110" s="1023" t="s">
        <v>413</v>
      </c>
      <c r="DR110" s="1023"/>
      <c r="DS110" s="1023"/>
      <c r="DT110" s="1023"/>
      <c r="DU110" s="1023"/>
      <c r="DV110" s="1024" t="s">
        <v>413</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441</v>
      </c>
      <c r="AG111" s="1030"/>
      <c r="AH111" s="1030"/>
      <c r="AI111" s="1030"/>
      <c r="AJ111" s="1031"/>
      <c r="AK111" s="1032" t="s">
        <v>413</v>
      </c>
      <c r="AL111" s="1030"/>
      <c r="AM111" s="1030"/>
      <c r="AN111" s="1030"/>
      <c r="AO111" s="1031"/>
      <c r="AP111" s="1033" t="s">
        <v>413</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12154</v>
      </c>
      <c r="BR111" s="1016"/>
      <c r="BS111" s="1016"/>
      <c r="BT111" s="1016"/>
      <c r="BU111" s="1016"/>
      <c r="BV111" s="1016">
        <v>10221</v>
      </c>
      <c r="BW111" s="1016"/>
      <c r="BX111" s="1016"/>
      <c r="BY111" s="1016"/>
      <c r="BZ111" s="1016"/>
      <c r="CA111" s="1016">
        <v>7335</v>
      </c>
      <c r="CB111" s="1016"/>
      <c r="CC111" s="1016"/>
      <c r="CD111" s="1016"/>
      <c r="CE111" s="1016"/>
      <c r="CF111" s="1010">
        <v>0.3</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413</v>
      </c>
      <c r="DM111" s="1016"/>
      <c r="DN111" s="1016"/>
      <c r="DO111" s="1016"/>
      <c r="DP111" s="1016"/>
      <c r="DQ111" s="1016" t="s">
        <v>413</v>
      </c>
      <c r="DR111" s="1016"/>
      <c r="DS111" s="1016"/>
      <c r="DT111" s="1016"/>
      <c r="DU111" s="1016"/>
      <c r="DV111" s="1017" t="s">
        <v>413</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413</v>
      </c>
      <c r="AB112" s="1055"/>
      <c r="AC112" s="1055"/>
      <c r="AD112" s="1055"/>
      <c r="AE112" s="1056"/>
      <c r="AF112" s="1057" t="s">
        <v>413</v>
      </c>
      <c r="AG112" s="1055"/>
      <c r="AH112" s="1055"/>
      <c r="AI112" s="1055"/>
      <c r="AJ112" s="1056"/>
      <c r="AK112" s="1057" t="s">
        <v>413</v>
      </c>
      <c r="AL112" s="1055"/>
      <c r="AM112" s="1055"/>
      <c r="AN112" s="1055"/>
      <c r="AO112" s="1056"/>
      <c r="AP112" s="1058" t="s">
        <v>413</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2189903</v>
      </c>
      <c r="BR112" s="1016"/>
      <c r="BS112" s="1016"/>
      <c r="BT112" s="1016"/>
      <c r="BU112" s="1016"/>
      <c r="BV112" s="1016">
        <v>1992430</v>
      </c>
      <c r="BW112" s="1016"/>
      <c r="BX112" s="1016"/>
      <c r="BY112" s="1016"/>
      <c r="BZ112" s="1016"/>
      <c r="CA112" s="1016">
        <v>1814102</v>
      </c>
      <c r="CB112" s="1016"/>
      <c r="CC112" s="1016"/>
      <c r="CD112" s="1016"/>
      <c r="CE112" s="1016"/>
      <c r="CF112" s="1010">
        <v>80.599999999999994</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413</v>
      </c>
      <c r="DH112" s="1016"/>
      <c r="DI112" s="1016"/>
      <c r="DJ112" s="1016"/>
      <c r="DK112" s="1016"/>
      <c r="DL112" s="1016" t="s">
        <v>413</v>
      </c>
      <c r="DM112" s="1016"/>
      <c r="DN112" s="1016"/>
      <c r="DO112" s="1016"/>
      <c r="DP112" s="1016"/>
      <c r="DQ112" s="1016" t="s">
        <v>413</v>
      </c>
      <c r="DR112" s="1016"/>
      <c r="DS112" s="1016"/>
      <c r="DT112" s="1016"/>
      <c r="DU112" s="1016"/>
      <c r="DV112" s="1017" t="s">
        <v>413</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254810</v>
      </c>
      <c r="AB113" s="1030"/>
      <c r="AC113" s="1030"/>
      <c r="AD113" s="1030"/>
      <c r="AE113" s="1031"/>
      <c r="AF113" s="1032">
        <v>248185</v>
      </c>
      <c r="AG113" s="1030"/>
      <c r="AH113" s="1030"/>
      <c r="AI113" s="1030"/>
      <c r="AJ113" s="1031"/>
      <c r="AK113" s="1032">
        <v>237674</v>
      </c>
      <c r="AL113" s="1030"/>
      <c r="AM113" s="1030"/>
      <c r="AN113" s="1030"/>
      <c r="AO113" s="1031"/>
      <c r="AP113" s="1033">
        <v>10.6</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131143</v>
      </c>
      <c r="BR113" s="1016"/>
      <c r="BS113" s="1016"/>
      <c r="BT113" s="1016"/>
      <c r="BU113" s="1016"/>
      <c r="BV113" s="1016">
        <v>128097</v>
      </c>
      <c r="BW113" s="1016"/>
      <c r="BX113" s="1016"/>
      <c r="BY113" s="1016"/>
      <c r="BZ113" s="1016"/>
      <c r="CA113" s="1016">
        <v>105673</v>
      </c>
      <c r="CB113" s="1016"/>
      <c r="CC113" s="1016"/>
      <c r="CD113" s="1016"/>
      <c r="CE113" s="1016"/>
      <c r="CF113" s="1010">
        <v>4.7</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413</v>
      </c>
      <c r="DH113" s="1055"/>
      <c r="DI113" s="1055"/>
      <c r="DJ113" s="1055"/>
      <c r="DK113" s="1056"/>
      <c r="DL113" s="1057" t="s">
        <v>413</v>
      </c>
      <c r="DM113" s="1055"/>
      <c r="DN113" s="1055"/>
      <c r="DO113" s="1055"/>
      <c r="DP113" s="1056"/>
      <c r="DQ113" s="1057" t="s">
        <v>413</v>
      </c>
      <c r="DR113" s="1055"/>
      <c r="DS113" s="1055"/>
      <c r="DT113" s="1055"/>
      <c r="DU113" s="1056"/>
      <c r="DV113" s="1058" t="s">
        <v>413</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22360</v>
      </c>
      <c r="AB114" s="1055"/>
      <c r="AC114" s="1055"/>
      <c r="AD114" s="1055"/>
      <c r="AE114" s="1056"/>
      <c r="AF114" s="1057">
        <v>23096</v>
      </c>
      <c r="AG114" s="1055"/>
      <c r="AH114" s="1055"/>
      <c r="AI114" s="1055"/>
      <c r="AJ114" s="1056"/>
      <c r="AK114" s="1057">
        <v>23518</v>
      </c>
      <c r="AL114" s="1055"/>
      <c r="AM114" s="1055"/>
      <c r="AN114" s="1055"/>
      <c r="AO114" s="1056"/>
      <c r="AP114" s="1058">
        <v>1</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588134</v>
      </c>
      <c r="BR114" s="1016"/>
      <c r="BS114" s="1016"/>
      <c r="BT114" s="1016"/>
      <c r="BU114" s="1016"/>
      <c r="BV114" s="1016">
        <v>570268</v>
      </c>
      <c r="BW114" s="1016"/>
      <c r="BX114" s="1016"/>
      <c r="BY114" s="1016"/>
      <c r="BZ114" s="1016"/>
      <c r="CA114" s="1016">
        <v>523340</v>
      </c>
      <c r="CB114" s="1016"/>
      <c r="CC114" s="1016"/>
      <c r="CD114" s="1016"/>
      <c r="CE114" s="1016"/>
      <c r="CF114" s="1010">
        <v>23.3</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413</v>
      </c>
      <c r="DH114" s="1055"/>
      <c r="DI114" s="1055"/>
      <c r="DJ114" s="1055"/>
      <c r="DK114" s="1056"/>
      <c r="DL114" s="1057" t="s">
        <v>413</v>
      </c>
      <c r="DM114" s="1055"/>
      <c r="DN114" s="1055"/>
      <c r="DO114" s="1055"/>
      <c r="DP114" s="1056"/>
      <c r="DQ114" s="1057" t="s">
        <v>413</v>
      </c>
      <c r="DR114" s="1055"/>
      <c r="DS114" s="1055"/>
      <c r="DT114" s="1055"/>
      <c r="DU114" s="1056"/>
      <c r="DV114" s="1058" t="s">
        <v>413</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1709</v>
      </c>
      <c r="AB115" s="1030"/>
      <c r="AC115" s="1030"/>
      <c r="AD115" s="1030"/>
      <c r="AE115" s="1031"/>
      <c r="AF115" s="1032">
        <v>1710</v>
      </c>
      <c r="AG115" s="1030"/>
      <c r="AH115" s="1030"/>
      <c r="AI115" s="1030"/>
      <c r="AJ115" s="1031"/>
      <c r="AK115" s="1032">
        <v>1049</v>
      </c>
      <c r="AL115" s="1030"/>
      <c r="AM115" s="1030"/>
      <c r="AN115" s="1030"/>
      <c r="AO115" s="1031"/>
      <c r="AP115" s="1033">
        <v>0</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413</v>
      </c>
      <c r="BR115" s="1016"/>
      <c r="BS115" s="1016"/>
      <c r="BT115" s="1016"/>
      <c r="BU115" s="1016"/>
      <c r="BV115" s="1016" t="s">
        <v>413</v>
      </c>
      <c r="BW115" s="1016"/>
      <c r="BX115" s="1016"/>
      <c r="BY115" s="1016"/>
      <c r="BZ115" s="1016"/>
      <c r="CA115" s="1016" t="s">
        <v>413</v>
      </c>
      <c r="CB115" s="1016"/>
      <c r="CC115" s="1016"/>
      <c r="CD115" s="1016"/>
      <c r="CE115" s="1016"/>
      <c r="CF115" s="1010" t="s">
        <v>413</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413</v>
      </c>
      <c r="DH115" s="1055"/>
      <c r="DI115" s="1055"/>
      <c r="DJ115" s="1055"/>
      <c r="DK115" s="1056"/>
      <c r="DL115" s="1057" t="s">
        <v>413</v>
      </c>
      <c r="DM115" s="1055"/>
      <c r="DN115" s="1055"/>
      <c r="DO115" s="1055"/>
      <c r="DP115" s="1056"/>
      <c r="DQ115" s="1057" t="s">
        <v>413</v>
      </c>
      <c r="DR115" s="1055"/>
      <c r="DS115" s="1055"/>
      <c r="DT115" s="1055"/>
      <c r="DU115" s="1056"/>
      <c r="DV115" s="1058" t="s">
        <v>441</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19</v>
      </c>
      <c r="AB116" s="1055"/>
      <c r="AC116" s="1055"/>
      <c r="AD116" s="1055"/>
      <c r="AE116" s="1056"/>
      <c r="AF116" s="1057">
        <v>15</v>
      </c>
      <c r="AG116" s="1055"/>
      <c r="AH116" s="1055"/>
      <c r="AI116" s="1055"/>
      <c r="AJ116" s="1056"/>
      <c r="AK116" s="1057">
        <v>10</v>
      </c>
      <c r="AL116" s="1055"/>
      <c r="AM116" s="1055"/>
      <c r="AN116" s="1055"/>
      <c r="AO116" s="1056"/>
      <c r="AP116" s="1058">
        <v>0</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413</v>
      </c>
      <c r="BR116" s="1016"/>
      <c r="BS116" s="1016"/>
      <c r="BT116" s="1016"/>
      <c r="BU116" s="1016"/>
      <c r="BV116" s="1016" t="s">
        <v>413</v>
      </c>
      <c r="BW116" s="1016"/>
      <c r="BX116" s="1016"/>
      <c r="BY116" s="1016"/>
      <c r="BZ116" s="1016"/>
      <c r="CA116" s="1016" t="s">
        <v>413</v>
      </c>
      <c r="CB116" s="1016"/>
      <c r="CC116" s="1016"/>
      <c r="CD116" s="1016"/>
      <c r="CE116" s="1016"/>
      <c r="CF116" s="1010" t="s">
        <v>413</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413</v>
      </c>
      <c r="DH116" s="1055"/>
      <c r="DI116" s="1055"/>
      <c r="DJ116" s="1055"/>
      <c r="DK116" s="1056"/>
      <c r="DL116" s="1057" t="s">
        <v>413</v>
      </c>
      <c r="DM116" s="1055"/>
      <c r="DN116" s="1055"/>
      <c r="DO116" s="1055"/>
      <c r="DP116" s="1056"/>
      <c r="DQ116" s="1057" t="s">
        <v>413</v>
      </c>
      <c r="DR116" s="1055"/>
      <c r="DS116" s="1055"/>
      <c r="DT116" s="1055"/>
      <c r="DU116" s="1056"/>
      <c r="DV116" s="1058" t="s">
        <v>413</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792009</v>
      </c>
      <c r="AB117" s="1073"/>
      <c r="AC117" s="1073"/>
      <c r="AD117" s="1073"/>
      <c r="AE117" s="1074"/>
      <c r="AF117" s="1075">
        <v>768379</v>
      </c>
      <c r="AG117" s="1073"/>
      <c r="AH117" s="1073"/>
      <c r="AI117" s="1073"/>
      <c r="AJ117" s="1074"/>
      <c r="AK117" s="1075">
        <v>724953</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413</v>
      </c>
      <c r="BR117" s="1016"/>
      <c r="BS117" s="1016"/>
      <c r="BT117" s="1016"/>
      <c r="BU117" s="1016"/>
      <c r="BV117" s="1016" t="s">
        <v>413</v>
      </c>
      <c r="BW117" s="1016"/>
      <c r="BX117" s="1016"/>
      <c r="BY117" s="1016"/>
      <c r="BZ117" s="1016"/>
      <c r="CA117" s="1016" t="s">
        <v>413</v>
      </c>
      <c r="CB117" s="1016"/>
      <c r="CC117" s="1016"/>
      <c r="CD117" s="1016"/>
      <c r="CE117" s="1016"/>
      <c r="CF117" s="1010" t="s">
        <v>413</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413</v>
      </c>
      <c r="DH117" s="1055"/>
      <c r="DI117" s="1055"/>
      <c r="DJ117" s="1055"/>
      <c r="DK117" s="1056"/>
      <c r="DL117" s="1057" t="s">
        <v>413</v>
      </c>
      <c r="DM117" s="1055"/>
      <c r="DN117" s="1055"/>
      <c r="DO117" s="1055"/>
      <c r="DP117" s="1056"/>
      <c r="DQ117" s="1057" t="s">
        <v>413</v>
      </c>
      <c r="DR117" s="1055"/>
      <c r="DS117" s="1055"/>
      <c r="DT117" s="1055"/>
      <c r="DU117" s="1056"/>
      <c r="DV117" s="1058" t="s">
        <v>413</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308</v>
      </c>
      <c r="AL118" s="981"/>
      <c r="AM118" s="981"/>
      <c r="AN118" s="981"/>
      <c r="AO118" s="982"/>
      <c r="AP118" s="1067" t="s">
        <v>434</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413</v>
      </c>
      <c r="BR118" s="1094"/>
      <c r="BS118" s="1094"/>
      <c r="BT118" s="1094"/>
      <c r="BU118" s="1094"/>
      <c r="BV118" s="1094" t="s">
        <v>413</v>
      </c>
      <c r="BW118" s="1094"/>
      <c r="BX118" s="1094"/>
      <c r="BY118" s="1094"/>
      <c r="BZ118" s="1094"/>
      <c r="CA118" s="1094" t="s">
        <v>413</v>
      </c>
      <c r="CB118" s="1094"/>
      <c r="CC118" s="1094"/>
      <c r="CD118" s="1094"/>
      <c r="CE118" s="1094"/>
      <c r="CF118" s="1010" t="s">
        <v>413</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413</v>
      </c>
      <c r="DH118" s="1055"/>
      <c r="DI118" s="1055"/>
      <c r="DJ118" s="1055"/>
      <c r="DK118" s="1056"/>
      <c r="DL118" s="1057" t="s">
        <v>413</v>
      </c>
      <c r="DM118" s="1055"/>
      <c r="DN118" s="1055"/>
      <c r="DO118" s="1055"/>
      <c r="DP118" s="1056"/>
      <c r="DQ118" s="1057" t="s">
        <v>413</v>
      </c>
      <c r="DR118" s="1055"/>
      <c r="DS118" s="1055"/>
      <c r="DT118" s="1055"/>
      <c r="DU118" s="1056"/>
      <c r="DV118" s="1058" t="s">
        <v>413</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413</v>
      </c>
      <c r="AB119" s="988"/>
      <c r="AC119" s="988"/>
      <c r="AD119" s="988"/>
      <c r="AE119" s="989"/>
      <c r="AF119" s="990" t="s">
        <v>413</v>
      </c>
      <c r="AG119" s="988"/>
      <c r="AH119" s="988"/>
      <c r="AI119" s="988"/>
      <c r="AJ119" s="989"/>
      <c r="AK119" s="990" t="s">
        <v>413</v>
      </c>
      <c r="AL119" s="988"/>
      <c r="AM119" s="988"/>
      <c r="AN119" s="988"/>
      <c r="AO119" s="989"/>
      <c r="AP119" s="991" t="s">
        <v>413</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465</v>
      </c>
      <c r="BP119" s="1102"/>
      <c r="BQ119" s="1093">
        <v>6552777</v>
      </c>
      <c r="BR119" s="1094"/>
      <c r="BS119" s="1094"/>
      <c r="BT119" s="1094"/>
      <c r="BU119" s="1094"/>
      <c r="BV119" s="1094">
        <v>6000251</v>
      </c>
      <c r="BW119" s="1094"/>
      <c r="BX119" s="1094"/>
      <c r="BY119" s="1094"/>
      <c r="BZ119" s="1094"/>
      <c r="CA119" s="1094">
        <v>5509217</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12154</v>
      </c>
      <c r="DH119" s="1080"/>
      <c r="DI119" s="1080"/>
      <c r="DJ119" s="1080"/>
      <c r="DK119" s="1081"/>
      <c r="DL119" s="1079">
        <v>10221</v>
      </c>
      <c r="DM119" s="1080"/>
      <c r="DN119" s="1080"/>
      <c r="DO119" s="1080"/>
      <c r="DP119" s="1081"/>
      <c r="DQ119" s="1079">
        <v>7335</v>
      </c>
      <c r="DR119" s="1080"/>
      <c r="DS119" s="1080"/>
      <c r="DT119" s="1080"/>
      <c r="DU119" s="1081"/>
      <c r="DV119" s="1082">
        <v>0.3</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413</v>
      </c>
      <c r="AB120" s="1055"/>
      <c r="AC120" s="1055"/>
      <c r="AD120" s="1055"/>
      <c r="AE120" s="1056"/>
      <c r="AF120" s="1057" t="s">
        <v>413</v>
      </c>
      <c r="AG120" s="1055"/>
      <c r="AH120" s="1055"/>
      <c r="AI120" s="1055"/>
      <c r="AJ120" s="1056"/>
      <c r="AK120" s="1057" t="s">
        <v>413</v>
      </c>
      <c r="AL120" s="1055"/>
      <c r="AM120" s="1055"/>
      <c r="AN120" s="1055"/>
      <c r="AO120" s="1056"/>
      <c r="AP120" s="1058" t="s">
        <v>413</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1857988</v>
      </c>
      <c r="BR120" s="1023"/>
      <c r="BS120" s="1023"/>
      <c r="BT120" s="1023"/>
      <c r="BU120" s="1023"/>
      <c r="BV120" s="1023">
        <v>1906565</v>
      </c>
      <c r="BW120" s="1023"/>
      <c r="BX120" s="1023"/>
      <c r="BY120" s="1023"/>
      <c r="BZ120" s="1023"/>
      <c r="CA120" s="1023">
        <v>2038984</v>
      </c>
      <c r="CB120" s="1023"/>
      <c r="CC120" s="1023"/>
      <c r="CD120" s="1023"/>
      <c r="CE120" s="1023"/>
      <c r="CF120" s="1037">
        <v>90.6</v>
      </c>
      <c r="CG120" s="1038"/>
      <c r="CH120" s="1038"/>
      <c r="CI120" s="1038"/>
      <c r="CJ120" s="1038"/>
      <c r="CK120" s="1103" t="s">
        <v>469</v>
      </c>
      <c r="CL120" s="1104"/>
      <c r="CM120" s="1104"/>
      <c r="CN120" s="1104"/>
      <c r="CO120" s="1105"/>
      <c r="CP120" s="1111" t="s">
        <v>411</v>
      </c>
      <c r="CQ120" s="1112"/>
      <c r="CR120" s="1112"/>
      <c r="CS120" s="1112"/>
      <c r="CT120" s="1112"/>
      <c r="CU120" s="1112"/>
      <c r="CV120" s="1112"/>
      <c r="CW120" s="1112"/>
      <c r="CX120" s="1112"/>
      <c r="CY120" s="1112"/>
      <c r="CZ120" s="1112"/>
      <c r="DA120" s="1112"/>
      <c r="DB120" s="1112"/>
      <c r="DC120" s="1112"/>
      <c r="DD120" s="1112"/>
      <c r="DE120" s="1112"/>
      <c r="DF120" s="1113"/>
      <c r="DG120" s="1022">
        <v>1808244</v>
      </c>
      <c r="DH120" s="1023"/>
      <c r="DI120" s="1023"/>
      <c r="DJ120" s="1023"/>
      <c r="DK120" s="1023"/>
      <c r="DL120" s="1023">
        <v>1640643</v>
      </c>
      <c r="DM120" s="1023"/>
      <c r="DN120" s="1023"/>
      <c r="DO120" s="1023"/>
      <c r="DP120" s="1023"/>
      <c r="DQ120" s="1023">
        <v>1485137</v>
      </c>
      <c r="DR120" s="1023"/>
      <c r="DS120" s="1023"/>
      <c r="DT120" s="1023"/>
      <c r="DU120" s="1023"/>
      <c r="DV120" s="1024">
        <v>66</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413</v>
      </c>
      <c r="AB121" s="1055"/>
      <c r="AC121" s="1055"/>
      <c r="AD121" s="1055"/>
      <c r="AE121" s="1056"/>
      <c r="AF121" s="1057" t="s">
        <v>413</v>
      </c>
      <c r="AG121" s="1055"/>
      <c r="AH121" s="1055"/>
      <c r="AI121" s="1055"/>
      <c r="AJ121" s="1056"/>
      <c r="AK121" s="1057" t="s">
        <v>413</v>
      </c>
      <c r="AL121" s="1055"/>
      <c r="AM121" s="1055"/>
      <c r="AN121" s="1055"/>
      <c r="AO121" s="1056"/>
      <c r="AP121" s="1058" t="s">
        <v>413</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30267</v>
      </c>
      <c r="BR121" s="1016"/>
      <c r="BS121" s="1016"/>
      <c r="BT121" s="1016"/>
      <c r="BU121" s="1016"/>
      <c r="BV121" s="1016">
        <v>20462</v>
      </c>
      <c r="BW121" s="1016"/>
      <c r="BX121" s="1016"/>
      <c r="BY121" s="1016"/>
      <c r="BZ121" s="1016"/>
      <c r="CA121" s="1016">
        <v>10950</v>
      </c>
      <c r="CB121" s="1016"/>
      <c r="CC121" s="1016"/>
      <c r="CD121" s="1016"/>
      <c r="CE121" s="1016"/>
      <c r="CF121" s="1010">
        <v>0.5</v>
      </c>
      <c r="CG121" s="1011"/>
      <c r="CH121" s="1011"/>
      <c r="CI121" s="1011"/>
      <c r="CJ121" s="1011"/>
      <c r="CK121" s="1106"/>
      <c r="CL121" s="1107"/>
      <c r="CM121" s="1107"/>
      <c r="CN121" s="1107"/>
      <c r="CO121" s="1108"/>
      <c r="CP121" s="1116" t="s">
        <v>472</v>
      </c>
      <c r="CQ121" s="1117"/>
      <c r="CR121" s="1117"/>
      <c r="CS121" s="1117"/>
      <c r="CT121" s="1117"/>
      <c r="CU121" s="1117"/>
      <c r="CV121" s="1117"/>
      <c r="CW121" s="1117"/>
      <c r="CX121" s="1117"/>
      <c r="CY121" s="1117"/>
      <c r="CZ121" s="1117"/>
      <c r="DA121" s="1117"/>
      <c r="DB121" s="1117"/>
      <c r="DC121" s="1117"/>
      <c r="DD121" s="1117"/>
      <c r="DE121" s="1117"/>
      <c r="DF121" s="1118"/>
      <c r="DG121" s="1015">
        <v>381659</v>
      </c>
      <c r="DH121" s="1016"/>
      <c r="DI121" s="1016"/>
      <c r="DJ121" s="1016"/>
      <c r="DK121" s="1016"/>
      <c r="DL121" s="1016">
        <v>351787</v>
      </c>
      <c r="DM121" s="1016"/>
      <c r="DN121" s="1016"/>
      <c r="DO121" s="1016"/>
      <c r="DP121" s="1016"/>
      <c r="DQ121" s="1016">
        <v>328965</v>
      </c>
      <c r="DR121" s="1016"/>
      <c r="DS121" s="1016"/>
      <c r="DT121" s="1016"/>
      <c r="DU121" s="1016"/>
      <c r="DV121" s="1017">
        <v>14.6</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413</v>
      </c>
      <c r="AB122" s="1055"/>
      <c r="AC122" s="1055"/>
      <c r="AD122" s="1055"/>
      <c r="AE122" s="1056"/>
      <c r="AF122" s="1057" t="s">
        <v>413</v>
      </c>
      <c r="AG122" s="1055"/>
      <c r="AH122" s="1055"/>
      <c r="AI122" s="1055"/>
      <c r="AJ122" s="1056"/>
      <c r="AK122" s="1057" t="s">
        <v>413</v>
      </c>
      <c r="AL122" s="1055"/>
      <c r="AM122" s="1055"/>
      <c r="AN122" s="1055"/>
      <c r="AO122" s="1056"/>
      <c r="AP122" s="1058" t="s">
        <v>413</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3649830</v>
      </c>
      <c r="BR122" s="1094"/>
      <c r="BS122" s="1094"/>
      <c r="BT122" s="1094"/>
      <c r="BU122" s="1094"/>
      <c r="BV122" s="1094">
        <v>3324259</v>
      </c>
      <c r="BW122" s="1094"/>
      <c r="BX122" s="1094"/>
      <c r="BY122" s="1094"/>
      <c r="BZ122" s="1094"/>
      <c r="CA122" s="1094">
        <v>3108997</v>
      </c>
      <c r="CB122" s="1094"/>
      <c r="CC122" s="1094"/>
      <c r="CD122" s="1094"/>
      <c r="CE122" s="1094"/>
      <c r="CF122" s="1114">
        <v>138.1</v>
      </c>
      <c r="CG122" s="1115"/>
      <c r="CH122" s="1115"/>
      <c r="CI122" s="1115"/>
      <c r="CJ122" s="1115"/>
      <c r="CK122" s="1106"/>
      <c r="CL122" s="1107"/>
      <c r="CM122" s="1107"/>
      <c r="CN122" s="1107"/>
      <c r="CO122" s="1108"/>
      <c r="CP122" s="1116" t="s">
        <v>408</v>
      </c>
      <c r="CQ122" s="1117"/>
      <c r="CR122" s="1117"/>
      <c r="CS122" s="1117"/>
      <c r="CT122" s="1117"/>
      <c r="CU122" s="1117"/>
      <c r="CV122" s="1117"/>
      <c r="CW122" s="1117"/>
      <c r="CX122" s="1117"/>
      <c r="CY122" s="1117"/>
      <c r="CZ122" s="1117"/>
      <c r="DA122" s="1117"/>
      <c r="DB122" s="1117"/>
      <c r="DC122" s="1117"/>
      <c r="DD122" s="1117"/>
      <c r="DE122" s="1117"/>
      <c r="DF122" s="1118"/>
      <c r="DG122" s="1015" t="s">
        <v>413</v>
      </c>
      <c r="DH122" s="1016"/>
      <c r="DI122" s="1016"/>
      <c r="DJ122" s="1016"/>
      <c r="DK122" s="1016"/>
      <c r="DL122" s="1016" t="s">
        <v>413</v>
      </c>
      <c r="DM122" s="1016"/>
      <c r="DN122" s="1016"/>
      <c r="DO122" s="1016"/>
      <c r="DP122" s="1016"/>
      <c r="DQ122" s="1016" t="s">
        <v>413</v>
      </c>
      <c r="DR122" s="1016"/>
      <c r="DS122" s="1016"/>
      <c r="DT122" s="1016"/>
      <c r="DU122" s="1016"/>
      <c r="DV122" s="1017" t="s">
        <v>413</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413</v>
      </c>
      <c r="AB123" s="1055"/>
      <c r="AC123" s="1055"/>
      <c r="AD123" s="1055"/>
      <c r="AE123" s="1056"/>
      <c r="AF123" s="1057" t="s">
        <v>413</v>
      </c>
      <c r="AG123" s="1055"/>
      <c r="AH123" s="1055"/>
      <c r="AI123" s="1055"/>
      <c r="AJ123" s="1056"/>
      <c r="AK123" s="1057" t="s">
        <v>413</v>
      </c>
      <c r="AL123" s="1055"/>
      <c r="AM123" s="1055"/>
      <c r="AN123" s="1055"/>
      <c r="AO123" s="1056"/>
      <c r="AP123" s="1058" t="s">
        <v>413</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474</v>
      </c>
      <c r="BP123" s="1102"/>
      <c r="BQ123" s="1161">
        <v>5538085</v>
      </c>
      <c r="BR123" s="1162"/>
      <c r="BS123" s="1162"/>
      <c r="BT123" s="1162"/>
      <c r="BU123" s="1162"/>
      <c r="BV123" s="1162">
        <v>5251286</v>
      </c>
      <c r="BW123" s="1162"/>
      <c r="BX123" s="1162"/>
      <c r="BY123" s="1162"/>
      <c r="BZ123" s="1162"/>
      <c r="CA123" s="1162">
        <v>5158931</v>
      </c>
      <c r="CB123" s="1162"/>
      <c r="CC123" s="1162"/>
      <c r="CD123" s="1162"/>
      <c r="CE123" s="1162"/>
      <c r="CF123" s="1095"/>
      <c r="CG123" s="1096"/>
      <c r="CH123" s="1096"/>
      <c r="CI123" s="1096"/>
      <c r="CJ123" s="1097"/>
      <c r="CK123" s="1106"/>
      <c r="CL123" s="1107"/>
      <c r="CM123" s="1107"/>
      <c r="CN123" s="1107"/>
      <c r="CO123" s="1108"/>
      <c r="CP123" s="1116" t="s">
        <v>406</v>
      </c>
      <c r="CQ123" s="1117"/>
      <c r="CR123" s="1117"/>
      <c r="CS123" s="1117"/>
      <c r="CT123" s="1117"/>
      <c r="CU123" s="1117"/>
      <c r="CV123" s="1117"/>
      <c r="CW123" s="1117"/>
      <c r="CX123" s="1117"/>
      <c r="CY123" s="1117"/>
      <c r="CZ123" s="1117"/>
      <c r="DA123" s="1117"/>
      <c r="DB123" s="1117"/>
      <c r="DC123" s="1117"/>
      <c r="DD123" s="1117"/>
      <c r="DE123" s="1117"/>
      <c r="DF123" s="1118"/>
      <c r="DG123" s="1054" t="s">
        <v>413</v>
      </c>
      <c r="DH123" s="1055"/>
      <c r="DI123" s="1055"/>
      <c r="DJ123" s="1055"/>
      <c r="DK123" s="1056"/>
      <c r="DL123" s="1057" t="s">
        <v>413</v>
      </c>
      <c r="DM123" s="1055"/>
      <c r="DN123" s="1055"/>
      <c r="DO123" s="1055"/>
      <c r="DP123" s="1056"/>
      <c r="DQ123" s="1057" t="s">
        <v>413</v>
      </c>
      <c r="DR123" s="1055"/>
      <c r="DS123" s="1055"/>
      <c r="DT123" s="1055"/>
      <c r="DU123" s="1056"/>
      <c r="DV123" s="1058" t="s">
        <v>413</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413</v>
      </c>
      <c r="AB124" s="1055"/>
      <c r="AC124" s="1055"/>
      <c r="AD124" s="1055"/>
      <c r="AE124" s="1056"/>
      <c r="AF124" s="1057" t="s">
        <v>413</v>
      </c>
      <c r="AG124" s="1055"/>
      <c r="AH124" s="1055"/>
      <c r="AI124" s="1055"/>
      <c r="AJ124" s="1056"/>
      <c r="AK124" s="1057" t="s">
        <v>413</v>
      </c>
      <c r="AL124" s="1055"/>
      <c r="AM124" s="1055"/>
      <c r="AN124" s="1055"/>
      <c r="AO124" s="1056"/>
      <c r="AP124" s="1058" t="s">
        <v>413</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48</v>
      </c>
      <c r="BR124" s="1124"/>
      <c r="BS124" s="1124"/>
      <c r="BT124" s="1124"/>
      <c r="BU124" s="1124"/>
      <c r="BV124" s="1124">
        <v>35.9</v>
      </c>
      <c r="BW124" s="1124"/>
      <c r="BX124" s="1124"/>
      <c r="BY124" s="1124"/>
      <c r="BZ124" s="1124"/>
      <c r="CA124" s="1124">
        <v>15.5</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477</v>
      </c>
      <c r="DH124" s="1080"/>
      <c r="DI124" s="1080"/>
      <c r="DJ124" s="1080"/>
      <c r="DK124" s="1081"/>
      <c r="DL124" s="1079" t="s">
        <v>477</v>
      </c>
      <c r="DM124" s="1080"/>
      <c r="DN124" s="1080"/>
      <c r="DO124" s="1080"/>
      <c r="DP124" s="1081"/>
      <c r="DQ124" s="1079" t="s">
        <v>478</v>
      </c>
      <c r="DR124" s="1080"/>
      <c r="DS124" s="1080"/>
      <c r="DT124" s="1080"/>
      <c r="DU124" s="1081"/>
      <c r="DV124" s="1082" t="s">
        <v>478</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477</v>
      </c>
      <c r="AB125" s="1055"/>
      <c r="AC125" s="1055"/>
      <c r="AD125" s="1055"/>
      <c r="AE125" s="1056"/>
      <c r="AF125" s="1057" t="s">
        <v>478</v>
      </c>
      <c r="AG125" s="1055"/>
      <c r="AH125" s="1055"/>
      <c r="AI125" s="1055"/>
      <c r="AJ125" s="1056"/>
      <c r="AK125" s="1057" t="s">
        <v>478</v>
      </c>
      <c r="AL125" s="1055"/>
      <c r="AM125" s="1055"/>
      <c r="AN125" s="1055"/>
      <c r="AO125" s="1056"/>
      <c r="AP125" s="1058" t="s">
        <v>478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477</v>
      </c>
      <c r="DH125" s="1023"/>
      <c r="DI125" s="1023"/>
      <c r="DJ125" s="1023"/>
      <c r="DK125" s="1023"/>
      <c r="DL125" s="1023" t="s">
        <v>477</v>
      </c>
      <c r="DM125" s="1023"/>
      <c r="DN125" s="1023"/>
      <c r="DO125" s="1023"/>
      <c r="DP125" s="1023"/>
      <c r="DQ125" s="1023" t="s">
        <v>477</v>
      </c>
      <c r="DR125" s="1023"/>
      <c r="DS125" s="1023"/>
      <c r="DT125" s="1023"/>
      <c r="DU125" s="1023"/>
      <c r="DV125" s="1024" t="s">
        <v>481</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477</v>
      </c>
      <c r="AG126" s="1055"/>
      <c r="AH126" s="1055"/>
      <c r="AI126" s="1055"/>
      <c r="AJ126" s="1056"/>
      <c r="AK126" s="1057" t="s">
        <v>477</v>
      </c>
      <c r="AL126" s="1055"/>
      <c r="AM126" s="1055"/>
      <c r="AN126" s="1055"/>
      <c r="AO126" s="1056"/>
      <c r="AP126" s="1058" t="s">
        <v>477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477</v>
      </c>
      <c r="DH126" s="1016"/>
      <c r="DI126" s="1016"/>
      <c r="DJ126" s="1016"/>
      <c r="DK126" s="1016"/>
      <c r="DL126" s="1016" t="s">
        <v>477</v>
      </c>
      <c r="DM126" s="1016"/>
      <c r="DN126" s="1016"/>
      <c r="DO126" s="1016"/>
      <c r="DP126" s="1016"/>
      <c r="DQ126" s="1016" t="s">
        <v>477</v>
      </c>
      <c r="DR126" s="1016"/>
      <c r="DS126" s="1016"/>
      <c r="DT126" s="1016"/>
      <c r="DU126" s="1016"/>
      <c r="DV126" s="1017" t="s">
        <v>478</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1709</v>
      </c>
      <c r="AB127" s="1055"/>
      <c r="AC127" s="1055"/>
      <c r="AD127" s="1055"/>
      <c r="AE127" s="1056"/>
      <c r="AF127" s="1057">
        <v>1710</v>
      </c>
      <c r="AG127" s="1055"/>
      <c r="AH127" s="1055"/>
      <c r="AI127" s="1055"/>
      <c r="AJ127" s="1056"/>
      <c r="AK127" s="1057">
        <v>1049</v>
      </c>
      <c r="AL127" s="1055"/>
      <c r="AM127" s="1055"/>
      <c r="AN127" s="1055"/>
      <c r="AO127" s="1056"/>
      <c r="AP127" s="1058">
        <v>0</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477</v>
      </c>
      <c r="DH127" s="1016"/>
      <c r="DI127" s="1016"/>
      <c r="DJ127" s="1016"/>
      <c r="DK127" s="1016"/>
      <c r="DL127" s="1016" t="s">
        <v>481</v>
      </c>
      <c r="DM127" s="1016"/>
      <c r="DN127" s="1016"/>
      <c r="DO127" s="1016"/>
      <c r="DP127" s="1016"/>
      <c r="DQ127" s="1016" t="s">
        <v>477</v>
      </c>
      <c r="DR127" s="1016"/>
      <c r="DS127" s="1016"/>
      <c r="DT127" s="1016"/>
      <c r="DU127" s="1016"/>
      <c r="DV127" s="1017" t="s">
        <v>477</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6562</v>
      </c>
      <c r="AB128" s="1144"/>
      <c r="AC128" s="1144"/>
      <c r="AD128" s="1144"/>
      <c r="AE128" s="1145"/>
      <c r="AF128" s="1146">
        <v>9189</v>
      </c>
      <c r="AG128" s="1144"/>
      <c r="AH128" s="1144"/>
      <c r="AI128" s="1144"/>
      <c r="AJ128" s="1145"/>
      <c r="AK128" s="1146">
        <v>9026</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481</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481</v>
      </c>
      <c r="DH128" s="1136"/>
      <c r="DI128" s="1136"/>
      <c r="DJ128" s="1136"/>
      <c r="DK128" s="1136"/>
      <c r="DL128" s="1136" t="s">
        <v>481</v>
      </c>
      <c r="DM128" s="1136"/>
      <c r="DN128" s="1136"/>
      <c r="DO128" s="1136"/>
      <c r="DP128" s="1136"/>
      <c r="DQ128" s="1136" t="s">
        <v>481</v>
      </c>
      <c r="DR128" s="1136"/>
      <c r="DS128" s="1136"/>
      <c r="DT128" s="1136"/>
      <c r="DU128" s="1136"/>
      <c r="DV128" s="1137" t="s">
        <v>481</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2568011</v>
      </c>
      <c r="AB129" s="1055"/>
      <c r="AC129" s="1055"/>
      <c r="AD129" s="1055"/>
      <c r="AE129" s="1056"/>
      <c r="AF129" s="1057">
        <v>2523453</v>
      </c>
      <c r="AG129" s="1055"/>
      <c r="AH129" s="1055"/>
      <c r="AI129" s="1055"/>
      <c r="AJ129" s="1056"/>
      <c r="AK129" s="1057">
        <v>2663604</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481</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457748</v>
      </c>
      <c r="AB130" s="1055"/>
      <c r="AC130" s="1055"/>
      <c r="AD130" s="1055"/>
      <c r="AE130" s="1056"/>
      <c r="AF130" s="1057">
        <v>437289</v>
      </c>
      <c r="AG130" s="1055"/>
      <c r="AH130" s="1055"/>
      <c r="AI130" s="1055"/>
      <c r="AJ130" s="1056"/>
      <c r="AK130" s="1057">
        <v>412802</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14.8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2110263</v>
      </c>
      <c r="AB131" s="1080"/>
      <c r="AC131" s="1080"/>
      <c r="AD131" s="1080"/>
      <c r="AE131" s="1081"/>
      <c r="AF131" s="1079">
        <v>2086164</v>
      </c>
      <c r="AG131" s="1080"/>
      <c r="AH131" s="1080"/>
      <c r="AI131" s="1080"/>
      <c r="AJ131" s="1081"/>
      <c r="AK131" s="1079">
        <v>2250802</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v>15.5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15.52882271</v>
      </c>
      <c r="AB132" s="1196"/>
      <c r="AC132" s="1196"/>
      <c r="AD132" s="1196"/>
      <c r="AE132" s="1197"/>
      <c r="AF132" s="1198">
        <v>15.430282569999999</v>
      </c>
      <c r="AG132" s="1196"/>
      <c r="AH132" s="1196"/>
      <c r="AI132" s="1196"/>
      <c r="AJ132" s="1197"/>
      <c r="AK132" s="1198">
        <v>13.467421829999999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15.3</v>
      </c>
      <c r="AB133" s="1179"/>
      <c r="AC133" s="1179"/>
      <c r="AD133" s="1179"/>
      <c r="AE133" s="1180"/>
      <c r="AF133" s="1178">
        <v>15.3</v>
      </c>
      <c r="AG133" s="1179"/>
      <c r="AH133" s="1179"/>
      <c r="AI133" s="1179"/>
      <c r="AJ133" s="1180"/>
      <c r="AK133" s="1178">
        <v>14.8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vmu454jW1vdhIUt1g6oTNsyF+em59GCM1W/8L1qflhoYv30WR0W4Q4aRuz2xTpsWrTkoQcwsSFvKbWofgL5Gg==" saltValue="AzjYi1cEpMQdYuU/Cj9r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9"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gWYA3SzljlQxVKbnIeK30kDy7lAYdBsevs1jwh5iTu1HjuPpIGA8IotcCjKr0qs85pJ2PeOI4c640yrVgRhIA==" saltValue="1evZY8fBmmh0arooQy4P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yzcHgF87jPcv93/j10AbqoEUvj6Kzam6awdtqtoPqcohZEO/jP4k28pPU8k34jFCgOoY2XOAsDsY7iq8evVqA==" saltValue="Tt1vKRvrQpWSarlgDPhIP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783099</v>
      </c>
      <c r="AP9" s="314">
        <v>167008</v>
      </c>
      <c r="AQ9" s="315">
        <v>224098</v>
      </c>
      <c r="AR9" s="316">
        <v>-25.5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109359</v>
      </c>
      <c r="AP10" s="317">
        <v>23322</v>
      </c>
      <c r="AQ10" s="318">
        <v>32087</v>
      </c>
      <c r="AR10" s="319">
        <v>-27.3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v>15022</v>
      </c>
      <c r="AP11" s="317">
        <v>3204</v>
      </c>
      <c r="AQ11" s="318">
        <v>3587</v>
      </c>
      <c r="AR11" s="319">
        <v>-10.7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34602</v>
      </c>
      <c r="AP13" s="317">
        <v>7379</v>
      </c>
      <c r="AQ13" s="318">
        <v>11579</v>
      </c>
      <c r="AR13" s="319">
        <v>-36.299999999999997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8340</v>
      </c>
      <c r="AP14" s="317">
        <v>1779</v>
      </c>
      <c r="AQ14" s="318">
        <v>4496</v>
      </c>
      <c r="AR14" s="319">
        <v>-60.4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-56282</v>
      </c>
      <c r="AP15" s="317">
        <v>-12003</v>
      </c>
      <c r="AQ15" s="318">
        <v>-17592</v>
      </c>
      <c r="AR15" s="319">
        <v>-31.8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894140</v>
      </c>
      <c r="AP16" s="317">
        <v>190689</v>
      </c>
      <c r="AQ16" s="318">
        <v>258255</v>
      </c>
      <c r="AR16" s="319">
        <v>-26.2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15.57</v>
      </c>
      <c r="AP21" s="331">
        <v>22.75</v>
      </c>
      <c r="AQ21" s="332">
        <v>-7.18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95.2</v>
      </c>
      <c r="AP22" s="336">
        <v>95.6</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462702</v>
      </c>
      <c r="AP32" s="345">
        <v>98678</v>
      </c>
      <c r="AQ32" s="346">
        <v>146295</v>
      </c>
      <c r="AR32" s="347">
        <v>-32.5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515</v>
      </c>
      <c r="AP34" s="345" t="s">
        <v>515</v>
      </c>
      <c r="AQ34" s="346">
        <v>4</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237674</v>
      </c>
      <c r="AP35" s="345">
        <v>50688</v>
      </c>
      <c r="AQ35" s="346">
        <v>31593</v>
      </c>
      <c r="AR35" s="347">
        <v>60.4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23518</v>
      </c>
      <c r="AP36" s="345">
        <v>5016</v>
      </c>
      <c r="AQ36" s="346">
        <v>3914</v>
      </c>
      <c r="AR36" s="347">
        <v>28.2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1049</v>
      </c>
      <c r="AP37" s="345">
        <v>224</v>
      </c>
      <c r="AQ37" s="346">
        <v>1348</v>
      </c>
      <c r="AR37" s="347">
        <v>-83.4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v>10</v>
      </c>
      <c r="AP38" s="348">
        <v>2</v>
      </c>
      <c r="AQ38" s="349">
        <v>27</v>
      </c>
      <c r="AR38" s="337">
        <v>-92.6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-9026</v>
      </c>
      <c r="AP39" s="345">
        <v>-1925</v>
      </c>
      <c r="AQ39" s="346">
        <v>-7201</v>
      </c>
      <c r="AR39" s="347">
        <v>-73.3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-412802</v>
      </c>
      <c r="AP40" s="345">
        <v>-88036</v>
      </c>
      <c r="AQ40" s="346">
        <v>-128709</v>
      </c>
      <c r="AR40" s="347">
        <v>-31.6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303125</v>
      </c>
      <c r="AP41" s="345">
        <v>64646</v>
      </c>
      <c r="AQ41" s="346">
        <v>47272</v>
      </c>
      <c r="AR41" s="347">
        <v>36.799999999999997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244178</v>
      </c>
      <c r="AN51" s="367">
        <v>48458</v>
      </c>
      <c r="AO51" s="368">
        <v>29.9</v>
      </c>
      <c r="AP51" s="369">
        <v>291945</v>
      </c>
      <c r="AQ51" s="370">
        <v>4.0999999999999996</v>
      </c>
      <c r="AR51" s="371">
        <v>25.8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137349</v>
      </c>
      <c r="AN52" s="375">
        <v>27257</v>
      </c>
      <c r="AO52" s="376">
        <v>-8</v>
      </c>
      <c r="AP52" s="377">
        <v>127651</v>
      </c>
      <c r="AQ52" s="378">
        <v>0.3</v>
      </c>
      <c r="AR52" s="379">
        <v>-8.3000000000000007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254765</v>
      </c>
      <c r="AN53" s="367">
        <v>51624</v>
      </c>
      <c r="AO53" s="368">
        <v>6.5</v>
      </c>
      <c r="AP53" s="369">
        <v>291173</v>
      </c>
      <c r="AQ53" s="370">
        <v>-0.3</v>
      </c>
      <c r="AR53" s="371">
        <v>6.8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105951</v>
      </c>
      <c r="AN54" s="375">
        <v>21469</v>
      </c>
      <c r="AO54" s="376">
        <v>-21.2</v>
      </c>
      <c r="AP54" s="377">
        <v>119071</v>
      </c>
      <c r="AQ54" s="378">
        <v>-6.7</v>
      </c>
      <c r="AR54" s="379">
        <v>-14.5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392227</v>
      </c>
      <c r="AN55" s="367">
        <v>80424</v>
      </c>
      <c r="AO55" s="368">
        <v>55.8</v>
      </c>
      <c r="AP55" s="369">
        <v>271581</v>
      </c>
      <c r="AQ55" s="370">
        <v>-6.7</v>
      </c>
      <c r="AR55" s="371">
        <v>62.5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178623</v>
      </c>
      <c r="AN56" s="375">
        <v>36626</v>
      </c>
      <c r="AO56" s="376">
        <v>70.599999999999994</v>
      </c>
      <c r="AP56" s="377">
        <v>117844</v>
      </c>
      <c r="AQ56" s="378">
        <v>-1</v>
      </c>
      <c r="AR56" s="379">
        <v>71.599999999999994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174991</v>
      </c>
      <c r="AN57" s="367">
        <v>36449</v>
      </c>
      <c r="AO57" s="368">
        <v>-54.7</v>
      </c>
      <c r="AP57" s="369">
        <v>268375</v>
      </c>
      <c r="AQ57" s="370">
        <v>-1.2</v>
      </c>
      <c r="AR57" s="371">
        <v>-53.5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123973</v>
      </c>
      <c r="AN58" s="375">
        <v>25822</v>
      </c>
      <c r="AO58" s="376">
        <v>-29.5</v>
      </c>
      <c r="AP58" s="377">
        <v>119602</v>
      </c>
      <c r="AQ58" s="378">
        <v>1.5</v>
      </c>
      <c r="AR58" s="379">
        <v>-31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259963</v>
      </c>
      <c r="AN59" s="367">
        <v>55441</v>
      </c>
      <c r="AO59" s="368">
        <v>52.1</v>
      </c>
      <c r="AP59" s="369">
        <v>301035</v>
      </c>
      <c r="AQ59" s="370">
        <v>12.2</v>
      </c>
      <c r="AR59" s="371">
        <v>39.9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213246</v>
      </c>
      <c r="AN60" s="375">
        <v>45478</v>
      </c>
      <c r="AO60" s="376">
        <v>76.099999999999994</v>
      </c>
      <c r="AP60" s="377">
        <v>154376</v>
      </c>
      <c r="AQ60" s="378">
        <v>29.1</v>
      </c>
      <c r="AR60" s="379">
        <v>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265225</v>
      </c>
      <c r="AN61" s="382">
        <v>54479</v>
      </c>
      <c r="AO61" s="383">
        <v>17.899999999999999</v>
      </c>
      <c r="AP61" s="384">
        <v>284822</v>
      </c>
      <c r="AQ61" s="385">
        <v>1.6</v>
      </c>
      <c r="AR61" s="371">
        <v>16.3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151828</v>
      </c>
      <c r="AN62" s="375">
        <v>31330</v>
      </c>
      <c r="AO62" s="376">
        <v>17.600000000000001</v>
      </c>
      <c r="AP62" s="377">
        <v>127709</v>
      </c>
      <c r="AQ62" s="378">
        <v>4.5999999999999996</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Chtu6U5UamRbOlqSxvlmFJt+oGTDFuSp/mkdfpk57htwG3cwfWilRvPfKe2RxqhhBcQPr+ePuX6Q2tTWeNFMA==" saltValue="uZLBjC9DaMVMGGlbW2/Xv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1" spans="125:125" ht="13.5" hidden="1" customHeight="1" x14ac:dyDescent="0.15">
      <c r="DU121" s="292"/>
    </row>
  </sheetData>
  <sheetProtection algorithmName="SHA-512" hashValue="6vKWfi48I2IhHvNTqs8l3R6RJf4pGmWNp9goHNifDQziUr1Zv8An6CWMQgsW8/qAPhYv9Uxgl/Wi8LCJyYa0qw==" saltValue="MuDDkjQ9tf5vkGe3Jerai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G1"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IIhBiJZ0ryZPBnZV0VXQIfaBZpg1wPcjOfeJIzQp8lhbrjybZIyZqElROxXAbpYjPHcjEM0WlpO+K/5FDR7B/A==" saltValue="VQjfbu1K1arJiI60MlNVm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31.74</v>
      </c>
      <c r="G47" s="12">
        <v>27.94</v>
      </c>
      <c r="H47" s="12">
        <v>24.45</v>
      </c>
      <c r="I47" s="12">
        <v>24.18</v>
      </c>
      <c r="J47" s="13">
        <v>25.67</v>
      </c>
    </row>
    <row r="48" spans="2:10" ht="57.75" customHeight="1" x14ac:dyDescent="0.15">
      <c r="B48" s="14"/>
      <c r="C48" s="1240" t="s">
        <v>4</v>
      </c>
      <c r="D48" s="1240"/>
      <c r="E48" s="1241"/>
      <c r="F48" s="15">
        <v>5.68</v>
      </c>
      <c r="G48" s="16">
        <v>4.8</v>
      </c>
      <c r="H48" s="16">
        <v>5.81</v>
      </c>
      <c r="I48" s="16">
        <v>5.15</v>
      </c>
      <c r="J48" s="17">
        <v>5.73</v>
      </c>
    </row>
    <row r="49" spans="2:10" ht="57.75" customHeight="1" thickBot="1" x14ac:dyDescent="0.2">
      <c r="B49" s="18"/>
      <c r="C49" s="1242" t="s">
        <v>5</v>
      </c>
      <c r="D49" s="1242"/>
      <c r="E49" s="1243"/>
      <c r="F49" s="19" t="s">
        <v>561</v>
      </c>
      <c r="G49" s="20" t="s">
        <v>562</v>
      </c>
      <c r="H49" s="20" t="s">
        <v>563</v>
      </c>
      <c r="I49" s="20" t="s">
        <v>564</v>
      </c>
      <c r="J49" s="21">
        <v>3.61</v>
      </c>
    </row>
    <row r="50" spans="2:10" ht="13.5" customHeight="1" x14ac:dyDescent="0.15"/>
  </sheetData>
  <sheetProtection algorithmName="SHA-512" hashValue="9ySBcQbu3DY9Lb2JZ5Wt+SsGK8TnpN/tzyjJEZ1G3kCYTjVMRqSBKC1hfL+uLK19mbKdTgEfx31rqMY32uWpiA==" saltValue="Lpdz9V6TsnFwy18172Y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2022-03-18T04:37:48Z</cp:lastPrinted>
  <dcterms:created xsi:type="dcterms:W3CDTF">2022-02-02T06:29:11Z</dcterms:created>
  <dcterms:modified xsi:type="dcterms:W3CDTF">2022-09-30T04:21:10Z</dcterms:modified>
  <cp:category/>
</cp:coreProperties>
</file>