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T:\010総務部\030財政班\財政班(共有用）\県報告\220906 【9.21〆】令和２年度財政状況資料集の作成について（２回目）\2回目公表のファイル（提出分）\"/>
    </mc:Choice>
  </mc:AlternateContent>
  <xr:revisionPtr revIDLastSave="0" documentId="13_ncr:1_{BD039762-07B0-4A79-8A8A-691F3CBE4916}" xr6:coauthVersionLast="47" xr6:coauthVersionMax="47" xr10:uidLastSave="{00000000-0000-0000-0000-000000000000}"/>
  <bookViews>
    <workbookView xWindow="-120" yWindow="-120" windowWidth="19440" windowHeight="15000" tabRatio="828"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O36" i="10"/>
  <c r="BE36" i="10"/>
  <c r="AM36" i="10"/>
  <c r="BE35" i="10"/>
  <c r="CO34" i="10"/>
  <c r="CO35" i="10" s="1"/>
  <c r="BW34" i="10"/>
  <c r="BW35" i="10" s="1"/>
  <c r="BW36" i="10" s="1"/>
  <c r="BW37" i="10" s="1"/>
  <c r="BW38" i="10" s="1"/>
  <c r="BW39" i="10" s="1"/>
  <c r="BW40" i="10" s="1"/>
  <c r="BW41" i="10" s="1"/>
  <c r="BW42" i="10" s="1"/>
  <c r="BW43" i="10" s="1"/>
  <c r="BE34" i="10"/>
  <c r="C34" i="10"/>
  <c r="C35" i="10" s="1"/>
  <c r="C36" i="10" l="1"/>
  <c r="C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l="1"/>
  <c r="AM35" i="10" s="1"/>
</calcChain>
</file>

<file path=xl/sharedStrings.xml><?xml version="1.0" encoding="utf-8"?>
<sst xmlns="http://schemas.openxmlformats.org/spreadsheetml/2006/main" count="1159" uniqueCount="625">
  <si>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</si>
  <si>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</si>
  <si>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</si>
  <si>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</si>
  <si>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</si>
  <si>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</si>
  <si>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</si>
  <si>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</si>
  <si>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</si>
  <si>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</si>
  <si>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</si>
  <si>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</si>
  <si>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</si>
  <si>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</si>
  <si>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</si>
  <si>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</si>
  <si>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</si>
  <si>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</si>
  <si>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</si>
  <si>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</si>
  <si>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</si>
  <si>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</si>
  <si>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</si>
  <si>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</si>
  <si>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</si>
  <si>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</si>
  <si>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</si>
  <si>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</si>
  <si>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</si>
  <si>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</si>
  <si>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</si>
  <si>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</si>
  <si>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</si>
  <si>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</si>
  <si>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</si>
  <si>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</si>
  <si>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</si>
  <si>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</si>
  <si>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</si>
  <si>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</si>
  <si>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</si>
  <si>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</si>
  <si>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</si>
  <si>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</si>
  <si>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</si>
  <si>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</si>
  <si>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</si>
  <si>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</si>
  <si>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</si>
  <si>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</si>
  <si>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</si>
  <si>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</si>
  <si>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</si>
  <si>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</si>
  <si>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</si>
  <si>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</si>
  <si>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</si>
  <si>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</si>
  <si>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</si>
  <si>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</si>
  <si>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</si>
  <si>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</si>
  <si>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</si>
  <si>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</si>
  <si>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</si>
  <si>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</si>
  <si>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</si>
  <si>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</si>
  <si>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</si>
  <si>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</si>
  <si>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</si>
  <si>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</si>
  <si>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</si>
  <si>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</si>
  <si>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</si>
  <si>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</si>
  <si>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</si>
  <si>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</si>
  <si>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</si>
  <si>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</si>
  <si>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</si>
  <si>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</si>
  <si>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</si>
  <si>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</si>
  <si>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Ⅲ－１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</si>
  <si>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</si>
  <si>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</si>
  <si>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</si>
  <si>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</si>
  <si>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</si>
  <si>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</si>
  <si>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</si>
  <si>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</si>
  <si>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</si>
  <si>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</si>
  <si>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</si>
  <si>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</si>
  <si>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勝央町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</si>
  <si>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</si>
  <si>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</si>
  <si>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</si>
  <si>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</si>
  <si>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</si>
  <si>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</si>
  <si>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</si>
  <si>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</si>
  <si>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</si>
  <si>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</si>
  <si>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</si>
  <si>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</si>
  <si>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</si>
  <si>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</si>
  <si>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</si>
  <si>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</si>
  <si>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</si>
  <si>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</si>
  <si>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</si>
  <si>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</si>
  <si>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</si>
  <si>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</si>
  <si>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</si>
  <si>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</si>
  <si>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</si>
  <si>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</si>
  <si>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</si>
  <si>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</si>
  <si>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</si>
  <si>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</si>
  <si>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</si>
  <si>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</si>
  <si>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</si>
  <si>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</si>
  <si>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</si>
  <si>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</si>
  <si>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</si>
  <si>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</si>
  <si>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</si>
  <si>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</si>
  <si>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</si>
  <si>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</si>
  <si>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</si>
  <si>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</si>
  <si>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</si>
  <si>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</si>
  <si>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</si>
  <si>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</si>
  <si>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</si>
  <si>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</si>
  <si>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</si>
  <si>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</si>
  <si>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</si>
  <si>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</si>
  <si>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</si>
  <si>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</si>
  <si>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</si>
  <si>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</si>
  <si>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</si>
  <si>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</si>
  <si>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</si>
  <si>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</si>
  <si>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</si>
  <si>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</si>
  <si>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</si>
  <si>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</si>
  <si>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</si>
  <si>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</si>
  <si>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</si>
  <si>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</si>
  <si>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</si>
  <si>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</si>
  <si>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</si>
  <si>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</si>
  <si>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</si>
  <si>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</si>
  <si>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</si>
  <si>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</si>
  <si>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</si>
  <si>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</si>
  <si>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</si>
  <si>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</si>
  <si>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</si>
  <si>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</si>
  <si>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</si>
  <si>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</si>
  <si>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</si>
  <si>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</si>
  <si>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</si>
  <si>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</si>
  <si>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</si>
  <si>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</si>
  <si>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</si>
  <si>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</si>
  <si>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</si>
  <si>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</si>
  <si>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</si>
  <si>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</si>
  <si>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</si>
  <si>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</si>
  <si>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</si>
  <si>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</si>
  <si>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</si>
  <si>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</si>
  <si>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</si>
  <si>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</si>
  <si>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</si>
  <si>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</si>
  <si>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</si>
  <si>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</si>
  <si>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</si>
  <si>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</si>
  <si>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</si>
  <si>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</si>
  <si>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</si>
  <si>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</si>
  <si>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</si>
  <si>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</si>
  <si>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</si>
  <si>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</si>
  <si>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</si>
  <si>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岡山県勝央町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</si>
  <si>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</si>
  <si>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</si>
  <si>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</si>
  <si>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</si>
  <si>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</si>
  <si>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</si>
  <si>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</si>
  <si>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</si>
  <si>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</si>
  <si>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</si>
  <si>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</si>
  <si>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</si>
  <si>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</si>
  <si>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</si>
  <si>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</si>
  <si>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</si>
  <si>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</si>
  <si>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</si>
  <si>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</si>
  <si>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</si>
  <si>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</si>
  <si>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</si>
  <si>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</si>
  <si>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</si>
  <si>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</si>
  <si>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</si>
  <si>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</si>
  <si>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</si>
  <si>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</si>
  <si>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</si>
  <si>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</si>
  <si>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</si>
  <si>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</si>
  <si>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</si>
  <si>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</si>
  <si>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</si>
  <si>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</si>
  <si>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</si>
  <si>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</si>
  <si>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</si>
  <si>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</si>
  <si>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</si>
  <si>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</si>
  <si>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</si>
  <si>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</si>
  <si>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</si>
  <si>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</si>
  <si>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</si>
  <si>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</si>
  <si>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</si>
  <si>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</si>
  <si>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</si>
  <si>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</si>
  <si>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</si>
  <si>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</si>
  <si>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</si>
  <si>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</si>
  <si>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</si>
  <si>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</si>
  <si>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</si>
  <si>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</si>
  <si>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</si>
  <si>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</si>
  <si>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</si>
  <si>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</si>
  <si>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</si>
  <si>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</si>
  <si>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</si>
  <si>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</si>
  <si>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</si>
  <si>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</si>
  <si>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</si>
  <si>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</si>
  <si>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</si>
  <si>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</si>
  <si>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</si>
  <si>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</si>
  <si>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</si>
  <si>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</si>
  <si>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</si>
  <si>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</si>
  <si>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</si>
  <si>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</si>
  <si>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</si>
  <si>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</si>
  <si>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</si>
  <si>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</si>
  <si>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</si>
  <si>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</si>
  <si>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</si>
  <si>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</si>
  <si>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</si>
  <si>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</si>
  <si>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</si>
  <si>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</si>
  <si>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</si>
  <si>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</si>
  <si>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</si>
  <si>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</si>
  <si>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</si>
  <si>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</si>
  <si>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</si>
  <si>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</si>
  <si>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</si>
  <si>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</si>
  <si>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</si>
  <si>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</si>
  <si>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</si>
  <si>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</si>
  <si>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</si>
  <si>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</si>
  <si>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</si>
  <si>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</si>
  <si>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</si>
  <si>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</si>
  <si>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</si>
  <si>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</si>
  <si>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</si>
  <si>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</si>
  <si>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</si>
  <si>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</si>
  <si>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</si>
  <si>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</si>
  <si>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</si>
  <si>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</si>
  <si>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</si>
  <si>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</si>
  <si>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</si>
  <si>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</si>
  <si>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</si>
  <si>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</si>
  <si>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</si>
  <si>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</si>
  <si>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</si>
  <si>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</si>
  <si>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</si>
  <si>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</si>
  <si>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</si>
  <si>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</si>
  <si>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</si>
  <si>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</si>
  <si>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</si>
  <si>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</si>
  <si>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</si>
  <si>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</si>
  <si>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</si>
  <si>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</si>
  <si>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</si>
  <si>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</si>
  <si>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</si>
  <si>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</si>
  <si>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</si>
  <si>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</si>
  <si>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岡山県勝央町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</si>
  <si>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</si>
  <si>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</si>
  <si>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</si>
  <si>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</si>
  <si>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</si>
  <si>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</si>
  <si>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</si>
  <si>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</si>
  <si>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</si>
  <si>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</si>
  <si>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</si>
  <si>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</si>
  <si>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</si>
  <si>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</si>
  <si>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</si>
  <si>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</si>
  <si>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</si>
  <si>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</si>
  <si>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</si>
  <si>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</si>
  <si>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勝央町住宅新築資金等貸付事業特別会計</t>
    <phoneticPr fontId="5"/>
  </si>
  <si>
    <t>勝田郡介護認定等審査会特別会計</t>
    <phoneticPr fontId="5"/>
  </si>
  <si>
    <t>勝田郡障害者地域生活支援事業特別会計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</si>
  <si>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</si>
  <si>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</si>
  <si>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</si>
  <si>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</si>
  <si>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</si>
  <si>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</si>
  <si>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</si>
  <si>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</si>
  <si>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</si>
  <si>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</si>
  <si>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</si>
  <si>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</si>
  <si>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</si>
  <si>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</si>
  <si>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勝央町国民健康保険事業勘定特別会計</t>
    <phoneticPr fontId="5"/>
  </si>
  <si>
    <t>勝央町介護保険特別会計</t>
    <phoneticPr fontId="5"/>
  </si>
  <si>
    <t>勝央町後期高齢者医療特別会計</t>
    <phoneticPr fontId="5"/>
  </si>
  <si>
    <t>勝央町水道事業会計</t>
    <phoneticPr fontId="5"/>
  </si>
  <si>
    <t>法適用企業</t>
    <phoneticPr fontId="5"/>
  </si>
  <si>
    <t>勝央町下水道事業会計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</si>
  <si>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</si>
  <si>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</si>
  <si>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</si>
  <si>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</si>
  <si>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</si>
  <si>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</si>
  <si>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</si>
  <si>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</si>
  <si>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</si>
  <si>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</si>
  <si>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</si>
  <si>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</si>
  <si>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</si>
  <si>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</si>
  <si>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</si>
  <si>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</si>
  <si>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</si>
  <si>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</si>
  <si>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</si>
  <si>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</si>
  <si>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</si>
  <si>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</si>
  <si>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</si>
  <si>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</si>
  <si>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</si>
  <si>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</si>
  <si>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</si>
  <si>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</si>
  <si>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</si>
  <si>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</si>
  <si>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</si>
  <si>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</si>
  <si>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</si>
  <si>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</si>
  <si>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</si>
  <si>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</si>
  <si>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</si>
  <si>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</si>
  <si>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</si>
  <si>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</si>
  <si>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</si>
  <si>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</si>
  <si>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</si>
  <si>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</si>
  <si>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</si>
  <si>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</si>
  <si>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</si>
  <si>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</si>
  <si>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</si>
  <si>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</si>
  <si>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</si>
  <si>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</si>
  <si>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</si>
  <si>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</si>
  <si>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</si>
  <si>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</si>
  <si>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</si>
  <si>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</si>
  <si>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</si>
  <si>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</si>
  <si>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勝央町下水道事業会計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</si>
  <si>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</si>
  <si>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</si>
  <si>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</si>
  <si>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勝央町介護保険特別会計</t>
    <phoneticPr fontId="5"/>
  </si>
  <si>
    <t>(Ｆ)</t>
    <phoneticPr fontId="5"/>
  </si>
  <si>
    <t>勝央町後期高齢者医療特別会計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</si>
  <si>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</si>
  <si>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</si>
  <si>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</si>
  <si>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</si>
  <si>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</si>
  <si>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</si>
  <si>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</si>
  <si>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</si>
  <si>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</si>
  <si>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</si>
  <si>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</si>
  <si>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</si>
  <si>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</si>
  <si>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</si>
  <si>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</si>
  <si>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</si>
  <si>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</si>
  <si>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</si>
  <si>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</si>
  <si>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</si>
  <si>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</si>
  <si>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</si>
  <si>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</si>
  <si>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</si>
  <si>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</si>
  <si>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</si>
  <si>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</si>
  <si>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</si>
  <si>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</si>
  <si>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</si>
  <si>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</si>
  <si>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</si>
  <si>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</si>
  <si>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</si>
  <si>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</si>
  <si>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</si>
  <si>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</si>
  <si>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</si>
  <si>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</si>
  <si>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</si>
  <si>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</si>
  <si>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</si>
  <si>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</si>
  <si>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</si>
  <si>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</si>
  <si>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</si>
  <si>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</si>
  <si>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</si>
  <si>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</si>
  <si>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</si>
  <si>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</si>
  <si>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</si>
  <si>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</si>
  <si>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</si>
  <si>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</si>
  <si>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</si>
  <si>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</si>
  <si>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</si>
  <si>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</si>
  <si>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</si>
  <si>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</si>
  <si>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</si>
  <si>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</si>
  <si>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</si>
  <si>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</si>
  <si>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</si>
  <si>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</si>
  <si>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</si>
  <si>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</si>
  <si>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</si>
  <si>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</si>
  <si>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</si>
  <si>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</si>
  <si>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</si>
  <si>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</si>
  <si>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</si>
  <si>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</si>
  <si>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</si>
  <si>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</si>
  <si>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</si>
  <si>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</si>
  <si>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</si>
  <si>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</si>
  <si>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</si>
  <si>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</si>
  <si>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</si>
  <si>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勝央町住宅新築資金等貸付事業特別会計</t>
  </si>
  <si>
    <t>▲ 0.98</t>
  </si>
  <si>
    <t>▲ 0.97</t>
  </si>
  <si>
    <t>▲ 0.85</t>
  </si>
  <si>
    <t>▲ 0.83</t>
  </si>
  <si>
    <t>▲ 0.75</t>
  </si>
  <si>
    <t>勝央町下水道事業会計</t>
  </si>
  <si>
    <t>一般会計</t>
  </si>
  <si>
    <t>勝央町水道事業会計</t>
  </si>
  <si>
    <t>勝央町介護保険特別会計</t>
  </si>
  <si>
    <t>勝央町国民健康保険事業勘定特別会計</t>
  </si>
  <si>
    <t>勝田郡障害者地域生活支援事業特別会計</t>
  </si>
  <si>
    <t>勝田郡介護認定等審査会特別会計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</si>
  <si>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</si>
  <si>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</si>
  <si>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</si>
  <si>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</si>
  <si>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</si>
  <si>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</si>
  <si>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</si>
  <si>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</si>
  <si>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勝央町地域福祉振興基金</t>
    <rPh sb="0" eb="3">
      <t>ショウオウチョウ</t>
    </rPh>
    <phoneticPr fontId="19"/>
  </si>
  <si>
    <t>勝央町ふるさと・水と土保全対策基金</t>
    <rPh sb="0" eb="3">
      <t>ショウオウチョウ</t>
    </rPh>
    <phoneticPr fontId="19"/>
  </si>
  <si>
    <t>森林環境譲与税基金</t>
    <rPh sb="0" eb="2">
      <t>シンリン</t>
    </rPh>
    <rPh sb="2" eb="4">
      <t>カンキョウ</t>
    </rPh>
    <rPh sb="4" eb="6">
      <t>ジョウヨ</t>
    </rPh>
    <rPh sb="6" eb="7">
      <t>ゼイ</t>
    </rPh>
    <rPh sb="7" eb="9">
      <t>キキン</t>
    </rPh>
    <phoneticPr fontId="2"/>
  </si>
  <si>
    <t>勝央町ふるさとづくり基金</t>
    <rPh sb="0" eb="3">
      <t>ショウオウチョウ</t>
    </rPh>
    <rPh sb="10" eb="12">
      <t>キキン</t>
    </rPh>
    <phoneticPr fontId="2"/>
  </si>
  <si>
    <t>‐</t>
    <phoneticPr fontId="2"/>
  </si>
  <si>
    <t>岡山県広域水道企業団</t>
    <rPh sb="0" eb="3">
      <t>オカヤマケン</t>
    </rPh>
    <rPh sb="3" eb="5">
      <t>コウイキ</t>
    </rPh>
    <rPh sb="5" eb="7">
      <t>スイドウ</t>
    </rPh>
    <rPh sb="7" eb="9">
      <t>キギョウ</t>
    </rPh>
    <rPh sb="9" eb="10">
      <t>ダン</t>
    </rPh>
    <phoneticPr fontId="5"/>
  </si>
  <si>
    <t>岡山県後期高齢者医療広域連合一般会計</t>
    <rPh sb="0" eb="3">
      <t>オカヤマケン</t>
    </rPh>
    <rPh sb="3" eb="5">
      <t>コウキ</t>
    </rPh>
    <rPh sb="5" eb="8">
      <t>コウレイシャ</t>
    </rPh>
    <rPh sb="8" eb="10">
      <t>イリョウ</t>
    </rPh>
    <rPh sb="10" eb="12">
      <t>コウイキ</t>
    </rPh>
    <rPh sb="12" eb="14">
      <t>レンゴウ</t>
    </rPh>
    <rPh sb="14" eb="16">
      <t>イッパン</t>
    </rPh>
    <rPh sb="16" eb="18">
      <t>カイケイ</t>
    </rPh>
    <phoneticPr fontId="5"/>
  </si>
  <si>
    <t>岡山県後期高齢者医療広域連合特別会計</t>
    <rPh sb="0" eb="3">
      <t>オカヤマケン</t>
    </rPh>
    <rPh sb="3" eb="5">
      <t>コウキ</t>
    </rPh>
    <rPh sb="5" eb="8">
      <t>コウレイシャ</t>
    </rPh>
    <rPh sb="8" eb="10">
      <t>イリョウ</t>
    </rPh>
    <rPh sb="10" eb="12">
      <t>コウイキ</t>
    </rPh>
    <rPh sb="12" eb="14">
      <t>レンゴウ</t>
    </rPh>
    <rPh sb="14" eb="16">
      <t>トクベツ</t>
    </rPh>
    <rPh sb="16" eb="18">
      <t>カイケイ</t>
    </rPh>
    <phoneticPr fontId="5"/>
  </si>
  <si>
    <t>岡山県市町村総合事務組合一般会計</t>
    <rPh sb="0" eb="3">
      <t>オカヤマケン</t>
    </rPh>
    <rPh sb="3" eb="6">
      <t>シチョウソン</t>
    </rPh>
    <rPh sb="6" eb="8">
      <t>ソウゴウ</t>
    </rPh>
    <rPh sb="8" eb="10">
      <t>ジム</t>
    </rPh>
    <rPh sb="10" eb="12">
      <t>クミアイ</t>
    </rPh>
    <rPh sb="12" eb="14">
      <t>イッパン</t>
    </rPh>
    <rPh sb="14" eb="16">
      <t>カイケイ</t>
    </rPh>
    <phoneticPr fontId="5"/>
  </si>
  <si>
    <t>岡山県市町村総合事務組合貸付金特別会計</t>
    <rPh sb="0" eb="3">
      <t>オカヤマケン</t>
    </rPh>
    <rPh sb="3" eb="6">
      <t>シチョウソン</t>
    </rPh>
    <rPh sb="6" eb="8">
      <t>ソウゴウ</t>
    </rPh>
    <rPh sb="8" eb="10">
      <t>ジム</t>
    </rPh>
    <rPh sb="10" eb="12">
      <t>クミアイ</t>
    </rPh>
    <rPh sb="12" eb="14">
      <t>カシツケ</t>
    </rPh>
    <rPh sb="14" eb="15">
      <t>キン</t>
    </rPh>
    <rPh sb="15" eb="17">
      <t>トクベツ</t>
    </rPh>
    <rPh sb="17" eb="19">
      <t>カイケイ</t>
    </rPh>
    <phoneticPr fontId="5"/>
  </si>
  <si>
    <t>岡山県市町村総合事務組合拠出金事業特別会計</t>
    <rPh sb="0" eb="3">
      <t>オカヤマケン</t>
    </rPh>
    <rPh sb="3" eb="6">
      <t>シチョウソン</t>
    </rPh>
    <rPh sb="6" eb="8">
      <t>ソウゴウ</t>
    </rPh>
    <rPh sb="8" eb="10">
      <t>ジム</t>
    </rPh>
    <rPh sb="10" eb="12">
      <t>クミアイ</t>
    </rPh>
    <rPh sb="12" eb="15">
      <t>キョシュツキン</t>
    </rPh>
    <rPh sb="15" eb="17">
      <t>ジギョウ</t>
    </rPh>
    <rPh sb="17" eb="19">
      <t>トクベツ</t>
    </rPh>
    <rPh sb="19" eb="21">
      <t>カイケイ</t>
    </rPh>
    <phoneticPr fontId="5"/>
  </si>
  <si>
    <t>岡山県市町村総合事務組合交通災害共済特別会計</t>
    <rPh sb="0" eb="12">
      <t>オカヤマケンシチョウソンソウゴウジムクミアイ</t>
    </rPh>
    <rPh sb="12" eb="14">
      <t>コウツウ</t>
    </rPh>
    <rPh sb="14" eb="16">
      <t>サイガイ</t>
    </rPh>
    <rPh sb="16" eb="18">
      <t>キョウサイ</t>
    </rPh>
    <rPh sb="18" eb="20">
      <t>トクベツ</t>
    </rPh>
    <rPh sb="20" eb="22">
      <t>カイケイ</t>
    </rPh>
    <phoneticPr fontId="5"/>
  </si>
  <si>
    <t>岡山県市町村税整理組合</t>
    <rPh sb="0" eb="3">
      <t>オカヤマケン</t>
    </rPh>
    <rPh sb="3" eb="6">
      <t>シチョウソン</t>
    </rPh>
    <rPh sb="6" eb="7">
      <t>ゼイ</t>
    </rPh>
    <rPh sb="7" eb="9">
      <t>セイリ</t>
    </rPh>
    <rPh sb="9" eb="11">
      <t>クミアイ</t>
    </rPh>
    <phoneticPr fontId="5"/>
  </si>
  <si>
    <t>津山広域事務組合一般会計</t>
    <rPh sb="0" eb="2">
      <t>ツヤマ</t>
    </rPh>
    <rPh sb="2" eb="4">
      <t>コウイキ</t>
    </rPh>
    <rPh sb="4" eb="6">
      <t>ジム</t>
    </rPh>
    <rPh sb="6" eb="8">
      <t>クミアイ</t>
    </rPh>
    <rPh sb="8" eb="10">
      <t>イッパン</t>
    </rPh>
    <rPh sb="10" eb="12">
      <t>カイケイ</t>
    </rPh>
    <phoneticPr fontId="5"/>
  </si>
  <si>
    <t>津山広域事務組合ふるさと振興事業特別会計</t>
    <rPh sb="0" eb="2">
      <t>ツヤマ</t>
    </rPh>
    <rPh sb="2" eb="4">
      <t>コウイキ</t>
    </rPh>
    <rPh sb="4" eb="6">
      <t>ジム</t>
    </rPh>
    <rPh sb="6" eb="8">
      <t>クミアイ</t>
    </rPh>
    <rPh sb="12" eb="14">
      <t>シンコウ</t>
    </rPh>
    <rPh sb="14" eb="16">
      <t>ジギョウ</t>
    </rPh>
    <rPh sb="16" eb="18">
      <t>トクベツ</t>
    </rPh>
    <rPh sb="18" eb="20">
      <t>カイケイ</t>
    </rPh>
    <phoneticPr fontId="5"/>
  </si>
  <si>
    <t>勝田郡老人福祉施設組合一般会計</t>
    <rPh sb="0" eb="3">
      <t>カツタグン</t>
    </rPh>
    <rPh sb="3" eb="5">
      <t>ロウジン</t>
    </rPh>
    <rPh sb="5" eb="7">
      <t>フクシ</t>
    </rPh>
    <rPh sb="7" eb="9">
      <t>シセツ</t>
    </rPh>
    <rPh sb="9" eb="11">
      <t>クミアイ</t>
    </rPh>
    <rPh sb="11" eb="13">
      <t>イッパン</t>
    </rPh>
    <rPh sb="13" eb="15">
      <t>カイケイ</t>
    </rPh>
    <phoneticPr fontId="5"/>
  </si>
  <si>
    <t>津山圏域資源循環施設組合</t>
  </si>
  <si>
    <t>津山圏域消防組合</t>
  </si>
  <si>
    <t>勝英衛生施設組合</t>
  </si>
  <si>
    <t>（有）アグリスポット岡山</t>
    <rPh sb="1" eb="2">
      <t>ユウ</t>
    </rPh>
    <rPh sb="10" eb="12">
      <t>オカヤマ</t>
    </rPh>
    <phoneticPr fontId="2"/>
  </si>
  <si>
    <t>（公財）金太郎スポーツ振興財団</t>
    <rPh sb="1" eb="2">
      <t>コウ</t>
    </rPh>
    <rPh sb="2" eb="3">
      <t>ザイ</t>
    </rPh>
    <rPh sb="4" eb="7">
      <t>キンタロウ</t>
    </rPh>
    <rPh sb="11" eb="13">
      <t>シンコウ</t>
    </rPh>
    <rPh sb="13" eb="15">
      <t>ザイダン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</si>
  <si>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</si>
  <si>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</si>
  <si>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</si>
  <si>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</si>
  <si>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有形固定資産減価償却率は、類似団体と比較してわずかに高い数値となっている。
将来負担比率は、企業債繰入額の減少や基金の積立て等により改善傾向にあるものの、類似団体内平均と比べて依然として高い水準にある。
今後、公共施設の老朽化に伴い、有形固定資産減価償却率が高くなることが見込まれるため、施設の複合化や更新など、公共施設等総合管理計画及び個別施設計画に基づき、施設の更新・処分の検討等改善に向けて努めていく必要がある。</t>
  </si>
  <si>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</si>
  <si>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</si>
  <si>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</si>
  <si>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</si>
  <si>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</si>
  <si>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</si>
  <si>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実質公債費比率、将来負担比率ともに類似団体と比較して高い数値であるものの、近年改善傾向にある。
これは、公営企業債の元利償還金に対する繰入金の減少や、財政調整基金の積立て等によるものが大きな要因と考えられる。
今後も、起債の償還や財政調整基金の積み増しの実施や、地方債の発行を抑えるなどし、さらなる改善を図っていく。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</si>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</sst>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6" fillId="0" borderId="41" xfId="16" applyBorder="1" applyAlignment="1" applyProtection="1">
      <alignment horizontal="left" vertical="top" wrapText="1"/>
      <protection locked="0"/>
    </xf>
    <xf numFmtId="0" fontId="16" fillId="0" borderId="12" xfId="16" applyBorder="1" applyAlignment="1" applyProtection="1">
      <alignment horizontal="left" vertical="top" wrapText="1"/>
      <protection locked="0"/>
    </xf>
    <xf numFmtId="0" fontId="16" fillId="0" borderId="48" xfId="16" applyBorder="1" applyAlignment="1" applyProtection="1">
      <alignment horizontal="left" vertical="top" wrapText="1"/>
      <protection locked="0"/>
    </xf>
    <xf numFmtId="0" fontId="16" fillId="0" borderId="64" xfId="16" applyBorder="1" applyAlignment="1" applyProtection="1">
      <alignment horizontal="left" vertical="top" wrapText="1"/>
      <protection locked="0"/>
    </xf>
    <xf numFmtId="0" fontId="16" fillId="0" borderId="0" xfId="16" applyAlignment="1" applyProtection="1">
      <alignment horizontal="left" vertical="top" wrapText="1"/>
      <protection locked="0"/>
    </xf>
    <xf numFmtId="0" fontId="16" fillId="0" borderId="38" xfId="16" applyBorder="1" applyAlignment="1" applyProtection="1">
      <alignment horizontal="left" vertical="top" wrapText="1"/>
      <protection locked="0"/>
    </xf>
    <xf numFmtId="0" fontId="16" fillId="0" borderId="37" xfId="16" applyBorder="1" applyAlignment="1" applyProtection="1">
      <alignment horizontal="left" vertical="top" wrapText="1"/>
      <protection locked="0"/>
    </xf>
    <xf numFmtId="0" fontId="16" fillId="0" borderId="54" xfId="16" applyBorder="1" applyAlignment="1" applyProtection="1">
      <alignment horizontal="left" vertical="top" wrapText="1"/>
      <protection locked="0"/>
    </xf>
    <xf numFmtId="0" fontId="16" fillId="0" borderId="40" xfId="16"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194288EA-48AC-4D41-B775-E721C4D75A54}"/>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78903</c:v>
                </c:pt>
                <c:pt idx="1">
                  <c:v>82993</c:v>
                </c:pt>
                <c:pt idx="2">
                  <c:v>108252</c:v>
                </c:pt>
                <c:pt idx="3">
                  <c:v>93492</c:v>
                </c:pt>
                <c:pt idx="4">
                  <c:v>94796</c:v>
                </c:pt>
              </c:numCache>
            </c:numRef>
          </c:val>
          <c:smooth val="0"/>
          <c:extLst>
            <c:ext xmlns:c16="http://schemas.microsoft.com/office/drawing/2014/chart" uri="{C3380CC4-5D6E-409C-BE32-E72D297353CC}">
              <c16:uniqueId val="{00000000-D10E-4489-8580-5740250EF0D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37658</c:v>
                </c:pt>
                <c:pt idx="1">
                  <c:v>48370</c:v>
                </c:pt>
                <c:pt idx="2">
                  <c:v>52660</c:v>
                </c:pt>
                <c:pt idx="3">
                  <c:v>83569</c:v>
                </c:pt>
                <c:pt idx="4">
                  <c:v>86941</c:v>
                </c:pt>
              </c:numCache>
            </c:numRef>
          </c:val>
          <c:smooth val="0"/>
          <c:extLst>
            <c:ext xmlns:c16="http://schemas.microsoft.com/office/drawing/2014/chart" uri="{C3380CC4-5D6E-409C-BE32-E72D297353CC}">
              <c16:uniqueId val="{00000001-D10E-4489-8580-5740250EF0D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8.9700000000000006</c:v>
                </c:pt>
                <c:pt idx="1">
                  <c:v>13.57</c:v>
                </c:pt>
                <c:pt idx="2">
                  <c:v>12.89</c:v>
                </c:pt>
                <c:pt idx="3">
                  <c:v>13.57</c:v>
                </c:pt>
                <c:pt idx="4">
                  <c:v>10.18</c:v>
                </c:pt>
              </c:numCache>
            </c:numRef>
          </c:val>
          <c:extLst>
            <c:ext xmlns:c16="http://schemas.microsoft.com/office/drawing/2014/chart" uri="{C3380CC4-5D6E-409C-BE32-E72D297353CC}">
              <c16:uniqueId val="{00000000-B18F-47D3-9CE2-5AEC7F26D26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54.97</c:v>
                </c:pt>
                <c:pt idx="1">
                  <c:v>55.4</c:v>
                </c:pt>
                <c:pt idx="2">
                  <c:v>56.66</c:v>
                </c:pt>
                <c:pt idx="3">
                  <c:v>62.74</c:v>
                </c:pt>
                <c:pt idx="4">
                  <c:v>65.63</c:v>
                </c:pt>
              </c:numCache>
            </c:numRef>
          </c:val>
          <c:extLst>
            <c:ext xmlns:c16="http://schemas.microsoft.com/office/drawing/2014/chart" uri="{C3380CC4-5D6E-409C-BE32-E72D297353CC}">
              <c16:uniqueId val="{00000001-B18F-47D3-9CE2-5AEC7F26D26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2.68</c:v>
                </c:pt>
                <c:pt idx="1">
                  <c:v>4.63</c:v>
                </c:pt>
                <c:pt idx="2">
                  <c:v>1.65</c:v>
                </c:pt>
                <c:pt idx="3">
                  <c:v>5.73</c:v>
                </c:pt>
                <c:pt idx="4">
                  <c:v>3.76</c:v>
                </c:pt>
              </c:numCache>
            </c:numRef>
          </c:val>
          <c:smooth val="0"/>
          <c:extLst>
            <c:ext xmlns:c16="http://schemas.microsoft.com/office/drawing/2014/chart" uri="{C3380CC4-5D6E-409C-BE32-E72D297353CC}">
              <c16:uniqueId val="{00000002-B18F-47D3-9CE2-5AEC7F26D26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0.05</c:v>
                </c:pt>
                <c:pt idx="2">
                  <c:v>#N/A</c:v>
                </c:pt>
                <c:pt idx="3">
                  <c:v>0</c:v>
                </c:pt>
                <c:pt idx="4">
                  <c:v>#N/A</c:v>
                </c:pt>
                <c:pt idx="5">
                  <c:v>0</c:v>
                </c:pt>
                <c:pt idx="6">
                  <c:v>#N/A</c:v>
                </c:pt>
                <c:pt idx="7">
                  <c:v>0.06</c:v>
                </c:pt>
                <c:pt idx="8">
                  <c:v>#N/A</c:v>
                </c:pt>
                <c:pt idx="9">
                  <c:v>0</c:v>
                </c:pt>
              </c:numCache>
            </c:numRef>
          </c:val>
          <c:extLst>
            <c:ext xmlns:c16="http://schemas.microsoft.com/office/drawing/2014/chart" uri="{C3380CC4-5D6E-409C-BE32-E72D297353CC}">
              <c16:uniqueId val="{00000000-B31F-4987-91E2-5510A3C14CC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31F-4987-91E2-5510A3C14CC0}"/>
            </c:ext>
          </c:extLst>
        </c:ser>
        <c:ser>
          <c:idx val="2"/>
          <c:order val="2"/>
          <c:tx>
            <c:strRef>
              <c:f>データシート!$A$29</c:f>
              <c:strCache>
                <c:ptCount val="1"/>
                <c:pt idx="0">
                  <c:v>勝田郡介護認定等審査会特別会計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0.02</c:v>
                </c:pt>
                <c:pt idx="2">
                  <c:v>#N/A</c:v>
                </c:pt>
                <c:pt idx="3">
                  <c:v>0.02</c:v>
                </c:pt>
                <c:pt idx="4">
                  <c:v>#N/A</c:v>
                </c:pt>
                <c:pt idx="5">
                  <c:v>0.01</c:v>
                </c:pt>
                <c:pt idx="6">
                  <c:v>#N/A</c:v>
                </c:pt>
                <c:pt idx="7">
                  <c:v>0</c:v>
                </c:pt>
                <c:pt idx="8">
                  <c:v>#N/A</c:v>
                </c:pt>
                <c:pt idx="9">
                  <c:v>0</c:v>
                </c:pt>
              </c:numCache>
            </c:numRef>
          </c:val>
          <c:extLst>
            <c:ext xmlns:c16="http://schemas.microsoft.com/office/drawing/2014/chart" uri="{C3380CC4-5D6E-409C-BE32-E72D297353CC}">
              <c16:uniqueId val="{00000002-B31F-4987-91E2-5510A3C14CC0}"/>
            </c:ext>
          </c:extLst>
        </c:ser>
        <c:ser>
          <c:idx val="3"/>
          <c:order val="3"/>
          <c:tx>
            <c:strRef>
              <c:f>データシート!$A$30</c:f>
              <c:strCache>
                <c:ptCount val="1"/>
                <c:pt idx="0">
                  <c:v>勝田郡障害者地域生活支援事業特別会計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c:v>
                </c:pt>
                <c:pt idx="8">
                  <c:v>#N/A</c:v>
                </c:pt>
                <c:pt idx="9">
                  <c:v>0.01</c:v>
                </c:pt>
              </c:numCache>
            </c:numRef>
          </c:val>
          <c:extLst>
            <c:ext xmlns:c16="http://schemas.microsoft.com/office/drawing/2014/chart" uri="{C3380CC4-5D6E-409C-BE32-E72D297353CC}">
              <c16:uniqueId val="{00000003-B31F-4987-91E2-5510A3C14CC0}"/>
            </c:ext>
          </c:extLst>
        </c:ser>
        <c:ser>
          <c:idx val="4"/>
          <c:order val="4"/>
          <c:tx>
            <c:strRef>
              <c:f>データシート!$A$31</c:f>
              <c:strCache>
                <c:ptCount val="1"/>
                <c:pt idx="0">
                  <c:v>勝央町国民健康保険事業勘定特別会計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2.0699999999999998</c:v>
                </c:pt>
                <c:pt idx="2">
                  <c:v>#N/A</c:v>
                </c:pt>
                <c:pt idx="3">
                  <c:v>3.95</c:v>
                </c:pt>
                <c:pt idx="4">
                  <c:v>#N/A</c:v>
                </c:pt>
                <c:pt idx="5">
                  <c:v>3.86</c:v>
                </c:pt>
                <c:pt idx="6">
                  <c:v>#N/A</c:v>
                </c:pt>
                <c:pt idx="7">
                  <c:v>3.78</c:v>
                </c:pt>
                <c:pt idx="8">
                  <c:v>#N/A</c:v>
                </c:pt>
                <c:pt idx="9">
                  <c:v>2.23</c:v>
                </c:pt>
              </c:numCache>
            </c:numRef>
          </c:val>
          <c:extLst>
            <c:ext xmlns:c16="http://schemas.microsoft.com/office/drawing/2014/chart" uri="{C3380CC4-5D6E-409C-BE32-E72D297353CC}">
              <c16:uniqueId val="{00000004-B31F-4987-91E2-5510A3C14CC0}"/>
            </c:ext>
          </c:extLst>
        </c:ser>
        <c:ser>
          <c:idx val="5"/>
          <c:order val="5"/>
          <c:tx>
            <c:strRef>
              <c:f>データシート!$A$32</c:f>
              <c:strCache>
                <c:ptCount val="1"/>
                <c:pt idx="0">
                  <c:v>勝央町介護保険特別会計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2.52</c:v>
                </c:pt>
                <c:pt idx="2">
                  <c:v>#N/A</c:v>
                </c:pt>
                <c:pt idx="3">
                  <c:v>3.14</c:v>
                </c:pt>
                <c:pt idx="4">
                  <c:v>#N/A</c:v>
                </c:pt>
                <c:pt idx="5">
                  <c:v>2.4</c:v>
                </c:pt>
                <c:pt idx="6">
                  <c:v>#N/A</c:v>
                </c:pt>
                <c:pt idx="7">
                  <c:v>2.88</c:v>
                </c:pt>
                <c:pt idx="8">
                  <c:v>#N/A</c:v>
                </c:pt>
                <c:pt idx="9">
                  <c:v>3.18</c:v>
                </c:pt>
              </c:numCache>
            </c:numRef>
          </c:val>
          <c:extLst>
            <c:ext xmlns:c16="http://schemas.microsoft.com/office/drawing/2014/chart" uri="{C3380CC4-5D6E-409C-BE32-E72D297353CC}">
              <c16:uniqueId val="{00000005-B31F-4987-91E2-5510A3C14CC0}"/>
            </c:ext>
          </c:extLst>
        </c:ser>
        <c:ser>
          <c:idx val="6"/>
          <c:order val="6"/>
          <c:tx>
            <c:strRef>
              <c:f>データシート!$A$33</c:f>
              <c:strCache>
                <c:ptCount val="1"/>
                <c:pt idx="0">
                  <c:v>勝央町水道事業会計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4.25</c:v>
                </c:pt>
                <c:pt idx="2">
                  <c:v>#N/A</c:v>
                </c:pt>
                <c:pt idx="3">
                  <c:v>4.57</c:v>
                </c:pt>
                <c:pt idx="4">
                  <c:v>#N/A</c:v>
                </c:pt>
                <c:pt idx="5">
                  <c:v>4.01</c:v>
                </c:pt>
                <c:pt idx="6">
                  <c:v>#N/A</c:v>
                </c:pt>
                <c:pt idx="7">
                  <c:v>4.5999999999999996</c:v>
                </c:pt>
                <c:pt idx="8">
                  <c:v>#N/A</c:v>
                </c:pt>
                <c:pt idx="9">
                  <c:v>4.92</c:v>
                </c:pt>
              </c:numCache>
            </c:numRef>
          </c:val>
          <c:extLst>
            <c:ext xmlns:c16="http://schemas.microsoft.com/office/drawing/2014/chart" uri="{C3380CC4-5D6E-409C-BE32-E72D297353CC}">
              <c16:uniqueId val="{00000006-B31F-4987-91E2-5510A3C14CC0}"/>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9.92</c:v>
                </c:pt>
                <c:pt idx="2">
                  <c:v>#N/A</c:v>
                </c:pt>
                <c:pt idx="3">
                  <c:v>14.51</c:v>
                </c:pt>
                <c:pt idx="4">
                  <c:v>#N/A</c:v>
                </c:pt>
                <c:pt idx="5">
                  <c:v>13.72</c:v>
                </c:pt>
                <c:pt idx="6">
                  <c:v>#N/A</c:v>
                </c:pt>
                <c:pt idx="7">
                  <c:v>14.39</c:v>
                </c:pt>
                <c:pt idx="8">
                  <c:v>#N/A</c:v>
                </c:pt>
                <c:pt idx="9">
                  <c:v>10.9</c:v>
                </c:pt>
              </c:numCache>
            </c:numRef>
          </c:val>
          <c:extLst>
            <c:ext xmlns:c16="http://schemas.microsoft.com/office/drawing/2014/chart" uri="{C3380CC4-5D6E-409C-BE32-E72D297353CC}">
              <c16:uniqueId val="{00000007-B31F-4987-91E2-5510A3C14CC0}"/>
            </c:ext>
          </c:extLst>
        </c:ser>
        <c:ser>
          <c:idx val="8"/>
          <c:order val="8"/>
          <c:tx>
            <c:strRef>
              <c:f>データシート!$A$35</c:f>
              <c:strCache>
                <c:ptCount val="1"/>
                <c:pt idx="0">
                  <c:v>勝央町下水道事業会計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7.8</c:v>
                </c:pt>
                <c:pt idx="2">
                  <c:v>#N/A</c:v>
                </c:pt>
                <c:pt idx="3">
                  <c:v>8.42</c:v>
                </c:pt>
                <c:pt idx="4">
                  <c:v>#N/A</c:v>
                </c:pt>
                <c:pt idx="5">
                  <c:v>9.32</c:v>
                </c:pt>
                <c:pt idx="6">
                  <c:v>#N/A</c:v>
                </c:pt>
                <c:pt idx="7">
                  <c:v>10.28</c:v>
                </c:pt>
                <c:pt idx="8">
                  <c:v>#N/A</c:v>
                </c:pt>
                <c:pt idx="9">
                  <c:v>10.94</c:v>
                </c:pt>
              </c:numCache>
            </c:numRef>
          </c:val>
          <c:extLst>
            <c:ext xmlns:c16="http://schemas.microsoft.com/office/drawing/2014/chart" uri="{C3380CC4-5D6E-409C-BE32-E72D297353CC}">
              <c16:uniqueId val="{00000008-B31F-4987-91E2-5510A3C14CC0}"/>
            </c:ext>
          </c:extLst>
        </c:ser>
        <c:ser>
          <c:idx val="9"/>
          <c:order val="9"/>
          <c:tx>
            <c:strRef>
              <c:f>データシート!$A$36</c:f>
              <c:strCache>
                <c:ptCount val="1"/>
                <c:pt idx="0">
                  <c:v>勝央町住宅新築資金等貸付事業特別会計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0.98</c:v>
                </c:pt>
                <c:pt idx="1">
                  <c:v>#N/A</c:v>
                </c:pt>
                <c:pt idx="2">
                  <c:v>0.97</c:v>
                </c:pt>
                <c:pt idx="3">
                  <c:v>#N/A</c:v>
                </c:pt>
                <c:pt idx="4">
                  <c:v>0.85</c:v>
                </c:pt>
                <c:pt idx="5">
                  <c:v>#N/A</c:v>
                </c:pt>
                <c:pt idx="6">
                  <c:v>0.83</c:v>
                </c:pt>
                <c:pt idx="7">
                  <c:v>#N/A</c:v>
                </c:pt>
                <c:pt idx="8">
                  <c:v>0.75</c:v>
                </c:pt>
                <c:pt idx="9">
                  <c:v>#N/A</c:v>
                </c:pt>
              </c:numCache>
            </c:numRef>
          </c:val>
          <c:extLst>
            <c:ext xmlns:c16="http://schemas.microsoft.com/office/drawing/2014/chart" uri="{C3380CC4-5D6E-409C-BE32-E72D297353CC}">
              <c16:uniqueId val="{00000009-B31F-4987-91E2-5510A3C14CC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760</c:v>
                </c:pt>
                <c:pt idx="5">
                  <c:v>741</c:v>
                </c:pt>
                <c:pt idx="8">
                  <c:v>739</c:v>
                </c:pt>
                <c:pt idx="11">
                  <c:v>699</c:v>
                </c:pt>
                <c:pt idx="14">
                  <c:v>673</c:v>
                </c:pt>
              </c:numCache>
            </c:numRef>
          </c:val>
          <c:extLst>
            <c:ext xmlns:c16="http://schemas.microsoft.com/office/drawing/2014/chart" uri="{C3380CC4-5D6E-409C-BE32-E72D297353CC}">
              <c16:uniqueId val="{00000000-D1C2-4DFC-BE6B-E083E260397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1C2-4DFC-BE6B-E083E260397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18</c:v>
                </c:pt>
                <c:pt idx="3">
                  <c:v>18</c:v>
                </c:pt>
                <c:pt idx="6">
                  <c:v>17</c:v>
                </c:pt>
                <c:pt idx="9">
                  <c:v>18</c:v>
                </c:pt>
                <c:pt idx="12">
                  <c:v>19</c:v>
                </c:pt>
              </c:numCache>
            </c:numRef>
          </c:val>
          <c:extLst>
            <c:ext xmlns:c16="http://schemas.microsoft.com/office/drawing/2014/chart" uri="{C3380CC4-5D6E-409C-BE32-E72D297353CC}">
              <c16:uniqueId val="{00000002-D1C2-4DFC-BE6B-E083E260397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36</c:v>
                </c:pt>
                <c:pt idx="3">
                  <c:v>37</c:v>
                </c:pt>
                <c:pt idx="6">
                  <c:v>48</c:v>
                </c:pt>
                <c:pt idx="9">
                  <c:v>73</c:v>
                </c:pt>
                <c:pt idx="12">
                  <c:v>78</c:v>
                </c:pt>
              </c:numCache>
            </c:numRef>
          </c:val>
          <c:extLst>
            <c:ext xmlns:c16="http://schemas.microsoft.com/office/drawing/2014/chart" uri="{C3380CC4-5D6E-409C-BE32-E72D297353CC}">
              <c16:uniqueId val="{00000003-D1C2-4DFC-BE6B-E083E260397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494</c:v>
                </c:pt>
                <c:pt idx="3">
                  <c:v>458</c:v>
                </c:pt>
                <c:pt idx="6">
                  <c:v>439</c:v>
                </c:pt>
                <c:pt idx="9">
                  <c:v>415</c:v>
                </c:pt>
                <c:pt idx="12">
                  <c:v>412</c:v>
                </c:pt>
              </c:numCache>
            </c:numRef>
          </c:val>
          <c:extLst>
            <c:ext xmlns:c16="http://schemas.microsoft.com/office/drawing/2014/chart" uri="{C3380CC4-5D6E-409C-BE32-E72D297353CC}">
              <c16:uniqueId val="{00000004-D1C2-4DFC-BE6B-E083E260397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1C2-4DFC-BE6B-E083E260397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1C2-4DFC-BE6B-E083E260397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689</c:v>
                </c:pt>
                <c:pt idx="3">
                  <c:v>652</c:v>
                </c:pt>
                <c:pt idx="6">
                  <c:v>644</c:v>
                </c:pt>
                <c:pt idx="9">
                  <c:v>656</c:v>
                </c:pt>
                <c:pt idx="12">
                  <c:v>637</c:v>
                </c:pt>
              </c:numCache>
            </c:numRef>
          </c:val>
          <c:extLst>
            <c:ext xmlns:c16="http://schemas.microsoft.com/office/drawing/2014/chart" uri="{C3380CC4-5D6E-409C-BE32-E72D297353CC}">
              <c16:uniqueId val="{00000007-D1C2-4DFC-BE6B-E083E260397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477</c:v>
                </c:pt>
                <c:pt idx="2">
                  <c:v>#N/A</c:v>
                </c:pt>
                <c:pt idx="3">
                  <c:v>#N/A</c:v>
                </c:pt>
                <c:pt idx="4">
                  <c:v>424</c:v>
                </c:pt>
                <c:pt idx="5">
                  <c:v>#N/A</c:v>
                </c:pt>
                <c:pt idx="6">
                  <c:v>#N/A</c:v>
                </c:pt>
                <c:pt idx="7">
                  <c:v>409</c:v>
                </c:pt>
                <c:pt idx="8">
                  <c:v>#N/A</c:v>
                </c:pt>
                <c:pt idx="9">
                  <c:v>#N/A</c:v>
                </c:pt>
                <c:pt idx="10">
                  <c:v>463</c:v>
                </c:pt>
                <c:pt idx="11">
                  <c:v>#N/A</c:v>
                </c:pt>
                <c:pt idx="12">
                  <c:v>#N/A</c:v>
                </c:pt>
                <c:pt idx="13">
                  <c:v>473</c:v>
                </c:pt>
                <c:pt idx="14">
                  <c:v>#N/A</c:v>
                </c:pt>
              </c:numCache>
            </c:numRef>
          </c:val>
          <c:smooth val="0"/>
          <c:extLst>
            <c:ext xmlns:c16="http://schemas.microsoft.com/office/drawing/2014/chart" uri="{C3380CC4-5D6E-409C-BE32-E72D297353CC}">
              <c16:uniqueId val="{00000008-D1C2-4DFC-BE6B-E083E260397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7942</c:v>
                </c:pt>
                <c:pt idx="5">
                  <c:v>7579</c:v>
                </c:pt>
                <c:pt idx="8">
                  <c:v>7470</c:v>
                </c:pt>
                <c:pt idx="11">
                  <c:v>7144</c:v>
                </c:pt>
                <c:pt idx="14">
                  <c:v>6890</c:v>
                </c:pt>
              </c:numCache>
            </c:numRef>
          </c:val>
          <c:extLst>
            <c:ext xmlns:c16="http://schemas.microsoft.com/office/drawing/2014/chart" uri="{C3380CC4-5D6E-409C-BE32-E72D297353CC}">
              <c16:uniqueId val="{00000000-69F8-4BAF-8CB9-FF2E06526BF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25</c:v>
                </c:pt>
                <c:pt idx="5">
                  <c:v>47</c:v>
                </c:pt>
                <c:pt idx="8">
                  <c:v>72</c:v>
                </c:pt>
                <c:pt idx="11">
                  <c:v>70</c:v>
                </c:pt>
                <c:pt idx="14">
                  <c:v>64</c:v>
                </c:pt>
              </c:numCache>
            </c:numRef>
          </c:val>
          <c:extLst>
            <c:ext xmlns:c16="http://schemas.microsoft.com/office/drawing/2014/chart" uri="{C3380CC4-5D6E-409C-BE32-E72D297353CC}">
              <c16:uniqueId val="{00000001-69F8-4BAF-8CB9-FF2E06526BF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2388</c:v>
                </c:pt>
                <c:pt idx="5">
                  <c:v>2351</c:v>
                </c:pt>
                <c:pt idx="8">
                  <c:v>2535</c:v>
                </c:pt>
                <c:pt idx="11">
                  <c:v>2771</c:v>
                </c:pt>
                <c:pt idx="14">
                  <c:v>3142</c:v>
                </c:pt>
              </c:numCache>
            </c:numRef>
          </c:val>
          <c:extLst>
            <c:ext xmlns:c16="http://schemas.microsoft.com/office/drawing/2014/chart" uri="{C3380CC4-5D6E-409C-BE32-E72D297353CC}">
              <c16:uniqueId val="{00000002-69F8-4BAF-8CB9-FF2E06526BF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9F8-4BAF-8CB9-FF2E06526BF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9F8-4BAF-8CB9-FF2E06526BF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9F8-4BAF-8CB9-FF2E06526BF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947</c:v>
                </c:pt>
                <c:pt idx="3">
                  <c:v>898</c:v>
                </c:pt>
                <c:pt idx="6">
                  <c:v>887</c:v>
                </c:pt>
                <c:pt idx="9">
                  <c:v>866</c:v>
                </c:pt>
                <c:pt idx="12">
                  <c:v>815</c:v>
                </c:pt>
              </c:numCache>
            </c:numRef>
          </c:val>
          <c:extLst>
            <c:ext xmlns:c16="http://schemas.microsoft.com/office/drawing/2014/chart" uri="{C3380CC4-5D6E-409C-BE32-E72D297353CC}">
              <c16:uniqueId val="{00000006-69F8-4BAF-8CB9-FF2E06526BF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874</c:v>
                </c:pt>
                <c:pt idx="3">
                  <c:v>843</c:v>
                </c:pt>
                <c:pt idx="6">
                  <c:v>810</c:v>
                </c:pt>
                <c:pt idx="9">
                  <c:v>744</c:v>
                </c:pt>
                <c:pt idx="12">
                  <c:v>672</c:v>
                </c:pt>
              </c:numCache>
            </c:numRef>
          </c:val>
          <c:extLst>
            <c:ext xmlns:c16="http://schemas.microsoft.com/office/drawing/2014/chart" uri="{C3380CC4-5D6E-409C-BE32-E72D297353CC}">
              <c16:uniqueId val="{00000007-69F8-4BAF-8CB9-FF2E06526BF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5739</c:v>
                </c:pt>
                <c:pt idx="3">
                  <c:v>5403</c:v>
                </c:pt>
                <c:pt idx="6">
                  <c:v>4921</c:v>
                </c:pt>
                <c:pt idx="9">
                  <c:v>4393</c:v>
                </c:pt>
                <c:pt idx="12">
                  <c:v>4004</c:v>
                </c:pt>
              </c:numCache>
            </c:numRef>
          </c:val>
          <c:extLst>
            <c:ext xmlns:c16="http://schemas.microsoft.com/office/drawing/2014/chart" uri="{C3380CC4-5D6E-409C-BE32-E72D297353CC}">
              <c16:uniqueId val="{00000008-69F8-4BAF-8CB9-FF2E06526BF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174</c:v>
                </c:pt>
                <c:pt idx="3">
                  <c:v>198</c:v>
                </c:pt>
                <c:pt idx="6">
                  <c:v>226</c:v>
                </c:pt>
                <c:pt idx="9">
                  <c:v>207</c:v>
                </c:pt>
                <c:pt idx="12">
                  <c:v>181</c:v>
                </c:pt>
              </c:numCache>
            </c:numRef>
          </c:val>
          <c:extLst>
            <c:ext xmlns:c16="http://schemas.microsoft.com/office/drawing/2014/chart" uri="{C3380CC4-5D6E-409C-BE32-E72D297353CC}">
              <c16:uniqueId val="{00000009-69F8-4BAF-8CB9-FF2E06526BF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6164</c:v>
                </c:pt>
                <c:pt idx="3">
                  <c:v>6146</c:v>
                </c:pt>
                <c:pt idx="6">
                  <c:v>6119</c:v>
                </c:pt>
                <c:pt idx="9">
                  <c:v>6263</c:v>
                </c:pt>
                <c:pt idx="12">
                  <c:v>6233</c:v>
                </c:pt>
              </c:numCache>
            </c:numRef>
          </c:val>
          <c:extLst>
            <c:ext xmlns:c16="http://schemas.microsoft.com/office/drawing/2014/chart" uri="{C3380CC4-5D6E-409C-BE32-E72D297353CC}">
              <c16:uniqueId val="{0000000A-69F8-4BAF-8CB9-FF2E06526BF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3543</c:v>
                </c:pt>
                <c:pt idx="2">
                  <c:v>#N/A</c:v>
                </c:pt>
                <c:pt idx="3">
                  <c:v>#N/A</c:v>
                </c:pt>
                <c:pt idx="4">
                  <c:v>3510</c:v>
                </c:pt>
                <c:pt idx="5">
                  <c:v>#N/A</c:v>
                </c:pt>
                <c:pt idx="6">
                  <c:v>#N/A</c:v>
                </c:pt>
                <c:pt idx="7">
                  <c:v>2886</c:v>
                </c:pt>
                <c:pt idx="8">
                  <c:v>#N/A</c:v>
                </c:pt>
                <c:pt idx="9">
                  <c:v>#N/A</c:v>
                </c:pt>
                <c:pt idx="10">
                  <c:v>2488</c:v>
                </c:pt>
                <c:pt idx="11">
                  <c:v>#N/A</c:v>
                </c:pt>
                <c:pt idx="12">
                  <c:v>#N/A</c:v>
                </c:pt>
                <c:pt idx="13">
                  <c:v>1808</c:v>
                </c:pt>
                <c:pt idx="14">
                  <c:v>#N/A</c:v>
                </c:pt>
              </c:numCache>
            </c:numRef>
          </c:val>
          <c:smooth val="0"/>
          <c:extLst>
            <c:ext xmlns:c16="http://schemas.microsoft.com/office/drawing/2014/chart" uri="{C3380CC4-5D6E-409C-BE32-E72D297353CC}">
              <c16:uniqueId val="{0000000B-69F8-4BAF-8CB9-FF2E06526BF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2244</c:v>
                </c:pt>
                <c:pt idx="1">
                  <c:v>2451</c:v>
                </c:pt>
                <c:pt idx="2">
                  <c:v>2715</c:v>
                </c:pt>
              </c:numCache>
            </c:numRef>
          </c:val>
          <c:extLst>
            <c:ext xmlns:c16="http://schemas.microsoft.com/office/drawing/2014/chart" uri="{C3380CC4-5D6E-409C-BE32-E72D297353CC}">
              <c16:uniqueId val="{00000000-ED3B-4453-B90F-17694F3B029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c:v>
                </c:pt>
                <c:pt idx="1">
                  <c:v>1</c:v>
                </c:pt>
                <c:pt idx="2">
                  <c:v>1</c:v>
                </c:pt>
              </c:numCache>
            </c:numRef>
          </c:val>
          <c:extLst>
            <c:ext xmlns:c16="http://schemas.microsoft.com/office/drawing/2014/chart" uri="{C3380CC4-5D6E-409C-BE32-E72D297353CC}">
              <c16:uniqueId val="{00000001-ED3B-4453-B90F-17694F3B029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141</c:v>
                </c:pt>
                <c:pt idx="1">
                  <c:v>143</c:v>
                </c:pt>
                <c:pt idx="2">
                  <c:v>147</c:v>
                </c:pt>
              </c:numCache>
            </c:numRef>
          </c:val>
          <c:extLst>
            <c:ext xmlns:c16="http://schemas.microsoft.com/office/drawing/2014/chart" uri="{C3380CC4-5D6E-409C-BE32-E72D297353CC}">
              <c16:uniqueId val="{00000002-ED3B-4453-B90F-17694F3B029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{5FC09F4C-866F-4B07-AE17-EA1449C940F2}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A531-48B7-B401-B02FCB9DAAE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{1CA9281D-3CD8-47FA-9D05-790A2DA6AA81}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531-48B7-B401-B02FCB9DAAE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{6F41BFE6-29D0-4FDA-AE10-4DB6C66B6FB9}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531-48B7-B401-B02FCB9DAAE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{C4A0FFB8-4917-446B-9829-E7C5D413B505}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531-48B7-B401-B02FCB9DAAE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{35448BF7-93B9-405D-8C13-CDFBBE75FA0E}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531-48B7-B401-B02FCB9DAAE8}"/>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{98630119-4333-46FE-AC7A-DA6A7E717FC2}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A531-48B7-B401-B02FCB9DAAE8}"/>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{AB6FA6E5-71C2-4396-BD13-066F121E617C}</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A531-48B7-B401-B02FCB9DAAE8}"/>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{09309109-B031-4752-8650-D02E88437B3F}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A531-48B7-B401-B02FCB9DAAE8}"/>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{9A51FE65-0233-48A3-BFB3-7190A34AF96E}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A531-48B7-B401-B02FCB9DAAE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c:v>
                </c:pt>
                <c:pt idx="8">
                  <c:v>58.4</c:v>
                </c:pt>
                <c:pt idx="16">
                  <c:v>54</c:v>
                </c:pt>
                <c:pt idx="24">
                  <c:v>55.1</c:v>
                </c:pt>
                <c:pt idx="32">
                  <c:v>62.1</c:v>
                </c:pt>
              </c:numCache>
            </c:numRef>
          </c:xVal>
          <c:yVal>
            <c:numRef>
              <c:f>公会計指標分析・財政指標組合せ分析表!$BP$51:$DC$51</c:f>
              <c:numCache>
                <c:formatCode>#,##0.0;"▲ "#,##0.0</c:formatCode>
                <c:ptCount val="40"/>
                <c:pt idx="0">
                  <c:v>111.9</c:v>
                </c:pt>
                <c:pt idx="8">
                  <c:v>111</c:v>
                </c:pt>
                <c:pt idx="16">
                  <c:v>89.5</c:v>
                </c:pt>
                <c:pt idx="24">
                  <c:v>77.599999999999994</c:v>
                </c:pt>
                <c:pt idx="32">
                  <c:v>52.1</c:v>
                </c:pt>
              </c:numCache>
            </c:numRef>
          </c:yVal>
          <c:smooth val="0"/>
          <c:extLst>
            <c:ext xmlns:c16="http://schemas.microsoft.com/office/drawing/2014/chart" uri="{C3380CC4-5D6E-409C-BE32-E72D297353CC}">
              <c16:uniqueId val="{00000009-A531-48B7-B401-B02FCB9DAAE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{F6622C62-5EBD-4FF0-BEA9-C310BABE6E01}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A531-48B7-B401-B02FCB9DAAE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{B3DA32D0-3186-41E9-8D2C-45A2D73EB920}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531-48B7-B401-B02FCB9DAAE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{0745827B-ACDB-4D53-8173-2B1428200562}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531-48B7-B401-B02FCB9DAAE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{FC237EE8-F815-4572-8144-97C8C214E540}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531-48B7-B401-B02FCB9DAAE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{C1F95A2D-2212-4100-A82A-29A09955860B}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531-48B7-B401-B02FCB9DAAE8}"/>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{57CF9AA5-D4BF-4185-9EC0-00FB046C7C6C}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A531-48B7-B401-B02FCB9DAAE8}"/>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{C4798E90-1910-4906-A30B-E2F58B0F163E}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A531-48B7-B401-B02FCB9DAAE8}"/>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{C3A65AAD-0180-4E5F-B8FD-3114D13DEF99}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A531-48B7-B401-B02FCB9DAAE8}"/>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{FF1D1F11-EC65-49F7-B653-6A368CE079ED}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A531-48B7-B401-B02FCB9DAAE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57.6</c:v>
                </c:pt>
                <c:pt idx="8">
                  <c:v>58.9</c:v>
                </c:pt>
                <c:pt idx="16">
                  <c:v>60.5</c:v>
                </c:pt>
                <c:pt idx="24">
                  <c:v>61.2</c:v>
                </c:pt>
                <c:pt idx="32">
                  <c:v>61.8</c:v>
                </c:pt>
              </c:numCache>
            </c:numRef>
          </c:xVal>
          <c:yVal>
            <c:numRef>
              <c:f>公会計指標分析・財政指標組合せ分析表!$BP$55:$DC$55</c:f>
              <c:numCache>
                <c:formatCode>#,##0.0;"▲ "#,##0.0</c:formatCode>
                <c:ptCount val="40"/>
                <c:pt idx="0">
                  <c:v>38.5</c:v>
                </c:pt>
                <c:pt idx="8">
                  <c:v>32.799999999999997</c:v>
                </c:pt>
                <c:pt idx="16">
                  <c:v>20.9</c:v>
                </c:pt>
                <c:pt idx="24">
                  <c:v>21</c:v>
                </c:pt>
                <c:pt idx="32">
                  <c:v>23.5</c:v>
                </c:pt>
              </c:numCache>
            </c:numRef>
          </c:yVal>
          <c:smooth val="0"/>
          <c:extLst>
            <c:ext xmlns:c16="http://schemas.microsoft.com/office/drawing/2014/chart" uri="{C3380CC4-5D6E-409C-BE32-E72D297353CC}">
              <c16:uniqueId val="{00000013-A531-48B7-B401-B02FCB9DAAE8}"/>
            </c:ext>
          </c:extLst>
        </c:ser>
        <c:dLbls>
          <c:showLegendKey val="0"/>
          <c:showVal val="1"/>
          <c:showCatName val="0"/>
          <c:showSerName val="0"/>
          <c:showPercent val="0"/>
          <c:showBubbleSize val="0"/>
        </c:dLbls>
        <c:axId val="46179840"/>
        <c:axId val="46181760"/>
      </c:scatterChart>
      <c:valAx>
        <c:axId val="46179840"/>
        <c:scaling>
          <c:orientation val="maxMin"/>
          <c:max val="63"/>
          <c:min val="53"/>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{5354CDD7-4718-43FB-A438-567F2B2E8AFF}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C1CA-4B12-B711-4B3F9D0ED2D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{5E26AC30-8371-4B50-81BB-ABF93D86D4CE}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1CA-4B12-B711-4B3F9D0ED2D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{02D2DF63-B429-4790-B0C4-AD2EDA066FB7}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1CA-4B12-B711-4B3F9D0ED2D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{444A7809-0284-45CB-814D-2EB534FB3EF9}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1CA-4B12-B711-4B3F9D0ED2D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{1E4890D0-2593-48C2-A8F7-9314FA878082}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1CA-4B12-B711-4B3F9D0ED2DE}"/>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{732E2DF6-A398-4D35-904E-60CC8BC59F84}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C1CA-4B12-B711-4B3F9D0ED2DE}"/>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{3CB7B76C-D0EF-4D9E-97AD-7BD7472CCCEC}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C1CA-4B12-B711-4B3F9D0ED2DE}"/>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{CBE28777-C7A3-44CD-B60D-C10491882FA6}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C1CA-4B12-B711-4B3F9D0ED2DE}"/>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{282AD606-7115-442C-BA9E-00C990BFC3ED}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C1CA-4B12-B711-4B3F9D0ED2D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14.8</c:v>
                </c:pt>
                <c:pt idx="8">
                  <c:v>14.3</c:v>
                </c:pt>
                <c:pt idx="16">
                  <c:v>13.7</c:v>
                </c:pt>
                <c:pt idx="24">
                  <c:v>13.5</c:v>
                </c:pt>
                <c:pt idx="32">
                  <c:v>13.5</c:v>
                </c:pt>
              </c:numCache>
            </c:numRef>
          </c:xVal>
          <c:yVal>
            <c:numRef>
              <c:f>公会計指標分析・財政指標組合せ分析表!$BP$73:$DC$73</c:f>
              <c:numCache>
                <c:formatCode>#,##0.0;"▲ "#,##0.0</c:formatCode>
                <c:ptCount val="40"/>
                <c:pt idx="0">
                  <c:v>111.9</c:v>
                </c:pt>
                <c:pt idx="8">
                  <c:v>111</c:v>
                </c:pt>
                <c:pt idx="16">
                  <c:v>89.5</c:v>
                </c:pt>
                <c:pt idx="24">
                  <c:v>77.599999999999994</c:v>
                </c:pt>
                <c:pt idx="32">
                  <c:v>52.1</c:v>
                </c:pt>
              </c:numCache>
            </c:numRef>
          </c:yVal>
          <c:smooth val="0"/>
          <c:extLst>
            <c:ext xmlns:c16="http://schemas.microsoft.com/office/drawing/2014/chart" uri="{C3380CC4-5D6E-409C-BE32-E72D297353CC}">
              <c16:uniqueId val="{00000009-C1CA-4B12-B711-4B3F9D0ED2D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1.8396719791055184E-3"/>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{745D22A3-EE2D-46EB-ADDA-302D2469EF5F}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C1CA-4B12-B711-4B3F9D0ED2D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{E8099FA5-15D6-466E-94FD-865B91C06787}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1CA-4B12-B711-4B3F9D0ED2D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{415583E5-9F6E-4CA0-B792-015E8709A582}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1CA-4B12-B711-4B3F9D0ED2D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{54E5F725-92C6-4742-83D8-0E3D7D45877F}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1CA-4B12-B711-4B3F9D0ED2D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{E9F2F602-2E15-4062-8E72-BEA4DD2FADA5}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1CA-4B12-B711-4B3F9D0ED2DE}"/>
                </c:ext>
              </c:extLst>
            </c:dLbl>
            <c:dLbl>
              <c:idx val="8"/>
              <c:layout>
                <c:manualLayout>
                  <c:x val="0"/>
                  <c:y val="-1.8396719791055583E-3"/>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{98F840FD-8E48-4B9E-BACC-AA64894FE23E}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C1CA-4B12-B711-4B3F9D0ED2DE}"/>
                </c:ext>
              </c:extLst>
            </c:dLbl>
            <c:dLbl>
              <c:idx val="16"/>
              <c:layout>
                <c:manualLayout>
                  <c:x val="0"/>
                  <c:y val="-1.8621049149021136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{FB867033-8FB8-4B2C-A576-309AC9099764}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C1CA-4B12-B711-4B3F9D0ED2DE}"/>
                </c:ext>
              </c:extLst>
            </c:dLbl>
            <c:dLbl>
              <c:idx val="24"/>
              <c:layout>
                <c:manualLayout>
                  <c:x val="0"/>
                  <c:y val="1.8621049149021116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{7A9B983D-64DA-439F-AC28-9BAE9009E1C5}</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C1CA-4B12-B711-4B3F9D0ED2DE}"/>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{007ED8AD-2E37-462A-962A-B557031A706C}</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C1CA-4B12-B711-4B3F9D0ED2D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9.1</c:v>
                </c:pt>
                <c:pt idx="16">
                  <c:v>9.1</c:v>
                </c:pt>
                <c:pt idx="24">
                  <c:v>9.1999999999999993</c:v>
                </c:pt>
                <c:pt idx="32">
                  <c:v>8.6</c:v>
                </c:pt>
              </c:numCache>
            </c:numRef>
          </c:xVal>
          <c:yVal>
            <c:numRef>
              <c:f>公会計指標分析・財政指標組合せ分析表!$BP$77:$DC$77</c:f>
              <c:numCache>
                <c:formatCode>#,##0.0;"▲ "#,##0.0</c:formatCode>
                <c:ptCount val="40"/>
                <c:pt idx="0">
                  <c:v>38.5</c:v>
                </c:pt>
                <c:pt idx="8">
                  <c:v>32.799999999999997</c:v>
                </c:pt>
                <c:pt idx="16">
                  <c:v>20.9</c:v>
                </c:pt>
                <c:pt idx="24">
                  <c:v>21</c:v>
                </c:pt>
                <c:pt idx="32">
                  <c:v>23.5</c:v>
                </c:pt>
              </c:numCache>
            </c:numRef>
          </c:yVal>
          <c:smooth val="0"/>
          <c:extLst>
            <c:ext xmlns:c16="http://schemas.microsoft.com/office/drawing/2014/chart" uri="{C3380CC4-5D6E-409C-BE32-E72D297353CC}">
              <c16:uniqueId val="{00000013-C1CA-4B12-B711-4B3F9D0ED2DE}"/>
            </c:ext>
          </c:extLst>
        </c:ser>
        <c:dLbls>
          <c:showLegendKey val="0"/>
          <c:showVal val="1"/>
          <c:showCatName val="0"/>
          <c:showSerName val="0"/>
          <c:showPercent val="0"/>
          <c:showBubbleSize val="0"/>
        </c:dLbls>
        <c:axId val="84219776"/>
        <c:axId val="84234240"/>
      </c:scatterChart>
      <c:valAx>
        <c:axId val="84219776"/>
        <c:scaling>
          <c:orientation val="maxMin"/>
          <c:max val="16"/>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岡山県勝央町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令和２年度の</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実質公債費比率は</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１３．５で令和元</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と同数になった</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100">
            <a:effectLst/>
            <a:latin typeface="ＭＳ ゴシック" panose="020B0609070205080204" pitchFamily="49" charset="-128"/>
            <a:ea typeface="ＭＳ ゴシック" panose="020B0609070205080204" pitchFamily="49" charset="-128"/>
          </a:endParaRPr>
        </a:p>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近年、</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元利償還金の減少等により改善傾向ではあるが、今後の事業計画により地方債発行額が増加し公債費が増加することも考えられる。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該当なし</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岡山県勝央町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将来負担比率は、令和元年度（</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７７．６</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）に比べ令和</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２</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５２</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１</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は２５．５</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ポイントと大きく減少した。</a:t>
          </a:r>
          <a:endParaRPr lang="ja-JP" altLang="ja-JP" sz="1100">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地方債残高</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や</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公営企業債等繰入見込額等が大きく減少したこと</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が要因とみられる</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100">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また、充当可能財源等では継続的に基金への積み増しを行うことができたことも改善の要因となっている。</a:t>
          </a:r>
          <a:endParaRPr lang="ja-JP" altLang="ja-JP" sz="1100">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今後も引き続き起債の償還や財政調整基金への積み増しを実施し、将来負担比率の改善に努めなければならない。</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岡山県勝央町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財政調整基金を積み増し（２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６４</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，０００千円）できたことによる。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特定目的基金を新たに創設し、使用目的にあった基金の管理を進める。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・地域福祉振興基金：高齢化社会の到来に備え、地域における福祉活動の促進、快適な生活環境の形成等を図る。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・ふるさと・水と土保全対策基金：土地改良施設やこれに関連する地域資源の多面的利活用を通じて地域住民活動の活性化を図り、</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地域の環境の保全や地域コミュニティの発展に資する。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3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・森林環境譲与税基金：森林整備及びその促進を行う。</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・ふるさとづくり基金：明るく、豊かで、活力ある独創的、個性的な地域づくりを行う。</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特になし。</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特定目的基金を新たに創設し、使用目的にあった基金の管理を進める。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財政調整基金を積み増し（２６</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，０００千円）できたことによる。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財政調整基金については、地方自治法に定められる繰越金の１</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２以上の積み増しを行い、適正な基金残高を目指していく。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特になし。</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現在の取組を続ける。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52B3CBBC-AD56-4E96-A449-97CB465ED1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582A6734-5A4D-40A1-B32B-ED2E6001B3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8B77E043-2018-48C0-A472-1B228C9C81D1}"/>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5D5849E0-2FB1-46DF-B897-F436DBE01DA8}"/>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1E658323-323E-47DF-93BC-23EDA3912F21}"/>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2EDDC465-B779-4E88-9540-73F9A70DB89B}"/>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岡山県勝央町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4C3B9756-2F67-421B-8BF1-F9E4ACC958B3}"/>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B772984C-FB91-4725-AAD6-75A89A166951}"/>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C2969ACB-771B-4F99-8855-8B4119337C23}"/>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D0554145-6BFD-42C3-93FE-676BBE4E2B4D}"/>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92D16EDD-EC8C-43D8-AB45-C983254F0424}"/>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E725D0EF-8CEB-4DBE-A38A-16658940F82C}"/>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11,108
11,046
54.05
8,147,775
7,614,527
420,976
4,137,309
6,232,527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DCAF43E0-635C-474A-9D20-2DA677055026}"/>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FF27170B-39AF-4F1D-A31F-63738E0BBC97}"/>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B72919A9-9624-40F1-88FC-3FCD2519925A}"/>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13.5
52.1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2CBDAB4D-B167-46E2-B596-442BAF2E2631}"/>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BCA43543-2140-4EE6-883B-C719DB018702}"/>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EE129106-4637-4C98-AA7C-9FC08035DA65}"/>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CE74E8DB-238F-41D3-B8C4-717C51834B8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797D4226-53B1-4AF7-91B0-061AA0778F5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FA8F820D-26C5-47ED-BF5A-E06BA44EAE2F}"/>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F938A7F1-B016-4049-B03A-25BB7187D84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C35B32D4-82F7-4D79-90EE-6F5A5F3B163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9ADED13B-B7B9-4711-A519-9CB50518F37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792F08E0-7DB8-4482-821F-61E2DBF79367}"/>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73852629-5EB1-4FAF-AD5A-F3468E0A0663}"/>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9B41E73E-5D20-4CBC-A72E-276E64162475}"/>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22DCD018-E97D-4C03-86C7-434B82745679}"/>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2991A461-4910-4D4E-AFF0-469F159B8B7E}"/>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53796E8E-179D-4D84-82EC-4C2488017978}"/>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755857AB-C01C-4B15-BB6E-D3DC6BEF70CE}"/>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34F090E-4F16-403D-B550-4FE0B96DA872}"/>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C212EDD7-0C79-4821-826A-A86F900A1802}"/>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4A58E9E8-E753-46B3-A755-C61AC1D55847}"/>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FBEC23F8-C797-4D96-A69A-05339324EF1E}"/>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D0AA0D3E-0953-4258-B9FD-1F5A87C19C05}"/>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C4242ABC-97A1-48EC-AA1F-A6BC1DB58B81}"/>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778B81A4-3A64-42CF-AEE3-0FC49FA503C6}"/>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44A788C5-4460-4ECB-9320-7FE9785AAAC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51DC54BD-7B2C-4262-BEB8-A1D5ABFC3B0C}"/>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DCEC6817-3779-43DD-861B-9F14EEDB7EDB}"/>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B9A24425-132A-4B76-853A-3C19739DF842}"/>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34E628E-383B-4283-A029-2A3857B9BB55}"/>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642C0ED8-66C3-443C-B762-AEFF6EB4FB13}"/>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D1C80290-6CF3-4CD6-AE9E-47C5F307708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9B9B08E-C6CB-4040-90F8-6765DF0A1D95}"/>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E2D88465-3599-4FE2-8BF1-5290A2080A31}"/>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平均値と比較</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すると</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+0.3</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で、ほぼ同等の</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数値となっている。</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今後有形固定資産減価償却率の上昇に伴い、維持補修費などのコストが発生することが見込まれるため、今後少子高齢化・人口減少が進むことを考慮すると、資産の総量削減を検討する必要がある。</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公共施設等総合管理計画、個別施設計画に基づき、公共施設の適正管理に取り組むことが必要である。</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72DB6A7A-EA98-49F2-A259-54037DA53F74}"/>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8AB9BC56-DC05-4E99-B766-872DBBA6EB1D}"/>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B315FC72-1A84-42D1-82B9-C762B4D824A5}"/>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37B8501D-E9C3-44BA-9B84-2B5FE7C1BE6C}"/>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a:extLst>
            <a:ext uri="{FF2B5EF4-FFF2-40B4-BE49-F238E27FC236}">
              <a16:creationId xmlns:a16="http://schemas.microsoft.com/office/drawing/2014/main" id="{31A9EFAC-BFDA-498C-81F8-D24E3C89D2D2}"/>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221B3815-72C2-4DA3-A4DE-DFDE505A5E74}"/>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D18576FD-2730-475E-8F58-F58B285A131C}"/>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C856DFCB-3C4E-4F02-9BD0-CBF871E515B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E3EEBE66-E39F-480C-83E3-0D0D3A625C7F}"/>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61615923-403C-489B-B794-25949C6511FB}"/>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7C8BE6DD-FD10-4343-9256-E1985A8438B5}"/>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A72132DD-97A0-4CA6-841E-F4573325989C}"/>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725ED600-7A1A-4A6E-AB50-67D871F374B2}"/>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F961A329-001B-40F8-A8AF-C47CF5DF65FF}"/>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id="{F0F4C23B-AE95-4601-B108-87D5C1792F2B}"/>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76DD43EB-D493-40E7-AB11-241F692063D2}"/>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113665</xdr:rowOff>
    </xdr:from>
    <xdr:to>
      <xdr:col>23</xdr:col>
      <xdr:colOff>85090</xdr:colOff>
      <xdr:row>33</xdr:row>
      <xdr:rowOff>130281</xdr:rowOff>
    </xdr:to>
    <xdr:cxnSp macro="">
      <xdr:nvCxnSpPr>
        <xdr:cNvPr id="65" name="直線コネクタ 64">
          <a:extLst>
            <a:ext uri="{FF2B5EF4-FFF2-40B4-BE49-F238E27FC236}">
              <a16:creationId xmlns:a16="http://schemas.microsoft.com/office/drawing/2014/main" id="{4584ACE5-445E-4BB9-8784-34ADC210432C}"/>
            </a:ext>
          </a:extLst>
        </xdr:cNvPr>
        <xdr:cNvCxnSpPr/>
      </xdr:nvCxnSpPr>
      <xdr:spPr>
        <a:xfrm flipV="1">
          <a:off x="4760595" y="5514340"/>
          <a:ext cx="1270" cy="104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134108</xdr:rowOff>
    </xdr:from>
    <xdr:ext cx="405111" cy="259045"/>
    <xdr:sp macro="" textlink="">
      <xdr:nvSpPr>
        <xdr:cNvPr id="66" name="有形固定資産減価償却率最小値テキスト">
          <a:extLst>
            <a:ext uri="{FF2B5EF4-FFF2-40B4-BE49-F238E27FC236}">
              <a16:creationId xmlns:a16="http://schemas.microsoft.com/office/drawing/2014/main" id="{8956E351-4DAD-4F36-BF6B-DC8223EE2125}"/>
            </a:ext>
          </a:extLst>
        </xdr:cNvPr>
        <xdr:cNvSpPr txBox="1"/>
      </xdr:nvSpPr>
      <xdr:spPr>
        <a:xfrm>
          <a:off x="4813300" y="6563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130281</xdr:rowOff>
    </xdr:from>
    <xdr:to>
      <xdr:col>23</xdr:col>
      <xdr:colOff>174625</xdr:colOff>
      <xdr:row>33</xdr:row>
      <xdr:rowOff>130281</xdr:rowOff>
    </xdr:to>
    <xdr:cxnSp macro="">
      <xdr:nvCxnSpPr>
        <xdr:cNvPr id="67" name="直線コネクタ 66">
          <a:extLst>
            <a:ext uri="{FF2B5EF4-FFF2-40B4-BE49-F238E27FC236}">
              <a16:creationId xmlns:a16="http://schemas.microsoft.com/office/drawing/2014/main" id="{53D7C674-7FED-4FE1-861D-B44F9137E394}"/>
            </a:ext>
          </a:extLst>
        </xdr:cNvPr>
        <xdr:cNvCxnSpPr/>
      </xdr:nvCxnSpPr>
      <xdr:spPr>
        <a:xfrm>
          <a:off x="4673600" y="6559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60342</xdr:rowOff>
    </xdr:from>
    <xdr:ext cx="405111" cy="259045"/>
    <xdr:sp macro="" textlink="">
      <xdr:nvSpPr>
        <xdr:cNvPr id="68" name="有形固定資産減価償却率最大値テキスト">
          <a:extLst>
            <a:ext uri="{FF2B5EF4-FFF2-40B4-BE49-F238E27FC236}">
              <a16:creationId xmlns:a16="http://schemas.microsoft.com/office/drawing/2014/main" id="{A0F5993A-B0F3-4B1F-9B9A-734616D7C904}"/>
            </a:ext>
          </a:extLst>
        </xdr:cNvPr>
        <xdr:cNvSpPr txBox="1"/>
      </xdr:nvSpPr>
      <xdr:spPr>
        <a:xfrm>
          <a:off x="4813300" y="5289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113665</xdr:rowOff>
    </xdr:from>
    <xdr:to>
      <xdr:col>23</xdr:col>
      <xdr:colOff>174625</xdr:colOff>
      <xdr:row>27</xdr:row>
      <xdr:rowOff>113665</xdr:rowOff>
    </xdr:to>
    <xdr:cxnSp macro="">
      <xdr:nvCxnSpPr>
        <xdr:cNvPr id="69" name="直線コネクタ 68">
          <a:extLst>
            <a:ext uri="{FF2B5EF4-FFF2-40B4-BE49-F238E27FC236}">
              <a16:creationId xmlns:a16="http://schemas.microsoft.com/office/drawing/2014/main" id="{2E9B529C-6811-4253-8154-C126C51999C5}"/>
            </a:ext>
          </a:extLst>
        </xdr:cNvPr>
        <xdr:cNvCxnSpPr/>
      </xdr:nvCxnSpPr>
      <xdr:spPr>
        <a:xfrm>
          <a:off x="4673600" y="551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121937</xdr:rowOff>
    </xdr:from>
    <xdr:ext cx="405111" cy="259045"/>
    <xdr:sp macro="" textlink="">
      <xdr:nvSpPr>
        <xdr:cNvPr id="70" name="有形固定資産減価償却率平均値テキスト">
          <a:extLst>
            <a:ext uri="{FF2B5EF4-FFF2-40B4-BE49-F238E27FC236}">
              <a16:creationId xmlns:a16="http://schemas.microsoft.com/office/drawing/2014/main" id="{0E5432E4-34C1-465C-8758-BA2A49843F39}"/>
            </a:ext>
          </a:extLst>
        </xdr:cNvPr>
        <xdr:cNvSpPr txBox="1"/>
      </xdr:nvSpPr>
      <xdr:spPr>
        <a:xfrm>
          <a:off x="4813300" y="5865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71" name="フローチャート: 判断 70">
          <a:extLst>
            <a:ext uri="{FF2B5EF4-FFF2-40B4-BE49-F238E27FC236}">
              <a16:creationId xmlns:a16="http://schemas.microsoft.com/office/drawing/2014/main" id="{0C4FD042-BFE6-46E0-82A9-863CBD0239B8}"/>
            </a:ext>
          </a:extLst>
        </xdr:cNvPr>
        <xdr:cNvSpPr/>
      </xdr:nvSpPr>
      <xdr:spPr>
        <a:xfrm>
          <a:off x="4711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88265</xdr:rowOff>
    </xdr:from>
    <xdr:to>
      <xdr:col>19</xdr:col>
      <xdr:colOff>187325</xdr:colOff>
      <xdr:row>31</xdr:row>
      <xdr:rowOff>18415</xdr:rowOff>
    </xdr:to>
    <xdr:sp macro="" textlink="">
      <xdr:nvSpPr>
        <xdr:cNvPr id="72" name="フローチャート: 判断 71">
          <a:extLst>
            <a:ext uri="{FF2B5EF4-FFF2-40B4-BE49-F238E27FC236}">
              <a16:creationId xmlns:a16="http://schemas.microsoft.com/office/drawing/2014/main" id="{04B4F4C7-A5B7-4E7E-A079-54AAC8644D6E}"/>
            </a:ext>
          </a:extLst>
        </xdr:cNvPr>
        <xdr:cNvSpPr/>
      </xdr:nvSpPr>
      <xdr:spPr>
        <a:xfrm>
          <a:off x="4000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75671</xdr:rowOff>
    </xdr:from>
    <xdr:to>
      <xdr:col>15</xdr:col>
      <xdr:colOff>187325</xdr:colOff>
      <xdr:row>31</xdr:row>
      <xdr:rowOff>5821</xdr:rowOff>
    </xdr:to>
    <xdr:sp macro="" textlink="">
      <xdr:nvSpPr>
        <xdr:cNvPr id="73" name="フローチャート: 判断 72">
          <a:extLst>
            <a:ext uri="{FF2B5EF4-FFF2-40B4-BE49-F238E27FC236}">
              <a16:creationId xmlns:a16="http://schemas.microsoft.com/office/drawing/2014/main" id="{360C09BD-7B90-4874-829F-6BB61B1D15B2}"/>
            </a:ext>
          </a:extLst>
        </xdr:cNvPr>
        <xdr:cNvSpPr/>
      </xdr:nvSpPr>
      <xdr:spPr>
        <a:xfrm>
          <a:off x="3238500" y="599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46884</xdr:rowOff>
    </xdr:from>
    <xdr:to>
      <xdr:col>11</xdr:col>
      <xdr:colOff>187325</xdr:colOff>
      <xdr:row>30</xdr:row>
      <xdr:rowOff>148484</xdr:rowOff>
    </xdr:to>
    <xdr:sp macro="" textlink="">
      <xdr:nvSpPr>
        <xdr:cNvPr id="74" name="フローチャート: 判断 73">
          <a:extLst>
            <a:ext uri="{FF2B5EF4-FFF2-40B4-BE49-F238E27FC236}">
              <a16:creationId xmlns:a16="http://schemas.microsoft.com/office/drawing/2014/main" id="{EE92B267-329D-4B40-88A5-B7AFDEC4070A}"/>
            </a:ext>
          </a:extLst>
        </xdr:cNvPr>
        <xdr:cNvSpPr/>
      </xdr:nvSpPr>
      <xdr:spPr>
        <a:xfrm>
          <a:off x="2476500" y="596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187325</xdr:colOff>
      <xdr:row>30</xdr:row>
      <xdr:rowOff>125095</xdr:rowOff>
    </xdr:to>
    <xdr:sp macro="" textlink="">
      <xdr:nvSpPr>
        <xdr:cNvPr id="75" name="フローチャート: 判断 74">
          <a:extLst>
            <a:ext uri="{FF2B5EF4-FFF2-40B4-BE49-F238E27FC236}">
              <a16:creationId xmlns:a16="http://schemas.microsoft.com/office/drawing/2014/main" id="{777F37CE-1923-481E-8629-8240CC6FDA43}"/>
            </a:ext>
          </a:extLst>
        </xdr:cNvPr>
        <xdr:cNvSpPr/>
      </xdr:nvSpPr>
      <xdr:spPr>
        <a:xfrm>
          <a:off x="1714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7702C464-E461-42C8-9622-E1977FB831E1}"/>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A0285BA1-B4E6-45C1-A569-5731A84912A5}"/>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A0BAA521-E486-4248-9E44-5E33317E376B}"/>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D427E165-997A-46AA-9007-8F89390EB5CA}"/>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CBE95F3B-DEDD-4FBF-8C65-40C9F390EE9F}"/>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104458</xdr:rowOff>
    </xdr:from>
    <xdr:to>
      <xdr:col>23</xdr:col>
      <xdr:colOff>136525</xdr:colOff>
      <xdr:row>31</xdr:row>
      <xdr:rowOff>34608</xdr:rowOff>
    </xdr:to>
    <xdr:sp macro="" textlink="">
      <xdr:nvSpPr>
        <xdr:cNvPr id="81" name="楕円 80">
          <a:extLst>
            <a:ext uri="{FF2B5EF4-FFF2-40B4-BE49-F238E27FC236}">
              <a16:creationId xmlns:a16="http://schemas.microsoft.com/office/drawing/2014/main" id="{AE52BD22-8EA4-44A9-9739-6944BC55B7D3}"/>
            </a:ext>
          </a:extLst>
        </xdr:cNvPr>
        <xdr:cNvSpPr/>
      </xdr:nvSpPr>
      <xdr:spPr>
        <a:xfrm>
          <a:off x="4711700" y="601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82885</xdr:rowOff>
    </xdr:from>
    <xdr:ext cx="405111" cy="259045"/>
    <xdr:sp macro="" textlink="">
      <xdr:nvSpPr>
        <xdr:cNvPr id="82" name="有形固定資産減価償却率該当値テキスト">
          <a:extLst>
            <a:ext uri="{FF2B5EF4-FFF2-40B4-BE49-F238E27FC236}">
              <a16:creationId xmlns:a16="http://schemas.microsoft.com/office/drawing/2014/main" id="{62BC5CF8-877D-45CB-A7D8-6BF2A1268141}"/>
            </a:ext>
          </a:extLst>
        </xdr:cNvPr>
        <xdr:cNvSpPr txBox="1"/>
      </xdr:nvSpPr>
      <xdr:spPr>
        <a:xfrm>
          <a:off x="4813300" y="5997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149966</xdr:rowOff>
    </xdr:from>
    <xdr:to>
      <xdr:col>19</xdr:col>
      <xdr:colOff>187325</xdr:colOff>
      <xdr:row>30</xdr:row>
      <xdr:rowOff>80116</xdr:rowOff>
    </xdr:to>
    <xdr:sp macro="" textlink="">
      <xdr:nvSpPr>
        <xdr:cNvPr id="83" name="楕円 82">
          <a:extLst>
            <a:ext uri="{FF2B5EF4-FFF2-40B4-BE49-F238E27FC236}">
              <a16:creationId xmlns:a16="http://schemas.microsoft.com/office/drawing/2014/main" id="{7922AF19-6BD5-46E9-8E7B-2BD2855E9009}"/>
            </a:ext>
          </a:extLst>
        </xdr:cNvPr>
        <xdr:cNvSpPr/>
      </xdr:nvSpPr>
      <xdr:spPr>
        <a:xfrm>
          <a:off x="4000500" y="589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29316</xdr:rowOff>
    </xdr:from>
    <xdr:to>
      <xdr:col>23</xdr:col>
      <xdr:colOff>85725</xdr:colOff>
      <xdr:row>30</xdr:row>
      <xdr:rowOff>155258</xdr:rowOff>
    </xdr:to>
    <xdr:cxnSp macro="">
      <xdr:nvCxnSpPr>
        <xdr:cNvPr id="84" name="直線コネクタ 83">
          <a:extLst>
            <a:ext uri="{FF2B5EF4-FFF2-40B4-BE49-F238E27FC236}">
              <a16:creationId xmlns:a16="http://schemas.microsoft.com/office/drawing/2014/main" id="{E8BC6695-8DD0-451E-BDCB-C63C9B3245B2}"/>
            </a:ext>
          </a:extLst>
        </xdr:cNvPr>
        <xdr:cNvCxnSpPr/>
      </xdr:nvCxnSpPr>
      <xdr:spPr>
        <a:xfrm>
          <a:off x="4051300" y="5944341"/>
          <a:ext cx="711200" cy="12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130175</xdr:rowOff>
    </xdr:from>
    <xdr:to>
      <xdr:col>15</xdr:col>
      <xdr:colOff>187325</xdr:colOff>
      <xdr:row>30</xdr:row>
      <xdr:rowOff>60325</xdr:rowOff>
    </xdr:to>
    <xdr:sp macro="" textlink="">
      <xdr:nvSpPr>
        <xdr:cNvPr id="85" name="楕円 84">
          <a:extLst>
            <a:ext uri="{FF2B5EF4-FFF2-40B4-BE49-F238E27FC236}">
              <a16:creationId xmlns:a16="http://schemas.microsoft.com/office/drawing/2014/main" id="{55CBF66C-A04C-4E0F-B1EF-83293B55127C}"/>
            </a:ext>
          </a:extLst>
        </xdr:cNvPr>
        <xdr:cNvSpPr/>
      </xdr:nvSpPr>
      <xdr:spPr>
        <a:xfrm>
          <a:off x="323850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9525</xdr:rowOff>
    </xdr:from>
    <xdr:to>
      <xdr:col>19</xdr:col>
      <xdr:colOff>136525</xdr:colOff>
      <xdr:row>30</xdr:row>
      <xdr:rowOff>29316</xdr:rowOff>
    </xdr:to>
    <xdr:cxnSp macro="">
      <xdr:nvCxnSpPr>
        <xdr:cNvPr id="86" name="直線コネクタ 85">
          <a:extLst>
            <a:ext uri="{FF2B5EF4-FFF2-40B4-BE49-F238E27FC236}">
              <a16:creationId xmlns:a16="http://schemas.microsoft.com/office/drawing/2014/main" id="{8030D76E-5DB7-460E-BA70-CA9190E2D8D3}"/>
            </a:ext>
          </a:extLst>
        </xdr:cNvPr>
        <xdr:cNvCxnSpPr/>
      </xdr:nvCxnSpPr>
      <xdr:spPr>
        <a:xfrm>
          <a:off x="3289300" y="5924550"/>
          <a:ext cx="762000" cy="1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37888</xdr:rowOff>
    </xdr:from>
    <xdr:to>
      <xdr:col>11</xdr:col>
      <xdr:colOff>187325</xdr:colOff>
      <xdr:row>30</xdr:row>
      <xdr:rowOff>139488</xdr:rowOff>
    </xdr:to>
    <xdr:sp macro="" textlink="">
      <xdr:nvSpPr>
        <xdr:cNvPr id="87" name="楕円 86">
          <a:extLst>
            <a:ext uri="{FF2B5EF4-FFF2-40B4-BE49-F238E27FC236}">
              <a16:creationId xmlns:a16="http://schemas.microsoft.com/office/drawing/2014/main" id="{FC28072F-A70C-4877-AD98-88430DFAD828}"/>
            </a:ext>
          </a:extLst>
        </xdr:cNvPr>
        <xdr:cNvSpPr/>
      </xdr:nvSpPr>
      <xdr:spPr>
        <a:xfrm>
          <a:off x="2476500" y="595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9525</xdr:rowOff>
    </xdr:from>
    <xdr:to>
      <xdr:col>15</xdr:col>
      <xdr:colOff>136525</xdr:colOff>
      <xdr:row>30</xdr:row>
      <xdr:rowOff>88688</xdr:rowOff>
    </xdr:to>
    <xdr:cxnSp macro="">
      <xdr:nvCxnSpPr>
        <xdr:cNvPr id="88" name="直線コネクタ 87">
          <a:extLst>
            <a:ext uri="{FF2B5EF4-FFF2-40B4-BE49-F238E27FC236}">
              <a16:creationId xmlns:a16="http://schemas.microsoft.com/office/drawing/2014/main" id="{90DF3F85-FD77-4024-AA6F-F16E3B30306E}"/>
            </a:ext>
          </a:extLst>
        </xdr:cNvPr>
        <xdr:cNvCxnSpPr/>
      </xdr:nvCxnSpPr>
      <xdr:spPr>
        <a:xfrm flipV="1">
          <a:off x="2527300" y="5924550"/>
          <a:ext cx="762000" cy="7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12700</xdr:rowOff>
    </xdr:from>
    <xdr:to>
      <xdr:col>7</xdr:col>
      <xdr:colOff>187325</xdr:colOff>
      <xdr:row>30</xdr:row>
      <xdr:rowOff>114300</xdr:rowOff>
    </xdr:to>
    <xdr:sp macro="" textlink="">
      <xdr:nvSpPr>
        <xdr:cNvPr id="89" name="楕円 88">
          <a:extLst>
            <a:ext uri="{FF2B5EF4-FFF2-40B4-BE49-F238E27FC236}">
              <a16:creationId xmlns:a16="http://schemas.microsoft.com/office/drawing/2014/main" id="{8F1AD708-F20C-4C30-8FF5-09F1EBE749EF}"/>
            </a:ext>
          </a:extLst>
        </xdr:cNvPr>
        <xdr:cNvSpPr/>
      </xdr:nvSpPr>
      <xdr:spPr>
        <a:xfrm>
          <a:off x="1714500" y="592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63500</xdr:rowOff>
    </xdr:from>
    <xdr:to>
      <xdr:col>11</xdr:col>
      <xdr:colOff>136525</xdr:colOff>
      <xdr:row>30</xdr:row>
      <xdr:rowOff>88688</xdr:rowOff>
    </xdr:to>
    <xdr:cxnSp macro="">
      <xdr:nvCxnSpPr>
        <xdr:cNvPr id="90" name="直線コネクタ 89">
          <a:extLst>
            <a:ext uri="{FF2B5EF4-FFF2-40B4-BE49-F238E27FC236}">
              <a16:creationId xmlns:a16="http://schemas.microsoft.com/office/drawing/2014/main" id="{EF424E9B-5216-4C3E-9015-383A529D464C}"/>
            </a:ext>
          </a:extLst>
        </xdr:cNvPr>
        <xdr:cNvCxnSpPr/>
      </xdr:nvCxnSpPr>
      <xdr:spPr>
        <a:xfrm>
          <a:off x="1765300" y="5978525"/>
          <a:ext cx="7620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9542</xdr:rowOff>
    </xdr:from>
    <xdr:ext cx="405111" cy="259045"/>
    <xdr:sp macro="" textlink="">
      <xdr:nvSpPr>
        <xdr:cNvPr id="91" name="n_1aveValue有形固定資産減価償却率">
          <a:extLst>
            <a:ext uri="{FF2B5EF4-FFF2-40B4-BE49-F238E27FC236}">
              <a16:creationId xmlns:a16="http://schemas.microsoft.com/office/drawing/2014/main" id="{FDA12F6D-C2EE-4A1B-BF16-57E4BB6FA468}"/>
            </a:ext>
          </a:extLst>
        </xdr:cNvPr>
        <xdr:cNvSpPr txBox="1"/>
      </xdr:nvSpPr>
      <xdr:spPr>
        <a:xfrm>
          <a:off x="38360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168398</xdr:rowOff>
    </xdr:from>
    <xdr:ext cx="405111" cy="259045"/>
    <xdr:sp macro="" textlink="">
      <xdr:nvSpPr>
        <xdr:cNvPr id="92" name="n_2aveValue有形固定資産減価償却率">
          <a:extLst>
            <a:ext uri="{FF2B5EF4-FFF2-40B4-BE49-F238E27FC236}">
              <a16:creationId xmlns:a16="http://schemas.microsoft.com/office/drawing/2014/main" id="{F7DF0EDF-6901-41E5-B74F-8ACAEC030F27}"/>
            </a:ext>
          </a:extLst>
        </xdr:cNvPr>
        <xdr:cNvSpPr txBox="1"/>
      </xdr:nvSpPr>
      <xdr:spPr>
        <a:xfrm>
          <a:off x="3086744" y="6083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139611</xdr:rowOff>
    </xdr:from>
    <xdr:ext cx="405111" cy="259045"/>
    <xdr:sp macro="" textlink="">
      <xdr:nvSpPr>
        <xdr:cNvPr id="93" name="n_3aveValue有形固定資産減価償却率">
          <a:extLst>
            <a:ext uri="{FF2B5EF4-FFF2-40B4-BE49-F238E27FC236}">
              <a16:creationId xmlns:a16="http://schemas.microsoft.com/office/drawing/2014/main" id="{AE0D67D1-6AB3-43CD-8511-30CCEE05377B}"/>
            </a:ext>
          </a:extLst>
        </xdr:cNvPr>
        <xdr:cNvSpPr txBox="1"/>
      </xdr:nvSpPr>
      <xdr:spPr>
        <a:xfrm>
          <a:off x="2324744" y="60546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116222</xdr:rowOff>
    </xdr:from>
    <xdr:ext cx="405111" cy="259045"/>
    <xdr:sp macro="" textlink="">
      <xdr:nvSpPr>
        <xdr:cNvPr id="94" name="n_4aveValue有形固定資産減価償却率">
          <a:extLst>
            <a:ext uri="{FF2B5EF4-FFF2-40B4-BE49-F238E27FC236}">
              <a16:creationId xmlns:a16="http://schemas.microsoft.com/office/drawing/2014/main" id="{B6A7A939-AFF6-4DD1-8700-EC5FFCA2460A}"/>
            </a:ext>
          </a:extLst>
        </xdr:cNvPr>
        <xdr:cNvSpPr txBox="1"/>
      </xdr:nvSpPr>
      <xdr:spPr>
        <a:xfrm>
          <a:off x="1562744" y="6031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96643</xdr:rowOff>
    </xdr:from>
    <xdr:ext cx="405111" cy="259045"/>
    <xdr:sp macro="" textlink="">
      <xdr:nvSpPr>
        <xdr:cNvPr id="95" name="n_1mainValue有形固定資産減価償却率">
          <a:extLst>
            <a:ext uri="{FF2B5EF4-FFF2-40B4-BE49-F238E27FC236}">
              <a16:creationId xmlns:a16="http://schemas.microsoft.com/office/drawing/2014/main" id="{4EDC5FFB-9F58-4C90-B4DE-9108B53DC00F}"/>
            </a:ext>
          </a:extLst>
        </xdr:cNvPr>
        <xdr:cNvSpPr txBox="1"/>
      </xdr:nvSpPr>
      <xdr:spPr>
        <a:xfrm>
          <a:off x="3836044" y="5668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76852</xdr:rowOff>
    </xdr:from>
    <xdr:ext cx="405111" cy="259045"/>
    <xdr:sp macro="" textlink="">
      <xdr:nvSpPr>
        <xdr:cNvPr id="96" name="n_2mainValue有形固定資産減価償却率">
          <a:extLst>
            <a:ext uri="{FF2B5EF4-FFF2-40B4-BE49-F238E27FC236}">
              <a16:creationId xmlns:a16="http://schemas.microsoft.com/office/drawing/2014/main" id="{620C0AAD-07EA-4299-9F38-B8B824EECEE3}"/>
            </a:ext>
          </a:extLst>
        </xdr:cNvPr>
        <xdr:cNvSpPr txBox="1"/>
      </xdr:nvSpPr>
      <xdr:spPr>
        <a:xfrm>
          <a:off x="30867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156015</xdr:rowOff>
    </xdr:from>
    <xdr:ext cx="405111" cy="259045"/>
    <xdr:sp macro="" textlink="">
      <xdr:nvSpPr>
        <xdr:cNvPr id="97" name="n_3mainValue有形固定資産減価償却率">
          <a:extLst>
            <a:ext uri="{FF2B5EF4-FFF2-40B4-BE49-F238E27FC236}">
              <a16:creationId xmlns:a16="http://schemas.microsoft.com/office/drawing/2014/main" id="{3850A54B-FAEA-4922-8CDA-5998964B1FB1}"/>
            </a:ext>
          </a:extLst>
        </xdr:cNvPr>
        <xdr:cNvSpPr txBox="1"/>
      </xdr:nvSpPr>
      <xdr:spPr>
        <a:xfrm>
          <a:off x="2324744" y="572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130827</xdr:rowOff>
    </xdr:from>
    <xdr:ext cx="405111" cy="259045"/>
    <xdr:sp macro="" textlink="">
      <xdr:nvSpPr>
        <xdr:cNvPr id="98" name="n_4mainValue有形固定資産減価償却率">
          <a:extLst>
            <a:ext uri="{FF2B5EF4-FFF2-40B4-BE49-F238E27FC236}">
              <a16:creationId xmlns:a16="http://schemas.microsoft.com/office/drawing/2014/main" id="{C75B64B3-EF22-4992-8882-A13F4882119E}"/>
            </a:ext>
          </a:extLst>
        </xdr:cNvPr>
        <xdr:cNvSpPr txBox="1"/>
      </xdr:nvSpPr>
      <xdr:spPr>
        <a:xfrm>
          <a:off x="1562744" y="5702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1F6015D4-C24C-486E-B8F2-CED567D6B0CF}"/>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45244FDF-BE3B-4FDF-8A66-18E2CD45C0D5}"/>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29AB5E94-D24E-4564-852D-E68C5E951421}"/>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[ 474.6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EFB4CD4F-F9CB-4C7E-91E7-11F30644CBFA}"/>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5A38C19E-0731-4F26-90AB-4DB36D71F9B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A41F6EAE-75DA-4D73-871D-64236E988D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7CB83560-ACE4-4C70-BC9E-1DFF2C1A512B}"/>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C4BE0718-FB2F-42D0-AC65-F3AC82276587}"/>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9EAE2884-4DE9-496B-A01C-228C88FC101F}"/>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EE68EF5D-EE47-482B-B233-ADB363E590A7}"/>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9EE6F646-86E4-4330-B776-89642A485E13}"/>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FCB68362-76BA-468B-9EC0-AD405A0950BD}"/>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8CFC98E8-164A-44F1-9C18-E3A605231C6F}"/>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類似団体と比較すると、その平均値よりも</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低い</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数値</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財政調整基金の積立て等</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、充当可能財源の増加もその要因の一つとなっている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地方債の発行に注視</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、地方税、地方交付税等の財源確保に取り組み、人件費及び物件費等の抑制に努め</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、さらなる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改善を図る必要がある。</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F1FADFF8-BFC8-4005-8DB4-02AE6CFF1218}"/>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2A2AD296-C58A-4E4E-961F-59558E06266C}"/>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F4C1E436-FDF3-4726-9F1A-BF9ABCCEAA88}"/>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BDE52DAD-D69B-44E8-831B-D4DB7BEBFBD2}"/>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a:extLst>
            <a:ext uri="{FF2B5EF4-FFF2-40B4-BE49-F238E27FC236}">
              <a16:creationId xmlns:a16="http://schemas.microsoft.com/office/drawing/2014/main" id="{3884D7CA-545E-4E33-8F46-08C94491BBC6}"/>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4401C52F-B0E9-4D90-BBCF-582BBDFF970C}"/>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35A1825D-4543-43BA-9A04-BAB13E2F9B28}"/>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0ED82681-96E8-4FA5-87C9-C75D9246BBF4}"/>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CCDFAFC6-8152-4A15-8916-B792C65A0E69}"/>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B00942F7-F65B-49B0-96A4-83808C9ADEEA}"/>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3387BAAD-7E82-48BC-A5CD-EDF64BC67AA4}"/>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1A22C39A-8987-4766-BE69-5EDB0E3170A3}"/>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id="{94CE26B8-20A9-4A5C-AC58-799BDC013F77}"/>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7FB1AFE6-C732-4E8F-B669-07B551C034EE}"/>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C9791C51-8F9A-479F-BA6B-7D5648885CF1}"/>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98496</xdr:rowOff>
    </xdr:to>
    <xdr:cxnSp macro="">
      <xdr:nvCxnSpPr>
        <xdr:cNvPr id="127" name="直線コネクタ 126">
          <a:extLst>
            <a:ext uri="{FF2B5EF4-FFF2-40B4-BE49-F238E27FC236}">
              <a16:creationId xmlns:a16="http://schemas.microsoft.com/office/drawing/2014/main" id="{D6FA5737-4818-4F00-86EC-6BA159370521}"/>
            </a:ext>
          </a:extLst>
        </xdr:cNvPr>
        <xdr:cNvCxnSpPr/>
      </xdr:nvCxnSpPr>
      <xdr:spPr>
        <a:xfrm flipV="1">
          <a:off x="14793595" y="5312833"/>
          <a:ext cx="1269" cy="1215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102323</xdr:rowOff>
    </xdr:from>
    <xdr:ext cx="560923" cy="259045"/>
    <xdr:sp macro="" textlink="">
      <xdr:nvSpPr>
        <xdr:cNvPr id="128" name="債務償還比率最小値テキスト">
          <a:extLst>
            <a:ext uri="{FF2B5EF4-FFF2-40B4-BE49-F238E27FC236}">
              <a16:creationId xmlns:a16="http://schemas.microsoft.com/office/drawing/2014/main" id="{E52DD232-8A39-49F6-AE9B-68169B25F2DF}"/>
            </a:ext>
          </a:extLst>
        </xdr:cNvPr>
        <xdr:cNvSpPr txBox="1"/>
      </xdr:nvSpPr>
      <xdr:spPr>
        <a:xfrm>
          <a:off x="14846300" y="653169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98496</xdr:rowOff>
    </xdr:from>
    <xdr:to>
      <xdr:col>76</xdr:col>
      <xdr:colOff>111125</xdr:colOff>
      <xdr:row>33</xdr:row>
      <xdr:rowOff>98496</xdr:rowOff>
    </xdr:to>
    <xdr:cxnSp macro="">
      <xdr:nvCxnSpPr>
        <xdr:cNvPr id="129" name="直線コネクタ 128">
          <a:extLst>
            <a:ext uri="{FF2B5EF4-FFF2-40B4-BE49-F238E27FC236}">
              <a16:creationId xmlns:a16="http://schemas.microsoft.com/office/drawing/2014/main" id="{433D52CF-FA0F-445A-9B52-80618E736E9B}"/>
            </a:ext>
          </a:extLst>
        </xdr:cNvPr>
        <xdr:cNvCxnSpPr/>
      </xdr:nvCxnSpPr>
      <xdr:spPr>
        <a:xfrm>
          <a:off x="14706600" y="652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a:extLst>
            <a:ext uri="{FF2B5EF4-FFF2-40B4-BE49-F238E27FC236}">
              <a16:creationId xmlns:a16="http://schemas.microsoft.com/office/drawing/2014/main" id="{C8BBF945-B36C-4C30-9F47-A867DD51EEEE}"/>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a:extLst>
            <a:ext uri="{FF2B5EF4-FFF2-40B4-BE49-F238E27FC236}">
              <a16:creationId xmlns:a16="http://schemas.microsoft.com/office/drawing/2014/main" id="{5B770BCC-C6AC-4CC0-9C3C-17663FC157DB}"/>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131391</xdr:rowOff>
    </xdr:from>
    <xdr:ext cx="469744" cy="259045"/>
    <xdr:sp macro="" textlink="">
      <xdr:nvSpPr>
        <xdr:cNvPr id="132" name="債務償還比率平均値テキスト">
          <a:extLst>
            <a:ext uri="{FF2B5EF4-FFF2-40B4-BE49-F238E27FC236}">
              <a16:creationId xmlns:a16="http://schemas.microsoft.com/office/drawing/2014/main" id="{FBF2826B-C0C4-47D3-A6D2-37661302F31F}"/>
            </a:ext>
          </a:extLst>
        </xdr:cNvPr>
        <xdr:cNvSpPr txBox="1"/>
      </xdr:nvSpPr>
      <xdr:spPr>
        <a:xfrm>
          <a:off x="14846300" y="5874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152964</xdr:rowOff>
    </xdr:from>
    <xdr:to>
      <xdr:col>76</xdr:col>
      <xdr:colOff>73025</xdr:colOff>
      <xdr:row>30</xdr:row>
      <xdr:rowOff>83114</xdr:rowOff>
    </xdr:to>
    <xdr:sp macro="" textlink="">
      <xdr:nvSpPr>
        <xdr:cNvPr id="133" name="フローチャート: 判断 132">
          <a:extLst>
            <a:ext uri="{FF2B5EF4-FFF2-40B4-BE49-F238E27FC236}">
              <a16:creationId xmlns:a16="http://schemas.microsoft.com/office/drawing/2014/main" id="{F1CAA78B-35A3-4179-8652-405A185D5C03}"/>
            </a:ext>
          </a:extLst>
        </xdr:cNvPr>
        <xdr:cNvSpPr/>
      </xdr:nvSpPr>
      <xdr:spPr>
        <a:xfrm>
          <a:off x="14744700" y="589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137012</xdr:rowOff>
    </xdr:from>
    <xdr:to>
      <xdr:col>72</xdr:col>
      <xdr:colOff>123825</xdr:colOff>
      <xdr:row>30</xdr:row>
      <xdr:rowOff>67162</xdr:rowOff>
    </xdr:to>
    <xdr:sp macro="" textlink="">
      <xdr:nvSpPr>
        <xdr:cNvPr id="134" name="フローチャート: 判断 133">
          <a:extLst>
            <a:ext uri="{FF2B5EF4-FFF2-40B4-BE49-F238E27FC236}">
              <a16:creationId xmlns:a16="http://schemas.microsoft.com/office/drawing/2014/main" id="{AA944310-C622-4E8F-B8F5-0BD57FDABA8D}"/>
            </a:ext>
          </a:extLst>
        </xdr:cNvPr>
        <xdr:cNvSpPr/>
      </xdr:nvSpPr>
      <xdr:spPr>
        <a:xfrm>
          <a:off x="14033500" y="588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141570</xdr:rowOff>
    </xdr:from>
    <xdr:to>
      <xdr:col>68</xdr:col>
      <xdr:colOff>123825</xdr:colOff>
      <xdr:row>30</xdr:row>
      <xdr:rowOff>71720</xdr:rowOff>
    </xdr:to>
    <xdr:sp macro="" textlink="">
      <xdr:nvSpPr>
        <xdr:cNvPr id="135" name="フローチャート: 判断 134">
          <a:extLst>
            <a:ext uri="{FF2B5EF4-FFF2-40B4-BE49-F238E27FC236}">
              <a16:creationId xmlns:a16="http://schemas.microsoft.com/office/drawing/2014/main" id="{DDB72382-DD3E-4F97-A133-0EC7F52DD52E}"/>
            </a:ext>
          </a:extLst>
        </xdr:cNvPr>
        <xdr:cNvSpPr/>
      </xdr:nvSpPr>
      <xdr:spPr>
        <a:xfrm>
          <a:off x="13271500" y="588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160281</xdr:rowOff>
    </xdr:from>
    <xdr:to>
      <xdr:col>64</xdr:col>
      <xdr:colOff>123825</xdr:colOff>
      <xdr:row>30</xdr:row>
      <xdr:rowOff>90431</xdr:rowOff>
    </xdr:to>
    <xdr:sp macro="" textlink="">
      <xdr:nvSpPr>
        <xdr:cNvPr id="136" name="フローチャート: 判断 135">
          <a:extLst>
            <a:ext uri="{FF2B5EF4-FFF2-40B4-BE49-F238E27FC236}">
              <a16:creationId xmlns:a16="http://schemas.microsoft.com/office/drawing/2014/main" id="{0C6265E5-EDD0-444E-8A76-2C3010F74B13}"/>
            </a:ext>
          </a:extLst>
        </xdr:cNvPr>
        <xdr:cNvSpPr/>
      </xdr:nvSpPr>
      <xdr:spPr>
        <a:xfrm>
          <a:off x="12509500" y="590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1785</xdr:rowOff>
    </xdr:from>
    <xdr:to>
      <xdr:col>60</xdr:col>
      <xdr:colOff>123825</xdr:colOff>
      <xdr:row>30</xdr:row>
      <xdr:rowOff>103385</xdr:rowOff>
    </xdr:to>
    <xdr:sp macro="" textlink="">
      <xdr:nvSpPr>
        <xdr:cNvPr id="137" name="フローチャート: 判断 136">
          <a:extLst>
            <a:ext uri="{FF2B5EF4-FFF2-40B4-BE49-F238E27FC236}">
              <a16:creationId xmlns:a16="http://schemas.microsoft.com/office/drawing/2014/main" id="{E166BB57-F393-48E5-B3FA-E684A897AB21}"/>
            </a:ext>
          </a:extLst>
        </xdr:cNvPr>
        <xdr:cNvSpPr/>
      </xdr:nvSpPr>
      <xdr:spPr>
        <a:xfrm>
          <a:off x="11747500" y="591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9C41903C-607D-40E7-AAC8-9B22CD6E7C69}"/>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3489D09A-2B07-4898-9820-96C3FDF954CE}"/>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C533E925-819C-4D59-A775-C1E260E8FCE2}"/>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80F1F5FA-0E20-451E-BA1A-B37B2B4C2DF6}"/>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BADBEBDD-5808-4250-B1F6-68128AC4AAF7}"/>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87715</xdr:rowOff>
    </xdr:from>
    <xdr:to>
      <xdr:col>76</xdr:col>
      <xdr:colOff>73025</xdr:colOff>
      <xdr:row>30</xdr:row>
      <xdr:rowOff>17865</xdr:rowOff>
    </xdr:to>
    <xdr:sp macro="" textlink="">
      <xdr:nvSpPr>
        <xdr:cNvPr id="143" name="楕円 142">
          <a:extLst>
            <a:ext uri="{FF2B5EF4-FFF2-40B4-BE49-F238E27FC236}">
              <a16:creationId xmlns:a16="http://schemas.microsoft.com/office/drawing/2014/main" id="{D4251EE7-37EF-4915-A5D1-30D72948BB81}"/>
            </a:ext>
          </a:extLst>
        </xdr:cNvPr>
        <xdr:cNvSpPr/>
      </xdr:nvSpPr>
      <xdr:spPr>
        <a:xfrm>
          <a:off x="14744700" y="583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110592</xdr:rowOff>
    </xdr:from>
    <xdr:ext cx="469744" cy="259045"/>
    <xdr:sp macro="" textlink="">
      <xdr:nvSpPr>
        <xdr:cNvPr id="144" name="債務償還比率該当値テキスト">
          <a:extLst>
            <a:ext uri="{FF2B5EF4-FFF2-40B4-BE49-F238E27FC236}">
              <a16:creationId xmlns:a16="http://schemas.microsoft.com/office/drawing/2014/main" id="{74022001-5C70-4C26-AAC1-1C3176912402}"/>
            </a:ext>
          </a:extLst>
        </xdr:cNvPr>
        <xdr:cNvSpPr txBox="1"/>
      </xdr:nvSpPr>
      <xdr:spPr>
        <a:xfrm>
          <a:off x="14846300" y="568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78670</xdr:rowOff>
    </xdr:from>
    <xdr:to>
      <xdr:col>72</xdr:col>
      <xdr:colOff>123825</xdr:colOff>
      <xdr:row>31</xdr:row>
      <xdr:rowOff>8820</xdr:rowOff>
    </xdr:to>
    <xdr:sp macro="" textlink="">
      <xdr:nvSpPr>
        <xdr:cNvPr id="145" name="楕円 144">
          <a:extLst>
            <a:ext uri="{FF2B5EF4-FFF2-40B4-BE49-F238E27FC236}">
              <a16:creationId xmlns:a16="http://schemas.microsoft.com/office/drawing/2014/main" id="{421BF621-B465-47F8-B5EC-EA58C61F703F}"/>
            </a:ext>
          </a:extLst>
        </xdr:cNvPr>
        <xdr:cNvSpPr/>
      </xdr:nvSpPr>
      <xdr:spPr>
        <a:xfrm>
          <a:off x="14033500" y="599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138515</xdr:rowOff>
    </xdr:from>
    <xdr:to>
      <xdr:col>76</xdr:col>
      <xdr:colOff>22225</xdr:colOff>
      <xdr:row>30</xdr:row>
      <xdr:rowOff>129470</xdr:rowOff>
    </xdr:to>
    <xdr:cxnSp macro="">
      <xdr:nvCxnSpPr>
        <xdr:cNvPr id="146" name="直線コネクタ 145">
          <a:extLst>
            <a:ext uri="{FF2B5EF4-FFF2-40B4-BE49-F238E27FC236}">
              <a16:creationId xmlns:a16="http://schemas.microsoft.com/office/drawing/2014/main" id="{ACDBAD0D-263C-452C-BB6A-44CC9511F96E}"/>
            </a:ext>
          </a:extLst>
        </xdr:cNvPr>
        <xdr:cNvCxnSpPr/>
      </xdr:nvCxnSpPr>
      <xdr:spPr>
        <a:xfrm flipV="1">
          <a:off x="14084300" y="5882090"/>
          <a:ext cx="711200" cy="16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76870</xdr:rowOff>
    </xdr:from>
    <xdr:to>
      <xdr:col>68</xdr:col>
      <xdr:colOff>123825</xdr:colOff>
      <xdr:row>31</xdr:row>
      <xdr:rowOff>7020</xdr:rowOff>
    </xdr:to>
    <xdr:sp macro="" textlink="">
      <xdr:nvSpPr>
        <xdr:cNvPr id="147" name="楕円 146">
          <a:extLst>
            <a:ext uri="{FF2B5EF4-FFF2-40B4-BE49-F238E27FC236}">
              <a16:creationId xmlns:a16="http://schemas.microsoft.com/office/drawing/2014/main" id="{233BD1F4-FF5E-47B3-B218-8312D591F186}"/>
            </a:ext>
          </a:extLst>
        </xdr:cNvPr>
        <xdr:cNvSpPr/>
      </xdr:nvSpPr>
      <xdr:spPr>
        <a:xfrm>
          <a:off x="13271500" y="599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127670</xdr:rowOff>
    </xdr:from>
    <xdr:to>
      <xdr:col>72</xdr:col>
      <xdr:colOff>73025</xdr:colOff>
      <xdr:row>30</xdr:row>
      <xdr:rowOff>129470</xdr:rowOff>
    </xdr:to>
    <xdr:cxnSp macro="">
      <xdr:nvCxnSpPr>
        <xdr:cNvPr id="148" name="直線コネクタ 147">
          <a:extLst>
            <a:ext uri="{FF2B5EF4-FFF2-40B4-BE49-F238E27FC236}">
              <a16:creationId xmlns:a16="http://schemas.microsoft.com/office/drawing/2014/main" id="{8074224B-5E5D-490A-AF2B-DC44677F286C}"/>
            </a:ext>
          </a:extLst>
        </xdr:cNvPr>
        <xdr:cNvCxnSpPr/>
      </xdr:nvCxnSpPr>
      <xdr:spPr>
        <a:xfrm>
          <a:off x="13322300" y="6042695"/>
          <a:ext cx="762000" cy="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160472</xdr:rowOff>
    </xdr:from>
    <xdr:to>
      <xdr:col>64</xdr:col>
      <xdr:colOff>123825</xdr:colOff>
      <xdr:row>31</xdr:row>
      <xdr:rowOff>90622</xdr:rowOff>
    </xdr:to>
    <xdr:sp macro="" textlink="">
      <xdr:nvSpPr>
        <xdr:cNvPr id="149" name="楕円 148">
          <a:extLst>
            <a:ext uri="{FF2B5EF4-FFF2-40B4-BE49-F238E27FC236}">
              <a16:creationId xmlns:a16="http://schemas.microsoft.com/office/drawing/2014/main" id="{F23B888F-3BD1-4C12-A4B3-9A53964FFE5C}"/>
            </a:ext>
          </a:extLst>
        </xdr:cNvPr>
        <xdr:cNvSpPr/>
      </xdr:nvSpPr>
      <xdr:spPr>
        <a:xfrm>
          <a:off x="12509500" y="607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127670</xdr:rowOff>
    </xdr:from>
    <xdr:to>
      <xdr:col>68</xdr:col>
      <xdr:colOff>73025</xdr:colOff>
      <xdr:row>31</xdr:row>
      <xdr:rowOff>39822</xdr:rowOff>
    </xdr:to>
    <xdr:cxnSp macro="">
      <xdr:nvCxnSpPr>
        <xdr:cNvPr id="150" name="直線コネクタ 149">
          <a:extLst>
            <a:ext uri="{FF2B5EF4-FFF2-40B4-BE49-F238E27FC236}">
              <a16:creationId xmlns:a16="http://schemas.microsoft.com/office/drawing/2014/main" id="{E3FE312F-8D09-4050-9880-E8B1C6EBA466}"/>
            </a:ext>
          </a:extLst>
        </xdr:cNvPr>
        <xdr:cNvCxnSpPr/>
      </xdr:nvCxnSpPr>
      <xdr:spPr>
        <a:xfrm flipV="1">
          <a:off x="12560300" y="6042695"/>
          <a:ext cx="762000" cy="8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88935</xdr:rowOff>
    </xdr:from>
    <xdr:to>
      <xdr:col>60</xdr:col>
      <xdr:colOff>123825</xdr:colOff>
      <xdr:row>32</xdr:row>
      <xdr:rowOff>19085</xdr:rowOff>
    </xdr:to>
    <xdr:sp macro="" textlink="">
      <xdr:nvSpPr>
        <xdr:cNvPr id="151" name="楕円 150">
          <a:extLst>
            <a:ext uri="{FF2B5EF4-FFF2-40B4-BE49-F238E27FC236}">
              <a16:creationId xmlns:a16="http://schemas.microsoft.com/office/drawing/2014/main" id="{FE5AAE7B-4B3D-4882-A242-A93629360A8A}"/>
            </a:ext>
          </a:extLst>
        </xdr:cNvPr>
        <xdr:cNvSpPr/>
      </xdr:nvSpPr>
      <xdr:spPr>
        <a:xfrm>
          <a:off x="11747500" y="617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39822</xdr:rowOff>
    </xdr:from>
    <xdr:to>
      <xdr:col>64</xdr:col>
      <xdr:colOff>73025</xdr:colOff>
      <xdr:row>31</xdr:row>
      <xdr:rowOff>139735</xdr:rowOff>
    </xdr:to>
    <xdr:cxnSp macro="">
      <xdr:nvCxnSpPr>
        <xdr:cNvPr id="152" name="直線コネクタ 151">
          <a:extLst>
            <a:ext uri="{FF2B5EF4-FFF2-40B4-BE49-F238E27FC236}">
              <a16:creationId xmlns:a16="http://schemas.microsoft.com/office/drawing/2014/main" id="{446B7CD9-154B-4483-8934-C20F05341D9A}"/>
            </a:ext>
          </a:extLst>
        </xdr:cNvPr>
        <xdr:cNvCxnSpPr/>
      </xdr:nvCxnSpPr>
      <xdr:spPr>
        <a:xfrm flipV="1">
          <a:off x="11798300" y="6126297"/>
          <a:ext cx="762000" cy="99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83689</xdr:rowOff>
    </xdr:from>
    <xdr:ext cx="469744" cy="259045"/>
    <xdr:sp macro="" textlink="">
      <xdr:nvSpPr>
        <xdr:cNvPr id="153" name="n_1aveValue債務償還比率">
          <a:extLst>
            <a:ext uri="{FF2B5EF4-FFF2-40B4-BE49-F238E27FC236}">
              <a16:creationId xmlns:a16="http://schemas.microsoft.com/office/drawing/2014/main" id="{7E065AFD-1B24-4479-ACE2-44051AB7E716}"/>
            </a:ext>
          </a:extLst>
        </xdr:cNvPr>
        <xdr:cNvSpPr txBox="1"/>
      </xdr:nvSpPr>
      <xdr:spPr>
        <a:xfrm>
          <a:off x="13836727" y="565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88247</xdr:rowOff>
    </xdr:from>
    <xdr:ext cx="469744" cy="259045"/>
    <xdr:sp macro="" textlink="">
      <xdr:nvSpPr>
        <xdr:cNvPr id="154" name="n_2aveValue債務償還比率">
          <a:extLst>
            <a:ext uri="{FF2B5EF4-FFF2-40B4-BE49-F238E27FC236}">
              <a16:creationId xmlns:a16="http://schemas.microsoft.com/office/drawing/2014/main" id="{3D05698C-1E71-48B6-8BED-B079B6279E3E}"/>
            </a:ext>
          </a:extLst>
        </xdr:cNvPr>
        <xdr:cNvSpPr txBox="1"/>
      </xdr:nvSpPr>
      <xdr:spPr>
        <a:xfrm>
          <a:off x="13087427" y="566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106958</xdr:rowOff>
    </xdr:from>
    <xdr:ext cx="469744" cy="259045"/>
    <xdr:sp macro="" textlink="">
      <xdr:nvSpPr>
        <xdr:cNvPr id="155" name="n_3aveValue債務償還比率">
          <a:extLst>
            <a:ext uri="{FF2B5EF4-FFF2-40B4-BE49-F238E27FC236}">
              <a16:creationId xmlns:a16="http://schemas.microsoft.com/office/drawing/2014/main" id="{14B40B8F-4D90-4541-B54D-0F5F483E3CA4}"/>
            </a:ext>
          </a:extLst>
        </xdr:cNvPr>
        <xdr:cNvSpPr txBox="1"/>
      </xdr:nvSpPr>
      <xdr:spPr>
        <a:xfrm>
          <a:off x="12325427" y="567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119912</xdr:rowOff>
    </xdr:from>
    <xdr:ext cx="469744" cy="259045"/>
    <xdr:sp macro="" textlink="">
      <xdr:nvSpPr>
        <xdr:cNvPr id="156" name="n_4aveValue債務償還比率">
          <a:extLst>
            <a:ext uri="{FF2B5EF4-FFF2-40B4-BE49-F238E27FC236}">
              <a16:creationId xmlns:a16="http://schemas.microsoft.com/office/drawing/2014/main" id="{BB347F16-221D-4EF4-801A-81A9720DC2D7}"/>
            </a:ext>
          </a:extLst>
        </xdr:cNvPr>
        <xdr:cNvSpPr txBox="1"/>
      </xdr:nvSpPr>
      <xdr:spPr>
        <a:xfrm>
          <a:off x="11563427" y="5692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171397</xdr:rowOff>
    </xdr:from>
    <xdr:ext cx="469744" cy="259045"/>
    <xdr:sp macro="" textlink="">
      <xdr:nvSpPr>
        <xdr:cNvPr id="157" name="n_1mainValue債務償還比率">
          <a:extLst>
            <a:ext uri="{FF2B5EF4-FFF2-40B4-BE49-F238E27FC236}">
              <a16:creationId xmlns:a16="http://schemas.microsoft.com/office/drawing/2014/main" id="{8C0C616B-A2D4-4FA8-B922-7591C5D70FAC}"/>
            </a:ext>
          </a:extLst>
        </xdr:cNvPr>
        <xdr:cNvSpPr txBox="1"/>
      </xdr:nvSpPr>
      <xdr:spPr>
        <a:xfrm>
          <a:off x="13836727" y="6086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169597</xdr:rowOff>
    </xdr:from>
    <xdr:ext cx="469744" cy="259045"/>
    <xdr:sp macro="" textlink="">
      <xdr:nvSpPr>
        <xdr:cNvPr id="158" name="n_2mainValue債務償還比率">
          <a:extLst>
            <a:ext uri="{FF2B5EF4-FFF2-40B4-BE49-F238E27FC236}">
              <a16:creationId xmlns:a16="http://schemas.microsoft.com/office/drawing/2014/main" id="{7F2C84E5-EB4A-4CA2-9416-73F4365745A1}"/>
            </a:ext>
          </a:extLst>
        </xdr:cNvPr>
        <xdr:cNvSpPr txBox="1"/>
      </xdr:nvSpPr>
      <xdr:spPr>
        <a:xfrm>
          <a:off x="13087427" y="6084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81749</xdr:rowOff>
    </xdr:from>
    <xdr:ext cx="469744" cy="259045"/>
    <xdr:sp macro="" textlink="">
      <xdr:nvSpPr>
        <xdr:cNvPr id="159" name="n_3mainValue債務償還比率">
          <a:extLst>
            <a:ext uri="{FF2B5EF4-FFF2-40B4-BE49-F238E27FC236}">
              <a16:creationId xmlns:a16="http://schemas.microsoft.com/office/drawing/2014/main" id="{F5685EEA-2B66-46AD-8925-F2499FC73CB1}"/>
            </a:ext>
          </a:extLst>
        </xdr:cNvPr>
        <xdr:cNvSpPr txBox="1"/>
      </xdr:nvSpPr>
      <xdr:spPr>
        <a:xfrm>
          <a:off x="12325427" y="6168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10212</xdr:rowOff>
    </xdr:from>
    <xdr:ext cx="469744" cy="259045"/>
    <xdr:sp macro="" textlink="">
      <xdr:nvSpPr>
        <xdr:cNvPr id="160" name="n_4mainValue債務償還比率">
          <a:extLst>
            <a:ext uri="{FF2B5EF4-FFF2-40B4-BE49-F238E27FC236}">
              <a16:creationId xmlns:a16="http://schemas.microsoft.com/office/drawing/2014/main" id="{F57C5A32-F7B2-4537-ABA0-714B2C07A76A}"/>
            </a:ext>
          </a:extLst>
        </xdr:cNvPr>
        <xdr:cNvSpPr txBox="1"/>
      </xdr:nvSpPr>
      <xdr:spPr>
        <a:xfrm>
          <a:off x="11563427" y="626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BEF8D5A3-6063-429E-9DA5-F7D63C7F58D3}"/>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F3EF22F8-C519-4DF6-A1F0-BA943D9BAD96}"/>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C30E2A71-A910-4D10-B178-43BAA47600CF}"/>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FA769364-891E-48DA-9052-947248A6DE4B}"/>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BD9D66F7-1A01-4235-ACF4-C4D385DE1EEE}"/>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991E55A4-51D8-4388-B61D-4F7EBC027938}"/>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D9D4451-50CB-4F70-8FB1-6C1ED403664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18781C1-71F5-45B9-A4F9-9059E3A4665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E8E9AFB-276E-4ECE-A887-055F791BD02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94BBA47-7D62-446D-97EE-9EC8767CD0C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岡山県勝央町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5CC6F84-041E-4819-AAA0-496C1056FF8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627DDD9-E0A8-4E55-9CE2-F4A7317D328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BDD6A23-F94B-4C66-BD1C-F7C5A3EF6D5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A0818BB-4AE6-4879-89F8-53001FA5D6E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C995ED2-5310-4DE4-B923-B6802AE3313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AA48F83-EDDF-42D5-8FD5-1329531B74D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11,108
11,046
54.05
8,147,775
7,614,527
420,976
4,137,309
6,232,527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1A9E495-753D-4DFB-B092-127E33DDE4E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2E737E7-602A-4986-99F1-36F981C6B6D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0F653ED-1881-4F22-A9BB-A4F983CDE3F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13.5
52.1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BCC6DC1-14B6-4D48-93E8-9545D938D66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0BEFFE3-9C11-44FA-A476-6A07789E03D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BF2DBFD6-AEE5-4059-869D-3F4379AFC5BA}"/>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41904DD-9AEB-497A-97C3-24E2B482046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80B7205-99E0-4BA3-9C1A-469B58A71B2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6889E2F-4D4F-41CF-B85F-3D3D6F63589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2A6E1AC-FE2B-4B51-9BBA-838F267A6DA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31BC2E7-FFCA-4A87-8A28-A71AF72B675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B62F8B0-A5A1-45D5-A610-1D68EC146F9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9498AA9-2245-49BC-A9A8-F5B4FDEAD61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CF4A9DC-CFAE-4299-B1FF-ADE23DB093E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93672E3-AE44-4C4D-AEB9-C43729A3383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CA57694-5164-4155-B172-6378A2CC227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01C4639-5186-4D4C-A31A-C8A5BF0A324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299AFB1-1CAB-4A3E-92D4-FD76B3E6282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86F19A1-8619-40F0-88D6-B7F8B5070D9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A4F8B71C-4601-41F4-945A-1C028FECFB23}"/>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27DE5BB-C046-4B17-91A2-1F08C0AD8A43}"/>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A28C95F-AC18-468E-8FAA-37B7D660583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7F7DB30-BC61-448E-B121-B4BEB734650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5046994-F8C3-4553-8D4E-7892D5F45BF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699F84D-1C68-4FA2-8CB7-47695F9AF5A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8B320E7-0BB9-4370-84A2-9C4BE425ECA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105DC33-F712-4AA4-BE02-D62D4A26719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40340FF-7A16-4D68-874E-39DD4862E55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01B08C5-5F7D-4145-9944-98EAFEF4D91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7A073E4-5859-41B6-A1E1-DF08FA45A18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3042EB02-BC11-413D-A185-9677FB80824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B5C24279-1064-434D-8FA2-3AC8ABEEA2C9}"/>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C6167713-1693-4A3C-97DD-3E719B811D4E}"/>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BF88BE09-F744-4BF0-A837-F791D37CBA45}"/>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94C422A1-22E5-46A3-9F4D-A176C42F12F6}"/>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403AB96F-4A0D-4CD0-9A21-C911F9A9A19D}"/>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8C673B35-7722-40BE-A617-AC4290C85595}"/>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6A4285CB-E00D-4DB1-90B6-ADE3A466184A}"/>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5E68855A-F294-451E-A12B-CA3F76310D76}"/>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C0527DAA-341A-428F-A412-75BD5B078628}"/>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B82FC392-AFEF-46D6-BBD4-257BE5A9A64A}"/>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E537406D-6A06-43C8-A36F-7347AFEB4716}"/>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59ACFED3-6774-4EE7-A4AF-8C3276E1650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AA064693-9315-49DD-B16D-0C702B0FEC52}"/>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D5DAA04E-E2BD-4E0B-9327-D5F23FECD49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169545</xdr:rowOff>
    </xdr:from>
    <xdr:to>
      <xdr:col>24</xdr:col>
      <xdr:colOff>62865</xdr:colOff>
      <xdr:row>42</xdr:row>
      <xdr:rowOff>13335</xdr:rowOff>
    </xdr:to>
    <xdr:cxnSp macro="">
      <xdr:nvCxnSpPr>
        <xdr:cNvPr id="57" name="直線コネクタ 56">
          <a:extLst>
            <a:ext uri="{FF2B5EF4-FFF2-40B4-BE49-F238E27FC236}">
              <a16:creationId xmlns:a16="http://schemas.microsoft.com/office/drawing/2014/main" id="{E948FB33-0DEA-46AE-9558-8ABEC559635F}"/>
            </a:ext>
          </a:extLst>
        </xdr:cNvPr>
        <xdr:cNvCxnSpPr/>
      </xdr:nvCxnSpPr>
      <xdr:spPr>
        <a:xfrm flipV="1">
          <a:off x="4634865" y="5827395"/>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17162</xdr:rowOff>
    </xdr:from>
    <xdr:ext cx="405111" cy="259045"/>
    <xdr:sp macro="" textlink="">
      <xdr:nvSpPr>
        <xdr:cNvPr id="58" name="【道路】&#10;有形固定資産減価償却率最小値テキスト">
          <a:extLst>
            <a:ext uri="{FF2B5EF4-FFF2-40B4-BE49-F238E27FC236}">
              <a16:creationId xmlns:a16="http://schemas.microsoft.com/office/drawing/2014/main" id="{7404E06C-5F4D-4790-A84D-B30852FA6758}"/>
            </a:ext>
          </a:extLst>
        </xdr:cNvPr>
        <xdr:cNvSpPr txBox="1"/>
      </xdr:nvSpPr>
      <xdr:spPr>
        <a:xfrm>
          <a:off x="4673600" y="721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13335</xdr:rowOff>
    </xdr:from>
    <xdr:to>
      <xdr:col>24</xdr:col>
      <xdr:colOff>152400</xdr:colOff>
      <xdr:row>42</xdr:row>
      <xdr:rowOff>13335</xdr:rowOff>
    </xdr:to>
    <xdr:cxnSp macro="">
      <xdr:nvCxnSpPr>
        <xdr:cNvPr id="59" name="直線コネクタ 58">
          <a:extLst>
            <a:ext uri="{FF2B5EF4-FFF2-40B4-BE49-F238E27FC236}">
              <a16:creationId xmlns:a16="http://schemas.microsoft.com/office/drawing/2014/main" id="{C122FD22-ECE9-4DD7-A58D-0871714B2299}"/>
            </a:ext>
          </a:extLst>
        </xdr:cNvPr>
        <xdr:cNvCxnSpPr/>
      </xdr:nvCxnSpPr>
      <xdr:spPr>
        <a:xfrm>
          <a:off x="4546600" y="721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116222</xdr:rowOff>
    </xdr:from>
    <xdr:ext cx="405111" cy="259045"/>
    <xdr:sp macro="" textlink="">
      <xdr:nvSpPr>
        <xdr:cNvPr id="60" name="【道路】&#10;有形固定資産減価償却率最大値テキスト">
          <a:extLst>
            <a:ext uri="{FF2B5EF4-FFF2-40B4-BE49-F238E27FC236}">
              <a16:creationId xmlns:a16="http://schemas.microsoft.com/office/drawing/2014/main" id="{0A688A15-4C77-466F-BC0A-365E9BC17A4E}"/>
            </a:ext>
          </a:extLst>
        </xdr:cNvPr>
        <xdr:cNvSpPr txBox="1"/>
      </xdr:nvSpPr>
      <xdr:spPr>
        <a:xfrm>
          <a:off x="4673600" y="560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169545</xdr:rowOff>
    </xdr:from>
    <xdr:to>
      <xdr:col>24</xdr:col>
      <xdr:colOff>152400</xdr:colOff>
      <xdr:row>33</xdr:row>
      <xdr:rowOff>169545</xdr:rowOff>
    </xdr:to>
    <xdr:cxnSp macro="">
      <xdr:nvCxnSpPr>
        <xdr:cNvPr id="61" name="直線コネクタ 60">
          <a:extLst>
            <a:ext uri="{FF2B5EF4-FFF2-40B4-BE49-F238E27FC236}">
              <a16:creationId xmlns:a16="http://schemas.microsoft.com/office/drawing/2014/main" id="{C541EE00-43D3-45EA-9B43-A57D6B7C853E}"/>
            </a:ext>
          </a:extLst>
        </xdr:cNvPr>
        <xdr:cNvCxnSpPr/>
      </xdr:nvCxnSpPr>
      <xdr:spPr>
        <a:xfrm>
          <a:off x="4546600" y="582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133367</xdr:rowOff>
    </xdr:from>
    <xdr:ext cx="405111" cy="259045"/>
    <xdr:sp macro="" textlink="">
      <xdr:nvSpPr>
        <xdr:cNvPr id="62" name="【道路】&#10;有形固定資産減価償却率平均値テキスト">
          <a:extLst>
            <a:ext uri="{FF2B5EF4-FFF2-40B4-BE49-F238E27FC236}">
              <a16:creationId xmlns:a16="http://schemas.microsoft.com/office/drawing/2014/main" id="{E39B7585-D2F2-4031-9AB7-5AFF52B66170}"/>
            </a:ext>
          </a:extLst>
        </xdr:cNvPr>
        <xdr:cNvSpPr txBox="1"/>
      </xdr:nvSpPr>
      <xdr:spPr>
        <a:xfrm>
          <a:off x="4673600" y="647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154940</xdr:rowOff>
    </xdr:from>
    <xdr:to>
      <xdr:col>24</xdr:col>
      <xdr:colOff>114300</xdr:colOff>
      <xdr:row>38</xdr:row>
      <xdr:rowOff>85090</xdr:rowOff>
    </xdr:to>
    <xdr:sp macro="" textlink="">
      <xdr:nvSpPr>
        <xdr:cNvPr id="63" name="フローチャート: 判断 62">
          <a:extLst>
            <a:ext uri="{FF2B5EF4-FFF2-40B4-BE49-F238E27FC236}">
              <a16:creationId xmlns:a16="http://schemas.microsoft.com/office/drawing/2014/main" id="{2C6A4FFC-419E-47B8-BD22-04E7E833A6C8}"/>
            </a:ext>
          </a:extLst>
        </xdr:cNvPr>
        <xdr:cNvSpPr/>
      </xdr:nvSpPr>
      <xdr:spPr>
        <a:xfrm>
          <a:off x="4584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65405</xdr:rowOff>
    </xdr:from>
    <xdr:to>
      <xdr:col>20</xdr:col>
      <xdr:colOff>38100</xdr:colOff>
      <xdr:row>37</xdr:row>
      <xdr:rowOff>167005</xdr:rowOff>
    </xdr:to>
    <xdr:sp macro="" textlink="">
      <xdr:nvSpPr>
        <xdr:cNvPr id="64" name="フローチャート: 判断 63">
          <a:extLst>
            <a:ext uri="{FF2B5EF4-FFF2-40B4-BE49-F238E27FC236}">
              <a16:creationId xmlns:a16="http://schemas.microsoft.com/office/drawing/2014/main" id="{0D14A1CB-3FBB-423F-A276-B1DDEE45F67C}"/>
            </a:ext>
          </a:extLst>
        </xdr:cNvPr>
        <xdr:cNvSpPr/>
      </xdr:nvSpPr>
      <xdr:spPr>
        <a:xfrm>
          <a:off x="3746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33020</xdr:rowOff>
    </xdr:from>
    <xdr:to>
      <xdr:col>15</xdr:col>
      <xdr:colOff>101600</xdr:colOff>
      <xdr:row>37</xdr:row>
      <xdr:rowOff>134620</xdr:rowOff>
    </xdr:to>
    <xdr:sp macro="" textlink="">
      <xdr:nvSpPr>
        <xdr:cNvPr id="65" name="フローチャート: 判断 64">
          <a:extLst>
            <a:ext uri="{FF2B5EF4-FFF2-40B4-BE49-F238E27FC236}">
              <a16:creationId xmlns:a16="http://schemas.microsoft.com/office/drawing/2014/main" id="{BCC8FC68-F7D7-4F83-877D-9126FC0A27FD}"/>
            </a:ext>
          </a:extLst>
        </xdr:cNvPr>
        <xdr:cNvSpPr/>
      </xdr:nvSpPr>
      <xdr:spPr>
        <a:xfrm>
          <a:off x="2857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635</xdr:rowOff>
    </xdr:from>
    <xdr:to>
      <xdr:col>10</xdr:col>
      <xdr:colOff>165100</xdr:colOff>
      <xdr:row>37</xdr:row>
      <xdr:rowOff>102235</xdr:rowOff>
    </xdr:to>
    <xdr:sp macro="" textlink="">
      <xdr:nvSpPr>
        <xdr:cNvPr id="66" name="フローチャート: 判断 65">
          <a:extLst>
            <a:ext uri="{FF2B5EF4-FFF2-40B4-BE49-F238E27FC236}">
              <a16:creationId xmlns:a16="http://schemas.microsoft.com/office/drawing/2014/main" id="{45F4340C-9338-4A42-926F-06D0C8EB8116}"/>
            </a:ext>
          </a:extLst>
        </xdr:cNvPr>
        <xdr:cNvSpPr/>
      </xdr:nvSpPr>
      <xdr:spPr>
        <a:xfrm>
          <a:off x="1968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143510</xdr:rowOff>
    </xdr:from>
    <xdr:to>
      <xdr:col>6</xdr:col>
      <xdr:colOff>38100</xdr:colOff>
      <xdr:row>37</xdr:row>
      <xdr:rowOff>73660</xdr:rowOff>
    </xdr:to>
    <xdr:sp macro="" textlink="">
      <xdr:nvSpPr>
        <xdr:cNvPr id="67" name="フローチャート: 判断 66">
          <a:extLst>
            <a:ext uri="{FF2B5EF4-FFF2-40B4-BE49-F238E27FC236}">
              <a16:creationId xmlns:a16="http://schemas.microsoft.com/office/drawing/2014/main" id="{705A6E1B-5ED0-4FE4-8903-DD6F057C97A2}"/>
            </a:ext>
          </a:extLst>
        </xdr:cNvPr>
        <xdr:cNvSpPr/>
      </xdr:nvSpPr>
      <xdr:spPr>
        <a:xfrm>
          <a:off x="1079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5DF321CC-53E6-4D58-9F3E-3D3FA69541F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4F3A526-ACAF-481C-A307-153AAA89535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5D2EB25-F804-4F21-9ED5-970E3692E8D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B686967-37BD-4109-B262-44083E3C9F5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510DBBB2-8E2B-46D1-B913-E63497D647D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71120</xdr:rowOff>
    </xdr:from>
    <xdr:to>
      <xdr:col>24</xdr:col>
      <xdr:colOff>114300</xdr:colOff>
      <xdr:row>38</xdr:row>
      <xdr:rowOff>1270</xdr:rowOff>
    </xdr:to>
    <xdr:sp macro="" textlink="">
      <xdr:nvSpPr>
        <xdr:cNvPr id="73" name="楕円 72">
          <a:extLst>
            <a:ext uri="{FF2B5EF4-FFF2-40B4-BE49-F238E27FC236}">
              <a16:creationId xmlns:a16="http://schemas.microsoft.com/office/drawing/2014/main" id="{CE4AA2DB-F9ED-4423-967E-8C1678F903F2}"/>
            </a:ext>
          </a:extLst>
        </xdr:cNvPr>
        <xdr:cNvSpPr/>
      </xdr:nvSpPr>
      <xdr:spPr>
        <a:xfrm>
          <a:off x="45847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93997</xdr:rowOff>
    </xdr:from>
    <xdr:ext cx="405111" cy="259045"/>
    <xdr:sp macro="" textlink="">
      <xdr:nvSpPr>
        <xdr:cNvPr id="74" name="【道路】&#10;有形固定資産減価償却率該当値テキスト">
          <a:extLst>
            <a:ext uri="{FF2B5EF4-FFF2-40B4-BE49-F238E27FC236}">
              <a16:creationId xmlns:a16="http://schemas.microsoft.com/office/drawing/2014/main" id="{B7686518-4059-4F41-9506-0DFEE4B0CBF5}"/>
            </a:ext>
          </a:extLst>
        </xdr:cNvPr>
        <xdr:cNvSpPr txBox="1"/>
      </xdr:nvSpPr>
      <xdr:spPr>
        <a:xfrm>
          <a:off x="4673600"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34925</xdr:rowOff>
    </xdr:from>
    <xdr:to>
      <xdr:col>20</xdr:col>
      <xdr:colOff>38100</xdr:colOff>
      <xdr:row>37</xdr:row>
      <xdr:rowOff>136525</xdr:rowOff>
    </xdr:to>
    <xdr:sp macro="" textlink="">
      <xdr:nvSpPr>
        <xdr:cNvPr id="75" name="楕円 74">
          <a:extLst>
            <a:ext uri="{FF2B5EF4-FFF2-40B4-BE49-F238E27FC236}">
              <a16:creationId xmlns:a16="http://schemas.microsoft.com/office/drawing/2014/main" id="{B9BE5DAD-24E0-4506-89CD-55E8DBF1C21B}"/>
            </a:ext>
          </a:extLst>
        </xdr:cNvPr>
        <xdr:cNvSpPr/>
      </xdr:nvSpPr>
      <xdr:spPr>
        <a:xfrm>
          <a:off x="3746500" y="63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85725</xdr:rowOff>
    </xdr:from>
    <xdr:to>
      <xdr:col>24</xdr:col>
      <xdr:colOff>63500</xdr:colOff>
      <xdr:row>37</xdr:row>
      <xdr:rowOff>121920</xdr:rowOff>
    </xdr:to>
    <xdr:cxnSp macro="">
      <xdr:nvCxnSpPr>
        <xdr:cNvPr id="76" name="直線コネクタ 75">
          <a:extLst>
            <a:ext uri="{FF2B5EF4-FFF2-40B4-BE49-F238E27FC236}">
              <a16:creationId xmlns:a16="http://schemas.microsoft.com/office/drawing/2014/main" id="{59B5DCF9-A6C9-44F7-BA9C-49ED98681A7C}"/>
            </a:ext>
          </a:extLst>
        </xdr:cNvPr>
        <xdr:cNvCxnSpPr/>
      </xdr:nvCxnSpPr>
      <xdr:spPr>
        <a:xfrm>
          <a:off x="3797300" y="642937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168275</xdr:rowOff>
    </xdr:from>
    <xdr:to>
      <xdr:col>15</xdr:col>
      <xdr:colOff>101600</xdr:colOff>
      <xdr:row>37</xdr:row>
      <xdr:rowOff>98425</xdr:rowOff>
    </xdr:to>
    <xdr:sp macro="" textlink="">
      <xdr:nvSpPr>
        <xdr:cNvPr id="77" name="楕円 76">
          <a:extLst>
            <a:ext uri="{FF2B5EF4-FFF2-40B4-BE49-F238E27FC236}">
              <a16:creationId xmlns:a16="http://schemas.microsoft.com/office/drawing/2014/main" id="{EADE575B-FF50-48EF-826E-007F16E5DF60}"/>
            </a:ext>
          </a:extLst>
        </xdr:cNvPr>
        <xdr:cNvSpPr/>
      </xdr:nvSpPr>
      <xdr:spPr>
        <a:xfrm>
          <a:off x="2857500" y="634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47625</xdr:rowOff>
    </xdr:from>
    <xdr:to>
      <xdr:col>19</xdr:col>
      <xdr:colOff>177800</xdr:colOff>
      <xdr:row>37</xdr:row>
      <xdr:rowOff>85725</xdr:rowOff>
    </xdr:to>
    <xdr:cxnSp macro="">
      <xdr:nvCxnSpPr>
        <xdr:cNvPr id="78" name="直線コネクタ 77">
          <a:extLst>
            <a:ext uri="{FF2B5EF4-FFF2-40B4-BE49-F238E27FC236}">
              <a16:creationId xmlns:a16="http://schemas.microsoft.com/office/drawing/2014/main" id="{5EE4A641-049F-4239-901F-EF63D1B92A0D}"/>
            </a:ext>
          </a:extLst>
        </xdr:cNvPr>
        <xdr:cNvCxnSpPr/>
      </xdr:nvCxnSpPr>
      <xdr:spPr>
        <a:xfrm>
          <a:off x="2908300" y="63912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133985</xdr:rowOff>
    </xdr:from>
    <xdr:to>
      <xdr:col>10</xdr:col>
      <xdr:colOff>165100</xdr:colOff>
      <xdr:row>37</xdr:row>
      <xdr:rowOff>64135</xdr:rowOff>
    </xdr:to>
    <xdr:sp macro="" textlink="">
      <xdr:nvSpPr>
        <xdr:cNvPr id="79" name="楕円 78">
          <a:extLst>
            <a:ext uri="{FF2B5EF4-FFF2-40B4-BE49-F238E27FC236}">
              <a16:creationId xmlns:a16="http://schemas.microsoft.com/office/drawing/2014/main" id="{582DE8D7-50F2-4B23-BA65-02DEE74D44BD}"/>
            </a:ext>
          </a:extLst>
        </xdr:cNvPr>
        <xdr:cNvSpPr/>
      </xdr:nvSpPr>
      <xdr:spPr>
        <a:xfrm>
          <a:off x="1968500" y="630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13335</xdr:rowOff>
    </xdr:from>
    <xdr:to>
      <xdr:col>15</xdr:col>
      <xdr:colOff>50800</xdr:colOff>
      <xdr:row>37</xdr:row>
      <xdr:rowOff>47625</xdr:rowOff>
    </xdr:to>
    <xdr:cxnSp macro="">
      <xdr:nvCxnSpPr>
        <xdr:cNvPr id="80" name="直線コネクタ 79">
          <a:extLst>
            <a:ext uri="{FF2B5EF4-FFF2-40B4-BE49-F238E27FC236}">
              <a16:creationId xmlns:a16="http://schemas.microsoft.com/office/drawing/2014/main" id="{38E7B41F-6E7D-42D4-A0AE-5A2ED640F92E}"/>
            </a:ext>
          </a:extLst>
        </xdr:cNvPr>
        <xdr:cNvCxnSpPr/>
      </xdr:nvCxnSpPr>
      <xdr:spPr>
        <a:xfrm>
          <a:off x="2019300" y="635698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97790</xdr:rowOff>
    </xdr:from>
    <xdr:to>
      <xdr:col>6</xdr:col>
      <xdr:colOff>38100</xdr:colOff>
      <xdr:row>37</xdr:row>
      <xdr:rowOff>27940</xdr:rowOff>
    </xdr:to>
    <xdr:sp macro="" textlink="">
      <xdr:nvSpPr>
        <xdr:cNvPr id="81" name="楕円 80">
          <a:extLst>
            <a:ext uri="{FF2B5EF4-FFF2-40B4-BE49-F238E27FC236}">
              <a16:creationId xmlns:a16="http://schemas.microsoft.com/office/drawing/2014/main" id="{9C05C019-9A9C-4497-BC55-B89E4545EC8F}"/>
            </a:ext>
          </a:extLst>
        </xdr:cNvPr>
        <xdr:cNvSpPr/>
      </xdr:nvSpPr>
      <xdr:spPr>
        <a:xfrm>
          <a:off x="1079500" y="626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148590</xdr:rowOff>
    </xdr:from>
    <xdr:to>
      <xdr:col>10</xdr:col>
      <xdr:colOff>114300</xdr:colOff>
      <xdr:row>37</xdr:row>
      <xdr:rowOff>13335</xdr:rowOff>
    </xdr:to>
    <xdr:cxnSp macro="">
      <xdr:nvCxnSpPr>
        <xdr:cNvPr id="82" name="直線コネクタ 81">
          <a:extLst>
            <a:ext uri="{FF2B5EF4-FFF2-40B4-BE49-F238E27FC236}">
              <a16:creationId xmlns:a16="http://schemas.microsoft.com/office/drawing/2014/main" id="{6C52B6EA-6C4F-46A1-B3FF-2BB6BDD8BF5E}"/>
            </a:ext>
          </a:extLst>
        </xdr:cNvPr>
        <xdr:cNvCxnSpPr/>
      </xdr:nvCxnSpPr>
      <xdr:spPr>
        <a:xfrm>
          <a:off x="1130300" y="632079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158132</xdr:rowOff>
    </xdr:from>
    <xdr:ext cx="405111" cy="259045"/>
    <xdr:sp macro="" textlink="">
      <xdr:nvSpPr>
        <xdr:cNvPr id="83" name="n_1aveValue【道路】&#10;有形固定資産減価償却率">
          <a:extLst>
            <a:ext uri="{FF2B5EF4-FFF2-40B4-BE49-F238E27FC236}">
              <a16:creationId xmlns:a16="http://schemas.microsoft.com/office/drawing/2014/main" id="{316E6263-4D40-4290-9FAD-E1EDFF1FA29A}"/>
            </a:ext>
          </a:extLst>
        </xdr:cNvPr>
        <xdr:cNvSpPr txBox="1"/>
      </xdr:nvSpPr>
      <xdr:spPr>
        <a:xfrm>
          <a:off x="35820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125747</xdr:rowOff>
    </xdr:from>
    <xdr:ext cx="405111" cy="259045"/>
    <xdr:sp macro="" textlink="">
      <xdr:nvSpPr>
        <xdr:cNvPr id="84" name="n_2aveValue【道路】&#10;有形固定資産減価償却率">
          <a:extLst>
            <a:ext uri="{FF2B5EF4-FFF2-40B4-BE49-F238E27FC236}">
              <a16:creationId xmlns:a16="http://schemas.microsoft.com/office/drawing/2014/main" id="{FF2EB71C-D2F1-478F-829E-6DD012ABA6BB}"/>
            </a:ext>
          </a:extLst>
        </xdr:cNvPr>
        <xdr:cNvSpPr txBox="1"/>
      </xdr:nvSpPr>
      <xdr:spPr>
        <a:xfrm>
          <a:off x="2705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93362</xdr:rowOff>
    </xdr:from>
    <xdr:ext cx="405111" cy="259045"/>
    <xdr:sp macro="" textlink="">
      <xdr:nvSpPr>
        <xdr:cNvPr id="85" name="n_3aveValue【道路】&#10;有形固定資産減価償却率">
          <a:extLst>
            <a:ext uri="{FF2B5EF4-FFF2-40B4-BE49-F238E27FC236}">
              <a16:creationId xmlns:a16="http://schemas.microsoft.com/office/drawing/2014/main" id="{DF3CADE3-2363-42E9-85F3-C28E8D6FD974}"/>
            </a:ext>
          </a:extLst>
        </xdr:cNvPr>
        <xdr:cNvSpPr txBox="1"/>
      </xdr:nvSpPr>
      <xdr:spPr>
        <a:xfrm>
          <a:off x="1816744"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64787</xdr:rowOff>
    </xdr:from>
    <xdr:ext cx="405111" cy="259045"/>
    <xdr:sp macro="" textlink="">
      <xdr:nvSpPr>
        <xdr:cNvPr id="86" name="n_4aveValue【道路】&#10;有形固定資産減価償却率">
          <a:extLst>
            <a:ext uri="{FF2B5EF4-FFF2-40B4-BE49-F238E27FC236}">
              <a16:creationId xmlns:a16="http://schemas.microsoft.com/office/drawing/2014/main" id="{86D340CC-3360-4E6F-B13E-7890B29F3DF0}"/>
            </a:ext>
          </a:extLst>
        </xdr:cNvPr>
        <xdr:cNvSpPr txBox="1"/>
      </xdr:nvSpPr>
      <xdr:spPr>
        <a:xfrm>
          <a:off x="927744" y="640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153052</xdr:rowOff>
    </xdr:from>
    <xdr:ext cx="405111" cy="259045"/>
    <xdr:sp macro="" textlink="">
      <xdr:nvSpPr>
        <xdr:cNvPr id="87" name="n_1mainValue【道路】&#10;有形固定資産減価償却率">
          <a:extLst>
            <a:ext uri="{FF2B5EF4-FFF2-40B4-BE49-F238E27FC236}">
              <a16:creationId xmlns:a16="http://schemas.microsoft.com/office/drawing/2014/main" id="{0539ABFE-BE0B-404E-9316-AE09335F451A}"/>
            </a:ext>
          </a:extLst>
        </xdr:cNvPr>
        <xdr:cNvSpPr txBox="1"/>
      </xdr:nvSpPr>
      <xdr:spPr>
        <a:xfrm>
          <a:off x="35820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114952</xdr:rowOff>
    </xdr:from>
    <xdr:ext cx="405111" cy="259045"/>
    <xdr:sp macro="" textlink="">
      <xdr:nvSpPr>
        <xdr:cNvPr id="88" name="n_2mainValue【道路】&#10;有形固定資産減価償却率">
          <a:extLst>
            <a:ext uri="{FF2B5EF4-FFF2-40B4-BE49-F238E27FC236}">
              <a16:creationId xmlns:a16="http://schemas.microsoft.com/office/drawing/2014/main" id="{5E6160D2-8EDE-4C04-A7AE-ABFAF333EA87}"/>
            </a:ext>
          </a:extLst>
        </xdr:cNvPr>
        <xdr:cNvSpPr txBox="1"/>
      </xdr:nvSpPr>
      <xdr:spPr>
        <a:xfrm>
          <a:off x="27057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80662</xdr:rowOff>
    </xdr:from>
    <xdr:ext cx="405111" cy="259045"/>
    <xdr:sp macro="" textlink="">
      <xdr:nvSpPr>
        <xdr:cNvPr id="89" name="n_3mainValue【道路】&#10;有形固定資産減価償却率">
          <a:extLst>
            <a:ext uri="{FF2B5EF4-FFF2-40B4-BE49-F238E27FC236}">
              <a16:creationId xmlns:a16="http://schemas.microsoft.com/office/drawing/2014/main" id="{66DC8F2C-621A-4A69-A513-26A43FD4AFAA}"/>
            </a:ext>
          </a:extLst>
        </xdr:cNvPr>
        <xdr:cNvSpPr txBox="1"/>
      </xdr:nvSpPr>
      <xdr:spPr>
        <a:xfrm>
          <a:off x="1816744"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44467</xdr:rowOff>
    </xdr:from>
    <xdr:ext cx="405111" cy="259045"/>
    <xdr:sp macro="" textlink="">
      <xdr:nvSpPr>
        <xdr:cNvPr id="90" name="n_4mainValue【道路】&#10;有形固定資産減価償却率">
          <a:extLst>
            <a:ext uri="{FF2B5EF4-FFF2-40B4-BE49-F238E27FC236}">
              <a16:creationId xmlns:a16="http://schemas.microsoft.com/office/drawing/2014/main" id="{61B725D0-7447-4931-B52E-09D0EA996750}"/>
            </a:ext>
          </a:extLst>
        </xdr:cNvPr>
        <xdr:cNvSpPr txBox="1"/>
      </xdr:nvSpPr>
      <xdr:spPr>
        <a:xfrm>
          <a:off x="927744" y="604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FBE36652-948D-4D9A-9FAA-82BC708638F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1BC77324-77B7-486E-8F9B-0563B5AD12C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CA921F6B-6A48-4268-8B1E-885FA1D952D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279AEC69-5160-4E97-87AD-0BBE01CD638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CE0E3A7D-CF0E-421F-B594-4938A79A1DD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83E17369-27D2-4273-B204-5A250802EEC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18258FF8-A9CC-4784-8C62-32338A056DB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4BD734A3-76F4-4289-8D6D-5F5F0AE4F11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E5C7526E-7CD3-4278-87EB-18CB33AE235A}"/>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F83D9FE8-EF77-4B92-99C5-BC3F69B8886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6EBB6EFD-76E8-47F9-9A36-E258F30F1FCF}"/>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754317C5-93C0-4847-B651-1E814EDCB958}"/>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7A762A9A-6170-4435-8956-0D27232EB3B1}"/>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E305C3A6-7983-4EE9-AF11-C5682096A8F6}"/>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F6373CEA-9FEE-4948-A7D8-1D79344ED224}"/>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90D8E4C9-565D-427B-AF3F-747D9722244D}"/>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A9EC6D26-816C-4BA5-90C3-4010715B1184}"/>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9E4F9F7-A7AA-4137-96E6-C60AE2507A7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6B90C5AA-8BD9-4DED-95DC-992A0051B23B}"/>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661FA90C-6E52-48B3-B4E0-097272AB085C}"/>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A28D5096-8882-482D-A549-7535A08DF1C6}"/>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342B2171-1667-44A1-B9D4-A1587D431CB7}"/>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4F91F04B-AF1E-4D1B-B86C-5B7D6E042D2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66370</xdr:rowOff>
    </xdr:from>
    <xdr:to>
      <xdr:col>54</xdr:col>
      <xdr:colOff>189865</xdr:colOff>
      <xdr:row>42</xdr:row>
      <xdr:rowOff>5105</xdr:rowOff>
    </xdr:to>
    <xdr:cxnSp macro="">
      <xdr:nvCxnSpPr>
        <xdr:cNvPr id="114" name="直線コネクタ 113">
          <a:extLst>
            <a:ext uri="{FF2B5EF4-FFF2-40B4-BE49-F238E27FC236}">
              <a16:creationId xmlns:a16="http://schemas.microsoft.com/office/drawing/2014/main" id="{5088EE89-2B2F-4F08-84D3-B414274D98ED}"/>
            </a:ext>
          </a:extLst>
        </xdr:cNvPr>
        <xdr:cNvCxnSpPr/>
      </xdr:nvCxnSpPr>
      <xdr:spPr>
        <a:xfrm flipV="1">
          <a:off x="10476865" y="5724220"/>
          <a:ext cx="0" cy="1481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8932</xdr:rowOff>
    </xdr:from>
    <xdr:ext cx="469744" cy="259045"/>
    <xdr:sp macro="" textlink="">
      <xdr:nvSpPr>
        <xdr:cNvPr id="115" name="【道路】&#10;一人当たり延長最小値テキスト">
          <a:extLst>
            <a:ext uri="{FF2B5EF4-FFF2-40B4-BE49-F238E27FC236}">
              <a16:creationId xmlns:a16="http://schemas.microsoft.com/office/drawing/2014/main" id="{9384F636-6F54-4C46-AC40-6E46B87730B7}"/>
            </a:ext>
          </a:extLst>
        </xdr:cNvPr>
        <xdr:cNvSpPr txBox="1"/>
      </xdr:nvSpPr>
      <xdr:spPr>
        <a:xfrm>
          <a:off x="10515600" y="7209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5105</xdr:rowOff>
    </xdr:from>
    <xdr:to>
      <xdr:col>55</xdr:col>
      <xdr:colOff>88900</xdr:colOff>
      <xdr:row>42</xdr:row>
      <xdr:rowOff>5105</xdr:rowOff>
    </xdr:to>
    <xdr:cxnSp macro="">
      <xdr:nvCxnSpPr>
        <xdr:cNvPr id="116" name="直線コネクタ 115">
          <a:extLst>
            <a:ext uri="{FF2B5EF4-FFF2-40B4-BE49-F238E27FC236}">
              <a16:creationId xmlns:a16="http://schemas.microsoft.com/office/drawing/2014/main" id="{5586068C-2FF4-48F1-933E-5E4B5F431BAB}"/>
            </a:ext>
          </a:extLst>
        </xdr:cNvPr>
        <xdr:cNvCxnSpPr/>
      </xdr:nvCxnSpPr>
      <xdr:spPr>
        <a:xfrm>
          <a:off x="10388600" y="7206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13047</xdr:rowOff>
    </xdr:from>
    <xdr:ext cx="534377" cy="259045"/>
    <xdr:sp macro="" textlink="">
      <xdr:nvSpPr>
        <xdr:cNvPr id="117" name="【道路】&#10;一人当たり延長最大値テキスト">
          <a:extLst>
            <a:ext uri="{FF2B5EF4-FFF2-40B4-BE49-F238E27FC236}">
              <a16:creationId xmlns:a16="http://schemas.microsoft.com/office/drawing/2014/main" id="{206FFB02-CCB7-4E2C-9CF0-CA3111023AC6}"/>
            </a:ext>
          </a:extLst>
        </xdr:cNvPr>
        <xdr:cNvSpPr txBox="1"/>
      </xdr:nvSpPr>
      <xdr:spPr>
        <a:xfrm>
          <a:off x="10515600" y="549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66370</xdr:rowOff>
    </xdr:from>
    <xdr:to>
      <xdr:col>55</xdr:col>
      <xdr:colOff>88900</xdr:colOff>
      <xdr:row>33</xdr:row>
      <xdr:rowOff>66370</xdr:rowOff>
    </xdr:to>
    <xdr:cxnSp macro="">
      <xdr:nvCxnSpPr>
        <xdr:cNvPr id="118" name="直線コネクタ 117">
          <a:extLst>
            <a:ext uri="{FF2B5EF4-FFF2-40B4-BE49-F238E27FC236}">
              <a16:creationId xmlns:a16="http://schemas.microsoft.com/office/drawing/2014/main" id="{43957B5A-4FC2-40EF-AB70-656FDB0EBCEC}"/>
            </a:ext>
          </a:extLst>
        </xdr:cNvPr>
        <xdr:cNvCxnSpPr/>
      </xdr:nvCxnSpPr>
      <xdr:spPr>
        <a:xfrm>
          <a:off x="10388600" y="57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71035</xdr:rowOff>
    </xdr:from>
    <xdr:ext cx="534377" cy="259045"/>
    <xdr:sp macro="" textlink="">
      <xdr:nvSpPr>
        <xdr:cNvPr id="119" name="【道路】&#10;一人当たり延長平均値テキスト">
          <a:extLst>
            <a:ext uri="{FF2B5EF4-FFF2-40B4-BE49-F238E27FC236}">
              <a16:creationId xmlns:a16="http://schemas.microsoft.com/office/drawing/2014/main" id="{FC37335A-21A7-429D-869E-10C6E7B4850F}"/>
            </a:ext>
          </a:extLst>
        </xdr:cNvPr>
        <xdr:cNvSpPr txBox="1"/>
      </xdr:nvSpPr>
      <xdr:spPr>
        <a:xfrm>
          <a:off x="10515600" y="65861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92608</xdr:rowOff>
    </xdr:from>
    <xdr:to>
      <xdr:col>55</xdr:col>
      <xdr:colOff>50800</xdr:colOff>
      <xdr:row>39</xdr:row>
      <xdr:rowOff>22758</xdr:rowOff>
    </xdr:to>
    <xdr:sp macro="" textlink="">
      <xdr:nvSpPr>
        <xdr:cNvPr id="120" name="フローチャート: 判断 119">
          <a:extLst>
            <a:ext uri="{FF2B5EF4-FFF2-40B4-BE49-F238E27FC236}">
              <a16:creationId xmlns:a16="http://schemas.microsoft.com/office/drawing/2014/main" id="{4B38AD32-9739-461E-B280-F2C3D91F8EA4}"/>
            </a:ext>
          </a:extLst>
        </xdr:cNvPr>
        <xdr:cNvSpPr/>
      </xdr:nvSpPr>
      <xdr:spPr>
        <a:xfrm>
          <a:off x="10426700" y="660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108515</xdr:rowOff>
    </xdr:from>
    <xdr:to>
      <xdr:col>50</xdr:col>
      <xdr:colOff>165100</xdr:colOff>
      <xdr:row>39</xdr:row>
      <xdr:rowOff>38665</xdr:rowOff>
    </xdr:to>
    <xdr:sp macro="" textlink="">
      <xdr:nvSpPr>
        <xdr:cNvPr id="121" name="フローチャート: 判断 120">
          <a:extLst>
            <a:ext uri="{FF2B5EF4-FFF2-40B4-BE49-F238E27FC236}">
              <a16:creationId xmlns:a16="http://schemas.microsoft.com/office/drawing/2014/main" id="{DB23B06A-F07A-43D9-8676-0168A14BB589}"/>
            </a:ext>
          </a:extLst>
        </xdr:cNvPr>
        <xdr:cNvSpPr/>
      </xdr:nvSpPr>
      <xdr:spPr>
        <a:xfrm>
          <a:off x="9588500" y="662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118326</xdr:rowOff>
    </xdr:from>
    <xdr:to>
      <xdr:col>46</xdr:col>
      <xdr:colOff>38100</xdr:colOff>
      <xdr:row>39</xdr:row>
      <xdr:rowOff>48476</xdr:rowOff>
    </xdr:to>
    <xdr:sp macro="" textlink="">
      <xdr:nvSpPr>
        <xdr:cNvPr id="122" name="フローチャート: 判断 121">
          <a:extLst>
            <a:ext uri="{FF2B5EF4-FFF2-40B4-BE49-F238E27FC236}">
              <a16:creationId xmlns:a16="http://schemas.microsoft.com/office/drawing/2014/main" id="{DED09630-5C6E-471E-A42E-4A5ADC8E55B1}"/>
            </a:ext>
          </a:extLst>
        </xdr:cNvPr>
        <xdr:cNvSpPr/>
      </xdr:nvSpPr>
      <xdr:spPr>
        <a:xfrm>
          <a:off x="8699500" y="663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126879</xdr:rowOff>
    </xdr:from>
    <xdr:to>
      <xdr:col>41</xdr:col>
      <xdr:colOff>101600</xdr:colOff>
      <xdr:row>39</xdr:row>
      <xdr:rowOff>57029</xdr:rowOff>
    </xdr:to>
    <xdr:sp macro="" textlink="">
      <xdr:nvSpPr>
        <xdr:cNvPr id="123" name="フローチャート: 判断 122">
          <a:extLst>
            <a:ext uri="{FF2B5EF4-FFF2-40B4-BE49-F238E27FC236}">
              <a16:creationId xmlns:a16="http://schemas.microsoft.com/office/drawing/2014/main" id="{06AC430C-D300-4D8F-80AA-9B009DB3AA76}"/>
            </a:ext>
          </a:extLst>
        </xdr:cNvPr>
        <xdr:cNvSpPr/>
      </xdr:nvSpPr>
      <xdr:spPr>
        <a:xfrm>
          <a:off x="7810500" y="664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126232</xdr:rowOff>
    </xdr:from>
    <xdr:to>
      <xdr:col>36</xdr:col>
      <xdr:colOff>165100</xdr:colOff>
      <xdr:row>39</xdr:row>
      <xdr:rowOff>56382</xdr:rowOff>
    </xdr:to>
    <xdr:sp macro="" textlink="">
      <xdr:nvSpPr>
        <xdr:cNvPr id="124" name="フローチャート: 判断 123">
          <a:extLst>
            <a:ext uri="{FF2B5EF4-FFF2-40B4-BE49-F238E27FC236}">
              <a16:creationId xmlns:a16="http://schemas.microsoft.com/office/drawing/2014/main" id="{FBB14161-F3AE-494A-833B-676259B3F412}"/>
            </a:ext>
          </a:extLst>
        </xdr:cNvPr>
        <xdr:cNvSpPr/>
      </xdr:nvSpPr>
      <xdr:spPr>
        <a:xfrm>
          <a:off x="6921500" y="664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4548A99C-D29D-41ED-9761-B2CFEA7DB49E}"/>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25A5F79A-B80F-49A1-A319-CC465CA38C3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1013914C-A5DB-4218-B550-4BE84341F75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538A1BC5-8DE9-4E3D-B91D-FE80739AF36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882D3E53-C6C2-4E89-8AC6-2AE9A3B3AD6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81312</xdr:rowOff>
    </xdr:from>
    <xdr:to>
      <xdr:col>55</xdr:col>
      <xdr:colOff>50800</xdr:colOff>
      <xdr:row>39</xdr:row>
      <xdr:rowOff>11462</xdr:rowOff>
    </xdr:to>
    <xdr:sp macro="" textlink="">
      <xdr:nvSpPr>
        <xdr:cNvPr id="130" name="楕円 129">
          <a:extLst>
            <a:ext uri="{FF2B5EF4-FFF2-40B4-BE49-F238E27FC236}">
              <a16:creationId xmlns:a16="http://schemas.microsoft.com/office/drawing/2014/main" id="{DEC7A7B7-814E-4548-A4FD-E80F76A73D32}"/>
            </a:ext>
          </a:extLst>
        </xdr:cNvPr>
        <xdr:cNvSpPr/>
      </xdr:nvSpPr>
      <xdr:spPr>
        <a:xfrm>
          <a:off x="10426700" y="659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104189</xdr:rowOff>
    </xdr:from>
    <xdr:ext cx="534377" cy="259045"/>
    <xdr:sp macro="" textlink="">
      <xdr:nvSpPr>
        <xdr:cNvPr id="131" name="【道路】&#10;一人当たり延長該当値テキスト">
          <a:extLst>
            <a:ext uri="{FF2B5EF4-FFF2-40B4-BE49-F238E27FC236}">
              <a16:creationId xmlns:a16="http://schemas.microsoft.com/office/drawing/2014/main" id="{E7FF43A3-9241-4A92-B3DA-A3DA9304ABFF}"/>
            </a:ext>
          </a:extLst>
        </xdr:cNvPr>
        <xdr:cNvSpPr txBox="1"/>
      </xdr:nvSpPr>
      <xdr:spPr>
        <a:xfrm>
          <a:off x="10515600" y="6447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80455</xdr:rowOff>
    </xdr:from>
    <xdr:to>
      <xdr:col>50</xdr:col>
      <xdr:colOff>165100</xdr:colOff>
      <xdr:row>39</xdr:row>
      <xdr:rowOff>10605</xdr:rowOff>
    </xdr:to>
    <xdr:sp macro="" textlink="">
      <xdr:nvSpPr>
        <xdr:cNvPr id="132" name="楕円 131">
          <a:extLst>
            <a:ext uri="{FF2B5EF4-FFF2-40B4-BE49-F238E27FC236}">
              <a16:creationId xmlns:a16="http://schemas.microsoft.com/office/drawing/2014/main" id="{FF7EE001-B039-4095-A4C6-E37A5449E560}"/>
            </a:ext>
          </a:extLst>
        </xdr:cNvPr>
        <xdr:cNvSpPr/>
      </xdr:nvSpPr>
      <xdr:spPr>
        <a:xfrm>
          <a:off x="9588500" y="659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131255</xdr:rowOff>
    </xdr:from>
    <xdr:to>
      <xdr:col>55</xdr:col>
      <xdr:colOff>0</xdr:colOff>
      <xdr:row>38</xdr:row>
      <xdr:rowOff>132112</xdr:rowOff>
    </xdr:to>
    <xdr:cxnSp macro="">
      <xdr:nvCxnSpPr>
        <xdr:cNvPr id="133" name="直線コネクタ 132">
          <a:extLst>
            <a:ext uri="{FF2B5EF4-FFF2-40B4-BE49-F238E27FC236}">
              <a16:creationId xmlns:a16="http://schemas.microsoft.com/office/drawing/2014/main" id="{6FF91E8E-5C7A-4905-A158-98C2B9BA41DE}"/>
            </a:ext>
          </a:extLst>
        </xdr:cNvPr>
        <xdr:cNvCxnSpPr/>
      </xdr:nvCxnSpPr>
      <xdr:spPr>
        <a:xfrm>
          <a:off x="9639300" y="6646355"/>
          <a:ext cx="838200" cy="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81464</xdr:rowOff>
    </xdr:from>
    <xdr:to>
      <xdr:col>46</xdr:col>
      <xdr:colOff>38100</xdr:colOff>
      <xdr:row>39</xdr:row>
      <xdr:rowOff>11614</xdr:rowOff>
    </xdr:to>
    <xdr:sp macro="" textlink="">
      <xdr:nvSpPr>
        <xdr:cNvPr id="134" name="楕円 133">
          <a:extLst>
            <a:ext uri="{FF2B5EF4-FFF2-40B4-BE49-F238E27FC236}">
              <a16:creationId xmlns:a16="http://schemas.microsoft.com/office/drawing/2014/main" id="{8646C755-78C4-4B3C-A07D-733CA4C662DF}"/>
            </a:ext>
          </a:extLst>
        </xdr:cNvPr>
        <xdr:cNvSpPr/>
      </xdr:nvSpPr>
      <xdr:spPr>
        <a:xfrm>
          <a:off x="8699500" y="659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131255</xdr:rowOff>
    </xdr:from>
    <xdr:to>
      <xdr:col>50</xdr:col>
      <xdr:colOff>114300</xdr:colOff>
      <xdr:row>38</xdr:row>
      <xdr:rowOff>132264</xdr:rowOff>
    </xdr:to>
    <xdr:cxnSp macro="">
      <xdr:nvCxnSpPr>
        <xdr:cNvPr id="135" name="直線コネクタ 134">
          <a:extLst>
            <a:ext uri="{FF2B5EF4-FFF2-40B4-BE49-F238E27FC236}">
              <a16:creationId xmlns:a16="http://schemas.microsoft.com/office/drawing/2014/main" id="{C76481EF-0693-4D5A-88EA-A65C00B57F4E}"/>
            </a:ext>
          </a:extLst>
        </xdr:cNvPr>
        <xdr:cNvCxnSpPr/>
      </xdr:nvCxnSpPr>
      <xdr:spPr>
        <a:xfrm flipV="1">
          <a:off x="8750300" y="6646355"/>
          <a:ext cx="889000" cy="1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85274</xdr:rowOff>
    </xdr:from>
    <xdr:to>
      <xdr:col>41</xdr:col>
      <xdr:colOff>101600</xdr:colOff>
      <xdr:row>39</xdr:row>
      <xdr:rowOff>15424</xdr:rowOff>
    </xdr:to>
    <xdr:sp macro="" textlink="">
      <xdr:nvSpPr>
        <xdr:cNvPr id="136" name="楕円 135">
          <a:extLst>
            <a:ext uri="{FF2B5EF4-FFF2-40B4-BE49-F238E27FC236}">
              <a16:creationId xmlns:a16="http://schemas.microsoft.com/office/drawing/2014/main" id="{76B1796E-7522-485E-B41D-8A43ACE6AE9E}"/>
            </a:ext>
          </a:extLst>
        </xdr:cNvPr>
        <xdr:cNvSpPr/>
      </xdr:nvSpPr>
      <xdr:spPr>
        <a:xfrm>
          <a:off x="7810500" y="660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132264</xdr:rowOff>
    </xdr:from>
    <xdr:to>
      <xdr:col>45</xdr:col>
      <xdr:colOff>177800</xdr:colOff>
      <xdr:row>38</xdr:row>
      <xdr:rowOff>136074</xdr:rowOff>
    </xdr:to>
    <xdr:cxnSp macro="">
      <xdr:nvCxnSpPr>
        <xdr:cNvPr id="137" name="直線コネクタ 136">
          <a:extLst>
            <a:ext uri="{FF2B5EF4-FFF2-40B4-BE49-F238E27FC236}">
              <a16:creationId xmlns:a16="http://schemas.microsoft.com/office/drawing/2014/main" id="{2C1FBC34-F6A0-4B4B-88DE-2C27FB4FBE3C}"/>
            </a:ext>
          </a:extLst>
        </xdr:cNvPr>
        <xdr:cNvCxnSpPr/>
      </xdr:nvCxnSpPr>
      <xdr:spPr>
        <a:xfrm flipV="1">
          <a:off x="7861300" y="6647364"/>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89618</xdr:rowOff>
    </xdr:from>
    <xdr:to>
      <xdr:col>36</xdr:col>
      <xdr:colOff>165100</xdr:colOff>
      <xdr:row>39</xdr:row>
      <xdr:rowOff>19768</xdr:rowOff>
    </xdr:to>
    <xdr:sp macro="" textlink="">
      <xdr:nvSpPr>
        <xdr:cNvPr id="138" name="楕円 137">
          <a:extLst>
            <a:ext uri="{FF2B5EF4-FFF2-40B4-BE49-F238E27FC236}">
              <a16:creationId xmlns:a16="http://schemas.microsoft.com/office/drawing/2014/main" id="{2B4AB328-3ABD-4EA2-99DA-2D9EDB9B5D58}"/>
            </a:ext>
          </a:extLst>
        </xdr:cNvPr>
        <xdr:cNvSpPr/>
      </xdr:nvSpPr>
      <xdr:spPr>
        <a:xfrm>
          <a:off x="6921500" y="660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136074</xdr:rowOff>
    </xdr:from>
    <xdr:to>
      <xdr:col>41</xdr:col>
      <xdr:colOff>50800</xdr:colOff>
      <xdr:row>38</xdr:row>
      <xdr:rowOff>140418</xdr:rowOff>
    </xdr:to>
    <xdr:cxnSp macro="">
      <xdr:nvCxnSpPr>
        <xdr:cNvPr id="139" name="直線コネクタ 138">
          <a:extLst>
            <a:ext uri="{FF2B5EF4-FFF2-40B4-BE49-F238E27FC236}">
              <a16:creationId xmlns:a16="http://schemas.microsoft.com/office/drawing/2014/main" id="{DF4FEC72-3618-431E-BFD2-FFF8DCD8EEF8}"/>
            </a:ext>
          </a:extLst>
        </xdr:cNvPr>
        <xdr:cNvCxnSpPr/>
      </xdr:nvCxnSpPr>
      <xdr:spPr>
        <a:xfrm flipV="1">
          <a:off x="6972300" y="6651174"/>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29792</xdr:rowOff>
    </xdr:from>
    <xdr:ext cx="534377" cy="259045"/>
    <xdr:sp macro="" textlink="">
      <xdr:nvSpPr>
        <xdr:cNvPr id="140" name="n_1aveValue【道路】&#10;一人当たり延長">
          <a:extLst>
            <a:ext uri="{FF2B5EF4-FFF2-40B4-BE49-F238E27FC236}">
              <a16:creationId xmlns:a16="http://schemas.microsoft.com/office/drawing/2014/main" id="{40DC2973-A649-426A-A82C-B47595BE8458}"/>
            </a:ext>
          </a:extLst>
        </xdr:cNvPr>
        <xdr:cNvSpPr txBox="1"/>
      </xdr:nvSpPr>
      <xdr:spPr>
        <a:xfrm>
          <a:off x="9359411" y="6716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39603</xdr:rowOff>
    </xdr:from>
    <xdr:ext cx="534377" cy="259045"/>
    <xdr:sp macro="" textlink="">
      <xdr:nvSpPr>
        <xdr:cNvPr id="141" name="n_2aveValue【道路】&#10;一人当たり延長">
          <a:extLst>
            <a:ext uri="{FF2B5EF4-FFF2-40B4-BE49-F238E27FC236}">
              <a16:creationId xmlns:a16="http://schemas.microsoft.com/office/drawing/2014/main" id="{B478E8C8-2A83-45E2-A5DC-12A1FE9C6A37}"/>
            </a:ext>
          </a:extLst>
        </xdr:cNvPr>
        <xdr:cNvSpPr txBox="1"/>
      </xdr:nvSpPr>
      <xdr:spPr>
        <a:xfrm>
          <a:off x="8483111" y="672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48156</xdr:rowOff>
    </xdr:from>
    <xdr:ext cx="534377" cy="259045"/>
    <xdr:sp macro="" textlink="">
      <xdr:nvSpPr>
        <xdr:cNvPr id="142" name="n_3aveValue【道路】&#10;一人当たり延長">
          <a:extLst>
            <a:ext uri="{FF2B5EF4-FFF2-40B4-BE49-F238E27FC236}">
              <a16:creationId xmlns:a16="http://schemas.microsoft.com/office/drawing/2014/main" id="{4F38E8BF-0B70-4F2E-916B-CEB3FC1361CA}"/>
            </a:ext>
          </a:extLst>
        </xdr:cNvPr>
        <xdr:cNvSpPr txBox="1"/>
      </xdr:nvSpPr>
      <xdr:spPr>
        <a:xfrm>
          <a:off x="7594111" y="673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47509</xdr:rowOff>
    </xdr:from>
    <xdr:ext cx="534377" cy="259045"/>
    <xdr:sp macro="" textlink="">
      <xdr:nvSpPr>
        <xdr:cNvPr id="143" name="n_4aveValue【道路】&#10;一人当たり延長">
          <a:extLst>
            <a:ext uri="{FF2B5EF4-FFF2-40B4-BE49-F238E27FC236}">
              <a16:creationId xmlns:a16="http://schemas.microsoft.com/office/drawing/2014/main" id="{12F39BC0-8753-4997-8686-9BC990775D4D}"/>
            </a:ext>
          </a:extLst>
        </xdr:cNvPr>
        <xdr:cNvSpPr txBox="1"/>
      </xdr:nvSpPr>
      <xdr:spPr>
        <a:xfrm>
          <a:off x="6705111" y="673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27131</xdr:rowOff>
    </xdr:from>
    <xdr:ext cx="534377" cy="259045"/>
    <xdr:sp macro="" textlink="">
      <xdr:nvSpPr>
        <xdr:cNvPr id="144" name="n_1mainValue【道路】&#10;一人当たり延長">
          <a:extLst>
            <a:ext uri="{FF2B5EF4-FFF2-40B4-BE49-F238E27FC236}">
              <a16:creationId xmlns:a16="http://schemas.microsoft.com/office/drawing/2014/main" id="{3A5F52D5-E716-49A6-97DB-4677F9DBE42F}"/>
            </a:ext>
          </a:extLst>
        </xdr:cNvPr>
        <xdr:cNvSpPr txBox="1"/>
      </xdr:nvSpPr>
      <xdr:spPr>
        <a:xfrm>
          <a:off x="9359411" y="637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28141</xdr:rowOff>
    </xdr:from>
    <xdr:ext cx="534377" cy="259045"/>
    <xdr:sp macro="" textlink="">
      <xdr:nvSpPr>
        <xdr:cNvPr id="145" name="n_2mainValue【道路】&#10;一人当たり延長">
          <a:extLst>
            <a:ext uri="{FF2B5EF4-FFF2-40B4-BE49-F238E27FC236}">
              <a16:creationId xmlns:a16="http://schemas.microsoft.com/office/drawing/2014/main" id="{24EB7D92-F317-498A-AA21-E867B19A9480}"/>
            </a:ext>
          </a:extLst>
        </xdr:cNvPr>
        <xdr:cNvSpPr txBox="1"/>
      </xdr:nvSpPr>
      <xdr:spPr>
        <a:xfrm>
          <a:off x="8483111" y="637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31951</xdr:rowOff>
    </xdr:from>
    <xdr:ext cx="534377" cy="259045"/>
    <xdr:sp macro="" textlink="">
      <xdr:nvSpPr>
        <xdr:cNvPr id="146" name="n_3mainValue【道路】&#10;一人当たり延長">
          <a:extLst>
            <a:ext uri="{FF2B5EF4-FFF2-40B4-BE49-F238E27FC236}">
              <a16:creationId xmlns:a16="http://schemas.microsoft.com/office/drawing/2014/main" id="{6D4ED5E4-F763-4486-81A0-DCA8BF633DF2}"/>
            </a:ext>
          </a:extLst>
        </xdr:cNvPr>
        <xdr:cNvSpPr txBox="1"/>
      </xdr:nvSpPr>
      <xdr:spPr>
        <a:xfrm>
          <a:off x="7594111" y="637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36294</xdr:rowOff>
    </xdr:from>
    <xdr:ext cx="534377" cy="259045"/>
    <xdr:sp macro="" textlink="">
      <xdr:nvSpPr>
        <xdr:cNvPr id="147" name="n_4mainValue【道路】&#10;一人当たり延長">
          <a:extLst>
            <a:ext uri="{FF2B5EF4-FFF2-40B4-BE49-F238E27FC236}">
              <a16:creationId xmlns:a16="http://schemas.microsoft.com/office/drawing/2014/main" id="{50D043FE-637C-449C-89EE-502234F7EF4F}"/>
            </a:ext>
          </a:extLst>
        </xdr:cNvPr>
        <xdr:cNvSpPr txBox="1"/>
      </xdr:nvSpPr>
      <xdr:spPr>
        <a:xfrm>
          <a:off x="6705111" y="637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18E8BA13-35E5-4BA5-A132-36B2BA3BC44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D19EC4A1-6CC8-4551-B490-B117B3FCC6A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9E5A3760-DBAF-4900-A572-77133ADC962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5A54ABC0-2A59-4074-BF25-83D23153F28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2F3C32F0-053A-4204-A147-4CF39049791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26ADBDAC-793F-4909-8AB1-98A2BB3BAE6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234F8F11-0E07-4A3A-BF31-149D26649BE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1B7D91B1-2FB3-4C89-9D17-07E7AC7F423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863872E6-EA14-4394-B249-15D1508AE58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F88D204B-81BF-4F1F-8FC6-30AB1934467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BF03C91-8044-4A1D-B1C2-9308D5F1678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90EA0480-7B46-4EF6-A351-EEA0B53A81C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34E1DEE5-339F-4A8E-9C4C-3E553E6400D1}"/>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73FFE4DE-986A-42E7-B0AE-398437014065}"/>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C78BBD34-C669-41B4-A026-7D2A287FF20D}"/>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D41A22D9-C8A7-42F5-8A9F-8FB7B0CFAB0E}"/>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94A93D42-586B-47A3-8287-4B498D684813}"/>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635D99D6-E12D-4D46-9B1E-4CB1ECC59F0F}"/>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C48D08DD-8852-46CE-8995-1746F42AED17}"/>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551D2BFF-2A32-41AF-9083-FC476FC9B7C8}"/>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8D36AF9D-237A-4A6D-9221-4801A512BE95}"/>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BCEFD7D6-4B63-4B1D-80FC-434B849D08AB}"/>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F8FE84F7-6BE9-474E-9B29-03A935C0B84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1178C1A-A249-4E70-B473-E7DA0730356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A43564D6-82BB-4D9A-BC0B-2098F8CD0AA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64</xdr:row>
      <xdr:rowOff>130628</xdr:rowOff>
    </xdr:to>
    <xdr:cxnSp macro="">
      <xdr:nvCxnSpPr>
        <xdr:cNvPr id="173" name="直線コネクタ 172">
          <a:extLst>
            <a:ext uri="{FF2B5EF4-FFF2-40B4-BE49-F238E27FC236}">
              <a16:creationId xmlns:a16="http://schemas.microsoft.com/office/drawing/2014/main" id="{DF7D91F7-BA7D-4277-9311-9D2E0F06D0BF}"/>
            </a:ext>
          </a:extLst>
        </xdr:cNvPr>
        <xdr:cNvCxnSpPr/>
      </xdr:nvCxnSpPr>
      <xdr:spPr>
        <a:xfrm flipV="1">
          <a:off x="4634865" y="9506494"/>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4" name="【橋りょう・トンネル】&#10;有形固定資産減価償却率最小値テキスト">
          <a:extLst>
            <a:ext uri="{FF2B5EF4-FFF2-40B4-BE49-F238E27FC236}">
              <a16:creationId xmlns:a16="http://schemas.microsoft.com/office/drawing/2014/main" id="{2B5E53A0-7CDC-48CE-A600-9CE2E307D417}"/>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5" name="直線コネクタ 174">
          <a:extLst>
            <a:ext uri="{FF2B5EF4-FFF2-40B4-BE49-F238E27FC236}">
              <a16:creationId xmlns:a16="http://schemas.microsoft.com/office/drawing/2014/main" id="{AFAACEAC-07A7-4699-957F-C99E581A3737}"/>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661FB9DE-E855-40B9-B9B0-8099F17671DB}"/>
            </a:ext>
          </a:extLst>
        </xdr:cNvPr>
        <xdr:cNvSpPr txBox="1"/>
      </xdr:nvSpPr>
      <xdr:spPr>
        <a:xfrm>
          <a:off x="4673600" y="928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77" name="直線コネクタ 176">
          <a:extLst>
            <a:ext uri="{FF2B5EF4-FFF2-40B4-BE49-F238E27FC236}">
              <a16:creationId xmlns:a16="http://schemas.microsoft.com/office/drawing/2014/main" id="{E37DE488-F2AD-4A40-914F-3F42F56F0292}"/>
            </a:ext>
          </a:extLst>
        </xdr:cNvPr>
        <xdr:cNvCxnSpPr/>
      </xdr:nvCxnSpPr>
      <xdr:spPr>
        <a:xfrm>
          <a:off x="4546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163121</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2283D751-E503-43E8-B088-DDF5B3E4702A}"/>
            </a:ext>
          </a:extLst>
        </xdr:cNvPr>
        <xdr:cNvSpPr txBox="1"/>
      </xdr:nvSpPr>
      <xdr:spPr>
        <a:xfrm>
          <a:off x="4673600" y="1027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140244</xdr:rowOff>
    </xdr:from>
    <xdr:to>
      <xdr:col>24</xdr:col>
      <xdr:colOff>114300</xdr:colOff>
      <xdr:row>61</xdr:row>
      <xdr:rowOff>70394</xdr:rowOff>
    </xdr:to>
    <xdr:sp macro="" textlink="">
      <xdr:nvSpPr>
        <xdr:cNvPr id="179" name="フローチャート: 判断 178">
          <a:extLst>
            <a:ext uri="{FF2B5EF4-FFF2-40B4-BE49-F238E27FC236}">
              <a16:creationId xmlns:a16="http://schemas.microsoft.com/office/drawing/2014/main" id="{41FB2D8B-C401-45B4-88B5-73D03882D904}"/>
            </a:ext>
          </a:extLst>
        </xdr:cNvPr>
        <xdr:cNvSpPr/>
      </xdr:nvSpPr>
      <xdr:spPr>
        <a:xfrm>
          <a:off x="4584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128815</xdr:rowOff>
    </xdr:from>
    <xdr:to>
      <xdr:col>20</xdr:col>
      <xdr:colOff>38100</xdr:colOff>
      <xdr:row>61</xdr:row>
      <xdr:rowOff>58965</xdr:rowOff>
    </xdr:to>
    <xdr:sp macro="" textlink="">
      <xdr:nvSpPr>
        <xdr:cNvPr id="180" name="フローチャート: 判断 179">
          <a:extLst>
            <a:ext uri="{FF2B5EF4-FFF2-40B4-BE49-F238E27FC236}">
              <a16:creationId xmlns:a16="http://schemas.microsoft.com/office/drawing/2014/main" id="{86A97CA4-050C-4A82-940C-DF67CA0606AE}"/>
            </a:ext>
          </a:extLst>
        </xdr:cNvPr>
        <xdr:cNvSpPr/>
      </xdr:nvSpPr>
      <xdr:spPr>
        <a:xfrm>
          <a:off x="37465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92891</xdr:rowOff>
    </xdr:from>
    <xdr:to>
      <xdr:col>15</xdr:col>
      <xdr:colOff>101600</xdr:colOff>
      <xdr:row>61</xdr:row>
      <xdr:rowOff>23041</xdr:rowOff>
    </xdr:to>
    <xdr:sp macro="" textlink="">
      <xdr:nvSpPr>
        <xdr:cNvPr id="181" name="フローチャート: 判断 180">
          <a:extLst>
            <a:ext uri="{FF2B5EF4-FFF2-40B4-BE49-F238E27FC236}">
              <a16:creationId xmlns:a16="http://schemas.microsoft.com/office/drawing/2014/main" id="{66A48E45-18FE-4CD7-8107-A071A6C76276}"/>
            </a:ext>
          </a:extLst>
        </xdr:cNvPr>
        <xdr:cNvSpPr/>
      </xdr:nvSpPr>
      <xdr:spPr>
        <a:xfrm>
          <a:off x="2857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65133</xdr:rowOff>
    </xdr:from>
    <xdr:to>
      <xdr:col>10</xdr:col>
      <xdr:colOff>165100</xdr:colOff>
      <xdr:row>60</xdr:row>
      <xdr:rowOff>166733</xdr:rowOff>
    </xdr:to>
    <xdr:sp macro="" textlink="">
      <xdr:nvSpPr>
        <xdr:cNvPr id="182" name="フローチャート: 判断 181">
          <a:extLst>
            <a:ext uri="{FF2B5EF4-FFF2-40B4-BE49-F238E27FC236}">
              <a16:creationId xmlns:a16="http://schemas.microsoft.com/office/drawing/2014/main" id="{DE4A17E8-3364-4670-9054-387A4DC029A7}"/>
            </a:ext>
          </a:extLst>
        </xdr:cNvPr>
        <xdr:cNvSpPr/>
      </xdr:nvSpPr>
      <xdr:spPr>
        <a:xfrm>
          <a:off x="1968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83" name="フローチャート: 判断 182">
          <a:extLst>
            <a:ext uri="{FF2B5EF4-FFF2-40B4-BE49-F238E27FC236}">
              <a16:creationId xmlns:a16="http://schemas.microsoft.com/office/drawing/2014/main" id="{A9002783-306E-4883-ADE8-2DB79A25F3CB}"/>
            </a:ext>
          </a:extLst>
        </xdr:cNvPr>
        <xdr:cNvSpPr/>
      </xdr:nvSpPr>
      <xdr:spPr>
        <a:xfrm>
          <a:off x="1079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8077DACD-1F1C-445A-86CF-62310A300D8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108DA783-FF24-4E22-A6D1-41977ABECA3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67899C75-FD76-43DF-B420-B1A93521B49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D83C1027-A428-4BD4-9897-E6B9B66916D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FCEF830A-0B49-4C15-ABA9-23EA844E0BC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4717</xdr:rowOff>
    </xdr:from>
    <xdr:to>
      <xdr:col>24</xdr:col>
      <xdr:colOff>114300</xdr:colOff>
      <xdr:row>61</xdr:row>
      <xdr:rowOff>106317</xdr:rowOff>
    </xdr:to>
    <xdr:sp macro="" textlink="">
      <xdr:nvSpPr>
        <xdr:cNvPr id="189" name="楕円 188">
          <a:extLst>
            <a:ext uri="{FF2B5EF4-FFF2-40B4-BE49-F238E27FC236}">
              <a16:creationId xmlns:a16="http://schemas.microsoft.com/office/drawing/2014/main" id="{4F13B1F3-9686-4536-BD1E-684DE2C32184}"/>
            </a:ext>
          </a:extLst>
        </xdr:cNvPr>
        <xdr:cNvSpPr/>
      </xdr:nvSpPr>
      <xdr:spPr>
        <a:xfrm>
          <a:off x="4584700" y="1046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154594</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64E2245E-7D2B-4A75-832D-6B2F5F4E4155}"/>
            </a:ext>
          </a:extLst>
        </xdr:cNvPr>
        <xdr:cNvSpPr txBox="1"/>
      </xdr:nvSpPr>
      <xdr:spPr>
        <a:xfrm>
          <a:off x="4673600"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150041</xdr:rowOff>
    </xdr:from>
    <xdr:to>
      <xdr:col>20</xdr:col>
      <xdr:colOff>38100</xdr:colOff>
      <xdr:row>61</xdr:row>
      <xdr:rowOff>80191</xdr:rowOff>
    </xdr:to>
    <xdr:sp macro="" textlink="">
      <xdr:nvSpPr>
        <xdr:cNvPr id="191" name="楕円 190">
          <a:extLst>
            <a:ext uri="{FF2B5EF4-FFF2-40B4-BE49-F238E27FC236}">
              <a16:creationId xmlns:a16="http://schemas.microsoft.com/office/drawing/2014/main" id="{BD863750-ACA7-485A-96C6-4513E2074F4F}"/>
            </a:ext>
          </a:extLst>
        </xdr:cNvPr>
        <xdr:cNvSpPr/>
      </xdr:nvSpPr>
      <xdr:spPr>
        <a:xfrm>
          <a:off x="3746500" y="1043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29391</xdr:rowOff>
    </xdr:from>
    <xdr:to>
      <xdr:col>24</xdr:col>
      <xdr:colOff>63500</xdr:colOff>
      <xdr:row>61</xdr:row>
      <xdr:rowOff>55517</xdr:rowOff>
    </xdr:to>
    <xdr:cxnSp macro="">
      <xdr:nvCxnSpPr>
        <xdr:cNvPr id="192" name="直線コネクタ 191">
          <a:extLst>
            <a:ext uri="{FF2B5EF4-FFF2-40B4-BE49-F238E27FC236}">
              <a16:creationId xmlns:a16="http://schemas.microsoft.com/office/drawing/2014/main" id="{F5895112-F09A-4BDA-BC16-F999382F7001}"/>
            </a:ext>
          </a:extLst>
        </xdr:cNvPr>
        <xdr:cNvCxnSpPr/>
      </xdr:nvCxnSpPr>
      <xdr:spPr>
        <a:xfrm>
          <a:off x="3797300" y="10487841"/>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123916</xdr:rowOff>
    </xdr:from>
    <xdr:to>
      <xdr:col>15</xdr:col>
      <xdr:colOff>101600</xdr:colOff>
      <xdr:row>61</xdr:row>
      <xdr:rowOff>54066</xdr:rowOff>
    </xdr:to>
    <xdr:sp macro="" textlink="">
      <xdr:nvSpPr>
        <xdr:cNvPr id="193" name="楕円 192">
          <a:extLst>
            <a:ext uri="{FF2B5EF4-FFF2-40B4-BE49-F238E27FC236}">
              <a16:creationId xmlns:a16="http://schemas.microsoft.com/office/drawing/2014/main" id="{279C0D7F-1B88-4D0E-939F-E5D7E8D29E7C}"/>
            </a:ext>
          </a:extLst>
        </xdr:cNvPr>
        <xdr:cNvSpPr/>
      </xdr:nvSpPr>
      <xdr:spPr>
        <a:xfrm>
          <a:off x="2857500" y="1041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3266</xdr:rowOff>
    </xdr:from>
    <xdr:to>
      <xdr:col>19</xdr:col>
      <xdr:colOff>177800</xdr:colOff>
      <xdr:row>61</xdr:row>
      <xdr:rowOff>29391</xdr:rowOff>
    </xdr:to>
    <xdr:cxnSp macro="">
      <xdr:nvCxnSpPr>
        <xdr:cNvPr id="194" name="直線コネクタ 193">
          <a:extLst>
            <a:ext uri="{FF2B5EF4-FFF2-40B4-BE49-F238E27FC236}">
              <a16:creationId xmlns:a16="http://schemas.microsoft.com/office/drawing/2014/main" id="{1568387C-18ED-40C0-97B2-A6027760EEC1}"/>
            </a:ext>
          </a:extLst>
        </xdr:cNvPr>
        <xdr:cNvCxnSpPr/>
      </xdr:nvCxnSpPr>
      <xdr:spPr>
        <a:xfrm>
          <a:off x="2908300" y="1046171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97790</xdr:rowOff>
    </xdr:from>
    <xdr:to>
      <xdr:col>10</xdr:col>
      <xdr:colOff>165100</xdr:colOff>
      <xdr:row>61</xdr:row>
      <xdr:rowOff>27940</xdr:rowOff>
    </xdr:to>
    <xdr:sp macro="" textlink="">
      <xdr:nvSpPr>
        <xdr:cNvPr id="195" name="楕円 194">
          <a:extLst>
            <a:ext uri="{FF2B5EF4-FFF2-40B4-BE49-F238E27FC236}">
              <a16:creationId xmlns:a16="http://schemas.microsoft.com/office/drawing/2014/main" id="{A3B7B19D-B4A4-4C74-88E3-D970B3C013E5}"/>
            </a:ext>
          </a:extLst>
        </xdr:cNvPr>
        <xdr:cNvSpPr/>
      </xdr:nvSpPr>
      <xdr:spPr>
        <a:xfrm>
          <a:off x="1968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148590</xdr:rowOff>
    </xdr:from>
    <xdr:to>
      <xdr:col>15</xdr:col>
      <xdr:colOff>50800</xdr:colOff>
      <xdr:row>61</xdr:row>
      <xdr:rowOff>3266</xdr:rowOff>
    </xdr:to>
    <xdr:cxnSp macro="">
      <xdr:nvCxnSpPr>
        <xdr:cNvPr id="196" name="直線コネクタ 195">
          <a:extLst>
            <a:ext uri="{FF2B5EF4-FFF2-40B4-BE49-F238E27FC236}">
              <a16:creationId xmlns:a16="http://schemas.microsoft.com/office/drawing/2014/main" id="{AE9D61D1-AE1C-4D40-A3A4-2ABC1AE0514F}"/>
            </a:ext>
          </a:extLst>
        </xdr:cNvPr>
        <xdr:cNvCxnSpPr/>
      </xdr:nvCxnSpPr>
      <xdr:spPr>
        <a:xfrm>
          <a:off x="2019300" y="1043559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71665</xdr:rowOff>
    </xdr:from>
    <xdr:to>
      <xdr:col>6</xdr:col>
      <xdr:colOff>38100</xdr:colOff>
      <xdr:row>61</xdr:row>
      <xdr:rowOff>1815</xdr:rowOff>
    </xdr:to>
    <xdr:sp macro="" textlink="">
      <xdr:nvSpPr>
        <xdr:cNvPr id="197" name="楕円 196">
          <a:extLst>
            <a:ext uri="{FF2B5EF4-FFF2-40B4-BE49-F238E27FC236}">
              <a16:creationId xmlns:a16="http://schemas.microsoft.com/office/drawing/2014/main" id="{97E1FF5D-09AB-45E7-ABC3-57487856F7CD}"/>
            </a:ext>
          </a:extLst>
        </xdr:cNvPr>
        <xdr:cNvSpPr/>
      </xdr:nvSpPr>
      <xdr:spPr>
        <a:xfrm>
          <a:off x="1079500" y="1035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122465</xdr:rowOff>
    </xdr:from>
    <xdr:to>
      <xdr:col>10</xdr:col>
      <xdr:colOff>114300</xdr:colOff>
      <xdr:row>60</xdr:row>
      <xdr:rowOff>148590</xdr:rowOff>
    </xdr:to>
    <xdr:cxnSp macro="">
      <xdr:nvCxnSpPr>
        <xdr:cNvPr id="198" name="直線コネクタ 197">
          <a:extLst>
            <a:ext uri="{FF2B5EF4-FFF2-40B4-BE49-F238E27FC236}">
              <a16:creationId xmlns:a16="http://schemas.microsoft.com/office/drawing/2014/main" id="{AD764AD1-62AF-4DE9-9964-45B7DE7B8E51}"/>
            </a:ext>
          </a:extLst>
        </xdr:cNvPr>
        <xdr:cNvCxnSpPr/>
      </xdr:nvCxnSpPr>
      <xdr:spPr>
        <a:xfrm>
          <a:off x="1130300" y="10409465"/>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75492</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33948741-31C2-45D0-96A9-335E3558CE28}"/>
            </a:ext>
          </a:extLst>
        </xdr:cNvPr>
        <xdr:cNvSpPr txBox="1"/>
      </xdr:nvSpPr>
      <xdr:spPr>
        <a:xfrm>
          <a:off x="3582044" y="10191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39568</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3B473E0B-DA21-4687-99DD-9E1FA6ACB998}"/>
            </a:ext>
          </a:extLst>
        </xdr:cNvPr>
        <xdr:cNvSpPr txBox="1"/>
      </xdr:nvSpPr>
      <xdr:spPr>
        <a:xfrm>
          <a:off x="27057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11810</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81F8614F-4D16-4471-8ECD-613811EC9626}"/>
            </a:ext>
          </a:extLst>
        </xdr:cNvPr>
        <xdr:cNvSpPr txBox="1"/>
      </xdr:nvSpPr>
      <xdr:spPr>
        <a:xfrm>
          <a:off x="1816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1105</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C3D3D1D2-6D21-4AC8-8D00-ADBBE0F457B2}"/>
            </a:ext>
          </a:extLst>
        </xdr:cNvPr>
        <xdr:cNvSpPr txBox="1"/>
      </xdr:nvSpPr>
      <xdr:spPr>
        <a:xfrm>
          <a:off x="927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71318</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9B566FD2-022A-498E-8939-05C7B9CFE689}"/>
            </a:ext>
          </a:extLst>
        </xdr:cNvPr>
        <xdr:cNvSpPr txBox="1"/>
      </xdr:nvSpPr>
      <xdr:spPr>
        <a:xfrm>
          <a:off x="35820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45193</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DEFB35A9-2E89-4C9D-AA78-102BA910D6D0}"/>
            </a:ext>
          </a:extLst>
        </xdr:cNvPr>
        <xdr:cNvSpPr txBox="1"/>
      </xdr:nvSpPr>
      <xdr:spPr>
        <a:xfrm>
          <a:off x="2705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19067</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FBA5DC1F-FDB8-4E81-8209-C222DE670254}"/>
            </a:ext>
          </a:extLst>
        </xdr:cNvPr>
        <xdr:cNvSpPr txBox="1"/>
      </xdr:nvSpPr>
      <xdr:spPr>
        <a:xfrm>
          <a:off x="18167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18342</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12C252F5-F15D-4186-A18B-47E1B8C43243}"/>
            </a:ext>
          </a:extLst>
        </xdr:cNvPr>
        <xdr:cNvSpPr txBox="1"/>
      </xdr:nvSpPr>
      <xdr:spPr>
        <a:xfrm>
          <a:off x="9277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A6D981C0-90A9-4FAB-AB83-48E4897554F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79895640-AA32-48F8-A8AD-739DD72EACB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DAF2F2FA-A0F6-4916-B101-4626AFAA399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F49F2388-1F45-45E2-B4D6-97E94B7C05A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ED537846-F79B-4A73-98D6-0E3719B9309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3824AAB3-16AC-44F3-94E1-E7AD06D27D2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1FF9D90A-2126-48A9-BD66-FC0A21B3BCF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66E96908-F9F4-4DB9-8401-A66E253D496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9F96B731-6518-44F4-AF04-80F2483FBA3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BB8792F-81AB-49D3-8673-81A107FCE93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B82C9D90-4DB1-44C1-9B68-0615FDAA410E}"/>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822725A0-141A-4A78-BE07-AFFA4351A082}"/>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B7E771F7-3A18-4A2A-A80B-57B55BDF2F48}"/>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EE1E17AE-3EB9-4E05-BB0E-49327D089142}"/>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7B9D7E5E-56D2-4093-B2B1-CD78646A19B4}"/>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id="{16884107-1CB4-452B-B5F2-6DB736D09C9D}"/>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5ED3583A-13D5-473F-BB5A-01975A944B36}"/>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id="{19400322-2014-48E6-A383-908AAE7FBE7D}"/>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C236CD4B-9E77-4480-A54D-9E25304C8F08}"/>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6806CEDF-6794-436D-8602-ECAA5B28707C}"/>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3EF68A6C-D42B-4140-8150-49E8E30D7E3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31C44C27-0EFA-4705-9CE7-AE4921C7A5FC}"/>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F59AE7A7-DF98-45F2-9EBE-46F3A82C5EC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127734</xdr:rowOff>
    </xdr:from>
    <xdr:to>
      <xdr:col>54</xdr:col>
      <xdr:colOff>189865</xdr:colOff>
      <xdr:row>64</xdr:row>
      <xdr:rowOff>69388</xdr:rowOff>
    </xdr:to>
    <xdr:cxnSp macro="">
      <xdr:nvCxnSpPr>
        <xdr:cNvPr id="230" name="直線コネクタ 229">
          <a:extLst>
            <a:ext uri="{FF2B5EF4-FFF2-40B4-BE49-F238E27FC236}">
              <a16:creationId xmlns:a16="http://schemas.microsoft.com/office/drawing/2014/main" id="{5F9E0198-A2E8-47D6-A7E4-AB4BB08B7359}"/>
            </a:ext>
          </a:extLst>
        </xdr:cNvPr>
        <xdr:cNvCxnSpPr/>
      </xdr:nvCxnSpPr>
      <xdr:spPr>
        <a:xfrm flipV="1">
          <a:off x="10476865" y="9557484"/>
          <a:ext cx="0" cy="1484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73215</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DB657F12-EF2F-47A9-8F6F-974E31DB23F1}"/>
            </a:ext>
          </a:extLst>
        </xdr:cNvPr>
        <xdr:cNvSpPr txBox="1"/>
      </xdr:nvSpPr>
      <xdr:spPr>
        <a:xfrm>
          <a:off x="10515600" y="11046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69388</xdr:rowOff>
    </xdr:from>
    <xdr:to>
      <xdr:col>55</xdr:col>
      <xdr:colOff>88900</xdr:colOff>
      <xdr:row>64</xdr:row>
      <xdr:rowOff>69388</xdr:rowOff>
    </xdr:to>
    <xdr:cxnSp macro="">
      <xdr:nvCxnSpPr>
        <xdr:cNvPr id="232" name="直線コネクタ 231">
          <a:extLst>
            <a:ext uri="{FF2B5EF4-FFF2-40B4-BE49-F238E27FC236}">
              <a16:creationId xmlns:a16="http://schemas.microsoft.com/office/drawing/2014/main" id="{E6077FA5-A0DD-4E6D-BD22-D26B34375B1C}"/>
            </a:ext>
          </a:extLst>
        </xdr:cNvPr>
        <xdr:cNvCxnSpPr/>
      </xdr:nvCxnSpPr>
      <xdr:spPr>
        <a:xfrm>
          <a:off x="10388600" y="11042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74411</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12605BE9-C16A-4836-93F2-4A6CBE741547}"/>
            </a:ext>
          </a:extLst>
        </xdr:cNvPr>
        <xdr:cNvSpPr txBox="1"/>
      </xdr:nvSpPr>
      <xdr:spPr>
        <a:xfrm>
          <a:off x="10515600" y="93327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127734</xdr:rowOff>
    </xdr:from>
    <xdr:to>
      <xdr:col>55</xdr:col>
      <xdr:colOff>88900</xdr:colOff>
      <xdr:row>55</xdr:row>
      <xdr:rowOff>127734</xdr:rowOff>
    </xdr:to>
    <xdr:cxnSp macro="">
      <xdr:nvCxnSpPr>
        <xdr:cNvPr id="234" name="直線コネクタ 233">
          <a:extLst>
            <a:ext uri="{FF2B5EF4-FFF2-40B4-BE49-F238E27FC236}">
              <a16:creationId xmlns:a16="http://schemas.microsoft.com/office/drawing/2014/main" id="{62FD2388-0B54-4DF0-A564-C8B17E2EE5FB}"/>
            </a:ext>
          </a:extLst>
        </xdr:cNvPr>
        <xdr:cNvCxnSpPr/>
      </xdr:nvCxnSpPr>
      <xdr:spPr>
        <a:xfrm>
          <a:off x="10388600" y="955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94953</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7F5A3C65-E80B-4F2E-B0DB-1E1B259B22DD}"/>
            </a:ext>
          </a:extLst>
        </xdr:cNvPr>
        <xdr:cNvSpPr txBox="1"/>
      </xdr:nvSpPr>
      <xdr:spPr>
        <a:xfrm>
          <a:off x="10515600" y="103819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72076</xdr:rowOff>
    </xdr:from>
    <xdr:to>
      <xdr:col>55</xdr:col>
      <xdr:colOff>50800</xdr:colOff>
      <xdr:row>62</xdr:row>
      <xdr:rowOff>2226</xdr:rowOff>
    </xdr:to>
    <xdr:sp macro="" textlink="">
      <xdr:nvSpPr>
        <xdr:cNvPr id="236" name="フローチャート: 判断 235">
          <a:extLst>
            <a:ext uri="{FF2B5EF4-FFF2-40B4-BE49-F238E27FC236}">
              <a16:creationId xmlns:a16="http://schemas.microsoft.com/office/drawing/2014/main" id="{F3CF08B6-B3B6-45D6-9C42-B288FB3415F9}"/>
            </a:ext>
          </a:extLst>
        </xdr:cNvPr>
        <xdr:cNvSpPr/>
      </xdr:nvSpPr>
      <xdr:spPr>
        <a:xfrm>
          <a:off x="10426700" y="1053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53173</xdr:rowOff>
    </xdr:from>
    <xdr:to>
      <xdr:col>50</xdr:col>
      <xdr:colOff>165100</xdr:colOff>
      <xdr:row>61</xdr:row>
      <xdr:rowOff>154773</xdr:rowOff>
    </xdr:to>
    <xdr:sp macro="" textlink="">
      <xdr:nvSpPr>
        <xdr:cNvPr id="237" name="フローチャート: 判断 236">
          <a:extLst>
            <a:ext uri="{FF2B5EF4-FFF2-40B4-BE49-F238E27FC236}">
              <a16:creationId xmlns:a16="http://schemas.microsoft.com/office/drawing/2014/main" id="{A695B0C9-5840-43E5-B3C4-21B7C0139965}"/>
            </a:ext>
          </a:extLst>
        </xdr:cNvPr>
        <xdr:cNvSpPr/>
      </xdr:nvSpPr>
      <xdr:spPr>
        <a:xfrm>
          <a:off x="9588500" y="1051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77499</xdr:rowOff>
    </xdr:from>
    <xdr:to>
      <xdr:col>46</xdr:col>
      <xdr:colOff>38100</xdr:colOff>
      <xdr:row>62</xdr:row>
      <xdr:rowOff>7649</xdr:rowOff>
    </xdr:to>
    <xdr:sp macro="" textlink="">
      <xdr:nvSpPr>
        <xdr:cNvPr id="238" name="フローチャート: 判断 237">
          <a:extLst>
            <a:ext uri="{FF2B5EF4-FFF2-40B4-BE49-F238E27FC236}">
              <a16:creationId xmlns:a16="http://schemas.microsoft.com/office/drawing/2014/main" id="{792884B6-CED2-4525-994B-AA14D21FBB81}"/>
            </a:ext>
          </a:extLst>
        </xdr:cNvPr>
        <xdr:cNvSpPr/>
      </xdr:nvSpPr>
      <xdr:spPr>
        <a:xfrm>
          <a:off x="8699500" y="10535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76707</xdr:rowOff>
    </xdr:from>
    <xdr:to>
      <xdr:col>41</xdr:col>
      <xdr:colOff>101600</xdr:colOff>
      <xdr:row>62</xdr:row>
      <xdr:rowOff>6857</xdr:rowOff>
    </xdr:to>
    <xdr:sp macro="" textlink="">
      <xdr:nvSpPr>
        <xdr:cNvPr id="239" name="フローチャート: 判断 238">
          <a:extLst>
            <a:ext uri="{FF2B5EF4-FFF2-40B4-BE49-F238E27FC236}">
              <a16:creationId xmlns:a16="http://schemas.microsoft.com/office/drawing/2014/main" id="{C13A2C72-1BAC-46FB-8EF8-2E7C6F80B755}"/>
            </a:ext>
          </a:extLst>
        </xdr:cNvPr>
        <xdr:cNvSpPr/>
      </xdr:nvSpPr>
      <xdr:spPr>
        <a:xfrm>
          <a:off x="7810500" y="1053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79514</xdr:rowOff>
    </xdr:from>
    <xdr:to>
      <xdr:col>36</xdr:col>
      <xdr:colOff>165100</xdr:colOff>
      <xdr:row>62</xdr:row>
      <xdr:rowOff>9664</xdr:rowOff>
    </xdr:to>
    <xdr:sp macro="" textlink="">
      <xdr:nvSpPr>
        <xdr:cNvPr id="240" name="フローチャート: 判断 239">
          <a:extLst>
            <a:ext uri="{FF2B5EF4-FFF2-40B4-BE49-F238E27FC236}">
              <a16:creationId xmlns:a16="http://schemas.microsoft.com/office/drawing/2014/main" id="{5324AF6C-FC3F-4816-A76D-B21F4D6A8EE9}"/>
            </a:ext>
          </a:extLst>
        </xdr:cNvPr>
        <xdr:cNvSpPr/>
      </xdr:nvSpPr>
      <xdr:spPr>
        <a:xfrm>
          <a:off x="6921500" y="1053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A2BF9D3E-05F6-46F4-949E-E39BC259802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2A7492D8-2D7B-4D17-A8A8-488ED064B17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198A6C22-8256-44A5-940D-4CB9E6D6722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615D3D27-BB73-4C72-8F23-95DAE9501C3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B2B46DD7-A2A6-49E7-B9BF-D964D0851D6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46698</xdr:rowOff>
    </xdr:from>
    <xdr:to>
      <xdr:col>55</xdr:col>
      <xdr:colOff>50800</xdr:colOff>
      <xdr:row>63</xdr:row>
      <xdr:rowOff>148298</xdr:rowOff>
    </xdr:to>
    <xdr:sp macro="" textlink="">
      <xdr:nvSpPr>
        <xdr:cNvPr id="246" name="楕円 245">
          <a:extLst>
            <a:ext uri="{FF2B5EF4-FFF2-40B4-BE49-F238E27FC236}">
              <a16:creationId xmlns:a16="http://schemas.microsoft.com/office/drawing/2014/main" id="{1C291EDA-7826-456A-B6E0-043997E9F26D}"/>
            </a:ext>
          </a:extLst>
        </xdr:cNvPr>
        <xdr:cNvSpPr/>
      </xdr:nvSpPr>
      <xdr:spPr>
        <a:xfrm>
          <a:off x="10426700" y="1084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25125</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D117F7B1-5EF7-4C70-902C-F70FB0B54604}"/>
            </a:ext>
          </a:extLst>
        </xdr:cNvPr>
        <xdr:cNvSpPr txBox="1"/>
      </xdr:nvSpPr>
      <xdr:spPr>
        <a:xfrm>
          <a:off x="10515600" y="10826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46482</xdr:rowOff>
    </xdr:from>
    <xdr:to>
      <xdr:col>50</xdr:col>
      <xdr:colOff>165100</xdr:colOff>
      <xdr:row>63</xdr:row>
      <xdr:rowOff>148082</xdr:rowOff>
    </xdr:to>
    <xdr:sp macro="" textlink="">
      <xdr:nvSpPr>
        <xdr:cNvPr id="248" name="楕円 247">
          <a:extLst>
            <a:ext uri="{FF2B5EF4-FFF2-40B4-BE49-F238E27FC236}">
              <a16:creationId xmlns:a16="http://schemas.microsoft.com/office/drawing/2014/main" id="{4C1ABB79-8869-4036-9FED-76B819AD6314}"/>
            </a:ext>
          </a:extLst>
        </xdr:cNvPr>
        <xdr:cNvSpPr/>
      </xdr:nvSpPr>
      <xdr:spPr>
        <a:xfrm>
          <a:off x="9588500" y="1084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97282</xdr:rowOff>
    </xdr:from>
    <xdr:to>
      <xdr:col>55</xdr:col>
      <xdr:colOff>0</xdr:colOff>
      <xdr:row>63</xdr:row>
      <xdr:rowOff>97498</xdr:rowOff>
    </xdr:to>
    <xdr:cxnSp macro="">
      <xdr:nvCxnSpPr>
        <xdr:cNvPr id="249" name="直線コネクタ 248">
          <a:extLst>
            <a:ext uri="{FF2B5EF4-FFF2-40B4-BE49-F238E27FC236}">
              <a16:creationId xmlns:a16="http://schemas.microsoft.com/office/drawing/2014/main" id="{09E12468-EAEA-4426-9147-A82CF3F4C65C}"/>
            </a:ext>
          </a:extLst>
        </xdr:cNvPr>
        <xdr:cNvCxnSpPr/>
      </xdr:nvCxnSpPr>
      <xdr:spPr>
        <a:xfrm>
          <a:off x="9639300" y="10898632"/>
          <a:ext cx="838200" cy="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46738</xdr:rowOff>
    </xdr:from>
    <xdr:to>
      <xdr:col>46</xdr:col>
      <xdr:colOff>38100</xdr:colOff>
      <xdr:row>63</xdr:row>
      <xdr:rowOff>148338</xdr:rowOff>
    </xdr:to>
    <xdr:sp macro="" textlink="">
      <xdr:nvSpPr>
        <xdr:cNvPr id="250" name="楕円 249">
          <a:extLst>
            <a:ext uri="{FF2B5EF4-FFF2-40B4-BE49-F238E27FC236}">
              <a16:creationId xmlns:a16="http://schemas.microsoft.com/office/drawing/2014/main" id="{CF3C3C9F-4080-4CF1-A286-6E122BC4E0D3}"/>
            </a:ext>
          </a:extLst>
        </xdr:cNvPr>
        <xdr:cNvSpPr/>
      </xdr:nvSpPr>
      <xdr:spPr>
        <a:xfrm>
          <a:off x="8699500" y="1084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97282</xdr:rowOff>
    </xdr:from>
    <xdr:to>
      <xdr:col>50</xdr:col>
      <xdr:colOff>114300</xdr:colOff>
      <xdr:row>63</xdr:row>
      <xdr:rowOff>97538</xdr:rowOff>
    </xdr:to>
    <xdr:cxnSp macro="">
      <xdr:nvCxnSpPr>
        <xdr:cNvPr id="251" name="直線コネクタ 250">
          <a:extLst>
            <a:ext uri="{FF2B5EF4-FFF2-40B4-BE49-F238E27FC236}">
              <a16:creationId xmlns:a16="http://schemas.microsoft.com/office/drawing/2014/main" id="{3138D783-07A9-487C-BCD2-8C17D017848B}"/>
            </a:ext>
          </a:extLst>
        </xdr:cNvPr>
        <xdr:cNvCxnSpPr/>
      </xdr:nvCxnSpPr>
      <xdr:spPr>
        <a:xfrm flipV="1">
          <a:off x="8750300" y="10898632"/>
          <a:ext cx="889000" cy="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47705</xdr:rowOff>
    </xdr:from>
    <xdr:to>
      <xdr:col>41</xdr:col>
      <xdr:colOff>101600</xdr:colOff>
      <xdr:row>63</xdr:row>
      <xdr:rowOff>149305</xdr:rowOff>
    </xdr:to>
    <xdr:sp macro="" textlink="">
      <xdr:nvSpPr>
        <xdr:cNvPr id="252" name="楕円 251">
          <a:extLst>
            <a:ext uri="{FF2B5EF4-FFF2-40B4-BE49-F238E27FC236}">
              <a16:creationId xmlns:a16="http://schemas.microsoft.com/office/drawing/2014/main" id="{3AD7B19F-0EFD-45B1-B14C-FD6D17D333F2}"/>
            </a:ext>
          </a:extLst>
        </xdr:cNvPr>
        <xdr:cNvSpPr/>
      </xdr:nvSpPr>
      <xdr:spPr>
        <a:xfrm>
          <a:off x="7810500" y="1084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97538</xdr:rowOff>
    </xdr:from>
    <xdr:to>
      <xdr:col>45</xdr:col>
      <xdr:colOff>177800</xdr:colOff>
      <xdr:row>63</xdr:row>
      <xdr:rowOff>98505</xdr:rowOff>
    </xdr:to>
    <xdr:cxnSp macro="">
      <xdr:nvCxnSpPr>
        <xdr:cNvPr id="253" name="直線コネクタ 252">
          <a:extLst>
            <a:ext uri="{FF2B5EF4-FFF2-40B4-BE49-F238E27FC236}">
              <a16:creationId xmlns:a16="http://schemas.microsoft.com/office/drawing/2014/main" id="{EEE32B68-3625-45DD-9458-26D2831F21F4}"/>
            </a:ext>
          </a:extLst>
        </xdr:cNvPr>
        <xdr:cNvCxnSpPr/>
      </xdr:nvCxnSpPr>
      <xdr:spPr>
        <a:xfrm flipV="1">
          <a:off x="7861300" y="10898888"/>
          <a:ext cx="889000" cy="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48803</xdr:rowOff>
    </xdr:from>
    <xdr:to>
      <xdr:col>36</xdr:col>
      <xdr:colOff>165100</xdr:colOff>
      <xdr:row>63</xdr:row>
      <xdr:rowOff>150403</xdr:rowOff>
    </xdr:to>
    <xdr:sp macro="" textlink="">
      <xdr:nvSpPr>
        <xdr:cNvPr id="254" name="楕円 253">
          <a:extLst>
            <a:ext uri="{FF2B5EF4-FFF2-40B4-BE49-F238E27FC236}">
              <a16:creationId xmlns:a16="http://schemas.microsoft.com/office/drawing/2014/main" id="{1276FA03-39FC-4711-BB1C-36793C3E081D}"/>
            </a:ext>
          </a:extLst>
        </xdr:cNvPr>
        <xdr:cNvSpPr/>
      </xdr:nvSpPr>
      <xdr:spPr>
        <a:xfrm>
          <a:off x="6921500" y="1085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98505</xdr:rowOff>
    </xdr:from>
    <xdr:to>
      <xdr:col>41</xdr:col>
      <xdr:colOff>50800</xdr:colOff>
      <xdr:row>63</xdr:row>
      <xdr:rowOff>99603</xdr:rowOff>
    </xdr:to>
    <xdr:cxnSp macro="">
      <xdr:nvCxnSpPr>
        <xdr:cNvPr id="255" name="直線コネクタ 254">
          <a:extLst>
            <a:ext uri="{FF2B5EF4-FFF2-40B4-BE49-F238E27FC236}">
              <a16:creationId xmlns:a16="http://schemas.microsoft.com/office/drawing/2014/main" id="{77AE4060-7677-4076-99B1-E906468B5227}"/>
            </a:ext>
          </a:extLst>
        </xdr:cNvPr>
        <xdr:cNvCxnSpPr/>
      </xdr:nvCxnSpPr>
      <xdr:spPr>
        <a:xfrm flipV="1">
          <a:off x="6972300" y="10899855"/>
          <a:ext cx="889000" cy="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171300</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66E9EE3E-29E9-458A-B06B-875E06BEB0DA}"/>
            </a:ext>
          </a:extLst>
        </xdr:cNvPr>
        <xdr:cNvSpPr txBox="1"/>
      </xdr:nvSpPr>
      <xdr:spPr>
        <a:xfrm>
          <a:off x="9327095" y="10286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24176</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94A8350B-3D2C-4E2F-9D0A-94777AA4089E}"/>
            </a:ext>
          </a:extLst>
        </xdr:cNvPr>
        <xdr:cNvSpPr txBox="1"/>
      </xdr:nvSpPr>
      <xdr:spPr>
        <a:xfrm>
          <a:off x="8450795" y="10311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23384</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0EB7A209-AFF7-42D1-BBD1-29813C04780B}"/>
            </a:ext>
          </a:extLst>
        </xdr:cNvPr>
        <xdr:cNvSpPr txBox="1"/>
      </xdr:nvSpPr>
      <xdr:spPr>
        <a:xfrm>
          <a:off x="7561795" y="10310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26191</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E4BEEE67-74D6-40AD-A334-505959A6ADEB}"/>
            </a:ext>
          </a:extLst>
        </xdr:cNvPr>
        <xdr:cNvSpPr txBox="1"/>
      </xdr:nvSpPr>
      <xdr:spPr>
        <a:xfrm>
          <a:off x="6672795" y="10313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139209</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0F93C121-56CD-4B6A-B9B9-DDB5A505FD5E}"/>
            </a:ext>
          </a:extLst>
        </xdr:cNvPr>
        <xdr:cNvSpPr txBox="1"/>
      </xdr:nvSpPr>
      <xdr:spPr>
        <a:xfrm>
          <a:off x="9327095" y="10940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139465</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9541B1CC-A1E7-4A9D-BB88-7468508F1F02}"/>
            </a:ext>
          </a:extLst>
        </xdr:cNvPr>
        <xdr:cNvSpPr txBox="1"/>
      </xdr:nvSpPr>
      <xdr:spPr>
        <a:xfrm>
          <a:off x="8450795" y="1094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140432</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7738693F-3C53-4E61-9191-BA010D95E58B}"/>
            </a:ext>
          </a:extLst>
        </xdr:cNvPr>
        <xdr:cNvSpPr txBox="1"/>
      </xdr:nvSpPr>
      <xdr:spPr>
        <a:xfrm>
          <a:off x="7561795" y="10941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141530</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A0D8346C-0E6F-4D15-9313-C1C9ED628F45}"/>
            </a:ext>
          </a:extLst>
        </xdr:cNvPr>
        <xdr:cNvSpPr txBox="1"/>
      </xdr:nvSpPr>
      <xdr:spPr>
        <a:xfrm>
          <a:off x="6672795" y="10942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F28CE038-DE82-4360-A866-7E51A64A3EE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8A9DED28-34D5-4AC3-82DE-DD305A1C878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443D17F6-50D3-43BE-8D68-A2C58E5ABB4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81BEB4CE-9834-4D63-B22C-07DE73738C7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9F6CEE20-86C8-4EAA-BDAE-75BCB7D6E31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C253FD59-97D7-4B00-8B75-9C1F766B1F8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33518E0F-F5F1-4D5E-BC25-EAA5DA95699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D2CE4B06-658F-4ADF-9DAE-9628C7A6639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F4F5CD97-F5D5-4620-9172-C4F6ECC097F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33741159-1FB1-4825-8FCE-3E7863EADF7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55C271B6-CD57-4A6C-B75A-EC32488C095F}"/>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BB73427E-A39D-49D6-BECE-0BE8FA67137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BC4552AF-818F-463B-A574-FF9699F86EF1}"/>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EF524B05-9A09-4F8F-9801-BAAA77EF65B4}"/>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BC221103-C361-4B17-BA8A-682A9DA9D30C}"/>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B33A30D6-AA14-4E39-9919-67AD88E1DFCD}"/>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67A065A5-4D37-4E6F-80E1-653B55121E75}"/>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5E6A2348-E7C7-4A90-9280-53E47076BB6A}"/>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E40DBE02-0C63-4ABA-A533-02962C3C1153}"/>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51049E4A-A6F2-418B-94A6-89FDA602744A}"/>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26CA734F-6EB1-4E20-A5EB-A0453F9D7848}"/>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26C86E4B-61FE-49A4-A633-6F15022C34B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A7FD8AF4-C9A0-4164-9DC5-E836C241BBFE}"/>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FFF255EF-7740-4762-8E47-E35C17BC119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106680</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9B7F2C8E-EDE6-4422-AE55-194756352EA6}"/>
            </a:ext>
          </a:extLst>
        </xdr:cNvPr>
        <xdr:cNvCxnSpPr/>
      </xdr:nvCxnSpPr>
      <xdr:spPr>
        <a:xfrm flipV="1">
          <a:off x="4634865" y="1330833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DF5DA2A0-A19F-4DBE-8C1E-BE3DE600F6DD}"/>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9BE3E67C-E9E3-437E-B3AF-6B1210AAE81C}"/>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53357</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6FB5BE7F-9395-48EC-BEEC-296B99C85EE1}"/>
            </a:ext>
          </a:extLst>
        </xdr:cNvPr>
        <xdr:cNvSpPr txBox="1"/>
      </xdr:nvSpPr>
      <xdr:spPr>
        <a:xfrm>
          <a:off x="4673600" y="1308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106680</xdr:rowOff>
    </xdr:from>
    <xdr:to>
      <xdr:col>24</xdr:col>
      <xdr:colOff>152400</xdr:colOff>
      <xdr:row>77</xdr:row>
      <xdr:rowOff>106680</xdr:rowOff>
    </xdr:to>
    <xdr:cxnSp macro="">
      <xdr:nvCxnSpPr>
        <xdr:cNvPr id="292" name="直線コネクタ 291">
          <a:extLst>
            <a:ext uri="{FF2B5EF4-FFF2-40B4-BE49-F238E27FC236}">
              <a16:creationId xmlns:a16="http://schemas.microsoft.com/office/drawing/2014/main" id="{C099B01F-0406-4329-9C7D-8681B3559780}"/>
            </a:ext>
          </a:extLst>
        </xdr:cNvPr>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17797</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76922E2B-326B-4008-8C28-1565249A0FEB}"/>
            </a:ext>
          </a:extLst>
        </xdr:cNvPr>
        <xdr:cNvSpPr txBox="1"/>
      </xdr:nvSpPr>
      <xdr:spPr>
        <a:xfrm>
          <a:off x="4673600" y="1390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166370</xdr:rowOff>
    </xdr:from>
    <xdr:to>
      <xdr:col>24</xdr:col>
      <xdr:colOff>114300</xdr:colOff>
      <xdr:row>82</xdr:row>
      <xdr:rowOff>96520</xdr:rowOff>
    </xdr:to>
    <xdr:sp macro="" textlink="">
      <xdr:nvSpPr>
        <xdr:cNvPr id="294" name="フローチャート: 判断 293">
          <a:extLst>
            <a:ext uri="{FF2B5EF4-FFF2-40B4-BE49-F238E27FC236}">
              <a16:creationId xmlns:a16="http://schemas.microsoft.com/office/drawing/2014/main" id="{B1570370-8841-4578-A44B-198097C2AF8D}"/>
            </a:ext>
          </a:extLst>
        </xdr:cNvPr>
        <xdr:cNvSpPr/>
      </xdr:nvSpPr>
      <xdr:spPr>
        <a:xfrm>
          <a:off x="45847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153036</xdr:rowOff>
    </xdr:from>
    <xdr:to>
      <xdr:col>20</xdr:col>
      <xdr:colOff>38100</xdr:colOff>
      <xdr:row>83</xdr:row>
      <xdr:rowOff>83186</xdr:rowOff>
    </xdr:to>
    <xdr:sp macro="" textlink="">
      <xdr:nvSpPr>
        <xdr:cNvPr id="295" name="フローチャート: 判断 294">
          <a:extLst>
            <a:ext uri="{FF2B5EF4-FFF2-40B4-BE49-F238E27FC236}">
              <a16:creationId xmlns:a16="http://schemas.microsoft.com/office/drawing/2014/main" id="{6101078A-79B2-4674-9882-9F62F1FBFBB5}"/>
            </a:ext>
          </a:extLst>
        </xdr:cNvPr>
        <xdr:cNvSpPr/>
      </xdr:nvSpPr>
      <xdr:spPr>
        <a:xfrm>
          <a:off x="3746500" y="1421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120650</xdr:rowOff>
    </xdr:from>
    <xdr:to>
      <xdr:col>15</xdr:col>
      <xdr:colOff>101600</xdr:colOff>
      <xdr:row>83</xdr:row>
      <xdr:rowOff>50800</xdr:rowOff>
    </xdr:to>
    <xdr:sp macro="" textlink="">
      <xdr:nvSpPr>
        <xdr:cNvPr id="296" name="フローチャート: 判断 295">
          <a:extLst>
            <a:ext uri="{FF2B5EF4-FFF2-40B4-BE49-F238E27FC236}">
              <a16:creationId xmlns:a16="http://schemas.microsoft.com/office/drawing/2014/main" id="{7E3B8AE9-5C33-4306-894B-ADA5451340AA}"/>
            </a:ext>
          </a:extLst>
        </xdr:cNvPr>
        <xdr:cNvSpPr/>
      </xdr:nvSpPr>
      <xdr:spPr>
        <a:xfrm>
          <a:off x="2857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95886</xdr:rowOff>
    </xdr:from>
    <xdr:to>
      <xdr:col>10</xdr:col>
      <xdr:colOff>165100</xdr:colOff>
      <xdr:row>83</xdr:row>
      <xdr:rowOff>26036</xdr:rowOff>
    </xdr:to>
    <xdr:sp macro="" textlink="">
      <xdr:nvSpPr>
        <xdr:cNvPr id="297" name="フローチャート: 判断 296">
          <a:extLst>
            <a:ext uri="{FF2B5EF4-FFF2-40B4-BE49-F238E27FC236}">
              <a16:creationId xmlns:a16="http://schemas.microsoft.com/office/drawing/2014/main" id="{ABACE000-B278-40C7-88A4-8A37CFF77BAE}"/>
            </a:ext>
          </a:extLst>
        </xdr:cNvPr>
        <xdr:cNvSpPr/>
      </xdr:nvSpPr>
      <xdr:spPr>
        <a:xfrm>
          <a:off x="1968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63500</xdr:rowOff>
    </xdr:from>
    <xdr:to>
      <xdr:col>6</xdr:col>
      <xdr:colOff>38100</xdr:colOff>
      <xdr:row>82</xdr:row>
      <xdr:rowOff>165100</xdr:rowOff>
    </xdr:to>
    <xdr:sp macro="" textlink="">
      <xdr:nvSpPr>
        <xdr:cNvPr id="298" name="フローチャート: 判断 297">
          <a:extLst>
            <a:ext uri="{FF2B5EF4-FFF2-40B4-BE49-F238E27FC236}">
              <a16:creationId xmlns:a16="http://schemas.microsoft.com/office/drawing/2014/main" id="{92B89CE3-A428-44AE-B3F8-2AD7851B2F8F}"/>
            </a:ext>
          </a:extLst>
        </xdr:cNvPr>
        <xdr:cNvSpPr/>
      </xdr:nvSpPr>
      <xdr:spPr>
        <a:xfrm>
          <a:off x="1079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17CB2017-1928-4B25-95C1-290B294BE36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46F715B0-847A-4D4E-81AF-5ADB2BB4251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7D211AC7-AB9A-4942-A441-A63CE3F96E0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7EF8C0D-9DC3-4860-B4A9-9014FC639F6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9FC6D828-128A-4F07-889B-54461C73CF7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160655</xdr:rowOff>
    </xdr:from>
    <xdr:to>
      <xdr:col>24</xdr:col>
      <xdr:colOff>114300</xdr:colOff>
      <xdr:row>86</xdr:row>
      <xdr:rowOff>90805</xdr:rowOff>
    </xdr:to>
    <xdr:sp macro="" textlink="">
      <xdr:nvSpPr>
        <xdr:cNvPr id="304" name="楕円 303">
          <a:extLst>
            <a:ext uri="{FF2B5EF4-FFF2-40B4-BE49-F238E27FC236}">
              <a16:creationId xmlns:a16="http://schemas.microsoft.com/office/drawing/2014/main" id="{7FDA11A1-9A6D-4D11-A993-5779B6D353EF}"/>
            </a:ext>
          </a:extLst>
        </xdr:cNvPr>
        <xdr:cNvSpPr/>
      </xdr:nvSpPr>
      <xdr:spPr>
        <a:xfrm>
          <a:off x="4584700" y="1473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75582</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C26D6F93-89AD-421B-A39E-DACC0BCCA671}"/>
            </a:ext>
          </a:extLst>
        </xdr:cNvPr>
        <xdr:cNvSpPr txBox="1"/>
      </xdr:nvSpPr>
      <xdr:spPr>
        <a:xfrm>
          <a:off x="4673600" y="14648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132080</xdr:rowOff>
    </xdr:from>
    <xdr:to>
      <xdr:col>20</xdr:col>
      <xdr:colOff>38100</xdr:colOff>
      <xdr:row>86</xdr:row>
      <xdr:rowOff>62230</xdr:rowOff>
    </xdr:to>
    <xdr:sp macro="" textlink="">
      <xdr:nvSpPr>
        <xdr:cNvPr id="306" name="楕円 305">
          <a:extLst>
            <a:ext uri="{FF2B5EF4-FFF2-40B4-BE49-F238E27FC236}">
              <a16:creationId xmlns:a16="http://schemas.microsoft.com/office/drawing/2014/main" id="{7DAEBC57-EEF8-4BA9-860C-DB486B5A68B1}"/>
            </a:ext>
          </a:extLst>
        </xdr:cNvPr>
        <xdr:cNvSpPr/>
      </xdr:nvSpPr>
      <xdr:spPr>
        <a:xfrm>
          <a:off x="3746500" y="147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11430</xdr:rowOff>
    </xdr:from>
    <xdr:to>
      <xdr:col>24</xdr:col>
      <xdr:colOff>63500</xdr:colOff>
      <xdr:row>86</xdr:row>
      <xdr:rowOff>40005</xdr:rowOff>
    </xdr:to>
    <xdr:cxnSp macro="">
      <xdr:nvCxnSpPr>
        <xdr:cNvPr id="307" name="直線コネクタ 306">
          <a:extLst>
            <a:ext uri="{FF2B5EF4-FFF2-40B4-BE49-F238E27FC236}">
              <a16:creationId xmlns:a16="http://schemas.microsoft.com/office/drawing/2014/main" id="{7888278C-E673-41D1-9877-C0F99A882219}"/>
            </a:ext>
          </a:extLst>
        </xdr:cNvPr>
        <xdr:cNvCxnSpPr/>
      </xdr:nvCxnSpPr>
      <xdr:spPr>
        <a:xfrm>
          <a:off x="3797300" y="1475613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97789</xdr:rowOff>
    </xdr:from>
    <xdr:to>
      <xdr:col>15</xdr:col>
      <xdr:colOff>101600</xdr:colOff>
      <xdr:row>86</xdr:row>
      <xdr:rowOff>27939</xdr:rowOff>
    </xdr:to>
    <xdr:sp macro="" textlink="">
      <xdr:nvSpPr>
        <xdr:cNvPr id="308" name="楕円 307">
          <a:extLst>
            <a:ext uri="{FF2B5EF4-FFF2-40B4-BE49-F238E27FC236}">
              <a16:creationId xmlns:a16="http://schemas.microsoft.com/office/drawing/2014/main" id="{933757AB-C9B5-4EC7-9899-4514D82F8E7E}"/>
            </a:ext>
          </a:extLst>
        </xdr:cNvPr>
        <xdr:cNvSpPr/>
      </xdr:nvSpPr>
      <xdr:spPr>
        <a:xfrm>
          <a:off x="2857500" y="1467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148589</xdr:rowOff>
    </xdr:from>
    <xdr:to>
      <xdr:col>19</xdr:col>
      <xdr:colOff>177800</xdr:colOff>
      <xdr:row>86</xdr:row>
      <xdr:rowOff>11430</xdr:rowOff>
    </xdr:to>
    <xdr:cxnSp macro="">
      <xdr:nvCxnSpPr>
        <xdr:cNvPr id="309" name="直線コネクタ 308">
          <a:extLst>
            <a:ext uri="{FF2B5EF4-FFF2-40B4-BE49-F238E27FC236}">
              <a16:creationId xmlns:a16="http://schemas.microsoft.com/office/drawing/2014/main" id="{6B8709C5-EDE9-40E9-9623-01941044CA32}"/>
            </a:ext>
          </a:extLst>
        </xdr:cNvPr>
        <xdr:cNvCxnSpPr/>
      </xdr:nvCxnSpPr>
      <xdr:spPr>
        <a:xfrm>
          <a:off x="2908300" y="1472183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61595</xdr:rowOff>
    </xdr:from>
    <xdr:to>
      <xdr:col>10</xdr:col>
      <xdr:colOff>165100</xdr:colOff>
      <xdr:row>85</xdr:row>
      <xdr:rowOff>163195</xdr:rowOff>
    </xdr:to>
    <xdr:sp macro="" textlink="">
      <xdr:nvSpPr>
        <xdr:cNvPr id="310" name="楕円 309">
          <a:extLst>
            <a:ext uri="{FF2B5EF4-FFF2-40B4-BE49-F238E27FC236}">
              <a16:creationId xmlns:a16="http://schemas.microsoft.com/office/drawing/2014/main" id="{F96C2750-CB94-44F2-BBA1-ED79C2E57A37}"/>
            </a:ext>
          </a:extLst>
        </xdr:cNvPr>
        <xdr:cNvSpPr/>
      </xdr:nvSpPr>
      <xdr:spPr>
        <a:xfrm>
          <a:off x="1968500" y="1463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112395</xdr:rowOff>
    </xdr:from>
    <xdr:to>
      <xdr:col>15</xdr:col>
      <xdr:colOff>50800</xdr:colOff>
      <xdr:row>85</xdr:row>
      <xdr:rowOff>148589</xdr:rowOff>
    </xdr:to>
    <xdr:cxnSp macro="">
      <xdr:nvCxnSpPr>
        <xdr:cNvPr id="311" name="直線コネクタ 310">
          <a:extLst>
            <a:ext uri="{FF2B5EF4-FFF2-40B4-BE49-F238E27FC236}">
              <a16:creationId xmlns:a16="http://schemas.microsoft.com/office/drawing/2014/main" id="{0495FB28-EC67-4A91-B363-482EE3E8C66C}"/>
            </a:ext>
          </a:extLst>
        </xdr:cNvPr>
        <xdr:cNvCxnSpPr/>
      </xdr:nvCxnSpPr>
      <xdr:spPr>
        <a:xfrm>
          <a:off x="2019300" y="14685645"/>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103505</xdr:rowOff>
    </xdr:from>
    <xdr:to>
      <xdr:col>6</xdr:col>
      <xdr:colOff>38100</xdr:colOff>
      <xdr:row>85</xdr:row>
      <xdr:rowOff>33655</xdr:rowOff>
    </xdr:to>
    <xdr:sp macro="" textlink="">
      <xdr:nvSpPr>
        <xdr:cNvPr id="312" name="楕円 311">
          <a:extLst>
            <a:ext uri="{FF2B5EF4-FFF2-40B4-BE49-F238E27FC236}">
              <a16:creationId xmlns:a16="http://schemas.microsoft.com/office/drawing/2014/main" id="{FF990885-3776-4933-9465-A33B2D2424BF}"/>
            </a:ext>
          </a:extLst>
        </xdr:cNvPr>
        <xdr:cNvSpPr/>
      </xdr:nvSpPr>
      <xdr:spPr>
        <a:xfrm>
          <a:off x="1079500" y="1450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154305</xdr:rowOff>
    </xdr:from>
    <xdr:to>
      <xdr:col>10</xdr:col>
      <xdr:colOff>114300</xdr:colOff>
      <xdr:row>85</xdr:row>
      <xdr:rowOff>112395</xdr:rowOff>
    </xdr:to>
    <xdr:cxnSp macro="">
      <xdr:nvCxnSpPr>
        <xdr:cNvPr id="313" name="直線コネクタ 312">
          <a:extLst>
            <a:ext uri="{FF2B5EF4-FFF2-40B4-BE49-F238E27FC236}">
              <a16:creationId xmlns:a16="http://schemas.microsoft.com/office/drawing/2014/main" id="{1CF42EC1-19D9-48D1-ADC7-EF545D240A13}"/>
            </a:ext>
          </a:extLst>
        </xdr:cNvPr>
        <xdr:cNvCxnSpPr/>
      </xdr:nvCxnSpPr>
      <xdr:spPr>
        <a:xfrm>
          <a:off x="1130300" y="14556105"/>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99713</xdr:rowOff>
    </xdr:from>
    <xdr:ext cx="405111" cy="259045"/>
    <xdr:sp macro="" textlink="">
      <xdr:nvSpPr>
        <xdr:cNvPr id="314" name="n_1aveValue【公営住宅】&#10;有形固定資産減価償却率">
          <a:extLst>
            <a:ext uri="{FF2B5EF4-FFF2-40B4-BE49-F238E27FC236}">
              <a16:creationId xmlns:a16="http://schemas.microsoft.com/office/drawing/2014/main" id="{A784E2E4-891B-45EF-A1EC-AD6F02F27E14}"/>
            </a:ext>
          </a:extLst>
        </xdr:cNvPr>
        <xdr:cNvSpPr txBox="1"/>
      </xdr:nvSpPr>
      <xdr:spPr>
        <a:xfrm>
          <a:off x="3582044" y="13987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67327</xdr:rowOff>
    </xdr:from>
    <xdr:ext cx="405111" cy="259045"/>
    <xdr:sp macro="" textlink="">
      <xdr:nvSpPr>
        <xdr:cNvPr id="315" name="n_2aveValue【公営住宅】&#10;有形固定資産減価償却率">
          <a:extLst>
            <a:ext uri="{FF2B5EF4-FFF2-40B4-BE49-F238E27FC236}">
              <a16:creationId xmlns:a16="http://schemas.microsoft.com/office/drawing/2014/main" id="{43F646C9-60C9-4CA5-BFD3-6BCA54E44774}"/>
            </a:ext>
          </a:extLst>
        </xdr:cNvPr>
        <xdr:cNvSpPr txBox="1"/>
      </xdr:nvSpPr>
      <xdr:spPr>
        <a:xfrm>
          <a:off x="2705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42563</xdr:rowOff>
    </xdr:from>
    <xdr:ext cx="405111" cy="259045"/>
    <xdr:sp macro="" textlink="">
      <xdr:nvSpPr>
        <xdr:cNvPr id="316" name="n_3aveValue【公営住宅】&#10;有形固定資産減価償却率">
          <a:extLst>
            <a:ext uri="{FF2B5EF4-FFF2-40B4-BE49-F238E27FC236}">
              <a16:creationId xmlns:a16="http://schemas.microsoft.com/office/drawing/2014/main" id="{831CDBEA-7E49-4ED5-B559-C314F647FCE1}"/>
            </a:ext>
          </a:extLst>
        </xdr:cNvPr>
        <xdr:cNvSpPr txBox="1"/>
      </xdr:nvSpPr>
      <xdr:spPr>
        <a:xfrm>
          <a:off x="1816744" y="1393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10177</xdr:rowOff>
    </xdr:from>
    <xdr:ext cx="405111" cy="259045"/>
    <xdr:sp macro="" textlink="">
      <xdr:nvSpPr>
        <xdr:cNvPr id="317" name="n_4aveValue【公営住宅】&#10;有形固定資産減価償却率">
          <a:extLst>
            <a:ext uri="{FF2B5EF4-FFF2-40B4-BE49-F238E27FC236}">
              <a16:creationId xmlns:a16="http://schemas.microsoft.com/office/drawing/2014/main" id="{8946C46E-CA55-491D-8498-34AB0567FA4B}"/>
            </a:ext>
          </a:extLst>
        </xdr:cNvPr>
        <xdr:cNvSpPr txBox="1"/>
      </xdr:nvSpPr>
      <xdr:spPr>
        <a:xfrm>
          <a:off x="9277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53357</xdr:rowOff>
    </xdr:from>
    <xdr:ext cx="405111" cy="259045"/>
    <xdr:sp macro="" textlink="">
      <xdr:nvSpPr>
        <xdr:cNvPr id="318" name="n_1mainValue【公営住宅】&#10;有形固定資産減価償却率">
          <a:extLst>
            <a:ext uri="{FF2B5EF4-FFF2-40B4-BE49-F238E27FC236}">
              <a16:creationId xmlns:a16="http://schemas.microsoft.com/office/drawing/2014/main" id="{71E131DB-856F-46EC-AF3E-31499AA4CA1D}"/>
            </a:ext>
          </a:extLst>
        </xdr:cNvPr>
        <xdr:cNvSpPr txBox="1"/>
      </xdr:nvSpPr>
      <xdr:spPr>
        <a:xfrm>
          <a:off x="3582044" y="1479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19066</xdr:rowOff>
    </xdr:from>
    <xdr:ext cx="405111" cy="259045"/>
    <xdr:sp macro="" textlink="">
      <xdr:nvSpPr>
        <xdr:cNvPr id="319" name="n_2mainValue【公営住宅】&#10;有形固定資産減価償却率">
          <a:extLst>
            <a:ext uri="{FF2B5EF4-FFF2-40B4-BE49-F238E27FC236}">
              <a16:creationId xmlns:a16="http://schemas.microsoft.com/office/drawing/2014/main" id="{EFB73224-8017-4BB9-8A5D-03F00794BE05}"/>
            </a:ext>
          </a:extLst>
        </xdr:cNvPr>
        <xdr:cNvSpPr txBox="1"/>
      </xdr:nvSpPr>
      <xdr:spPr>
        <a:xfrm>
          <a:off x="2705744" y="1476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154322</xdr:rowOff>
    </xdr:from>
    <xdr:ext cx="405111" cy="259045"/>
    <xdr:sp macro="" textlink="">
      <xdr:nvSpPr>
        <xdr:cNvPr id="320" name="n_3mainValue【公営住宅】&#10;有形固定資産減価償却率">
          <a:extLst>
            <a:ext uri="{FF2B5EF4-FFF2-40B4-BE49-F238E27FC236}">
              <a16:creationId xmlns:a16="http://schemas.microsoft.com/office/drawing/2014/main" id="{9D699D37-5232-4567-8F4C-BB60686AAD87}"/>
            </a:ext>
          </a:extLst>
        </xdr:cNvPr>
        <xdr:cNvSpPr txBox="1"/>
      </xdr:nvSpPr>
      <xdr:spPr>
        <a:xfrm>
          <a:off x="1816744" y="1472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24782</xdr:rowOff>
    </xdr:from>
    <xdr:ext cx="405111" cy="259045"/>
    <xdr:sp macro="" textlink="">
      <xdr:nvSpPr>
        <xdr:cNvPr id="321" name="n_4mainValue【公営住宅】&#10;有形固定資産減価償却率">
          <a:extLst>
            <a:ext uri="{FF2B5EF4-FFF2-40B4-BE49-F238E27FC236}">
              <a16:creationId xmlns:a16="http://schemas.microsoft.com/office/drawing/2014/main" id="{77E753B8-5371-4BC5-B16D-EF13FD6D7477}"/>
            </a:ext>
          </a:extLst>
        </xdr:cNvPr>
        <xdr:cNvSpPr txBox="1"/>
      </xdr:nvSpPr>
      <xdr:spPr>
        <a:xfrm>
          <a:off x="927744" y="1459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E47652D9-43D2-4994-90BD-4055CB86728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DFF1D012-519A-4EB3-8D08-50BCA1A62F4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87E62B13-4CA3-4F3B-8B82-84F4E92AFF9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D8A8C735-9AE3-40FA-BEB5-570B90319D0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23915168-EBD3-4493-A8F7-EA78ED8B7E2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2725D765-8692-41DB-8070-78BF9DE7E91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98FE08DC-C39A-4DB8-AC4B-5CCB5C579DB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CCD8CD38-EEEC-4AA8-9B33-16EE36E1194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9D6A4E6B-1B29-475B-98C8-617DE2E2460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BAB7E257-C4AE-4351-88C3-4885F007DB2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a:extLst>
            <a:ext uri="{FF2B5EF4-FFF2-40B4-BE49-F238E27FC236}">
              <a16:creationId xmlns:a16="http://schemas.microsoft.com/office/drawing/2014/main" id="{9CDCB4CB-C92F-4952-8F2F-31B559F1551B}"/>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a:extLst>
            <a:ext uri="{FF2B5EF4-FFF2-40B4-BE49-F238E27FC236}">
              <a16:creationId xmlns:a16="http://schemas.microsoft.com/office/drawing/2014/main" id="{EACCE0E6-9B0E-4610-9FA6-D43F3C7A7C08}"/>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a:extLst>
            <a:ext uri="{FF2B5EF4-FFF2-40B4-BE49-F238E27FC236}">
              <a16:creationId xmlns:a16="http://schemas.microsoft.com/office/drawing/2014/main" id="{3D6F589C-CCCA-4EF8-A5CF-914241C0FD9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5" name="テキスト ボックス 334">
          <a:extLst>
            <a:ext uri="{FF2B5EF4-FFF2-40B4-BE49-F238E27FC236}">
              <a16:creationId xmlns:a16="http://schemas.microsoft.com/office/drawing/2014/main" id="{E8FB6A95-9468-4046-9FAD-E8300EDFAE04}"/>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a:extLst>
            <a:ext uri="{FF2B5EF4-FFF2-40B4-BE49-F238E27FC236}">
              <a16:creationId xmlns:a16="http://schemas.microsoft.com/office/drawing/2014/main" id="{FCCE9125-F8AF-441B-B115-A0590AC17BC7}"/>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7" name="テキスト ボックス 336">
          <a:extLst>
            <a:ext uri="{FF2B5EF4-FFF2-40B4-BE49-F238E27FC236}">
              <a16:creationId xmlns:a16="http://schemas.microsoft.com/office/drawing/2014/main" id="{E8F9369B-09F5-4476-B4E6-87AC63145C93}"/>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a:extLst>
            <a:ext uri="{FF2B5EF4-FFF2-40B4-BE49-F238E27FC236}">
              <a16:creationId xmlns:a16="http://schemas.microsoft.com/office/drawing/2014/main" id="{0CBADD1E-BFF8-4428-9041-149756FC8865}"/>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9" name="テキスト ボックス 338">
          <a:extLst>
            <a:ext uri="{FF2B5EF4-FFF2-40B4-BE49-F238E27FC236}">
              <a16:creationId xmlns:a16="http://schemas.microsoft.com/office/drawing/2014/main" id="{2D4DE14F-F455-480F-A039-206D9FB46FAC}"/>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C08082EC-8181-4E5C-9F63-89739BA0B53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5778A67C-30BB-489A-BF51-0160E404881F}"/>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C80890A8-F5C9-4DEE-A790-31AC973AF0D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130454</xdr:rowOff>
    </xdr:from>
    <xdr:to>
      <xdr:col>54</xdr:col>
      <xdr:colOff>189865</xdr:colOff>
      <xdr:row>86</xdr:row>
      <xdr:rowOff>12954</xdr:rowOff>
    </xdr:to>
    <xdr:cxnSp macro="">
      <xdr:nvCxnSpPr>
        <xdr:cNvPr id="343" name="直線コネクタ 342">
          <a:extLst>
            <a:ext uri="{FF2B5EF4-FFF2-40B4-BE49-F238E27FC236}">
              <a16:creationId xmlns:a16="http://schemas.microsoft.com/office/drawing/2014/main" id="{6FD3585A-647B-4CC5-A488-70A76AFC1D0D}"/>
            </a:ext>
          </a:extLst>
        </xdr:cNvPr>
        <xdr:cNvCxnSpPr/>
      </xdr:nvCxnSpPr>
      <xdr:spPr>
        <a:xfrm flipV="1">
          <a:off x="10476865" y="13332104"/>
          <a:ext cx="0" cy="142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16781</xdr:rowOff>
    </xdr:from>
    <xdr:ext cx="469744" cy="259045"/>
    <xdr:sp macro="" textlink="">
      <xdr:nvSpPr>
        <xdr:cNvPr id="344" name="【公営住宅】&#10;一人当たり面積最小値テキスト">
          <a:extLst>
            <a:ext uri="{FF2B5EF4-FFF2-40B4-BE49-F238E27FC236}">
              <a16:creationId xmlns:a16="http://schemas.microsoft.com/office/drawing/2014/main" id="{AA762FB7-7025-4C71-AA47-137C87788E57}"/>
            </a:ext>
          </a:extLst>
        </xdr:cNvPr>
        <xdr:cNvSpPr txBox="1"/>
      </xdr:nvSpPr>
      <xdr:spPr>
        <a:xfrm>
          <a:off x="10515600" y="1476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12954</xdr:rowOff>
    </xdr:from>
    <xdr:to>
      <xdr:col>55</xdr:col>
      <xdr:colOff>88900</xdr:colOff>
      <xdr:row>86</xdr:row>
      <xdr:rowOff>12954</xdr:rowOff>
    </xdr:to>
    <xdr:cxnSp macro="">
      <xdr:nvCxnSpPr>
        <xdr:cNvPr id="345" name="直線コネクタ 344">
          <a:extLst>
            <a:ext uri="{FF2B5EF4-FFF2-40B4-BE49-F238E27FC236}">
              <a16:creationId xmlns:a16="http://schemas.microsoft.com/office/drawing/2014/main" id="{60BD777F-6085-41FF-901E-E13083FD65B8}"/>
            </a:ext>
          </a:extLst>
        </xdr:cNvPr>
        <xdr:cNvCxnSpPr/>
      </xdr:nvCxnSpPr>
      <xdr:spPr>
        <a:xfrm>
          <a:off x="10388600" y="1475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77131</xdr:rowOff>
    </xdr:from>
    <xdr:ext cx="469744" cy="259045"/>
    <xdr:sp macro="" textlink="">
      <xdr:nvSpPr>
        <xdr:cNvPr id="346" name="【公営住宅】&#10;一人当たり面積最大値テキスト">
          <a:extLst>
            <a:ext uri="{FF2B5EF4-FFF2-40B4-BE49-F238E27FC236}">
              <a16:creationId xmlns:a16="http://schemas.microsoft.com/office/drawing/2014/main" id="{E523CA94-8B4B-453B-A089-F8E2389FA563}"/>
            </a:ext>
          </a:extLst>
        </xdr:cNvPr>
        <xdr:cNvSpPr txBox="1"/>
      </xdr:nvSpPr>
      <xdr:spPr>
        <a:xfrm>
          <a:off x="10515600" y="13107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130454</xdr:rowOff>
    </xdr:from>
    <xdr:to>
      <xdr:col>55</xdr:col>
      <xdr:colOff>88900</xdr:colOff>
      <xdr:row>77</xdr:row>
      <xdr:rowOff>130454</xdr:rowOff>
    </xdr:to>
    <xdr:cxnSp macro="">
      <xdr:nvCxnSpPr>
        <xdr:cNvPr id="347" name="直線コネクタ 346">
          <a:extLst>
            <a:ext uri="{FF2B5EF4-FFF2-40B4-BE49-F238E27FC236}">
              <a16:creationId xmlns:a16="http://schemas.microsoft.com/office/drawing/2014/main" id="{36848229-41FC-4A41-842A-F5636015C834}"/>
            </a:ext>
          </a:extLst>
        </xdr:cNvPr>
        <xdr:cNvCxnSpPr/>
      </xdr:nvCxnSpPr>
      <xdr:spPr>
        <a:xfrm>
          <a:off x="10388600" y="13332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28464</xdr:rowOff>
    </xdr:from>
    <xdr:ext cx="469744" cy="259045"/>
    <xdr:sp macro="" textlink="">
      <xdr:nvSpPr>
        <xdr:cNvPr id="348" name="【公営住宅】&#10;一人当たり面積平均値テキスト">
          <a:extLst>
            <a:ext uri="{FF2B5EF4-FFF2-40B4-BE49-F238E27FC236}">
              <a16:creationId xmlns:a16="http://schemas.microsoft.com/office/drawing/2014/main" id="{D56F08C3-C80F-4919-9125-6A319A9CD5B6}"/>
            </a:ext>
          </a:extLst>
        </xdr:cNvPr>
        <xdr:cNvSpPr txBox="1"/>
      </xdr:nvSpPr>
      <xdr:spPr>
        <a:xfrm>
          <a:off x="10515600" y="14258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5587</xdr:rowOff>
    </xdr:from>
    <xdr:to>
      <xdr:col>55</xdr:col>
      <xdr:colOff>50800</xdr:colOff>
      <xdr:row>84</xdr:row>
      <xdr:rowOff>107187</xdr:rowOff>
    </xdr:to>
    <xdr:sp macro="" textlink="">
      <xdr:nvSpPr>
        <xdr:cNvPr id="349" name="フローチャート: 判断 348">
          <a:extLst>
            <a:ext uri="{FF2B5EF4-FFF2-40B4-BE49-F238E27FC236}">
              <a16:creationId xmlns:a16="http://schemas.microsoft.com/office/drawing/2014/main" id="{6FB7A667-DCE1-4676-997D-E64BDCFFF998}"/>
            </a:ext>
          </a:extLst>
        </xdr:cNvPr>
        <xdr:cNvSpPr/>
      </xdr:nvSpPr>
      <xdr:spPr>
        <a:xfrm>
          <a:off x="104267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142291</xdr:rowOff>
    </xdr:from>
    <xdr:to>
      <xdr:col>50</xdr:col>
      <xdr:colOff>165100</xdr:colOff>
      <xdr:row>84</xdr:row>
      <xdr:rowOff>72441</xdr:rowOff>
    </xdr:to>
    <xdr:sp macro="" textlink="">
      <xdr:nvSpPr>
        <xdr:cNvPr id="350" name="フローチャート: 判断 349">
          <a:extLst>
            <a:ext uri="{FF2B5EF4-FFF2-40B4-BE49-F238E27FC236}">
              <a16:creationId xmlns:a16="http://schemas.microsoft.com/office/drawing/2014/main" id="{C63BA46B-D69D-4E3B-9911-664ECCAC6E64}"/>
            </a:ext>
          </a:extLst>
        </xdr:cNvPr>
        <xdr:cNvSpPr/>
      </xdr:nvSpPr>
      <xdr:spPr>
        <a:xfrm>
          <a:off x="9588500" y="1437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134976</xdr:rowOff>
    </xdr:from>
    <xdr:to>
      <xdr:col>46</xdr:col>
      <xdr:colOff>38100</xdr:colOff>
      <xdr:row>84</xdr:row>
      <xdr:rowOff>65126</xdr:rowOff>
    </xdr:to>
    <xdr:sp macro="" textlink="">
      <xdr:nvSpPr>
        <xdr:cNvPr id="351" name="フローチャート: 判断 350">
          <a:extLst>
            <a:ext uri="{FF2B5EF4-FFF2-40B4-BE49-F238E27FC236}">
              <a16:creationId xmlns:a16="http://schemas.microsoft.com/office/drawing/2014/main" id="{C1341044-7F47-4836-99AB-F15517D90BCF}"/>
            </a:ext>
          </a:extLst>
        </xdr:cNvPr>
        <xdr:cNvSpPr/>
      </xdr:nvSpPr>
      <xdr:spPr>
        <a:xfrm>
          <a:off x="8699500" y="1436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137719</xdr:rowOff>
    </xdr:from>
    <xdr:to>
      <xdr:col>41</xdr:col>
      <xdr:colOff>101600</xdr:colOff>
      <xdr:row>84</xdr:row>
      <xdr:rowOff>67869</xdr:rowOff>
    </xdr:to>
    <xdr:sp macro="" textlink="">
      <xdr:nvSpPr>
        <xdr:cNvPr id="352" name="フローチャート: 判断 351">
          <a:extLst>
            <a:ext uri="{FF2B5EF4-FFF2-40B4-BE49-F238E27FC236}">
              <a16:creationId xmlns:a16="http://schemas.microsoft.com/office/drawing/2014/main" id="{4AD9B901-8152-4766-8971-06E888CB311C}"/>
            </a:ext>
          </a:extLst>
        </xdr:cNvPr>
        <xdr:cNvSpPr/>
      </xdr:nvSpPr>
      <xdr:spPr>
        <a:xfrm>
          <a:off x="7810500" y="1436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129947</xdr:rowOff>
    </xdr:from>
    <xdr:to>
      <xdr:col>36</xdr:col>
      <xdr:colOff>165100</xdr:colOff>
      <xdr:row>84</xdr:row>
      <xdr:rowOff>60097</xdr:rowOff>
    </xdr:to>
    <xdr:sp macro="" textlink="">
      <xdr:nvSpPr>
        <xdr:cNvPr id="353" name="フローチャート: 判断 352">
          <a:extLst>
            <a:ext uri="{FF2B5EF4-FFF2-40B4-BE49-F238E27FC236}">
              <a16:creationId xmlns:a16="http://schemas.microsoft.com/office/drawing/2014/main" id="{9F296B4E-C265-4A9A-848B-86F67F72BBF4}"/>
            </a:ext>
          </a:extLst>
        </xdr:cNvPr>
        <xdr:cNvSpPr/>
      </xdr:nvSpPr>
      <xdr:spPr>
        <a:xfrm>
          <a:off x="6921500" y="14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7739D37D-3FA1-4016-9598-359F4DEE94F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A1D24A0B-A396-4EA1-B84F-696B0856889F}"/>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9E07EA2C-506F-42C1-9B2F-EF36E8C9913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BEC3D272-C636-40C8-85E5-6B5668D774B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403125AF-8CAF-470F-B486-EBF89C48FB3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119887</xdr:rowOff>
    </xdr:from>
    <xdr:to>
      <xdr:col>55</xdr:col>
      <xdr:colOff>50800</xdr:colOff>
      <xdr:row>85</xdr:row>
      <xdr:rowOff>50037</xdr:rowOff>
    </xdr:to>
    <xdr:sp macro="" textlink="">
      <xdr:nvSpPr>
        <xdr:cNvPr id="359" name="楕円 358">
          <a:extLst>
            <a:ext uri="{FF2B5EF4-FFF2-40B4-BE49-F238E27FC236}">
              <a16:creationId xmlns:a16="http://schemas.microsoft.com/office/drawing/2014/main" id="{71BBB1C2-1642-4486-8235-A0C1C7E4984D}"/>
            </a:ext>
          </a:extLst>
        </xdr:cNvPr>
        <xdr:cNvSpPr/>
      </xdr:nvSpPr>
      <xdr:spPr>
        <a:xfrm>
          <a:off x="10426700" y="1452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98314</xdr:rowOff>
    </xdr:from>
    <xdr:ext cx="469744" cy="259045"/>
    <xdr:sp macro="" textlink="">
      <xdr:nvSpPr>
        <xdr:cNvPr id="360" name="【公営住宅】&#10;一人当たり面積該当値テキスト">
          <a:extLst>
            <a:ext uri="{FF2B5EF4-FFF2-40B4-BE49-F238E27FC236}">
              <a16:creationId xmlns:a16="http://schemas.microsoft.com/office/drawing/2014/main" id="{F6525F8D-55FD-4509-8574-6EBE1B9D976B}"/>
            </a:ext>
          </a:extLst>
        </xdr:cNvPr>
        <xdr:cNvSpPr txBox="1"/>
      </xdr:nvSpPr>
      <xdr:spPr>
        <a:xfrm>
          <a:off x="10515600" y="1450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119431</xdr:rowOff>
    </xdr:from>
    <xdr:to>
      <xdr:col>50</xdr:col>
      <xdr:colOff>165100</xdr:colOff>
      <xdr:row>85</xdr:row>
      <xdr:rowOff>49581</xdr:rowOff>
    </xdr:to>
    <xdr:sp macro="" textlink="">
      <xdr:nvSpPr>
        <xdr:cNvPr id="361" name="楕円 360">
          <a:extLst>
            <a:ext uri="{FF2B5EF4-FFF2-40B4-BE49-F238E27FC236}">
              <a16:creationId xmlns:a16="http://schemas.microsoft.com/office/drawing/2014/main" id="{4C2B8037-26BF-4BC3-BBA4-EB16232ED2B7}"/>
            </a:ext>
          </a:extLst>
        </xdr:cNvPr>
        <xdr:cNvSpPr/>
      </xdr:nvSpPr>
      <xdr:spPr>
        <a:xfrm>
          <a:off x="9588500" y="1452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170231</xdr:rowOff>
    </xdr:from>
    <xdr:to>
      <xdr:col>55</xdr:col>
      <xdr:colOff>0</xdr:colOff>
      <xdr:row>84</xdr:row>
      <xdr:rowOff>170687</xdr:rowOff>
    </xdr:to>
    <xdr:cxnSp macro="">
      <xdr:nvCxnSpPr>
        <xdr:cNvPr id="362" name="直線コネクタ 361">
          <a:extLst>
            <a:ext uri="{FF2B5EF4-FFF2-40B4-BE49-F238E27FC236}">
              <a16:creationId xmlns:a16="http://schemas.microsoft.com/office/drawing/2014/main" id="{C2A14726-B9A6-4CC0-BEC7-04A6C3A1720A}"/>
            </a:ext>
          </a:extLst>
        </xdr:cNvPr>
        <xdr:cNvCxnSpPr/>
      </xdr:nvCxnSpPr>
      <xdr:spPr>
        <a:xfrm>
          <a:off x="9639300" y="14572031"/>
          <a:ext cx="8382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119887</xdr:rowOff>
    </xdr:from>
    <xdr:to>
      <xdr:col>46</xdr:col>
      <xdr:colOff>38100</xdr:colOff>
      <xdr:row>85</xdr:row>
      <xdr:rowOff>50037</xdr:rowOff>
    </xdr:to>
    <xdr:sp macro="" textlink="">
      <xdr:nvSpPr>
        <xdr:cNvPr id="363" name="楕円 362">
          <a:extLst>
            <a:ext uri="{FF2B5EF4-FFF2-40B4-BE49-F238E27FC236}">
              <a16:creationId xmlns:a16="http://schemas.microsoft.com/office/drawing/2014/main" id="{2DFF7B0F-D5D9-45C4-9D1D-B40AE5845EB1}"/>
            </a:ext>
          </a:extLst>
        </xdr:cNvPr>
        <xdr:cNvSpPr/>
      </xdr:nvSpPr>
      <xdr:spPr>
        <a:xfrm>
          <a:off x="8699500" y="1452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170231</xdr:rowOff>
    </xdr:from>
    <xdr:to>
      <xdr:col>50</xdr:col>
      <xdr:colOff>114300</xdr:colOff>
      <xdr:row>84</xdr:row>
      <xdr:rowOff>170687</xdr:rowOff>
    </xdr:to>
    <xdr:cxnSp macro="">
      <xdr:nvCxnSpPr>
        <xdr:cNvPr id="364" name="直線コネクタ 363">
          <a:extLst>
            <a:ext uri="{FF2B5EF4-FFF2-40B4-BE49-F238E27FC236}">
              <a16:creationId xmlns:a16="http://schemas.microsoft.com/office/drawing/2014/main" id="{7B27DDFE-3158-48F9-AD5D-F7F2DA6085EF}"/>
            </a:ext>
          </a:extLst>
        </xdr:cNvPr>
        <xdr:cNvCxnSpPr/>
      </xdr:nvCxnSpPr>
      <xdr:spPr>
        <a:xfrm flipV="1">
          <a:off x="8750300" y="14572031"/>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121259</xdr:rowOff>
    </xdr:from>
    <xdr:to>
      <xdr:col>41</xdr:col>
      <xdr:colOff>101600</xdr:colOff>
      <xdr:row>85</xdr:row>
      <xdr:rowOff>51409</xdr:rowOff>
    </xdr:to>
    <xdr:sp macro="" textlink="">
      <xdr:nvSpPr>
        <xdr:cNvPr id="365" name="楕円 364">
          <a:extLst>
            <a:ext uri="{FF2B5EF4-FFF2-40B4-BE49-F238E27FC236}">
              <a16:creationId xmlns:a16="http://schemas.microsoft.com/office/drawing/2014/main" id="{03911D9A-FCC6-4AE1-AA9B-7574E870F445}"/>
            </a:ext>
          </a:extLst>
        </xdr:cNvPr>
        <xdr:cNvSpPr/>
      </xdr:nvSpPr>
      <xdr:spPr>
        <a:xfrm>
          <a:off x="7810500" y="1452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170687</xdr:rowOff>
    </xdr:from>
    <xdr:to>
      <xdr:col>45</xdr:col>
      <xdr:colOff>177800</xdr:colOff>
      <xdr:row>85</xdr:row>
      <xdr:rowOff>609</xdr:rowOff>
    </xdr:to>
    <xdr:cxnSp macro="">
      <xdr:nvCxnSpPr>
        <xdr:cNvPr id="366" name="直線コネクタ 365">
          <a:extLst>
            <a:ext uri="{FF2B5EF4-FFF2-40B4-BE49-F238E27FC236}">
              <a16:creationId xmlns:a16="http://schemas.microsoft.com/office/drawing/2014/main" id="{634ADE82-3C18-4E19-9E61-7DFB7255F5E1}"/>
            </a:ext>
          </a:extLst>
        </xdr:cNvPr>
        <xdr:cNvCxnSpPr/>
      </xdr:nvCxnSpPr>
      <xdr:spPr>
        <a:xfrm flipV="1">
          <a:off x="7861300" y="14572487"/>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122631</xdr:rowOff>
    </xdr:from>
    <xdr:to>
      <xdr:col>36</xdr:col>
      <xdr:colOff>165100</xdr:colOff>
      <xdr:row>85</xdr:row>
      <xdr:rowOff>52781</xdr:rowOff>
    </xdr:to>
    <xdr:sp macro="" textlink="">
      <xdr:nvSpPr>
        <xdr:cNvPr id="367" name="楕円 366">
          <a:extLst>
            <a:ext uri="{FF2B5EF4-FFF2-40B4-BE49-F238E27FC236}">
              <a16:creationId xmlns:a16="http://schemas.microsoft.com/office/drawing/2014/main" id="{697DF284-0144-41E2-9CEC-8B70E8B7E96F}"/>
            </a:ext>
          </a:extLst>
        </xdr:cNvPr>
        <xdr:cNvSpPr/>
      </xdr:nvSpPr>
      <xdr:spPr>
        <a:xfrm>
          <a:off x="6921500" y="1452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609</xdr:rowOff>
    </xdr:from>
    <xdr:to>
      <xdr:col>41</xdr:col>
      <xdr:colOff>50800</xdr:colOff>
      <xdr:row>85</xdr:row>
      <xdr:rowOff>1981</xdr:rowOff>
    </xdr:to>
    <xdr:cxnSp macro="">
      <xdr:nvCxnSpPr>
        <xdr:cNvPr id="368" name="直線コネクタ 367">
          <a:extLst>
            <a:ext uri="{FF2B5EF4-FFF2-40B4-BE49-F238E27FC236}">
              <a16:creationId xmlns:a16="http://schemas.microsoft.com/office/drawing/2014/main" id="{01403D76-C086-4F46-8558-04D1C73BE316}"/>
            </a:ext>
          </a:extLst>
        </xdr:cNvPr>
        <xdr:cNvCxnSpPr/>
      </xdr:nvCxnSpPr>
      <xdr:spPr>
        <a:xfrm flipV="1">
          <a:off x="6972300" y="14573859"/>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88968</xdr:rowOff>
    </xdr:from>
    <xdr:ext cx="469744" cy="259045"/>
    <xdr:sp macro="" textlink="">
      <xdr:nvSpPr>
        <xdr:cNvPr id="369" name="n_1aveValue【公営住宅】&#10;一人当たり面積">
          <a:extLst>
            <a:ext uri="{FF2B5EF4-FFF2-40B4-BE49-F238E27FC236}">
              <a16:creationId xmlns:a16="http://schemas.microsoft.com/office/drawing/2014/main" id="{26407AFD-97BA-445E-BAF3-909C321CD22E}"/>
            </a:ext>
          </a:extLst>
        </xdr:cNvPr>
        <xdr:cNvSpPr txBox="1"/>
      </xdr:nvSpPr>
      <xdr:spPr>
        <a:xfrm>
          <a:off x="9391727" y="1414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81653</xdr:rowOff>
    </xdr:from>
    <xdr:ext cx="469744" cy="259045"/>
    <xdr:sp macro="" textlink="">
      <xdr:nvSpPr>
        <xdr:cNvPr id="370" name="n_2aveValue【公営住宅】&#10;一人当たり面積">
          <a:extLst>
            <a:ext uri="{FF2B5EF4-FFF2-40B4-BE49-F238E27FC236}">
              <a16:creationId xmlns:a16="http://schemas.microsoft.com/office/drawing/2014/main" id="{01AC84DC-C4FA-4184-BA1F-FA4B4E4160A8}"/>
            </a:ext>
          </a:extLst>
        </xdr:cNvPr>
        <xdr:cNvSpPr txBox="1"/>
      </xdr:nvSpPr>
      <xdr:spPr>
        <a:xfrm>
          <a:off x="8515427" y="14140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84396</xdr:rowOff>
    </xdr:from>
    <xdr:ext cx="469744" cy="259045"/>
    <xdr:sp macro="" textlink="">
      <xdr:nvSpPr>
        <xdr:cNvPr id="371" name="n_3aveValue【公営住宅】&#10;一人当たり面積">
          <a:extLst>
            <a:ext uri="{FF2B5EF4-FFF2-40B4-BE49-F238E27FC236}">
              <a16:creationId xmlns:a16="http://schemas.microsoft.com/office/drawing/2014/main" id="{33A169B7-3FFC-457D-900A-70E63E10C3D0}"/>
            </a:ext>
          </a:extLst>
        </xdr:cNvPr>
        <xdr:cNvSpPr txBox="1"/>
      </xdr:nvSpPr>
      <xdr:spPr>
        <a:xfrm>
          <a:off x="7626427" y="14143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76624</xdr:rowOff>
    </xdr:from>
    <xdr:ext cx="469744" cy="259045"/>
    <xdr:sp macro="" textlink="">
      <xdr:nvSpPr>
        <xdr:cNvPr id="372" name="n_4aveValue【公営住宅】&#10;一人当たり面積">
          <a:extLst>
            <a:ext uri="{FF2B5EF4-FFF2-40B4-BE49-F238E27FC236}">
              <a16:creationId xmlns:a16="http://schemas.microsoft.com/office/drawing/2014/main" id="{6966664B-317A-4E08-BB5B-AE81D6307618}"/>
            </a:ext>
          </a:extLst>
        </xdr:cNvPr>
        <xdr:cNvSpPr txBox="1"/>
      </xdr:nvSpPr>
      <xdr:spPr>
        <a:xfrm>
          <a:off x="6737427" y="1413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40708</xdr:rowOff>
    </xdr:from>
    <xdr:ext cx="469744" cy="259045"/>
    <xdr:sp macro="" textlink="">
      <xdr:nvSpPr>
        <xdr:cNvPr id="373" name="n_1mainValue【公営住宅】&#10;一人当たり面積">
          <a:extLst>
            <a:ext uri="{FF2B5EF4-FFF2-40B4-BE49-F238E27FC236}">
              <a16:creationId xmlns:a16="http://schemas.microsoft.com/office/drawing/2014/main" id="{0EE1E022-D530-4DFC-A7FA-B5A28802FE8E}"/>
            </a:ext>
          </a:extLst>
        </xdr:cNvPr>
        <xdr:cNvSpPr txBox="1"/>
      </xdr:nvSpPr>
      <xdr:spPr>
        <a:xfrm>
          <a:off x="9391727" y="14613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41164</xdr:rowOff>
    </xdr:from>
    <xdr:ext cx="469744" cy="259045"/>
    <xdr:sp macro="" textlink="">
      <xdr:nvSpPr>
        <xdr:cNvPr id="374" name="n_2mainValue【公営住宅】&#10;一人当たり面積">
          <a:extLst>
            <a:ext uri="{FF2B5EF4-FFF2-40B4-BE49-F238E27FC236}">
              <a16:creationId xmlns:a16="http://schemas.microsoft.com/office/drawing/2014/main" id="{99990A5B-057D-44F3-A6ED-0B7C3D3FAC03}"/>
            </a:ext>
          </a:extLst>
        </xdr:cNvPr>
        <xdr:cNvSpPr txBox="1"/>
      </xdr:nvSpPr>
      <xdr:spPr>
        <a:xfrm>
          <a:off x="8515427" y="1461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42536</xdr:rowOff>
    </xdr:from>
    <xdr:ext cx="469744" cy="259045"/>
    <xdr:sp macro="" textlink="">
      <xdr:nvSpPr>
        <xdr:cNvPr id="375" name="n_3mainValue【公営住宅】&#10;一人当たり面積">
          <a:extLst>
            <a:ext uri="{FF2B5EF4-FFF2-40B4-BE49-F238E27FC236}">
              <a16:creationId xmlns:a16="http://schemas.microsoft.com/office/drawing/2014/main" id="{50096DCF-7606-4603-97C7-F805162692AF}"/>
            </a:ext>
          </a:extLst>
        </xdr:cNvPr>
        <xdr:cNvSpPr txBox="1"/>
      </xdr:nvSpPr>
      <xdr:spPr>
        <a:xfrm>
          <a:off x="7626427" y="1461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43908</xdr:rowOff>
    </xdr:from>
    <xdr:ext cx="469744" cy="259045"/>
    <xdr:sp macro="" textlink="">
      <xdr:nvSpPr>
        <xdr:cNvPr id="376" name="n_4mainValue【公営住宅】&#10;一人当たり面積">
          <a:extLst>
            <a:ext uri="{FF2B5EF4-FFF2-40B4-BE49-F238E27FC236}">
              <a16:creationId xmlns:a16="http://schemas.microsoft.com/office/drawing/2014/main" id="{F6017060-F99B-41B0-A67B-606ADCEC890A}"/>
            </a:ext>
          </a:extLst>
        </xdr:cNvPr>
        <xdr:cNvSpPr txBox="1"/>
      </xdr:nvSpPr>
      <xdr:spPr>
        <a:xfrm>
          <a:off x="6737427" y="1461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39267111-B177-4933-ADAB-72B47E04448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71799BFF-709D-44FE-BC2E-2EBEC4BEE03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CF388560-BBB7-49D1-A887-C24F54DA6C3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2EDDD077-4ABC-4E2D-89ED-E03A0658940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9B78E693-4CD1-486E-B80A-0ED819E45FB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C99F04D4-E4BB-499E-9AC6-C550BA95692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A922DA3C-A580-4B32-BB37-716366069A7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6BFE712E-0026-46DC-A6E4-3178AEB3174F}"/>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B1E7DFFE-539A-4F7F-B055-8E4967875A4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id="{90E40666-6356-4AD0-94EC-C02BB27573A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id="{B4EC6E58-6D94-4B2A-9A9E-84A3520A5B0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id="{65ACED37-6FFD-4251-A03C-FE2297FC70C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id="{7277134D-F8B8-48E4-A83C-942782F576E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id="{D6881733-B73F-47AA-A4D1-31EEF53D560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id="{1BE1E2DF-332E-4D1B-872B-156917841E5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id="{A2AD5903-329F-4D46-9788-38DCA23FE323}"/>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69FB59BF-8004-4F66-8E0D-D50AF27D008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FF205837-4E81-475B-B5B3-9430C5F2915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7DB13B77-B1D0-434B-88BC-3695D7081C5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626F81FB-F1F2-4A81-BB67-186395A538B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A83C9096-9B4E-47B3-B30E-951D9AA3012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DB119684-F6AA-4B00-B053-C364D98BE65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1CC71CD2-EA78-4C7C-83F6-B7BFB33870E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9046E6FE-B9F0-4363-A0AD-128552CE1F0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6A70F6DF-87EC-4101-AE3D-B07D09DE11C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94AD376C-EF30-4C2C-9C52-5B371A1267D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E25C3460-D7BE-4F45-998C-9B27F2AFBD2F}"/>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a:extLst>
            <a:ext uri="{FF2B5EF4-FFF2-40B4-BE49-F238E27FC236}">
              <a16:creationId xmlns:a16="http://schemas.microsoft.com/office/drawing/2014/main" id="{EBC11EB3-A8C5-48E3-8C62-707382B22D8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a:extLst>
            <a:ext uri="{FF2B5EF4-FFF2-40B4-BE49-F238E27FC236}">
              <a16:creationId xmlns:a16="http://schemas.microsoft.com/office/drawing/2014/main" id="{FFA74C4D-B7C5-49DB-8B47-590C0E2863BA}"/>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a:extLst>
            <a:ext uri="{FF2B5EF4-FFF2-40B4-BE49-F238E27FC236}">
              <a16:creationId xmlns:a16="http://schemas.microsoft.com/office/drawing/2014/main" id="{C7ACAB55-6618-4456-8C72-3758D547258C}"/>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a:extLst>
            <a:ext uri="{FF2B5EF4-FFF2-40B4-BE49-F238E27FC236}">
              <a16:creationId xmlns:a16="http://schemas.microsoft.com/office/drawing/2014/main" id="{12F0E1E2-59B0-48CE-A79F-ECCE394B117B}"/>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a:extLst>
            <a:ext uri="{FF2B5EF4-FFF2-40B4-BE49-F238E27FC236}">
              <a16:creationId xmlns:a16="http://schemas.microsoft.com/office/drawing/2014/main" id="{4C870139-E432-449F-80A9-6A3593617B6E}"/>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a:extLst>
            <a:ext uri="{FF2B5EF4-FFF2-40B4-BE49-F238E27FC236}">
              <a16:creationId xmlns:a16="http://schemas.microsoft.com/office/drawing/2014/main" id="{98815945-428B-4BCF-890E-B69F0BEEE87B}"/>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a:extLst>
            <a:ext uri="{FF2B5EF4-FFF2-40B4-BE49-F238E27FC236}">
              <a16:creationId xmlns:a16="http://schemas.microsoft.com/office/drawing/2014/main" id="{3593B7AF-016F-423F-85F2-BDFB4407C3F4}"/>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a:extLst>
            <a:ext uri="{FF2B5EF4-FFF2-40B4-BE49-F238E27FC236}">
              <a16:creationId xmlns:a16="http://schemas.microsoft.com/office/drawing/2014/main" id="{6FAA0886-B933-4F5A-90CD-054B48E2DEA6}"/>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a:extLst>
            <a:ext uri="{FF2B5EF4-FFF2-40B4-BE49-F238E27FC236}">
              <a16:creationId xmlns:a16="http://schemas.microsoft.com/office/drawing/2014/main" id="{AE264492-C670-466F-8BC3-B578D7E278E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3" name="テキスト ボックス 412">
          <a:extLst>
            <a:ext uri="{FF2B5EF4-FFF2-40B4-BE49-F238E27FC236}">
              <a16:creationId xmlns:a16="http://schemas.microsoft.com/office/drawing/2014/main" id="{1EA4D218-259E-4F8A-A90C-7BA42F24596B}"/>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a:extLst>
            <a:ext uri="{FF2B5EF4-FFF2-40B4-BE49-F238E27FC236}">
              <a16:creationId xmlns:a16="http://schemas.microsoft.com/office/drawing/2014/main" id="{32202CFA-4626-4A1B-802B-2EDAE1062D9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a:extLst>
            <a:ext uri="{FF2B5EF4-FFF2-40B4-BE49-F238E27FC236}">
              <a16:creationId xmlns:a16="http://schemas.microsoft.com/office/drawing/2014/main" id="{8198571C-9F71-4878-9416-00EA17B01309}"/>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a:extLst>
            <a:ext uri="{FF2B5EF4-FFF2-40B4-BE49-F238E27FC236}">
              <a16:creationId xmlns:a16="http://schemas.microsoft.com/office/drawing/2014/main" id="{18B5581D-7A48-4E34-A7C7-643CCF8C02C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43815</xdr:rowOff>
    </xdr:from>
    <xdr:to>
      <xdr:col>85</xdr:col>
      <xdr:colOff>126364</xdr:colOff>
      <xdr:row>42</xdr:row>
      <xdr:rowOff>38100</xdr:rowOff>
    </xdr:to>
    <xdr:cxnSp macro="">
      <xdr:nvCxnSpPr>
        <xdr:cNvPr id="417" name="直線コネクタ 416">
          <a:extLst>
            <a:ext uri="{FF2B5EF4-FFF2-40B4-BE49-F238E27FC236}">
              <a16:creationId xmlns:a16="http://schemas.microsoft.com/office/drawing/2014/main" id="{88E5E0C0-3BF0-4A3D-BE22-3A2A001CF57D}"/>
            </a:ext>
          </a:extLst>
        </xdr:cNvPr>
        <xdr:cNvCxnSpPr/>
      </xdr:nvCxnSpPr>
      <xdr:spPr>
        <a:xfrm flipV="1">
          <a:off x="16318864" y="5701665"/>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8" name="【認定こども園・幼稚園・保育所】&#10;有形固定資産減価償却率最小値テキスト">
          <a:extLst>
            <a:ext uri="{FF2B5EF4-FFF2-40B4-BE49-F238E27FC236}">
              <a16:creationId xmlns:a16="http://schemas.microsoft.com/office/drawing/2014/main" id="{B53BDA46-C925-437C-8288-C5EA776A595A}"/>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9" name="直線コネクタ 418">
          <a:extLst>
            <a:ext uri="{FF2B5EF4-FFF2-40B4-BE49-F238E27FC236}">
              <a16:creationId xmlns:a16="http://schemas.microsoft.com/office/drawing/2014/main" id="{5E2E6F45-CD58-4123-A026-2264DABE42B4}"/>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161942</xdr:rowOff>
    </xdr:from>
    <xdr:ext cx="405111" cy="259045"/>
    <xdr:sp macro="" textlink="">
      <xdr:nvSpPr>
        <xdr:cNvPr id="420" name="【認定こども園・幼稚園・保育所】&#10;有形固定資産減価償却率最大値テキスト">
          <a:extLst>
            <a:ext uri="{FF2B5EF4-FFF2-40B4-BE49-F238E27FC236}">
              <a16:creationId xmlns:a16="http://schemas.microsoft.com/office/drawing/2014/main" id="{F712D8B8-5CB1-44E0-83BD-802741B96470}"/>
            </a:ext>
          </a:extLst>
        </xdr:cNvPr>
        <xdr:cNvSpPr txBox="1"/>
      </xdr:nvSpPr>
      <xdr:spPr>
        <a:xfrm>
          <a:off x="16357600" y="547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43815</xdr:rowOff>
    </xdr:from>
    <xdr:to>
      <xdr:col>86</xdr:col>
      <xdr:colOff>25400</xdr:colOff>
      <xdr:row>33</xdr:row>
      <xdr:rowOff>43815</xdr:rowOff>
    </xdr:to>
    <xdr:cxnSp macro="">
      <xdr:nvCxnSpPr>
        <xdr:cNvPr id="421" name="直線コネクタ 420">
          <a:extLst>
            <a:ext uri="{FF2B5EF4-FFF2-40B4-BE49-F238E27FC236}">
              <a16:creationId xmlns:a16="http://schemas.microsoft.com/office/drawing/2014/main" id="{90138BDB-0049-4C55-AF01-C66F408E8129}"/>
            </a:ext>
          </a:extLst>
        </xdr:cNvPr>
        <xdr:cNvCxnSpPr/>
      </xdr:nvCxnSpPr>
      <xdr:spPr>
        <a:xfrm>
          <a:off x="16230600" y="57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87647</xdr:rowOff>
    </xdr:from>
    <xdr:ext cx="405111" cy="259045"/>
    <xdr:sp macro="" textlink="">
      <xdr:nvSpPr>
        <xdr:cNvPr id="422" name="【認定こども園・幼稚園・保育所】&#10;有形固定資産減価償却率平均値テキスト">
          <a:extLst>
            <a:ext uri="{FF2B5EF4-FFF2-40B4-BE49-F238E27FC236}">
              <a16:creationId xmlns:a16="http://schemas.microsoft.com/office/drawing/2014/main" id="{0E328110-583D-4B50-BE3F-2C5B8F3141FB}"/>
            </a:ext>
          </a:extLst>
        </xdr:cNvPr>
        <xdr:cNvSpPr txBox="1"/>
      </xdr:nvSpPr>
      <xdr:spPr>
        <a:xfrm>
          <a:off x="16357600" y="6431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109220</xdr:rowOff>
    </xdr:from>
    <xdr:to>
      <xdr:col>85</xdr:col>
      <xdr:colOff>177800</xdr:colOff>
      <xdr:row>38</xdr:row>
      <xdr:rowOff>39370</xdr:rowOff>
    </xdr:to>
    <xdr:sp macro="" textlink="">
      <xdr:nvSpPr>
        <xdr:cNvPr id="423" name="フローチャート: 判断 422">
          <a:extLst>
            <a:ext uri="{FF2B5EF4-FFF2-40B4-BE49-F238E27FC236}">
              <a16:creationId xmlns:a16="http://schemas.microsoft.com/office/drawing/2014/main" id="{9D32691D-B6C7-4E07-936F-03D017ECFC23}"/>
            </a:ext>
          </a:extLst>
        </xdr:cNvPr>
        <xdr:cNvSpPr/>
      </xdr:nvSpPr>
      <xdr:spPr>
        <a:xfrm>
          <a:off x="162687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52070</xdr:rowOff>
    </xdr:from>
    <xdr:to>
      <xdr:col>81</xdr:col>
      <xdr:colOff>101600</xdr:colOff>
      <xdr:row>37</xdr:row>
      <xdr:rowOff>153670</xdr:rowOff>
    </xdr:to>
    <xdr:sp macro="" textlink="">
      <xdr:nvSpPr>
        <xdr:cNvPr id="424" name="フローチャート: 判断 423">
          <a:extLst>
            <a:ext uri="{FF2B5EF4-FFF2-40B4-BE49-F238E27FC236}">
              <a16:creationId xmlns:a16="http://schemas.microsoft.com/office/drawing/2014/main" id="{1D5BBC41-667F-4E04-854E-6A2902FA4A33}"/>
            </a:ext>
          </a:extLst>
        </xdr:cNvPr>
        <xdr:cNvSpPr/>
      </xdr:nvSpPr>
      <xdr:spPr>
        <a:xfrm>
          <a:off x="15430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xdr:rowOff>
    </xdr:from>
    <xdr:to>
      <xdr:col>76</xdr:col>
      <xdr:colOff>165100</xdr:colOff>
      <xdr:row>37</xdr:row>
      <xdr:rowOff>115570</xdr:rowOff>
    </xdr:to>
    <xdr:sp macro="" textlink="">
      <xdr:nvSpPr>
        <xdr:cNvPr id="425" name="フローチャート: 判断 424">
          <a:extLst>
            <a:ext uri="{FF2B5EF4-FFF2-40B4-BE49-F238E27FC236}">
              <a16:creationId xmlns:a16="http://schemas.microsoft.com/office/drawing/2014/main" id="{5C885D83-63AB-41AC-9492-E79893878FC2}"/>
            </a:ext>
          </a:extLst>
        </xdr:cNvPr>
        <xdr:cNvSpPr/>
      </xdr:nvSpPr>
      <xdr:spPr>
        <a:xfrm>
          <a:off x="14541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29210</xdr:rowOff>
    </xdr:from>
    <xdr:to>
      <xdr:col>72</xdr:col>
      <xdr:colOff>38100</xdr:colOff>
      <xdr:row>37</xdr:row>
      <xdr:rowOff>130810</xdr:rowOff>
    </xdr:to>
    <xdr:sp macro="" textlink="">
      <xdr:nvSpPr>
        <xdr:cNvPr id="426" name="フローチャート: 判断 425">
          <a:extLst>
            <a:ext uri="{FF2B5EF4-FFF2-40B4-BE49-F238E27FC236}">
              <a16:creationId xmlns:a16="http://schemas.microsoft.com/office/drawing/2014/main" id="{25BC8A90-D292-46A6-8FB5-F54363DD852A}"/>
            </a:ext>
          </a:extLst>
        </xdr:cNvPr>
        <xdr:cNvSpPr/>
      </xdr:nvSpPr>
      <xdr:spPr>
        <a:xfrm>
          <a:off x="136525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143510</xdr:rowOff>
    </xdr:from>
    <xdr:to>
      <xdr:col>67</xdr:col>
      <xdr:colOff>101600</xdr:colOff>
      <xdr:row>37</xdr:row>
      <xdr:rowOff>73660</xdr:rowOff>
    </xdr:to>
    <xdr:sp macro="" textlink="">
      <xdr:nvSpPr>
        <xdr:cNvPr id="427" name="フローチャート: 判断 426">
          <a:extLst>
            <a:ext uri="{FF2B5EF4-FFF2-40B4-BE49-F238E27FC236}">
              <a16:creationId xmlns:a16="http://schemas.microsoft.com/office/drawing/2014/main" id="{41C4D4A9-423F-467F-812B-6D689FCC1B7B}"/>
            </a:ext>
          </a:extLst>
        </xdr:cNvPr>
        <xdr:cNvSpPr/>
      </xdr:nvSpPr>
      <xdr:spPr>
        <a:xfrm>
          <a:off x="12763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5DB9DEBC-0F5D-43B1-8A61-ABA6214675C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D7853A9D-F08E-4BFD-8AE8-C1BA65867DF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2841C5A7-9E72-4B9D-95FA-655743801DA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D85EF9E9-B11E-41DF-98B7-C1E3DC191E8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316D6EDA-2F00-4A3C-A362-467C3518180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44450</xdr:rowOff>
    </xdr:from>
    <xdr:to>
      <xdr:col>85</xdr:col>
      <xdr:colOff>177800</xdr:colOff>
      <xdr:row>36</xdr:row>
      <xdr:rowOff>146050</xdr:rowOff>
    </xdr:to>
    <xdr:sp macro="" textlink="">
      <xdr:nvSpPr>
        <xdr:cNvPr id="433" name="楕円 432">
          <a:extLst>
            <a:ext uri="{FF2B5EF4-FFF2-40B4-BE49-F238E27FC236}">
              <a16:creationId xmlns:a16="http://schemas.microsoft.com/office/drawing/2014/main" id="{1832A2B4-F1B1-4702-9A31-33321028E0DC}"/>
            </a:ext>
          </a:extLst>
        </xdr:cNvPr>
        <xdr:cNvSpPr/>
      </xdr:nvSpPr>
      <xdr:spPr>
        <a:xfrm>
          <a:off x="1626870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67327</xdr:rowOff>
    </xdr:from>
    <xdr:ext cx="405111" cy="259045"/>
    <xdr:sp macro="" textlink="">
      <xdr:nvSpPr>
        <xdr:cNvPr id="434" name="【認定こども園・幼稚園・保育所】&#10;有形固定資産減価償却率該当値テキスト">
          <a:extLst>
            <a:ext uri="{FF2B5EF4-FFF2-40B4-BE49-F238E27FC236}">
              <a16:creationId xmlns:a16="http://schemas.microsoft.com/office/drawing/2014/main" id="{1607BBB2-B8AF-4F3C-8886-A84D5120A7BF}"/>
            </a:ext>
          </a:extLst>
        </xdr:cNvPr>
        <xdr:cNvSpPr txBox="1"/>
      </xdr:nvSpPr>
      <xdr:spPr>
        <a:xfrm>
          <a:off x="16357600" y="606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128270</xdr:rowOff>
    </xdr:from>
    <xdr:to>
      <xdr:col>81</xdr:col>
      <xdr:colOff>101600</xdr:colOff>
      <xdr:row>36</xdr:row>
      <xdr:rowOff>58420</xdr:rowOff>
    </xdr:to>
    <xdr:sp macro="" textlink="">
      <xdr:nvSpPr>
        <xdr:cNvPr id="435" name="楕円 434">
          <a:extLst>
            <a:ext uri="{FF2B5EF4-FFF2-40B4-BE49-F238E27FC236}">
              <a16:creationId xmlns:a16="http://schemas.microsoft.com/office/drawing/2014/main" id="{8E742AA2-D7AE-408C-A98D-232A03D7E4E2}"/>
            </a:ext>
          </a:extLst>
        </xdr:cNvPr>
        <xdr:cNvSpPr/>
      </xdr:nvSpPr>
      <xdr:spPr>
        <a:xfrm>
          <a:off x="154305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7620</xdr:rowOff>
    </xdr:from>
    <xdr:to>
      <xdr:col>85</xdr:col>
      <xdr:colOff>127000</xdr:colOff>
      <xdr:row>36</xdr:row>
      <xdr:rowOff>95250</xdr:rowOff>
    </xdr:to>
    <xdr:cxnSp macro="">
      <xdr:nvCxnSpPr>
        <xdr:cNvPr id="436" name="直線コネクタ 435">
          <a:extLst>
            <a:ext uri="{FF2B5EF4-FFF2-40B4-BE49-F238E27FC236}">
              <a16:creationId xmlns:a16="http://schemas.microsoft.com/office/drawing/2014/main" id="{C456CB9A-4D62-457D-B1E2-887F411D903C}"/>
            </a:ext>
          </a:extLst>
        </xdr:cNvPr>
        <xdr:cNvCxnSpPr/>
      </xdr:nvCxnSpPr>
      <xdr:spPr>
        <a:xfrm>
          <a:off x="15481300" y="617982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73025</xdr:rowOff>
    </xdr:from>
    <xdr:to>
      <xdr:col>76</xdr:col>
      <xdr:colOff>165100</xdr:colOff>
      <xdr:row>40</xdr:row>
      <xdr:rowOff>3175</xdr:rowOff>
    </xdr:to>
    <xdr:sp macro="" textlink="">
      <xdr:nvSpPr>
        <xdr:cNvPr id="437" name="楕円 436">
          <a:extLst>
            <a:ext uri="{FF2B5EF4-FFF2-40B4-BE49-F238E27FC236}">
              <a16:creationId xmlns:a16="http://schemas.microsoft.com/office/drawing/2014/main" id="{8CFCE72B-FB77-4CA6-974C-FABD3DEA4D6B}"/>
            </a:ext>
          </a:extLst>
        </xdr:cNvPr>
        <xdr:cNvSpPr/>
      </xdr:nvSpPr>
      <xdr:spPr>
        <a:xfrm>
          <a:off x="14541500" y="675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7620</xdr:rowOff>
    </xdr:from>
    <xdr:to>
      <xdr:col>81</xdr:col>
      <xdr:colOff>50800</xdr:colOff>
      <xdr:row>39</xdr:row>
      <xdr:rowOff>123825</xdr:rowOff>
    </xdr:to>
    <xdr:cxnSp macro="">
      <xdr:nvCxnSpPr>
        <xdr:cNvPr id="438" name="直線コネクタ 437">
          <a:extLst>
            <a:ext uri="{FF2B5EF4-FFF2-40B4-BE49-F238E27FC236}">
              <a16:creationId xmlns:a16="http://schemas.microsoft.com/office/drawing/2014/main" id="{A71B3FD0-4477-4701-8673-51302CE6759E}"/>
            </a:ext>
          </a:extLst>
        </xdr:cNvPr>
        <xdr:cNvCxnSpPr/>
      </xdr:nvCxnSpPr>
      <xdr:spPr>
        <a:xfrm flipV="1">
          <a:off x="14592300" y="6179820"/>
          <a:ext cx="889000" cy="630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31115</xdr:rowOff>
    </xdr:from>
    <xdr:to>
      <xdr:col>72</xdr:col>
      <xdr:colOff>38100</xdr:colOff>
      <xdr:row>39</xdr:row>
      <xdr:rowOff>132715</xdr:rowOff>
    </xdr:to>
    <xdr:sp macro="" textlink="">
      <xdr:nvSpPr>
        <xdr:cNvPr id="439" name="楕円 438">
          <a:extLst>
            <a:ext uri="{FF2B5EF4-FFF2-40B4-BE49-F238E27FC236}">
              <a16:creationId xmlns:a16="http://schemas.microsoft.com/office/drawing/2014/main" id="{B2C489A3-3F4D-47AF-B8F6-74BBBC6BBEF0}"/>
            </a:ext>
          </a:extLst>
        </xdr:cNvPr>
        <xdr:cNvSpPr/>
      </xdr:nvSpPr>
      <xdr:spPr>
        <a:xfrm>
          <a:off x="13652500" y="671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81915</xdr:rowOff>
    </xdr:from>
    <xdr:to>
      <xdr:col>76</xdr:col>
      <xdr:colOff>114300</xdr:colOff>
      <xdr:row>39</xdr:row>
      <xdr:rowOff>123825</xdr:rowOff>
    </xdr:to>
    <xdr:cxnSp macro="">
      <xdr:nvCxnSpPr>
        <xdr:cNvPr id="440" name="直線コネクタ 439">
          <a:extLst>
            <a:ext uri="{FF2B5EF4-FFF2-40B4-BE49-F238E27FC236}">
              <a16:creationId xmlns:a16="http://schemas.microsoft.com/office/drawing/2014/main" id="{E9AA133B-1BEA-4CA7-9501-E067D988810B}"/>
            </a:ext>
          </a:extLst>
        </xdr:cNvPr>
        <xdr:cNvCxnSpPr/>
      </xdr:nvCxnSpPr>
      <xdr:spPr>
        <a:xfrm>
          <a:off x="13703300" y="676846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160655</xdr:rowOff>
    </xdr:from>
    <xdr:to>
      <xdr:col>67</xdr:col>
      <xdr:colOff>101600</xdr:colOff>
      <xdr:row>39</xdr:row>
      <xdr:rowOff>90805</xdr:rowOff>
    </xdr:to>
    <xdr:sp macro="" textlink="">
      <xdr:nvSpPr>
        <xdr:cNvPr id="441" name="楕円 440">
          <a:extLst>
            <a:ext uri="{FF2B5EF4-FFF2-40B4-BE49-F238E27FC236}">
              <a16:creationId xmlns:a16="http://schemas.microsoft.com/office/drawing/2014/main" id="{3FE46A14-6425-4C89-B960-3D494BA42976}"/>
            </a:ext>
          </a:extLst>
        </xdr:cNvPr>
        <xdr:cNvSpPr/>
      </xdr:nvSpPr>
      <xdr:spPr>
        <a:xfrm>
          <a:off x="12763500" y="667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40005</xdr:rowOff>
    </xdr:from>
    <xdr:to>
      <xdr:col>71</xdr:col>
      <xdr:colOff>177800</xdr:colOff>
      <xdr:row>39</xdr:row>
      <xdr:rowOff>81915</xdr:rowOff>
    </xdr:to>
    <xdr:cxnSp macro="">
      <xdr:nvCxnSpPr>
        <xdr:cNvPr id="442" name="直線コネクタ 441">
          <a:extLst>
            <a:ext uri="{FF2B5EF4-FFF2-40B4-BE49-F238E27FC236}">
              <a16:creationId xmlns:a16="http://schemas.microsoft.com/office/drawing/2014/main" id="{FC907237-652B-432C-BF54-3962DA8D5D7C}"/>
            </a:ext>
          </a:extLst>
        </xdr:cNvPr>
        <xdr:cNvCxnSpPr/>
      </xdr:nvCxnSpPr>
      <xdr:spPr>
        <a:xfrm>
          <a:off x="12814300" y="672655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144797</xdr:rowOff>
    </xdr:from>
    <xdr:ext cx="405111" cy="259045"/>
    <xdr:sp macro="" textlink="">
      <xdr:nvSpPr>
        <xdr:cNvPr id="443" name="n_1aveValue【認定こども園・幼稚園・保育所】&#10;有形固定資産減価償却率">
          <a:extLst>
            <a:ext uri="{FF2B5EF4-FFF2-40B4-BE49-F238E27FC236}">
              <a16:creationId xmlns:a16="http://schemas.microsoft.com/office/drawing/2014/main" id="{7EC5BEDC-EFF6-4E73-A970-43D01132645C}"/>
            </a:ext>
          </a:extLst>
        </xdr:cNvPr>
        <xdr:cNvSpPr txBox="1"/>
      </xdr:nvSpPr>
      <xdr:spPr>
        <a:xfrm>
          <a:off x="15266044" y="648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132097</xdr:rowOff>
    </xdr:from>
    <xdr:ext cx="405111" cy="259045"/>
    <xdr:sp macro="" textlink="">
      <xdr:nvSpPr>
        <xdr:cNvPr id="444" name="n_2aveValue【認定こども園・幼稚園・保育所】&#10;有形固定資産減価償却率">
          <a:extLst>
            <a:ext uri="{FF2B5EF4-FFF2-40B4-BE49-F238E27FC236}">
              <a16:creationId xmlns:a16="http://schemas.microsoft.com/office/drawing/2014/main" id="{DC4D12A9-F1FC-432F-B1F2-7E4745A303F4}"/>
            </a:ext>
          </a:extLst>
        </xdr:cNvPr>
        <xdr:cNvSpPr txBox="1"/>
      </xdr:nvSpPr>
      <xdr:spPr>
        <a:xfrm>
          <a:off x="14389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147337</xdr:rowOff>
    </xdr:from>
    <xdr:ext cx="405111" cy="259045"/>
    <xdr:sp macro="" textlink="">
      <xdr:nvSpPr>
        <xdr:cNvPr id="445" name="n_3aveValue【認定こども園・幼稚園・保育所】&#10;有形固定資産減価償却率">
          <a:extLst>
            <a:ext uri="{FF2B5EF4-FFF2-40B4-BE49-F238E27FC236}">
              <a16:creationId xmlns:a16="http://schemas.microsoft.com/office/drawing/2014/main" id="{25F5DEE1-2EB7-4727-8AA8-4ECC736692A7}"/>
            </a:ext>
          </a:extLst>
        </xdr:cNvPr>
        <xdr:cNvSpPr txBox="1"/>
      </xdr:nvSpPr>
      <xdr:spPr>
        <a:xfrm>
          <a:off x="13500744" y="614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90187</xdr:rowOff>
    </xdr:from>
    <xdr:ext cx="405111" cy="259045"/>
    <xdr:sp macro="" textlink="">
      <xdr:nvSpPr>
        <xdr:cNvPr id="446" name="n_4aveValue【認定こども園・幼稚園・保育所】&#10;有形固定資産減価償却率">
          <a:extLst>
            <a:ext uri="{FF2B5EF4-FFF2-40B4-BE49-F238E27FC236}">
              <a16:creationId xmlns:a16="http://schemas.microsoft.com/office/drawing/2014/main" id="{0979CC2C-A255-45F7-A05E-BEEFA859EE00}"/>
            </a:ext>
          </a:extLst>
        </xdr:cNvPr>
        <xdr:cNvSpPr txBox="1"/>
      </xdr:nvSpPr>
      <xdr:spPr>
        <a:xfrm>
          <a:off x="12611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74947</xdr:rowOff>
    </xdr:from>
    <xdr:ext cx="405111" cy="259045"/>
    <xdr:sp macro="" textlink="">
      <xdr:nvSpPr>
        <xdr:cNvPr id="447" name="n_1mainValue【認定こども園・幼稚園・保育所】&#10;有形固定資産減価償却率">
          <a:extLst>
            <a:ext uri="{FF2B5EF4-FFF2-40B4-BE49-F238E27FC236}">
              <a16:creationId xmlns:a16="http://schemas.microsoft.com/office/drawing/2014/main" id="{98F21C47-16AA-4FBD-B4D2-2DD8A8D12E40}"/>
            </a:ext>
          </a:extLst>
        </xdr:cNvPr>
        <xdr:cNvSpPr txBox="1"/>
      </xdr:nvSpPr>
      <xdr:spPr>
        <a:xfrm>
          <a:off x="15266044" y="59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165752</xdr:rowOff>
    </xdr:from>
    <xdr:ext cx="405111" cy="259045"/>
    <xdr:sp macro="" textlink="">
      <xdr:nvSpPr>
        <xdr:cNvPr id="448" name="n_2mainValue【認定こども園・幼稚園・保育所】&#10;有形固定資産減価償却率">
          <a:extLst>
            <a:ext uri="{FF2B5EF4-FFF2-40B4-BE49-F238E27FC236}">
              <a16:creationId xmlns:a16="http://schemas.microsoft.com/office/drawing/2014/main" id="{D0E81C10-E968-4364-B65E-5F4945C2D5DE}"/>
            </a:ext>
          </a:extLst>
        </xdr:cNvPr>
        <xdr:cNvSpPr txBox="1"/>
      </xdr:nvSpPr>
      <xdr:spPr>
        <a:xfrm>
          <a:off x="14389744" y="685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123842</xdr:rowOff>
    </xdr:from>
    <xdr:ext cx="405111" cy="259045"/>
    <xdr:sp macro="" textlink="">
      <xdr:nvSpPr>
        <xdr:cNvPr id="449" name="n_3mainValue【認定こども園・幼稚園・保育所】&#10;有形固定資産減価償却率">
          <a:extLst>
            <a:ext uri="{FF2B5EF4-FFF2-40B4-BE49-F238E27FC236}">
              <a16:creationId xmlns:a16="http://schemas.microsoft.com/office/drawing/2014/main" id="{1C38296B-5C54-4011-9208-71621C1DB611}"/>
            </a:ext>
          </a:extLst>
        </xdr:cNvPr>
        <xdr:cNvSpPr txBox="1"/>
      </xdr:nvSpPr>
      <xdr:spPr>
        <a:xfrm>
          <a:off x="13500744" y="681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81932</xdr:rowOff>
    </xdr:from>
    <xdr:ext cx="405111" cy="259045"/>
    <xdr:sp macro="" textlink="">
      <xdr:nvSpPr>
        <xdr:cNvPr id="450" name="n_4mainValue【認定こども園・幼稚園・保育所】&#10;有形固定資産減価償却率">
          <a:extLst>
            <a:ext uri="{FF2B5EF4-FFF2-40B4-BE49-F238E27FC236}">
              <a16:creationId xmlns:a16="http://schemas.microsoft.com/office/drawing/2014/main" id="{28EFD16E-071D-4B7A-8DFC-B2F5BF4AA7C8}"/>
            </a:ext>
          </a:extLst>
        </xdr:cNvPr>
        <xdr:cNvSpPr txBox="1"/>
      </xdr:nvSpPr>
      <xdr:spPr>
        <a:xfrm>
          <a:off x="12611744" y="676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86020A39-8B49-4B17-88BE-3B8E8075718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3FCD70BC-45AA-4966-AB3F-B7C2A34F1A8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14B55A55-71F4-4CDA-BF0B-A655D173BA1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876554E8-1597-4FD7-ACD1-A5493CC4BE8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5A19F3D9-73D0-43BB-934B-BB25FB7DFB4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6E1CF20C-DF62-4860-88B0-9522871642D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AF97A775-098F-4CD0-B768-C61EC900447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2E825426-FDF9-49BB-9B7F-1DC3E7CBA61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a:extLst>
            <a:ext uri="{FF2B5EF4-FFF2-40B4-BE49-F238E27FC236}">
              <a16:creationId xmlns:a16="http://schemas.microsoft.com/office/drawing/2014/main" id="{9649670A-6E0B-4B40-90B1-E73A2E19CEE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id="{634769EE-3634-4255-8245-17BA0861293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1" name="直線コネクタ 460">
          <a:extLst>
            <a:ext uri="{FF2B5EF4-FFF2-40B4-BE49-F238E27FC236}">
              <a16:creationId xmlns:a16="http://schemas.microsoft.com/office/drawing/2014/main" id="{449B2099-5805-4354-AABC-94589F0C7052}"/>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2" name="テキスト ボックス 461">
          <a:extLst>
            <a:ext uri="{FF2B5EF4-FFF2-40B4-BE49-F238E27FC236}">
              <a16:creationId xmlns:a16="http://schemas.microsoft.com/office/drawing/2014/main" id="{ACFCC144-978B-4A2F-B1DD-D03AF1FF542B}"/>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3" name="直線コネクタ 462">
          <a:extLst>
            <a:ext uri="{FF2B5EF4-FFF2-40B4-BE49-F238E27FC236}">
              <a16:creationId xmlns:a16="http://schemas.microsoft.com/office/drawing/2014/main" id="{5A4790F9-11DD-43B7-8F4D-5336193D80F1}"/>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4" name="テキスト ボックス 463">
          <a:extLst>
            <a:ext uri="{FF2B5EF4-FFF2-40B4-BE49-F238E27FC236}">
              <a16:creationId xmlns:a16="http://schemas.microsoft.com/office/drawing/2014/main" id="{DCBD3A09-1D59-4648-A0E1-68EE2569CF5C}"/>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a:extLst>
            <a:ext uri="{FF2B5EF4-FFF2-40B4-BE49-F238E27FC236}">
              <a16:creationId xmlns:a16="http://schemas.microsoft.com/office/drawing/2014/main" id="{2B621CC7-ABF3-4D75-AAC0-B9E7F9A778D7}"/>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6" name="テキスト ボックス 465">
          <a:extLst>
            <a:ext uri="{FF2B5EF4-FFF2-40B4-BE49-F238E27FC236}">
              <a16:creationId xmlns:a16="http://schemas.microsoft.com/office/drawing/2014/main" id="{CA4924D5-56D4-4750-9957-4A103C497C2F}"/>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7" name="直線コネクタ 466">
          <a:extLst>
            <a:ext uri="{FF2B5EF4-FFF2-40B4-BE49-F238E27FC236}">
              <a16:creationId xmlns:a16="http://schemas.microsoft.com/office/drawing/2014/main" id="{0FD4FCD5-8956-4DAE-B981-893D962D3F6C}"/>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8" name="テキスト ボックス 467">
          <a:extLst>
            <a:ext uri="{FF2B5EF4-FFF2-40B4-BE49-F238E27FC236}">
              <a16:creationId xmlns:a16="http://schemas.microsoft.com/office/drawing/2014/main" id="{511FB598-B36F-4800-B50D-9B07EF5093CE}"/>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9" name="直線コネクタ 468">
          <a:extLst>
            <a:ext uri="{FF2B5EF4-FFF2-40B4-BE49-F238E27FC236}">
              <a16:creationId xmlns:a16="http://schemas.microsoft.com/office/drawing/2014/main" id="{1FB0D86E-8C08-4672-90D5-A21C586FB0FD}"/>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0" name="テキスト ボックス 469">
          <a:extLst>
            <a:ext uri="{FF2B5EF4-FFF2-40B4-BE49-F238E27FC236}">
              <a16:creationId xmlns:a16="http://schemas.microsoft.com/office/drawing/2014/main" id="{F4630BF3-1B37-4243-B712-D4A04EBE2BF7}"/>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68E8CA86-E34F-4172-B760-54BC89A39BC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981EC6CF-5690-4BD8-98D2-CDF71EDB8185}"/>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43232806-CFD8-4024-8E72-4A126573C1C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150495</xdr:rowOff>
    </xdr:from>
    <xdr:to>
      <xdr:col>116</xdr:col>
      <xdr:colOff>62864</xdr:colOff>
      <xdr:row>41</xdr:row>
      <xdr:rowOff>99060</xdr:rowOff>
    </xdr:to>
    <xdr:cxnSp macro="">
      <xdr:nvCxnSpPr>
        <xdr:cNvPr id="474" name="直線コネクタ 473">
          <a:extLst>
            <a:ext uri="{FF2B5EF4-FFF2-40B4-BE49-F238E27FC236}">
              <a16:creationId xmlns:a16="http://schemas.microsoft.com/office/drawing/2014/main" id="{DD0A525E-5F79-48DD-B5E0-B565AACE4F84}"/>
            </a:ext>
          </a:extLst>
        </xdr:cNvPr>
        <xdr:cNvCxnSpPr/>
      </xdr:nvCxnSpPr>
      <xdr:spPr>
        <a:xfrm flipV="1">
          <a:off x="22160864" y="5979795"/>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102887</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888440A8-3E50-4D99-84A1-10B95666CE63}"/>
            </a:ext>
          </a:extLst>
        </xdr:cNvPr>
        <xdr:cNvSpPr txBox="1"/>
      </xdr:nvSpPr>
      <xdr:spPr>
        <a:xfrm>
          <a:off x="22199600" y="7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99060</xdr:rowOff>
    </xdr:from>
    <xdr:to>
      <xdr:col>116</xdr:col>
      <xdr:colOff>152400</xdr:colOff>
      <xdr:row>41</xdr:row>
      <xdr:rowOff>99060</xdr:rowOff>
    </xdr:to>
    <xdr:cxnSp macro="">
      <xdr:nvCxnSpPr>
        <xdr:cNvPr id="476" name="直線コネクタ 475">
          <a:extLst>
            <a:ext uri="{FF2B5EF4-FFF2-40B4-BE49-F238E27FC236}">
              <a16:creationId xmlns:a16="http://schemas.microsoft.com/office/drawing/2014/main" id="{49E33C8A-8107-4659-9037-935D1216D2EE}"/>
            </a:ext>
          </a:extLst>
        </xdr:cNvPr>
        <xdr:cNvCxnSpPr/>
      </xdr:nvCxnSpPr>
      <xdr:spPr>
        <a:xfrm>
          <a:off x="22072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97172</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ADDFC450-CF49-40C7-8C0E-154D20BF854E}"/>
            </a:ext>
          </a:extLst>
        </xdr:cNvPr>
        <xdr:cNvSpPr txBox="1"/>
      </xdr:nvSpPr>
      <xdr:spPr>
        <a:xfrm>
          <a:off x="22199600" y="575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150495</xdr:rowOff>
    </xdr:from>
    <xdr:to>
      <xdr:col>116</xdr:col>
      <xdr:colOff>152400</xdr:colOff>
      <xdr:row>34</xdr:row>
      <xdr:rowOff>150495</xdr:rowOff>
    </xdr:to>
    <xdr:cxnSp macro="">
      <xdr:nvCxnSpPr>
        <xdr:cNvPr id="478" name="直線コネクタ 477">
          <a:extLst>
            <a:ext uri="{FF2B5EF4-FFF2-40B4-BE49-F238E27FC236}">
              <a16:creationId xmlns:a16="http://schemas.microsoft.com/office/drawing/2014/main" id="{14393088-608C-4AF6-83FE-FE0AACC1404E}"/>
            </a:ext>
          </a:extLst>
        </xdr:cNvPr>
        <xdr:cNvCxnSpPr/>
      </xdr:nvCxnSpPr>
      <xdr:spPr>
        <a:xfrm>
          <a:off x="22072600" y="597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87647</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709A07F5-94E0-4E6D-9EC9-BF4B5778D4DC}"/>
            </a:ext>
          </a:extLst>
        </xdr:cNvPr>
        <xdr:cNvSpPr txBox="1"/>
      </xdr:nvSpPr>
      <xdr:spPr>
        <a:xfrm>
          <a:off x="22199600" y="660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109220</xdr:rowOff>
    </xdr:from>
    <xdr:to>
      <xdr:col>116</xdr:col>
      <xdr:colOff>114300</xdr:colOff>
      <xdr:row>39</xdr:row>
      <xdr:rowOff>39370</xdr:rowOff>
    </xdr:to>
    <xdr:sp macro="" textlink="">
      <xdr:nvSpPr>
        <xdr:cNvPr id="480" name="フローチャート: 判断 479">
          <a:extLst>
            <a:ext uri="{FF2B5EF4-FFF2-40B4-BE49-F238E27FC236}">
              <a16:creationId xmlns:a16="http://schemas.microsoft.com/office/drawing/2014/main" id="{62321A61-CD6E-44AA-9569-179C141E18D1}"/>
            </a:ext>
          </a:extLst>
        </xdr:cNvPr>
        <xdr:cNvSpPr/>
      </xdr:nvSpPr>
      <xdr:spPr>
        <a:xfrm>
          <a:off x="221107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84455</xdr:rowOff>
    </xdr:from>
    <xdr:to>
      <xdr:col>112</xdr:col>
      <xdr:colOff>38100</xdr:colOff>
      <xdr:row>39</xdr:row>
      <xdr:rowOff>14605</xdr:rowOff>
    </xdr:to>
    <xdr:sp macro="" textlink="">
      <xdr:nvSpPr>
        <xdr:cNvPr id="481" name="フローチャート: 判断 480">
          <a:extLst>
            <a:ext uri="{FF2B5EF4-FFF2-40B4-BE49-F238E27FC236}">
              <a16:creationId xmlns:a16="http://schemas.microsoft.com/office/drawing/2014/main" id="{004E5361-D3CC-4C23-A620-E475BCEFF4B2}"/>
            </a:ext>
          </a:extLst>
        </xdr:cNvPr>
        <xdr:cNvSpPr/>
      </xdr:nvSpPr>
      <xdr:spPr>
        <a:xfrm>
          <a:off x="21272500" y="65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116840</xdr:rowOff>
    </xdr:from>
    <xdr:to>
      <xdr:col>107</xdr:col>
      <xdr:colOff>101600</xdr:colOff>
      <xdr:row>39</xdr:row>
      <xdr:rowOff>46990</xdr:rowOff>
    </xdr:to>
    <xdr:sp macro="" textlink="">
      <xdr:nvSpPr>
        <xdr:cNvPr id="482" name="フローチャート: 判断 481">
          <a:extLst>
            <a:ext uri="{FF2B5EF4-FFF2-40B4-BE49-F238E27FC236}">
              <a16:creationId xmlns:a16="http://schemas.microsoft.com/office/drawing/2014/main" id="{4D073C4A-9A6B-4AC0-AE44-483AEEBE65C4}"/>
            </a:ext>
          </a:extLst>
        </xdr:cNvPr>
        <xdr:cNvSpPr/>
      </xdr:nvSpPr>
      <xdr:spPr>
        <a:xfrm>
          <a:off x="20383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126365</xdr:rowOff>
    </xdr:from>
    <xdr:to>
      <xdr:col>102</xdr:col>
      <xdr:colOff>165100</xdr:colOff>
      <xdr:row>39</xdr:row>
      <xdr:rowOff>56515</xdr:rowOff>
    </xdr:to>
    <xdr:sp macro="" textlink="">
      <xdr:nvSpPr>
        <xdr:cNvPr id="483" name="フローチャート: 判断 482">
          <a:extLst>
            <a:ext uri="{FF2B5EF4-FFF2-40B4-BE49-F238E27FC236}">
              <a16:creationId xmlns:a16="http://schemas.microsoft.com/office/drawing/2014/main" id="{1BC310AB-BD47-4423-BE37-B89ADA26CCAD}"/>
            </a:ext>
          </a:extLst>
        </xdr:cNvPr>
        <xdr:cNvSpPr/>
      </xdr:nvSpPr>
      <xdr:spPr>
        <a:xfrm>
          <a:off x="19494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74930</xdr:rowOff>
    </xdr:from>
    <xdr:to>
      <xdr:col>98</xdr:col>
      <xdr:colOff>38100</xdr:colOff>
      <xdr:row>39</xdr:row>
      <xdr:rowOff>5080</xdr:rowOff>
    </xdr:to>
    <xdr:sp macro="" textlink="">
      <xdr:nvSpPr>
        <xdr:cNvPr id="484" name="フローチャート: 判断 483">
          <a:extLst>
            <a:ext uri="{FF2B5EF4-FFF2-40B4-BE49-F238E27FC236}">
              <a16:creationId xmlns:a16="http://schemas.microsoft.com/office/drawing/2014/main" id="{EEC8B441-0C4B-44CA-AE49-D07B0848D2FD}"/>
            </a:ext>
          </a:extLst>
        </xdr:cNvPr>
        <xdr:cNvSpPr/>
      </xdr:nvSpPr>
      <xdr:spPr>
        <a:xfrm>
          <a:off x="18605500" y="659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DAC40E75-C275-4B2E-867B-BCA34268B3C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C980104-2C77-408D-95FC-87151C87FA1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B8C6DB2A-2DD4-4FB4-98A1-D7808722D17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4712D293-2A67-4564-A0A1-4943AADF538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19CE391-A333-4E71-A21F-D81665F1174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50165</xdr:rowOff>
    </xdr:from>
    <xdr:to>
      <xdr:col>116</xdr:col>
      <xdr:colOff>114300</xdr:colOff>
      <xdr:row>36</xdr:row>
      <xdr:rowOff>151765</xdr:rowOff>
    </xdr:to>
    <xdr:sp macro="" textlink="">
      <xdr:nvSpPr>
        <xdr:cNvPr id="490" name="楕円 489">
          <a:extLst>
            <a:ext uri="{FF2B5EF4-FFF2-40B4-BE49-F238E27FC236}">
              <a16:creationId xmlns:a16="http://schemas.microsoft.com/office/drawing/2014/main" id="{FCCD504A-A853-4D61-ADB5-ECE672715236}"/>
            </a:ext>
          </a:extLst>
        </xdr:cNvPr>
        <xdr:cNvSpPr/>
      </xdr:nvSpPr>
      <xdr:spPr>
        <a:xfrm>
          <a:off x="22110700" y="62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73042</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137B505B-A717-4008-B9EB-E6539EB198C5}"/>
            </a:ext>
          </a:extLst>
        </xdr:cNvPr>
        <xdr:cNvSpPr txBox="1"/>
      </xdr:nvSpPr>
      <xdr:spPr>
        <a:xfrm>
          <a:off x="22199600" y="6073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120650</xdr:rowOff>
    </xdr:from>
    <xdr:to>
      <xdr:col>112</xdr:col>
      <xdr:colOff>38100</xdr:colOff>
      <xdr:row>37</xdr:row>
      <xdr:rowOff>50800</xdr:rowOff>
    </xdr:to>
    <xdr:sp macro="" textlink="">
      <xdr:nvSpPr>
        <xdr:cNvPr id="492" name="楕円 491">
          <a:extLst>
            <a:ext uri="{FF2B5EF4-FFF2-40B4-BE49-F238E27FC236}">
              <a16:creationId xmlns:a16="http://schemas.microsoft.com/office/drawing/2014/main" id="{3E12BDEA-7041-4394-9BD2-22B2ACB191DC}"/>
            </a:ext>
          </a:extLst>
        </xdr:cNvPr>
        <xdr:cNvSpPr/>
      </xdr:nvSpPr>
      <xdr:spPr>
        <a:xfrm>
          <a:off x="21272500" y="629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100965</xdr:rowOff>
    </xdr:from>
    <xdr:to>
      <xdr:col>116</xdr:col>
      <xdr:colOff>63500</xdr:colOff>
      <xdr:row>37</xdr:row>
      <xdr:rowOff>0</xdr:rowOff>
    </xdr:to>
    <xdr:cxnSp macro="">
      <xdr:nvCxnSpPr>
        <xdr:cNvPr id="493" name="直線コネクタ 492">
          <a:extLst>
            <a:ext uri="{FF2B5EF4-FFF2-40B4-BE49-F238E27FC236}">
              <a16:creationId xmlns:a16="http://schemas.microsoft.com/office/drawing/2014/main" id="{7A7E43FC-2ECA-44CA-AFD0-A34E8FB585AA}"/>
            </a:ext>
          </a:extLst>
        </xdr:cNvPr>
        <xdr:cNvCxnSpPr/>
      </xdr:nvCxnSpPr>
      <xdr:spPr>
        <a:xfrm flipV="1">
          <a:off x="21323300" y="6273165"/>
          <a:ext cx="8382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166370</xdr:rowOff>
    </xdr:from>
    <xdr:to>
      <xdr:col>107</xdr:col>
      <xdr:colOff>101600</xdr:colOff>
      <xdr:row>38</xdr:row>
      <xdr:rowOff>96520</xdr:rowOff>
    </xdr:to>
    <xdr:sp macro="" textlink="">
      <xdr:nvSpPr>
        <xdr:cNvPr id="494" name="楕円 493">
          <a:extLst>
            <a:ext uri="{FF2B5EF4-FFF2-40B4-BE49-F238E27FC236}">
              <a16:creationId xmlns:a16="http://schemas.microsoft.com/office/drawing/2014/main" id="{2D438615-D0E7-404B-8F87-93CF17F73552}"/>
            </a:ext>
          </a:extLst>
        </xdr:cNvPr>
        <xdr:cNvSpPr/>
      </xdr:nvSpPr>
      <xdr:spPr>
        <a:xfrm>
          <a:off x="20383500" y="6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0</xdr:rowOff>
    </xdr:from>
    <xdr:to>
      <xdr:col>111</xdr:col>
      <xdr:colOff>177800</xdr:colOff>
      <xdr:row>38</xdr:row>
      <xdr:rowOff>45720</xdr:rowOff>
    </xdr:to>
    <xdr:cxnSp macro="">
      <xdr:nvCxnSpPr>
        <xdr:cNvPr id="495" name="直線コネクタ 494">
          <a:extLst>
            <a:ext uri="{FF2B5EF4-FFF2-40B4-BE49-F238E27FC236}">
              <a16:creationId xmlns:a16="http://schemas.microsoft.com/office/drawing/2014/main" id="{98FB3FB5-D87E-4850-88D8-39D99791982B}"/>
            </a:ext>
          </a:extLst>
        </xdr:cNvPr>
        <xdr:cNvCxnSpPr/>
      </xdr:nvCxnSpPr>
      <xdr:spPr>
        <a:xfrm flipV="1">
          <a:off x="20434300" y="634365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170180</xdr:rowOff>
    </xdr:from>
    <xdr:to>
      <xdr:col>102</xdr:col>
      <xdr:colOff>165100</xdr:colOff>
      <xdr:row>38</xdr:row>
      <xdr:rowOff>100330</xdr:rowOff>
    </xdr:to>
    <xdr:sp macro="" textlink="">
      <xdr:nvSpPr>
        <xdr:cNvPr id="496" name="楕円 495">
          <a:extLst>
            <a:ext uri="{FF2B5EF4-FFF2-40B4-BE49-F238E27FC236}">
              <a16:creationId xmlns:a16="http://schemas.microsoft.com/office/drawing/2014/main" id="{CE547D7B-5476-4DDA-BB16-850AB1D0498C}"/>
            </a:ext>
          </a:extLst>
        </xdr:cNvPr>
        <xdr:cNvSpPr/>
      </xdr:nvSpPr>
      <xdr:spPr>
        <a:xfrm>
          <a:off x="19494500"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45720</xdr:rowOff>
    </xdr:from>
    <xdr:to>
      <xdr:col>107</xdr:col>
      <xdr:colOff>50800</xdr:colOff>
      <xdr:row>38</xdr:row>
      <xdr:rowOff>49530</xdr:rowOff>
    </xdr:to>
    <xdr:cxnSp macro="">
      <xdr:nvCxnSpPr>
        <xdr:cNvPr id="497" name="直線コネクタ 496">
          <a:extLst>
            <a:ext uri="{FF2B5EF4-FFF2-40B4-BE49-F238E27FC236}">
              <a16:creationId xmlns:a16="http://schemas.microsoft.com/office/drawing/2014/main" id="{2A84060A-1790-49FE-8295-382FA432F1A1}"/>
            </a:ext>
          </a:extLst>
        </xdr:cNvPr>
        <xdr:cNvCxnSpPr/>
      </xdr:nvCxnSpPr>
      <xdr:spPr>
        <a:xfrm flipV="1">
          <a:off x="19545300" y="65608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4445</xdr:rowOff>
    </xdr:from>
    <xdr:to>
      <xdr:col>98</xdr:col>
      <xdr:colOff>38100</xdr:colOff>
      <xdr:row>38</xdr:row>
      <xdr:rowOff>106045</xdr:rowOff>
    </xdr:to>
    <xdr:sp macro="" textlink="">
      <xdr:nvSpPr>
        <xdr:cNvPr id="498" name="楕円 497">
          <a:extLst>
            <a:ext uri="{FF2B5EF4-FFF2-40B4-BE49-F238E27FC236}">
              <a16:creationId xmlns:a16="http://schemas.microsoft.com/office/drawing/2014/main" id="{45DE9C31-749D-4133-94F9-213CF1612F27}"/>
            </a:ext>
          </a:extLst>
        </xdr:cNvPr>
        <xdr:cNvSpPr/>
      </xdr:nvSpPr>
      <xdr:spPr>
        <a:xfrm>
          <a:off x="18605500" y="651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49530</xdr:rowOff>
    </xdr:from>
    <xdr:to>
      <xdr:col>102</xdr:col>
      <xdr:colOff>114300</xdr:colOff>
      <xdr:row>38</xdr:row>
      <xdr:rowOff>55245</xdr:rowOff>
    </xdr:to>
    <xdr:cxnSp macro="">
      <xdr:nvCxnSpPr>
        <xdr:cNvPr id="499" name="直線コネクタ 498">
          <a:extLst>
            <a:ext uri="{FF2B5EF4-FFF2-40B4-BE49-F238E27FC236}">
              <a16:creationId xmlns:a16="http://schemas.microsoft.com/office/drawing/2014/main" id="{6090C813-5A2C-4AB9-BF10-37B4610419B0}"/>
            </a:ext>
          </a:extLst>
        </xdr:cNvPr>
        <xdr:cNvCxnSpPr/>
      </xdr:nvCxnSpPr>
      <xdr:spPr>
        <a:xfrm flipV="1">
          <a:off x="18656300" y="65646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5732</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1B08F43B-8894-40D0-82B3-D3AE5855253A}"/>
            </a:ext>
          </a:extLst>
        </xdr:cNvPr>
        <xdr:cNvSpPr txBox="1"/>
      </xdr:nvSpPr>
      <xdr:spPr>
        <a:xfrm>
          <a:off x="21075727" y="6692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38117</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4B72823E-3F29-490D-A1E4-2DD99A5C8FFD}"/>
            </a:ext>
          </a:extLst>
        </xdr:cNvPr>
        <xdr:cNvSpPr txBox="1"/>
      </xdr:nvSpPr>
      <xdr:spPr>
        <a:xfrm>
          <a:off x="201994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47642</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BEF426F6-3CEC-447E-9698-EAF8DBE36795}"/>
            </a:ext>
          </a:extLst>
        </xdr:cNvPr>
        <xdr:cNvSpPr txBox="1"/>
      </xdr:nvSpPr>
      <xdr:spPr>
        <a:xfrm>
          <a:off x="19310427" y="673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167657</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DA92BEF1-71F5-4174-8EFC-64F0C1C3923B}"/>
            </a:ext>
          </a:extLst>
        </xdr:cNvPr>
        <xdr:cNvSpPr txBox="1"/>
      </xdr:nvSpPr>
      <xdr:spPr>
        <a:xfrm>
          <a:off x="18421427" y="668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67327</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E3760A6B-FC5D-4968-9AC7-F66116C256A7}"/>
            </a:ext>
          </a:extLst>
        </xdr:cNvPr>
        <xdr:cNvSpPr txBox="1"/>
      </xdr:nvSpPr>
      <xdr:spPr>
        <a:xfrm>
          <a:off x="21075727" y="606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113047</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F34AB21A-DA91-44A8-81CB-CBF9EB38D532}"/>
            </a:ext>
          </a:extLst>
        </xdr:cNvPr>
        <xdr:cNvSpPr txBox="1"/>
      </xdr:nvSpPr>
      <xdr:spPr>
        <a:xfrm>
          <a:off x="20199427"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116857</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26074D2B-E6C3-47F8-8389-6C52D0D024BD}"/>
            </a:ext>
          </a:extLst>
        </xdr:cNvPr>
        <xdr:cNvSpPr txBox="1"/>
      </xdr:nvSpPr>
      <xdr:spPr>
        <a:xfrm>
          <a:off x="19310427" y="628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122572</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4778FB0C-CE9E-49EA-BAC0-9ECB7B1B653A}"/>
            </a:ext>
          </a:extLst>
        </xdr:cNvPr>
        <xdr:cNvSpPr txBox="1"/>
      </xdr:nvSpPr>
      <xdr:spPr>
        <a:xfrm>
          <a:off x="18421427" y="629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896B674E-CFBD-4F9D-904A-32169C6CB8D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10707B37-17E9-4B51-B2F6-B2C4968F196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CCAD44A2-1A51-40B4-A83E-548B636C770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55768D11-00EE-41D4-ADF5-7A4C8FAF0D5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13646A4C-A1C8-4C15-BFA9-23D95ED2707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0D3B7936-27F2-4B6F-B47A-29BDFF02BEA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B31225A2-0872-4EB5-8E0E-22F79191CB3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91844441-55D0-4811-871F-FED1451FD13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BD730F68-4FCD-4CB4-88AA-1BF6FF19441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BEB02635-E0FC-4BB6-99EF-1D68CF7F247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id="{3A67225B-8E4E-4294-A4FD-BF071A471498}"/>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9" name="直線コネクタ 518">
          <a:extLst>
            <a:ext uri="{FF2B5EF4-FFF2-40B4-BE49-F238E27FC236}">
              <a16:creationId xmlns:a16="http://schemas.microsoft.com/office/drawing/2014/main" id="{0DD9DF8E-2A1A-44D6-B973-33E701135BB6}"/>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0" name="テキスト ボックス 519">
          <a:extLst>
            <a:ext uri="{FF2B5EF4-FFF2-40B4-BE49-F238E27FC236}">
              <a16:creationId xmlns:a16="http://schemas.microsoft.com/office/drawing/2014/main" id="{0F734679-3C62-4EA8-B117-AACDBB5A953B}"/>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1" name="直線コネクタ 520">
          <a:extLst>
            <a:ext uri="{FF2B5EF4-FFF2-40B4-BE49-F238E27FC236}">
              <a16:creationId xmlns:a16="http://schemas.microsoft.com/office/drawing/2014/main" id="{C725B4FF-3920-4366-8766-24F544B5FC1A}"/>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2" name="テキスト ボックス 521">
          <a:extLst>
            <a:ext uri="{FF2B5EF4-FFF2-40B4-BE49-F238E27FC236}">
              <a16:creationId xmlns:a16="http://schemas.microsoft.com/office/drawing/2014/main" id="{E74740A5-9288-43C9-89DC-70EF4F4463E5}"/>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3" name="直線コネクタ 522">
          <a:extLst>
            <a:ext uri="{FF2B5EF4-FFF2-40B4-BE49-F238E27FC236}">
              <a16:creationId xmlns:a16="http://schemas.microsoft.com/office/drawing/2014/main" id="{90DB9292-2EA0-4983-A933-CA4A70CAAD48}"/>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4" name="テキスト ボックス 523">
          <a:extLst>
            <a:ext uri="{FF2B5EF4-FFF2-40B4-BE49-F238E27FC236}">
              <a16:creationId xmlns:a16="http://schemas.microsoft.com/office/drawing/2014/main" id="{6F1542B6-0744-421D-AFC4-A05817B029E9}"/>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5" name="直線コネクタ 524">
          <a:extLst>
            <a:ext uri="{FF2B5EF4-FFF2-40B4-BE49-F238E27FC236}">
              <a16:creationId xmlns:a16="http://schemas.microsoft.com/office/drawing/2014/main" id="{F40E2013-DE1C-42B9-B050-E1F7DABC4A63}"/>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6" name="テキスト ボックス 525">
          <a:extLst>
            <a:ext uri="{FF2B5EF4-FFF2-40B4-BE49-F238E27FC236}">
              <a16:creationId xmlns:a16="http://schemas.microsoft.com/office/drawing/2014/main" id="{83358025-95AF-48D3-B942-F1F343195B8F}"/>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7" name="直線コネクタ 526">
          <a:extLst>
            <a:ext uri="{FF2B5EF4-FFF2-40B4-BE49-F238E27FC236}">
              <a16:creationId xmlns:a16="http://schemas.microsoft.com/office/drawing/2014/main" id="{722C55F6-028B-495C-8159-984095E8B0DE}"/>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8" name="テキスト ボックス 527">
          <a:extLst>
            <a:ext uri="{FF2B5EF4-FFF2-40B4-BE49-F238E27FC236}">
              <a16:creationId xmlns:a16="http://schemas.microsoft.com/office/drawing/2014/main" id="{BC59B513-7315-44CA-BB31-AF78502F9927}"/>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9" name="直線コネクタ 528">
          <a:extLst>
            <a:ext uri="{FF2B5EF4-FFF2-40B4-BE49-F238E27FC236}">
              <a16:creationId xmlns:a16="http://schemas.microsoft.com/office/drawing/2014/main" id="{007B718F-012D-49D5-9496-E7084C3CFAB7}"/>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0" name="テキスト ボックス 529">
          <a:extLst>
            <a:ext uri="{FF2B5EF4-FFF2-40B4-BE49-F238E27FC236}">
              <a16:creationId xmlns:a16="http://schemas.microsoft.com/office/drawing/2014/main" id="{57EBC1C5-98BA-4A31-AD5E-8E86C5B99EFD}"/>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id="{AAC84A87-22EE-4F8B-B11E-4EB0399DA37C}"/>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2" name="【学校施設】&#10;有形固定資産減価償却率グラフ枠">
          <a:extLst>
            <a:ext uri="{FF2B5EF4-FFF2-40B4-BE49-F238E27FC236}">
              <a16:creationId xmlns:a16="http://schemas.microsoft.com/office/drawing/2014/main" id="{BE9EFF18-F733-45AE-9178-CD53624B316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96338</xdr:rowOff>
    </xdr:from>
    <xdr:to>
      <xdr:col>85</xdr:col>
      <xdr:colOff>126364</xdr:colOff>
      <xdr:row>63</xdr:row>
      <xdr:rowOff>150223</xdr:rowOff>
    </xdr:to>
    <xdr:cxnSp macro="">
      <xdr:nvCxnSpPr>
        <xdr:cNvPr id="533" name="直線コネクタ 532">
          <a:extLst>
            <a:ext uri="{FF2B5EF4-FFF2-40B4-BE49-F238E27FC236}">
              <a16:creationId xmlns:a16="http://schemas.microsoft.com/office/drawing/2014/main" id="{CD712682-8429-488A-A0BC-612091BBCAAC}"/>
            </a:ext>
          </a:extLst>
        </xdr:cNvPr>
        <xdr:cNvCxnSpPr/>
      </xdr:nvCxnSpPr>
      <xdr:spPr>
        <a:xfrm flipV="1">
          <a:off x="16318864" y="9697538"/>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405111" cy="259045"/>
    <xdr:sp macro="" textlink="">
      <xdr:nvSpPr>
        <xdr:cNvPr id="534" name="【学校施設】&#10;有形固定資産減価償却率最小値テキスト">
          <a:extLst>
            <a:ext uri="{FF2B5EF4-FFF2-40B4-BE49-F238E27FC236}">
              <a16:creationId xmlns:a16="http://schemas.microsoft.com/office/drawing/2014/main" id="{1EC89B60-BBA6-4DC3-B886-5D12948A06E9}"/>
            </a:ext>
          </a:extLst>
        </xdr:cNvPr>
        <xdr:cNvSpPr txBox="1"/>
      </xdr:nvSpPr>
      <xdr:spPr>
        <a:xfrm>
          <a:off x="16357600" y="10955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535" name="直線コネクタ 534">
          <a:extLst>
            <a:ext uri="{FF2B5EF4-FFF2-40B4-BE49-F238E27FC236}">
              <a16:creationId xmlns:a16="http://schemas.microsoft.com/office/drawing/2014/main" id="{2C24EFCF-EC64-4255-9E71-49DF82BBCEBD}"/>
            </a:ext>
          </a:extLst>
        </xdr:cNvPr>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43015</xdr:rowOff>
    </xdr:from>
    <xdr:ext cx="405111" cy="259045"/>
    <xdr:sp macro="" textlink="">
      <xdr:nvSpPr>
        <xdr:cNvPr id="536" name="【学校施設】&#10;有形固定資産減価償却率最大値テキスト">
          <a:extLst>
            <a:ext uri="{FF2B5EF4-FFF2-40B4-BE49-F238E27FC236}">
              <a16:creationId xmlns:a16="http://schemas.microsoft.com/office/drawing/2014/main" id="{842FD9E4-3C54-4ED1-A651-2B7B4A2D1C82}"/>
            </a:ext>
          </a:extLst>
        </xdr:cNvPr>
        <xdr:cNvSpPr txBox="1"/>
      </xdr:nvSpPr>
      <xdr:spPr>
        <a:xfrm>
          <a:off x="16357600" y="947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96338</xdr:rowOff>
    </xdr:from>
    <xdr:to>
      <xdr:col>86</xdr:col>
      <xdr:colOff>25400</xdr:colOff>
      <xdr:row>56</xdr:row>
      <xdr:rowOff>96338</xdr:rowOff>
    </xdr:to>
    <xdr:cxnSp macro="">
      <xdr:nvCxnSpPr>
        <xdr:cNvPr id="537" name="直線コネクタ 536">
          <a:extLst>
            <a:ext uri="{FF2B5EF4-FFF2-40B4-BE49-F238E27FC236}">
              <a16:creationId xmlns:a16="http://schemas.microsoft.com/office/drawing/2014/main" id="{F62E4C03-FCCE-4DB7-8E94-CBA575F3BD46}"/>
            </a:ext>
          </a:extLst>
        </xdr:cNvPr>
        <xdr:cNvCxnSpPr/>
      </xdr:nvCxnSpPr>
      <xdr:spPr>
        <a:xfrm>
          <a:off x="16230600" y="969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118671</xdr:rowOff>
    </xdr:from>
    <xdr:ext cx="405111" cy="259045"/>
    <xdr:sp macro="" textlink="">
      <xdr:nvSpPr>
        <xdr:cNvPr id="538" name="【学校施設】&#10;有形固定資産減価償却率平均値テキスト">
          <a:extLst>
            <a:ext uri="{FF2B5EF4-FFF2-40B4-BE49-F238E27FC236}">
              <a16:creationId xmlns:a16="http://schemas.microsoft.com/office/drawing/2014/main" id="{E2698FD8-2578-4F88-8249-4DC962059F81}"/>
            </a:ext>
          </a:extLst>
        </xdr:cNvPr>
        <xdr:cNvSpPr txBox="1"/>
      </xdr:nvSpPr>
      <xdr:spPr>
        <a:xfrm>
          <a:off x="16357600" y="10405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39" name="フローチャート: 判断 538">
          <a:extLst>
            <a:ext uri="{FF2B5EF4-FFF2-40B4-BE49-F238E27FC236}">
              <a16:creationId xmlns:a16="http://schemas.microsoft.com/office/drawing/2014/main" id="{44CBAB93-7828-4C6A-8B67-B68AE13B5542}"/>
            </a:ext>
          </a:extLst>
        </xdr:cNvPr>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112485</xdr:rowOff>
    </xdr:from>
    <xdr:to>
      <xdr:col>81</xdr:col>
      <xdr:colOff>101600</xdr:colOff>
      <xdr:row>61</xdr:row>
      <xdr:rowOff>42635</xdr:rowOff>
    </xdr:to>
    <xdr:sp macro="" textlink="">
      <xdr:nvSpPr>
        <xdr:cNvPr id="540" name="フローチャート: 判断 539">
          <a:extLst>
            <a:ext uri="{FF2B5EF4-FFF2-40B4-BE49-F238E27FC236}">
              <a16:creationId xmlns:a16="http://schemas.microsoft.com/office/drawing/2014/main" id="{CFA1FE01-E5C5-466D-B6B5-72C27FBDA52C}"/>
            </a:ext>
          </a:extLst>
        </xdr:cNvPr>
        <xdr:cNvSpPr/>
      </xdr:nvSpPr>
      <xdr:spPr>
        <a:xfrm>
          <a:off x="15430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92891</xdr:rowOff>
    </xdr:from>
    <xdr:to>
      <xdr:col>76</xdr:col>
      <xdr:colOff>165100</xdr:colOff>
      <xdr:row>61</xdr:row>
      <xdr:rowOff>23041</xdr:rowOff>
    </xdr:to>
    <xdr:sp macro="" textlink="">
      <xdr:nvSpPr>
        <xdr:cNvPr id="541" name="フローチャート: 判断 540">
          <a:extLst>
            <a:ext uri="{FF2B5EF4-FFF2-40B4-BE49-F238E27FC236}">
              <a16:creationId xmlns:a16="http://schemas.microsoft.com/office/drawing/2014/main" id="{AE545528-4989-4794-9459-4DBBE02542E8}"/>
            </a:ext>
          </a:extLst>
        </xdr:cNvPr>
        <xdr:cNvSpPr/>
      </xdr:nvSpPr>
      <xdr:spPr>
        <a:xfrm>
          <a:off x="14541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40640</xdr:rowOff>
    </xdr:from>
    <xdr:to>
      <xdr:col>72</xdr:col>
      <xdr:colOff>38100</xdr:colOff>
      <xdr:row>60</xdr:row>
      <xdr:rowOff>142240</xdr:rowOff>
    </xdr:to>
    <xdr:sp macro="" textlink="">
      <xdr:nvSpPr>
        <xdr:cNvPr id="542" name="フローチャート: 判断 541">
          <a:extLst>
            <a:ext uri="{FF2B5EF4-FFF2-40B4-BE49-F238E27FC236}">
              <a16:creationId xmlns:a16="http://schemas.microsoft.com/office/drawing/2014/main" id="{53F7EE61-73C8-4DF8-AE98-91E6FB190ED2}"/>
            </a:ext>
          </a:extLst>
        </xdr:cNvPr>
        <xdr:cNvSpPr/>
      </xdr:nvSpPr>
      <xdr:spPr>
        <a:xfrm>
          <a:off x="13652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7983</xdr:rowOff>
    </xdr:from>
    <xdr:to>
      <xdr:col>67</xdr:col>
      <xdr:colOff>101600</xdr:colOff>
      <xdr:row>60</xdr:row>
      <xdr:rowOff>109583</xdr:rowOff>
    </xdr:to>
    <xdr:sp macro="" textlink="">
      <xdr:nvSpPr>
        <xdr:cNvPr id="543" name="フローチャート: 判断 542">
          <a:extLst>
            <a:ext uri="{FF2B5EF4-FFF2-40B4-BE49-F238E27FC236}">
              <a16:creationId xmlns:a16="http://schemas.microsoft.com/office/drawing/2014/main" id="{13369F1C-F55C-48BC-BED9-ECFDDEF5BBD8}"/>
            </a:ext>
          </a:extLst>
        </xdr:cNvPr>
        <xdr:cNvSpPr/>
      </xdr:nvSpPr>
      <xdr:spPr>
        <a:xfrm>
          <a:off x="12763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4737E1F1-FE3A-43DC-8008-094BCE73E93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EAC28AAE-5E53-437B-AC11-8FA23C23CBA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193FBFB5-0E3A-4F0C-9C50-F36DC294DAF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574380AC-6CD2-419B-8500-2E0E29782D6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40340A36-7906-425C-BB8E-A34E6D35D4E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21046</xdr:rowOff>
    </xdr:from>
    <xdr:to>
      <xdr:col>85</xdr:col>
      <xdr:colOff>177800</xdr:colOff>
      <xdr:row>60</xdr:row>
      <xdr:rowOff>122646</xdr:rowOff>
    </xdr:to>
    <xdr:sp macro="" textlink="">
      <xdr:nvSpPr>
        <xdr:cNvPr id="549" name="楕円 548">
          <a:extLst>
            <a:ext uri="{FF2B5EF4-FFF2-40B4-BE49-F238E27FC236}">
              <a16:creationId xmlns:a16="http://schemas.microsoft.com/office/drawing/2014/main" id="{20295D8A-1180-4B70-A115-E94E0CEBAD7F}"/>
            </a:ext>
          </a:extLst>
        </xdr:cNvPr>
        <xdr:cNvSpPr/>
      </xdr:nvSpPr>
      <xdr:spPr>
        <a:xfrm>
          <a:off x="16268700" y="1030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43923</xdr:rowOff>
    </xdr:from>
    <xdr:ext cx="405111" cy="259045"/>
    <xdr:sp macro="" textlink="">
      <xdr:nvSpPr>
        <xdr:cNvPr id="550" name="【学校施設】&#10;有形固定資産減価償却率該当値テキスト">
          <a:extLst>
            <a:ext uri="{FF2B5EF4-FFF2-40B4-BE49-F238E27FC236}">
              <a16:creationId xmlns:a16="http://schemas.microsoft.com/office/drawing/2014/main" id="{1B2F3DB9-92BD-4C7B-B330-72E68F2B9D30}"/>
            </a:ext>
          </a:extLst>
        </xdr:cNvPr>
        <xdr:cNvSpPr txBox="1"/>
      </xdr:nvSpPr>
      <xdr:spPr>
        <a:xfrm>
          <a:off x="16357600" y="10159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140244</xdr:rowOff>
    </xdr:from>
    <xdr:to>
      <xdr:col>81</xdr:col>
      <xdr:colOff>101600</xdr:colOff>
      <xdr:row>60</xdr:row>
      <xdr:rowOff>70394</xdr:rowOff>
    </xdr:to>
    <xdr:sp macro="" textlink="">
      <xdr:nvSpPr>
        <xdr:cNvPr id="551" name="楕円 550">
          <a:extLst>
            <a:ext uri="{FF2B5EF4-FFF2-40B4-BE49-F238E27FC236}">
              <a16:creationId xmlns:a16="http://schemas.microsoft.com/office/drawing/2014/main" id="{54FBA71F-FE83-494E-AE92-616061F53A1B}"/>
            </a:ext>
          </a:extLst>
        </xdr:cNvPr>
        <xdr:cNvSpPr/>
      </xdr:nvSpPr>
      <xdr:spPr>
        <a:xfrm>
          <a:off x="15430500" y="1025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19594</xdr:rowOff>
    </xdr:from>
    <xdr:to>
      <xdr:col>85</xdr:col>
      <xdr:colOff>127000</xdr:colOff>
      <xdr:row>60</xdr:row>
      <xdr:rowOff>71846</xdr:rowOff>
    </xdr:to>
    <xdr:cxnSp macro="">
      <xdr:nvCxnSpPr>
        <xdr:cNvPr id="552" name="直線コネクタ 551">
          <a:extLst>
            <a:ext uri="{FF2B5EF4-FFF2-40B4-BE49-F238E27FC236}">
              <a16:creationId xmlns:a16="http://schemas.microsoft.com/office/drawing/2014/main" id="{D41B5FDA-81FA-45AE-8A43-4656E0FEA8F8}"/>
            </a:ext>
          </a:extLst>
        </xdr:cNvPr>
        <xdr:cNvCxnSpPr/>
      </xdr:nvCxnSpPr>
      <xdr:spPr>
        <a:xfrm>
          <a:off x="15481300" y="10306594"/>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105954</xdr:rowOff>
    </xdr:from>
    <xdr:to>
      <xdr:col>76</xdr:col>
      <xdr:colOff>165100</xdr:colOff>
      <xdr:row>60</xdr:row>
      <xdr:rowOff>36104</xdr:rowOff>
    </xdr:to>
    <xdr:sp macro="" textlink="">
      <xdr:nvSpPr>
        <xdr:cNvPr id="553" name="楕円 552">
          <a:extLst>
            <a:ext uri="{FF2B5EF4-FFF2-40B4-BE49-F238E27FC236}">
              <a16:creationId xmlns:a16="http://schemas.microsoft.com/office/drawing/2014/main" id="{013086E4-0E80-4967-B08E-AECB290206B0}"/>
            </a:ext>
          </a:extLst>
        </xdr:cNvPr>
        <xdr:cNvSpPr/>
      </xdr:nvSpPr>
      <xdr:spPr>
        <a:xfrm>
          <a:off x="14541500" y="1022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156754</xdr:rowOff>
    </xdr:from>
    <xdr:to>
      <xdr:col>81</xdr:col>
      <xdr:colOff>50800</xdr:colOff>
      <xdr:row>60</xdr:row>
      <xdr:rowOff>19594</xdr:rowOff>
    </xdr:to>
    <xdr:cxnSp macro="">
      <xdr:nvCxnSpPr>
        <xdr:cNvPr id="554" name="直線コネクタ 553">
          <a:extLst>
            <a:ext uri="{FF2B5EF4-FFF2-40B4-BE49-F238E27FC236}">
              <a16:creationId xmlns:a16="http://schemas.microsoft.com/office/drawing/2014/main" id="{7877DEEB-34ED-42B5-B5C7-3A8D4E74BED0}"/>
            </a:ext>
          </a:extLst>
        </xdr:cNvPr>
        <xdr:cNvCxnSpPr/>
      </xdr:nvCxnSpPr>
      <xdr:spPr>
        <a:xfrm>
          <a:off x="14592300" y="1027230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78196</xdr:rowOff>
    </xdr:from>
    <xdr:to>
      <xdr:col>72</xdr:col>
      <xdr:colOff>38100</xdr:colOff>
      <xdr:row>60</xdr:row>
      <xdr:rowOff>8346</xdr:rowOff>
    </xdr:to>
    <xdr:sp macro="" textlink="">
      <xdr:nvSpPr>
        <xdr:cNvPr id="555" name="楕円 554">
          <a:extLst>
            <a:ext uri="{FF2B5EF4-FFF2-40B4-BE49-F238E27FC236}">
              <a16:creationId xmlns:a16="http://schemas.microsoft.com/office/drawing/2014/main" id="{EFAEFF3A-3B0F-4296-B3D1-DDC211598AEB}"/>
            </a:ext>
          </a:extLst>
        </xdr:cNvPr>
        <xdr:cNvSpPr/>
      </xdr:nvSpPr>
      <xdr:spPr>
        <a:xfrm>
          <a:off x="13652500" y="1019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128996</xdr:rowOff>
    </xdr:from>
    <xdr:to>
      <xdr:col>76</xdr:col>
      <xdr:colOff>114300</xdr:colOff>
      <xdr:row>59</xdr:row>
      <xdr:rowOff>156754</xdr:rowOff>
    </xdr:to>
    <xdr:cxnSp macro="">
      <xdr:nvCxnSpPr>
        <xdr:cNvPr id="556" name="直線コネクタ 555">
          <a:extLst>
            <a:ext uri="{FF2B5EF4-FFF2-40B4-BE49-F238E27FC236}">
              <a16:creationId xmlns:a16="http://schemas.microsoft.com/office/drawing/2014/main" id="{AE515015-63AC-4796-9085-EB46A3B17597}"/>
            </a:ext>
          </a:extLst>
        </xdr:cNvPr>
        <xdr:cNvCxnSpPr/>
      </xdr:nvCxnSpPr>
      <xdr:spPr>
        <a:xfrm>
          <a:off x="13703300" y="1024454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52070</xdr:rowOff>
    </xdr:from>
    <xdr:to>
      <xdr:col>67</xdr:col>
      <xdr:colOff>101600</xdr:colOff>
      <xdr:row>59</xdr:row>
      <xdr:rowOff>153670</xdr:rowOff>
    </xdr:to>
    <xdr:sp macro="" textlink="">
      <xdr:nvSpPr>
        <xdr:cNvPr id="557" name="楕円 556">
          <a:extLst>
            <a:ext uri="{FF2B5EF4-FFF2-40B4-BE49-F238E27FC236}">
              <a16:creationId xmlns:a16="http://schemas.microsoft.com/office/drawing/2014/main" id="{E0B9F134-66ED-4949-B060-6E21B872DDCE}"/>
            </a:ext>
          </a:extLst>
        </xdr:cNvPr>
        <xdr:cNvSpPr/>
      </xdr:nvSpPr>
      <xdr:spPr>
        <a:xfrm>
          <a:off x="12763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102870</xdr:rowOff>
    </xdr:from>
    <xdr:to>
      <xdr:col>71</xdr:col>
      <xdr:colOff>177800</xdr:colOff>
      <xdr:row>59</xdr:row>
      <xdr:rowOff>128996</xdr:rowOff>
    </xdr:to>
    <xdr:cxnSp macro="">
      <xdr:nvCxnSpPr>
        <xdr:cNvPr id="558" name="直線コネクタ 557">
          <a:extLst>
            <a:ext uri="{FF2B5EF4-FFF2-40B4-BE49-F238E27FC236}">
              <a16:creationId xmlns:a16="http://schemas.microsoft.com/office/drawing/2014/main" id="{6E97F298-8640-472C-A3C8-0D31F4F0229B}"/>
            </a:ext>
          </a:extLst>
        </xdr:cNvPr>
        <xdr:cNvCxnSpPr/>
      </xdr:nvCxnSpPr>
      <xdr:spPr>
        <a:xfrm>
          <a:off x="12814300" y="1021842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33762</xdr:rowOff>
    </xdr:from>
    <xdr:ext cx="405111" cy="259045"/>
    <xdr:sp macro="" textlink="">
      <xdr:nvSpPr>
        <xdr:cNvPr id="559" name="n_1aveValue【学校施設】&#10;有形固定資産減価償却率">
          <a:extLst>
            <a:ext uri="{FF2B5EF4-FFF2-40B4-BE49-F238E27FC236}">
              <a16:creationId xmlns:a16="http://schemas.microsoft.com/office/drawing/2014/main" id="{E7CA96FD-8B5C-487C-889D-44C29362F77B}"/>
            </a:ext>
          </a:extLst>
        </xdr:cNvPr>
        <xdr:cNvSpPr txBox="1"/>
      </xdr:nvSpPr>
      <xdr:spPr>
        <a:xfrm>
          <a:off x="152660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14168</xdr:rowOff>
    </xdr:from>
    <xdr:ext cx="405111" cy="259045"/>
    <xdr:sp macro="" textlink="">
      <xdr:nvSpPr>
        <xdr:cNvPr id="560" name="n_2aveValue【学校施設】&#10;有形固定資産減価償却率">
          <a:extLst>
            <a:ext uri="{FF2B5EF4-FFF2-40B4-BE49-F238E27FC236}">
              <a16:creationId xmlns:a16="http://schemas.microsoft.com/office/drawing/2014/main" id="{E77498E8-7A44-4D63-BE36-3511421EFFA5}"/>
            </a:ext>
          </a:extLst>
        </xdr:cNvPr>
        <xdr:cNvSpPr txBox="1"/>
      </xdr:nvSpPr>
      <xdr:spPr>
        <a:xfrm>
          <a:off x="14389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133367</xdr:rowOff>
    </xdr:from>
    <xdr:ext cx="405111" cy="259045"/>
    <xdr:sp macro="" textlink="">
      <xdr:nvSpPr>
        <xdr:cNvPr id="561" name="n_3aveValue【学校施設】&#10;有形固定資産減価償却率">
          <a:extLst>
            <a:ext uri="{FF2B5EF4-FFF2-40B4-BE49-F238E27FC236}">
              <a16:creationId xmlns:a16="http://schemas.microsoft.com/office/drawing/2014/main" id="{15449625-7C0F-467F-A38A-C48C11293C1C}"/>
            </a:ext>
          </a:extLst>
        </xdr:cNvPr>
        <xdr:cNvSpPr txBox="1"/>
      </xdr:nvSpPr>
      <xdr:spPr>
        <a:xfrm>
          <a:off x="13500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100710</xdr:rowOff>
    </xdr:from>
    <xdr:ext cx="405111" cy="259045"/>
    <xdr:sp macro="" textlink="">
      <xdr:nvSpPr>
        <xdr:cNvPr id="562" name="n_4aveValue【学校施設】&#10;有形固定資産減価償却率">
          <a:extLst>
            <a:ext uri="{FF2B5EF4-FFF2-40B4-BE49-F238E27FC236}">
              <a16:creationId xmlns:a16="http://schemas.microsoft.com/office/drawing/2014/main" id="{C6645CB6-F78B-460F-8387-0B3168187F15}"/>
            </a:ext>
          </a:extLst>
        </xdr:cNvPr>
        <xdr:cNvSpPr txBox="1"/>
      </xdr:nvSpPr>
      <xdr:spPr>
        <a:xfrm>
          <a:off x="126117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86921</xdr:rowOff>
    </xdr:from>
    <xdr:ext cx="405111" cy="259045"/>
    <xdr:sp macro="" textlink="">
      <xdr:nvSpPr>
        <xdr:cNvPr id="563" name="n_1mainValue【学校施設】&#10;有形固定資産減価償却率">
          <a:extLst>
            <a:ext uri="{FF2B5EF4-FFF2-40B4-BE49-F238E27FC236}">
              <a16:creationId xmlns:a16="http://schemas.microsoft.com/office/drawing/2014/main" id="{E6686AB8-5D76-4CC9-93A3-9744941DBEC3}"/>
            </a:ext>
          </a:extLst>
        </xdr:cNvPr>
        <xdr:cNvSpPr txBox="1"/>
      </xdr:nvSpPr>
      <xdr:spPr>
        <a:xfrm>
          <a:off x="15266044" y="1003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52631</xdr:rowOff>
    </xdr:from>
    <xdr:ext cx="405111" cy="259045"/>
    <xdr:sp macro="" textlink="">
      <xdr:nvSpPr>
        <xdr:cNvPr id="564" name="n_2mainValue【学校施設】&#10;有形固定資産減価償却率">
          <a:extLst>
            <a:ext uri="{FF2B5EF4-FFF2-40B4-BE49-F238E27FC236}">
              <a16:creationId xmlns:a16="http://schemas.microsoft.com/office/drawing/2014/main" id="{21FA975E-0146-4AAB-A3FD-03899F1178AD}"/>
            </a:ext>
          </a:extLst>
        </xdr:cNvPr>
        <xdr:cNvSpPr txBox="1"/>
      </xdr:nvSpPr>
      <xdr:spPr>
        <a:xfrm>
          <a:off x="14389744" y="9996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24873</xdr:rowOff>
    </xdr:from>
    <xdr:ext cx="405111" cy="259045"/>
    <xdr:sp macro="" textlink="">
      <xdr:nvSpPr>
        <xdr:cNvPr id="565" name="n_3mainValue【学校施設】&#10;有形固定資産減価償却率">
          <a:extLst>
            <a:ext uri="{FF2B5EF4-FFF2-40B4-BE49-F238E27FC236}">
              <a16:creationId xmlns:a16="http://schemas.microsoft.com/office/drawing/2014/main" id="{7DD32199-BF5D-435E-A707-076E98673421}"/>
            </a:ext>
          </a:extLst>
        </xdr:cNvPr>
        <xdr:cNvSpPr txBox="1"/>
      </xdr:nvSpPr>
      <xdr:spPr>
        <a:xfrm>
          <a:off x="13500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170197</xdr:rowOff>
    </xdr:from>
    <xdr:ext cx="405111" cy="259045"/>
    <xdr:sp macro="" textlink="">
      <xdr:nvSpPr>
        <xdr:cNvPr id="566" name="n_4mainValue【学校施設】&#10;有形固定資産減価償却率">
          <a:extLst>
            <a:ext uri="{FF2B5EF4-FFF2-40B4-BE49-F238E27FC236}">
              <a16:creationId xmlns:a16="http://schemas.microsoft.com/office/drawing/2014/main" id="{C4BAC676-F907-441A-881E-039D9581EC76}"/>
            </a:ext>
          </a:extLst>
        </xdr:cNvPr>
        <xdr:cNvSpPr txBox="1"/>
      </xdr:nvSpPr>
      <xdr:spPr>
        <a:xfrm>
          <a:off x="12611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a:extLst>
            <a:ext uri="{FF2B5EF4-FFF2-40B4-BE49-F238E27FC236}">
              <a16:creationId xmlns:a16="http://schemas.microsoft.com/office/drawing/2014/main" id="{32F1A2F0-F005-421B-BABF-17D3706E6B4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a:extLst>
            <a:ext uri="{FF2B5EF4-FFF2-40B4-BE49-F238E27FC236}">
              <a16:creationId xmlns:a16="http://schemas.microsoft.com/office/drawing/2014/main" id="{5AE01525-2E29-4253-B872-2321242B1FD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a:extLst>
            <a:ext uri="{FF2B5EF4-FFF2-40B4-BE49-F238E27FC236}">
              <a16:creationId xmlns:a16="http://schemas.microsoft.com/office/drawing/2014/main" id="{F9B81E68-D4F1-4505-8B5C-25823CA40FF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a:extLst>
            <a:ext uri="{FF2B5EF4-FFF2-40B4-BE49-F238E27FC236}">
              <a16:creationId xmlns:a16="http://schemas.microsoft.com/office/drawing/2014/main" id="{D70EBF78-5794-469A-AA06-CEDDF9A2ADC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a:extLst>
            <a:ext uri="{FF2B5EF4-FFF2-40B4-BE49-F238E27FC236}">
              <a16:creationId xmlns:a16="http://schemas.microsoft.com/office/drawing/2014/main" id="{869F01D3-B698-4E61-9CA1-CE233A2B86C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a:extLst>
            <a:ext uri="{FF2B5EF4-FFF2-40B4-BE49-F238E27FC236}">
              <a16:creationId xmlns:a16="http://schemas.microsoft.com/office/drawing/2014/main" id="{B35D5524-DD01-47D6-AB2A-A51BD4D956C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a:extLst>
            <a:ext uri="{FF2B5EF4-FFF2-40B4-BE49-F238E27FC236}">
              <a16:creationId xmlns:a16="http://schemas.microsoft.com/office/drawing/2014/main" id="{EF666255-D5E9-4D2B-9C0E-ED6E6B95B65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a:extLst>
            <a:ext uri="{FF2B5EF4-FFF2-40B4-BE49-F238E27FC236}">
              <a16:creationId xmlns:a16="http://schemas.microsoft.com/office/drawing/2014/main" id="{693848EB-FE93-4EF7-8BC3-A4AEA761E5D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a:extLst>
            <a:ext uri="{FF2B5EF4-FFF2-40B4-BE49-F238E27FC236}">
              <a16:creationId xmlns:a16="http://schemas.microsoft.com/office/drawing/2014/main" id="{2B94F418-66AD-4B30-A35E-5C998E0AD53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a:extLst>
            <a:ext uri="{FF2B5EF4-FFF2-40B4-BE49-F238E27FC236}">
              <a16:creationId xmlns:a16="http://schemas.microsoft.com/office/drawing/2014/main" id="{5E29C500-FD8A-4B23-811F-C997C213794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7" name="テキスト ボックス 576">
          <a:extLst>
            <a:ext uri="{FF2B5EF4-FFF2-40B4-BE49-F238E27FC236}">
              <a16:creationId xmlns:a16="http://schemas.microsoft.com/office/drawing/2014/main" id="{2F47F5F5-17B1-4B31-B3F2-8A2948DEEA14}"/>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a:extLst>
            <a:ext uri="{FF2B5EF4-FFF2-40B4-BE49-F238E27FC236}">
              <a16:creationId xmlns:a16="http://schemas.microsoft.com/office/drawing/2014/main" id="{B749EBB1-CE20-46D8-9ACB-8B215135BBC8}"/>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a:extLst>
            <a:ext uri="{FF2B5EF4-FFF2-40B4-BE49-F238E27FC236}">
              <a16:creationId xmlns:a16="http://schemas.microsoft.com/office/drawing/2014/main" id="{BD4054C5-5FDA-4F01-B622-21531DE45EBB}"/>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a:extLst>
            <a:ext uri="{FF2B5EF4-FFF2-40B4-BE49-F238E27FC236}">
              <a16:creationId xmlns:a16="http://schemas.microsoft.com/office/drawing/2014/main" id="{9D1FEDB6-D8F5-4DED-9078-7DDFCCF43168}"/>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a:extLst>
            <a:ext uri="{FF2B5EF4-FFF2-40B4-BE49-F238E27FC236}">
              <a16:creationId xmlns:a16="http://schemas.microsoft.com/office/drawing/2014/main" id="{3452E8EF-BE52-445B-B6C5-988BF6904BE1}"/>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a:extLst>
            <a:ext uri="{FF2B5EF4-FFF2-40B4-BE49-F238E27FC236}">
              <a16:creationId xmlns:a16="http://schemas.microsoft.com/office/drawing/2014/main" id="{F16CF34B-1D18-4724-85C3-94B1BBB1DEDC}"/>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a:extLst>
            <a:ext uri="{FF2B5EF4-FFF2-40B4-BE49-F238E27FC236}">
              <a16:creationId xmlns:a16="http://schemas.microsoft.com/office/drawing/2014/main" id="{40BBE1AE-7B2A-4DDE-8C15-527C49E22DF6}"/>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a:extLst>
            <a:ext uri="{FF2B5EF4-FFF2-40B4-BE49-F238E27FC236}">
              <a16:creationId xmlns:a16="http://schemas.microsoft.com/office/drawing/2014/main" id="{899CA93F-3C85-439F-A659-BD6723F02B4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a:extLst>
            <a:ext uri="{FF2B5EF4-FFF2-40B4-BE49-F238E27FC236}">
              <a16:creationId xmlns:a16="http://schemas.microsoft.com/office/drawing/2014/main" id="{E804D51D-B71E-400D-A336-3C6FB8782241}"/>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a:extLst>
            <a:ext uri="{FF2B5EF4-FFF2-40B4-BE49-F238E27FC236}">
              <a16:creationId xmlns:a16="http://schemas.microsoft.com/office/drawing/2014/main" id="{D2F676E9-88B4-47CE-A4D2-FB3ADDAA366D}"/>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7" name="テキスト ボックス 586">
          <a:extLst>
            <a:ext uri="{FF2B5EF4-FFF2-40B4-BE49-F238E27FC236}">
              <a16:creationId xmlns:a16="http://schemas.microsoft.com/office/drawing/2014/main" id="{C99A3A1C-A1A1-4D93-81F4-96A0E1D49746}"/>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a:extLst>
            <a:ext uri="{FF2B5EF4-FFF2-40B4-BE49-F238E27FC236}">
              <a16:creationId xmlns:a16="http://schemas.microsoft.com/office/drawing/2014/main" id="{D25C1889-7A62-43C7-B352-B8BAA5B8D49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9" name="テキスト ボックス 588">
          <a:extLst>
            <a:ext uri="{FF2B5EF4-FFF2-40B4-BE49-F238E27FC236}">
              <a16:creationId xmlns:a16="http://schemas.microsoft.com/office/drawing/2014/main" id="{AD1933C4-EECD-461C-84E0-E2FE1C1C1EC8}"/>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a:extLst>
            <a:ext uri="{FF2B5EF4-FFF2-40B4-BE49-F238E27FC236}">
              <a16:creationId xmlns:a16="http://schemas.microsoft.com/office/drawing/2014/main" id="{AA5A9F5D-AA17-47FF-A260-8A82BE5B12A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136017</xdr:rowOff>
    </xdr:from>
    <xdr:to>
      <xdr:col>116</xdr:col>
      <xdr:colOff>62864</xdr:colOff>
      <xdr:row>64</xdr:row>
      <xdr:rowOff>4572</xdr:rowOff>
    </xdr:to>
    <xdr:cxnSp macro="">
      <xdr:nvCxnSpPr>
        <xdr:cNvPr id="591" name="直線コネクタ 590">
          <a:extLst>
            <a:ext uri="{FF2B5EF4-FFF2-40B4-BE49-F238E27FC236}">
              <a16:creationId xmlns:a16="http://schemas.microsoft.com/office/drawing/2014/main" id="{8CAFE420-ED63-496D-AADA-BB5CBEBEFF0C}"/>
            </a:ext>
          </a:extLst>
        </xdr:cNvPr>
        <xdr:cNvCxnSpPr/>
      </xdr:nvCxnSpPr>
      <xdr:spPr>
        <a:xfrm flipV="1">
          <a:off x="22160864" y="9565767"/>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8399</xdr:rowOff>
    </xdr:from>
    <xdr:ext cx="469744" cy="259045"/>
    <xdr:sp macro="" textlink="">
      <xdr:nvSpPr>
        <xdr:cNvPr id="592" name="【学校施設】&#10;一人当たり面積最小値テキスト">
          <a:extLst>
            <a:ext uri="{FF2B5EF4-FFF2-40B4-BE49-F238E27FC236}">
              <a16:creationId xmlns:a16="http://schemas.microsoft.com/office/drawing/2014/main" id="{1C778BC0-CE61-404A-8F8E-8C5EE59F30F6}"/>
            </a:ext>
          </a:extLst>
        </xdr:cNvPr>
        <xdr:cNvSpPr txBox="1"/>
      </xdr:nvSpPr>
      <xdr:spPr>
        <a:xfrm>
          <a:off x="22199600" y="1098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4572</xdr:rowOff>
    </xdr:from>
    <xdr:to>
      <xdr:col>116</xdr:col>
      <xdr:colOff>152400</xdr:colOff>
      <xdr:row>64</xdr:row>
      <xdr:rowOff>4572</xdr:rowOff>
    </xdr:to>
    <xdr:cxnSp macro="">
      <xdr:nvCxnSpPr>
        <xdr:cNvPr id="593" name="直線コネクタ 592">
          <a:extLst>
            <a:ext uri="{FF2B5EF4-FFF2-40B4-BE49-F238E27FC236}">
              <a16:creationId xmlns:a16="http://schemas.microsoft.com/office/drawing/2014/main" id="{C9C7DB2D-38CF-4200-AE49-9D399FD987DA}"/>
            </a:ext>
          </a:extLst>
        </xdr:cNvPr>
        <xdr:cNvCxnSpPr/>
      </xdr:nvCxnSpPr>
      <xdr:spPr>
        <a:xfrm>
          <a:off x="22072600" y="10977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82694</xdr:rowOff>
    </xdr:from>
    <xdr:ext cx="469744" cy="259045"/>
    <xdr:sp macro="" textlink="">
      <xdr:nvSpPr>
        <xdr:cNvPr id="594" name="【学校施設】&#10;一人当たり面積最大値テキスト">
          <a:extLst>
            <a:ext uri="{FF2B5EF4-FFF2-40B4-BE49-F238E27FC236}">
              <a16:creationId xmlns:a16="http://schemas.microsoft.com/office/drawing/2014/main" id="{6ABEE3A5-B53A-4A33-B6E3-A10C43410103}"/>
            </a:ext>
          </a:extLst>
        </xdr:cNvPr>
        <xdr:cNvSpPr txBox="1"/>
      </xdr:nvSpPr>
      <xdr:spPr>
        <a:xfrm>
          <a:off x="22199600" y="934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136017</xdr:rowOff>
    </xdr:from>
    <xdr:to>
      <xdr:col>116</xdr:col>
      <xdr:colOff>152400</xdr:colOff>
      <xdr:row>55</xdr:row>
      <xdr:rowOff>136017</xdr:rowOff>
    </xdr:to>
    <xdr:cxnSp macro="">
      <xdr:nvCxnSpPr>
        <xdr:cNvPr id="595" name="直線コネクタ 594">
          <a:extLst>
            <a:ext uri="{FF2B5EF4-FFF2-40B4-BE49-F238E27FC236}">
              <a16:creationId xmlns:a16="http://schemas.microsoft.com/office/drawing/2014/main" id="{B52C103E-F8C6-4CFE-B744-74CD9DCE36C3}"/>
            </a:ext>
          </a:extLst>
        </xdr:cNvPr>
        <xdr:cNvCxnSpPr/>
      </xdr:nvCxnSpPr>
      <xdr:spPr>
        <a:xfrm>
          <a:off x="22072600" y="9565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124477</xdr:rowOff>
    </xdr:from>
    <xdr:ext cx="469744" cy="259045"/>
    <xdr:sp macro="" textlink="">
      <xdr:nvSpPr>
        <xdr:cNvPr id="596" name="【学校施設】&#10;一人当たり面積平均値テキスト">
          <a:extLst>
            <a:ext uri="{FF2B5EF4-FFF2-40B4-BE49-F238E27FC236}">
              <a16:creationId xmlns:a16="http://schemas.microsoft.com/office/drawing/2014/main" id="{B259DE75-18E1-4851-A8F0-2E06E92C36FA}"/>
            </a:ext>
          </a:extLst>
        </xdr:cNvPr>
        <xdr:cNvSpPr txBox="1"/>
      </xdr:nvSpPr>
      <xdr:spPr>
        <a:xfrm>
          <a:off x="22199600" y="10411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101600</xdr:rowOff>
    </xdr:from>
    <xdr:to>
      <xdr:col>116</xdr:col>
      <xdr:colOff>114300</xdr:colOff>
      <xdr:row>62</xdr:row>
      <xdr:rowOff>31750</xdr:rowOff>
    </xdr:to>
    <xdr:sp macro="" textlink="">
      <xdr:nvSpPr>
        <xdr:cNvPr id="597" name="フローチャート: 判断 596">
          <a:extLst>
            <a:ext uri="{FF2B5EF4-FFF2-40B4-BE49-F238E27FC236}">
              <a16:creationId xmlns:a16="http://schemas.microsoft.com/office/drawing/2014/main" id="{795F3FE3-E230-4ABB-93E8-57DF51F09747}"/>
            </a:ext>
          </a:extLst>
        </xdr:cNvPr>
        <xdr:cNvSpPr/>
      </xdr:nvSpPr>
      <xdr:spPr>
        <a:xfrm>
          <a:off x="221107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48641</xdr:rowOff>
    </xdr:from>
    <xdr:to>
      <xdr:col>112</xdr:col>
      <xdr:colOff>38100</xdr:colOff>
      <xdr:row>61</xdr:row>
      <xdr:rowOff>150241</xdr:rowOff>
    </xdr:to>
    <xdr:sp macro="" textlink="">
      <xdr:nvSpPr>
        <xdr:cNvPr id="598" name="フローチャート: 判断 597">
          <a:extLst>
            <a:ext uri="{FF2B5EF4-FFF2-40B4-BE49-F238E27FC236}">
              <a16:creationId xmlns:a16="http://schemas.microsoft.com/office/drawing/2014/main" id="{6237E314-F0D4-46C8-BD80-FE5572E5C240}"/>
            </a:ext>
          </a:extLst>
        </xdr:cNvPr>
        <xdr:cNvSpPr/>
      </xdr:nvSpPr>
      <xdr:spPr>
        <a:xfrm>
          <a:off x="21272500" y="1050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71120</xdr:rowOff>
    </xdr:from>
    <xdr:to>
      <xdr:col>107</xdr:col>
      <xdr:colOff>101600</xdr:colOff>
      <xdr:row>62</xdr:row>
      <xdr:rowOff>1270</xdr:rowOff>
    </xdr:to>
    <xdr:sp macro="" textlink="">
      <xdr:nvSpPr>
        <xdr:cNvPr id="599" name="フローチャート: 判断 598">
          <a:extLst>
            <a:ext uri="{FF2B5EF4-FFF2-40B4-BE49-F238E27FC236}">
              <a16:creationId xmlns:a16="http://schemas.microsoft.com/office/drawing/2014/main" id="{02EA4E63-0DCA-49FD-9491-045FCA3AAFB4}"/>
            </a:ext>
          </a:extLst>
        </xdr:cNvPr>
        <xdr:cNvSpPr/>
      </xdr:nvSpPr>
      <xdr:spPr>
        <a:xfrm>
          <a:off x="203835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93218</xdr:rowOff>
    </xdr:from>
    <xdr:to>
      <xdr:col>102</xdr:col>
      <xdr:colOff>165100</xdr:colOff>
      <xdr:row>62</xdr:row>
      <xdr:rowOff>23368</xdr:rowOff>
    </xdr:to>
    <xdr:sp macro="" textlink="">
      <xdr:nvSpPr>
        <xdr:cNvPr id="600" name="フローチャート: 判断 599">
          <a:extLst>
            <a:ext uri="{FF2B5EF4-FFF2-40B4-BE49-F238E27FC236}">
              <a16:creationId xmlns:a16="http://schemas.microsoft.com/office/drawing/2014/main" id="{2CC97EE9-CA2E-4424-B1D7-099F5CFC7785}"/>
            </a:ext>
          </a:extLst>
        </xdr:cNvPr>
        <xdr:cNvSpPr/>
      </xdr:nvSpPr>
      <xdr:spPr>
        <a:xfrm>
          <a:off x="19494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87503</xdr:rowOff>
    </xdr:from>
    <xdr:to>
      <xdr:col>98</xdr:col>
      <xdr:colOff>38100</xdr:colOff>
      <xdr:row>62</xdr:row>
      <xdr:rowOff>17653</xdr:rowOff>
    </xdr:to>
    <xdr:sp macro="" textlink="">
      <xdr:nvSpPr>
        <xdr:cNvPr id="601" name="フローチャート: 判断 600">
          <a:extLst>
            <a:ext uri="{FF2B5EF4-FFF2-40B4-BE49-F238E27FC236}">
              <a16:creationId xmlns:a16="http://schemas.microsoft.com/office/drawing/2014/main" id="{A56CA74D-CE2D-4CB1-A925-8CC469E0450E}"/>
            </a:ext>
          </a:extLst>
        </xdr:cNvPr>
        <xdr:cNvSpPr/>
      </xdr:nvSpPr>
      <xdr:spPr>
        <a:xfrm>
          <a:off x="18605500" y="1054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418F39DE-13A2-4713-A062-15C3E3E67C4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666F25E0-3AD8-48BC-9E30-7D945F634F2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56D566DE-E79D-4532-8C13-F7B41BE3048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3CAFEBB5-2891-465C-8B75-67046B43DB7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2405142E-D6B1-4A69-9D6D-85534FB0E67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74549</xdr:rowOff>
    </xdr:from>
    <xdr:to>
      <xdr:col>116</xdr:col>
      <xdr:colOff>114300</xdr:colOff>
      <xdr:row>63</xdr:row>
      <xdr:rowOff>4699</xdr:rowOff>
    </xdr:to>
    <xdr:sp macro="" textlink="">
      <xdr:nvSpPr>
        <xdr:cNvPr id="607" name="楕円 606">
          <a:extLst>
            <a:ext uri="{FF2B5EF4-FFF2-40B4-BE49-F238E27FC236}">
              <a16:creationId xmlns:a16="http://schemas.microsoft.com/office/drawing/2014/main" id="{2AC9A8BA-41D2-4DC5-8B6B-B3BAE543A056}"/>
            </a:ext>
          </a:extLst>
        </xdr:cNvPr>
        <xdr:cNvSpPr/>
      </xdr:nvSpPr>
      <xdr:spPr>
        <a:xfrm>
          <a:off x="22110700" y="1070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52976</xdr:rowOff>
    </xdr:from>
    <xdr:ext cx="469744" cy="259045"/>
    <xdr:sp macro="" textlink="">
      <xdr:nvSpPr>
        <xdr:cNvPr id="608" name="【学校施設】&#10;一人当たり面積該当値テキスト">
          <a:extLst>
            <a:ext uri="{FF2B5EF4-FFF2-40B4-BE49-F238E27FC236}">
              <a16:creationId xmlns:a16="http://schemas.microsoft.com/office/drawing/2014/main" id="{EF5B5346-073D-44A8-83B1-8E880BB4BA95}"/>
            </a:ext>
          </a:extLst>
        </xdr:cNvPr>
        <xdr:cNvSpPr txBox="1"/>
      </xdr:nvSpPr>
      <xdr:spPr>
        <a:xfrm>
          <a:off x="22199600" y="1068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73406</xdr:rowOff>
    </xdr:from>
    <xdr:to>
      <xdr:col>112</xdr:col>
      <xdr:colOff>38100</xdr:colOff>
      <xdr:row>63</xdr:row>
      <xdr:rowOff>3556</xdr:rowOff>
    </xdr:to>
    <xdr:sp macro="" textlink="">
      <xdr:nvSpPr>
        <xdr:cNvPr id="609" name="楕円 608">
          <a:extLst>
            <a:ext uri="{FF2B5EF4-FFF2-40B4-BE49-F238E27FC236}">
              <a16:creationId xmlns:a16="http://schemas.microsoft.com/office/drawing/2014/main" id="{48199E2F-C4DB-42DF-92ED-A19755900B73}"/>
            </a:ext>
          </a:extLst>
        </xdr:cNvPr>
        <xdr:cNvSpPr/>
      </xdr:nvSpPr>
      <xdr:spPr>
        <a:xfrm>
          <a:off x="21272500" y="1070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124206</xdr:rowOff>
    </xdr:from>
    <xdr:to>
      <xdr:col>116</xdr:col>
      <xdr:colOff>63500</xdr:colOff>
      <xdr:row>62</xdr:row>
      <xdr:rowOff>125349</xdr:rowOff>
    </xdr:to>
    <xdr:cxnSp macro="">
      <xdr:nvCxnSpPr>
        <xdr:cNvPr id="610" name="直線コネクタ 609">
          <a:extLst>
            <a:ext uri="{FF2B5EF4-FFF2-40B4-BE49-F238E27FC236}">
              <a16:creationId xmlns:a16="http://schemas.microsoft.com/office/drawing/2014/main" id="{B4B7C03E-C9B2-4F1D-A009-CD6560313B81}"/>
            </a:ext>
          </a:extLst>
        </xdr:cNvPr>
        <xdr:cNvCxnSpPr/>
      </xdr:nvCxnSpPr>
      <xdr:spPr>
        <a:xfrm>
          <a:off x="21323300" y="10754106"/>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74549</xdr:rowOff>
    </xdr:from>
    <xdr:to>
      <xdr:col>107</xdr:col>
      <xdr:colOff>101600</xdr:colOff>
      <xdr:row>63</xdr:row>
      <xdr:rowOff>4699</xdr:rowOff>
    </xdr:to>
    <xdr:sp macro="" textlink="">
      <xdr:nvSpPr>
        <xdr:cNvPr id="611" name="楕円 610">
          <a:extLst>
            <a:ext uri="{FF2B5EF4-FFF2-40B4-BE49-F238E27FC236}">
              <a16:creationId xmlns:a16="http://schemas.microsoft.com/office/drawing/2014/main" id="{3ECF3776-A73D-40F1-A7CF-33387B134E2A}"/>
            </a:ext>
          </a:extLst>
        </xdr:cNvPr>
        <xdr:cNvSpPr/>
      </xdr:nvSpPr>
      <xdr:spPr>
        <a:xfrm>
          <a:off x="20383500" y="1070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124206</xdr:rowOff>
    </xdr:from>
    <xdr:to>
      <xdr:col>111</xdr:col>
      <xdr:colOff>177800</xdr:colOff>
      <xdr:row>62</xdr:row>
      <xdr:rowOff>125349</xdr:rowOff>
    </xdr:to>
    <xdr:cxnSp macro="">
      <xdr:nvCxnSpPr>
        <xdr:cNvPr id="612" name="直線コネクタ 611">
          <a:extLst>
            <a:ext uri="{FF2B5EF4-FFF2-40B4-BE49-F238E27FC236}">
              <a16:creationId xmlns:a16="http://schemas.microsoft.com/office/drawing/2014/main" id="{7BC4A15D-2005-4506-9EB5-2402E1239576}"/>
            </a:ext>
          </a:extLst>
        </xdr:cNvPr>
        <xdr:cNvCxnSpPr/>
      </xdr:nvCxnSpPr>
      <xdr:spPr>
        <a:xfrm flipV="1">
          <a:off x="20434300" y="10754106"/>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79121</xdr:rowOff>
    </xdr:from>
    <xdr:to>
      <xdr:col>102</xdr:col>
      <xdr:colOff>165100</xdr:colOff>
      <xdr:row>63</xdr:row>
      <xdr:rowOff>9271</xdr:rowOff>
    </xdr:to>
    <xdr:sp macro="" textlink="">
      <xdr:nvSpPr>
        <xdr:cNvPr id="613" name="楕円 612">
          <a:extLst>
            <a:ext uri="{FF2B5EF4-FFF2-40B4-BE49-F238E27FC236}">
              <a16:creationId xmlns:a16="http://schemas.microsoft.com/office/drawing/2014/main" id="{07E777D9-DD2C-4B2F-87F5-A35FF82C9E53}"/>
            </a:ext>
          </a:extLst>
        </xdr:cNvPr>
        <xdr:cNvSpPr/>
      </xdr:nvSpPr>
      <xdr:spPr>
        <a:xfrm>
          <a:off x="19494500" y="1070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125349</xdr:rowOff>
    </xdr:from>
    <xdr:to>
      <xdr:col>107</xdr:col>
      <xdr:colOff>50800</xdr:colOff>
      <xdr:row>62</xdr:row>
      <xdr:rowOff>129921</xdr:rowOff>
    </xdr:to>
    <xdr:cxnSp macro="">
      <xdr:nvCxnSpPr>
        <xdr:cNvPr id="614" name="直線コネクタ 613">
          <a:extLst>
            <a:ext uri="{FF2B5EF4-FFF2-40B4-BE49-F238E27FC236}">
              <a16:creationId xmlns:a16="http://schemas.microsoft.com/office/drawing/2014/main" id="{1FA4F249-53A9-4652-BC7B-43DBBFC2769A}"/>
            </a:ext>
          </a:extLst>
        </xdr:cNvPr>
        <xdr:cNvCxnSpPr/>
      </xdr:nvCxnSpPr>
      <xdr:spPr>
        <a:xfrm flipV="1">
          <a:off x="19545300" y="10755249"/>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84836</xdr:rowOff>
    </xdr:from>
    <xdr:to>
      <xdr:col>98</xdr:col>
      <xdr:colOff>38100</xdr:colOff>
      <xdr:row>63</xdr:row>
      <xdr:rowOff>14986</xdr:rowOff>
    </xdr:to>
    <xdr:sp macro="" textlink="">
      <xdr:nvSpPr>
        <xdr:cNvPr id="615" name="楕円 614">
          <a:extLst>
            <a:ext uri="{FF2B5EF4-FFF2-40B4-BE49-F238E27FC236}">
              <a16:creationId xmlns:a16="http://schemas.microsoft.com/office/drawing/2014/main" id="{B2AC51DE-962B-43AF-B78E-90A373DF9806}"/>
            </a:ext>
          </a:extLst>
        </xdr:cNvPr>
        <xdr:cNvSpPr/>
      </xdr:nvSpPr>
      <xdr:spPr>
        <a:xfrm>
          <a:off x="18605500" y="1071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129921</xdr:rowOff>
    </xdr:from>
    <xdr:to>
      <xdr:col>102</xdr:col>
      <xdr:colOff>114300</xdr:colOff>
      <xdr:row>62</xdr:row>
      <xdr:rowOff>135636</xdr:rowOff>
    </xdr:to>
    <xdr:cxnSp macro="">
      <xdr:nvCxnSpPr>
        <xdr:cNvPr id="616" name="直線コネクタ 615">
          <a:extLst>
            <a:ext uri="{FF2B5EF4-FFF2-40B4-BE49-F238E27FC236}">
              <a16:creationId xmlns:a16="http://schemas.microsoft.com/office/drawing/2014/main" id="{4638B26C-934D-4A0F-BF3B-10D13E2F9FBC}"/>
            </a:ext>
          </a:extLst>
        </xdr:cNvPr>
        <xdr:cNvCxnSpPr/>
      </xdr:nvCxnSpPr>
      <xdr:spPr>
        <a:xfrm flipV="1">
          <a:off x="18656300" y="10759821"/>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166768</xdr:rowOff>
    </xdr:from>
    <xdr:ext cx="469744" cy="259045"/>
    <xdr:sp macro="" textlink="">
      <xdr:nvSpPr>
        <xdr:cNvPr id="617" name="n_1aveValue【学校施設】&#10;一人当たり面積">
          <a:extLst>
            <a:ext uri="{FF2B5EF4-FFF2-40B4-BE49-F238E27FC236}">
              <a16:creationId xmlns:a16="http://schemas.microsoft.com/office/drawing/2014/main" id="{C5E3BE3D-3127-4A8A-A761-851A7807EF08}"/>
            </a:ext>
          </a:extLst>
        </xdr:cNvPr>
        <xdr:cNvSpPr txBox="1"/>
      </xdr:nvSpPr>
      <xdr:spPr>
        <a:xfrm>
          <a:off x="21075727" y="1028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17797</xdr:rowOff>
    </xdr:from>
    <xdr:ext cx="469744" cy="259045"/>
    <xdr:sp macro="" textlink="">
      <xdr:nvSpPr>
        <xdr:cNvPr id="618" name="n_2aveValue【学校施設】&#10;一人当たり面積">
          <a:extLst>
            <a:ext uri="{FF2B5EF4-FFF2-40B4-BE49-F238E27FC236}">
              <a16:creationId xmlns:a16="http://schemas.microsoft.com/office/drawing/2014/main" id="{4D1770C4-731E-48DF-8EE2-916D035FB942}"/>
            </a:ext>
          </a:extLst>
        </xdr:cNvPr>
        <xdr:cNvSpPr txBox="1"/>
      </xdr:nvSpPr>
      <xdr:spPr>
        <a:xfrm>
          <a:off x="20199427" y="1030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39895</xdr:rowOff>
    </xdr:from>
    <xdr:ext cx="469744" cy="259045"/>
    <xdr:sp macro="" textlink="">
      <xdr:nvSpPr>
        <xdr:cNvPr id="619" name="n_3aveValue【学校施設】&#10;一人当たり面積">
          <a:extLst>
            <a:ext uri="{FF2B5EF4-FFF2-40B4-BE49-F238E27FC236}">
              <a16:creationId xmlns:a16="http://schemas.microsoft.com/office/drawing/2014/main" id="{BB617A12-C2E0-4AAE-8F4C-C74B16E8D736}"/>
            </a:ext>
          </a:extLst>
        </xdr:cNvPr>
        <xdr:cNvSpPr txBox="1"/>
      </xdr:nvSpPr>
      <xdr:spPr>
        <a:xfrm>
          <a:off x="19310427" y="1032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34180</xdr:rowOff>
    </xdr:from>
    <xdr:ext cx="469744" cy="259045"/>
    <xdr:sp macro="" textlink="">
      <xdr:nvSpPr>
        <xdr:cNvPr id="620" name="n_4aveValue【学校施設】&#10;一人当たり面積">
          <a:extLst>
            <a:ext uri="{FF2B5EF4-FFF2-40B4-BE49-F238E27FC236}">
              <a16:creationId xmlns:a16="http://schemas.microsoft.com/office/drawing/2014/main" id="{3E2349B6-FF9B-45F8-AD13-FB319827E324}"/>
            </a:ext>
          </a:extLst>
        </xdr:cNvPr>
        <xdr:cNvSpPr txBox="1"/>
      </xdr:nvSpPr>
      <xdr:spPr>
        <a:xfrm>
          <a:off x="18421427" y="1032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166133</xdr:rowOff>
    </xdr:from>
    <xdr:ext cx="469744" cy="259045"/>
    <xdr:sp macro="" textlink="">
      <xdr:nvSpPr>
        <xdr:cNvPr id="621" name="n_1mainValue【学校施設】&#10;一人当たり面積">
          <a:extLst>
            <a:ext uri="{FF2B5EF4-FFF2-40B4-BE49-F238E27FC236}">
              <a16:creationId xmlns:a16="http://schemas.microsoft.com/office/drawing/2014/main" id="{0F76E804-FA42-4FF7-BD94-2FD9D9A35E89}"/>
            </a:ext>
          </a:extLst>
        </xdr:cNvPr>
        <xdr:cNvSpPr txBox="1"/>
      </xdr:nvSpPr>
      <xdr:spPr>
        <a:xfrm>
          <a:off x="21075727" y="10796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167276</xdr:rowOff>
    </xdr:from>
    <xdr:ext cx="469744" cy="259045"/>
    <xdr:sp macro="" textlink="">
      <xdr:nvSpPr>
        <xdr:cNvPr id="622" name="n_2mainValue【学校施設】&#10;一人当たり面積">
          <a:extLst>
            <a:ext uri="{FF2B5EF4-FFF2-40B4-BE49-F238E27FC236}">
              <a16:creationId xmlns:a16="http://schemas.microsoft.com/office/drawing/2014/main" id="{74E3CE59-D951-460B-B385-8BEA8539473A}"/>
            </a:ext>
          </a:extLst>
        </xdr:cNvPr>
        <xdr:cNvSpPr txBox="1"/>
      </xdr:nvSpPr>
      <xdr:spPr>
        <a:xfrm>
          <a:off x="20199427" y="1079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398</xdr:rowOff>
    </xdr:from>
    <xdr:ext cx="469744" cy="259045"/>
    <xdr:sp macro="" textlink="">
      <xdr:nvSpPr>
        <xdr:cNvPr id="623" name="n_3mainValue【学校施設】&#10;一人当たり面積">
          <a:extLst>
            <a:ext uri="{FF2B5EF4-FFF2-40B4-BE49-F238E27FC236}">
              <a16:creationId xmlns:a16="http://schemas.microsoft.com/office/drawing/2014/main" id="{2D1B6712-DA65-4AF2-8661-5569C89A9B25}"/>
            </a:ext>
          </a:extLst>
        </xdr:cNvPr>
        <xdr:cNvSpPr txBox="1"/>
      </xdr:nvSpPr>
      <xdr:spPr>
        <a:xfrm>
          <a:off x="19310427" y="10801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6113</xdr:rowOff>
    </xdr:from>
    <xdr:ext cx="469744" cy="259045"/>
    <xdr:sp macro="" textlink="">
      <xdr:nvSpPr>
        <xdr:cNvPr id="624" name="n_4mainValue【学校施設】&#10;一人当たり面積">
          <a:extLst>
            <a:ext uri="{FF2B5EF4-FFF2-40B4-BE49-F238E27FC236}">
              <a16:creationId xmlns:a16="http://schemas.microsoft.com/office/drawing/2014/main" id="{906E505B-409D-47CD-9A32-AAF93DC12D15}"/>
            </a:ext>
          </a:extLst>
        </xdr:cNvPr>
        <xdr:cNvSpPr txBox="1"/>
      </xdr:nvSpPr>
      <xdr:spPr>
        <a:xfrm>
          <a:off x="18421427" y="10807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a:extLst>
            <a:ext uri="{FF2B5EF4-FFF2-40B4-BE49-F238E27FC236}">
              <a16:creationId xmlns:a16="http://schemas.microsoft.com/office/drawing/2014/main" id="{5DD56080-A66A-40FA-A4C8-39F0FC37735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a:extLst>
            <a:ext uri="{FF2B5EF4-FFF2-40B4-BE49-F238E27FC236}">
              <a16:creationId xmlns:a16="http://schemas.microsoft.com/office/drawing/2014/main" id="{3354CDAF-0366-4F33-BE3F-02AA404969F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a:extLst>
            <a:ext uri="{FF2B5EF4-FFF2-40B4-BE49-F238E27FC236}">
              <a16:creationId xmlns:a16="http://schemas.microsoft.com/office/drawing/2014/main" id="{B0A0CAE4-EB40-4651-9804-07146179ACE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a:extLst>
            <a:ext uri="{FF2B5EF4-FFF2-40B4-BE49-F238E27FC236}">
              <a16:creationId xmlns:a16="http://schemas.microsoft.com/office/drawing/2014/main" id="{252BDECA-8B3F-4340-A91E-21A653A9802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a:extLst>
            <a:ext uri="{FF2B5EF4-FFF2-40B4-BE49-F238E27FC236}">
              <a16:creationId xmlns:a16="http://schemas.microsoft.com/office/drawing/2014/main" id="{48D9EF71-BDED-4B81-B8BA-44AE8AAB693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a:extLst>
            <a:ext uri="{FF2B5EF4-FFF2-40B4-BE49-F238E27FC236}">
              <a16:creationId xmlns:a16="http://schemas.microsoft.com/office/drawing/2014/main" id="{D94A1A54-D148-4B60-BA7B-A034423F200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a:extLst>
            <a:ext uri="{FF2B5EF4-FFF2-40B4-BE49-F238E27FC236}">
              <a16:creationId xmlns:a16="http://schemas.microsoft.com/office/drawing/2014/main" id="{6003DDC1-C84E-43C2-B0BC-DB7839C5C69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a:extLst>
            <a:ext uri="{FF2B5EF4-FFF2-40B4-BE49-F238E27FC236}">
              <a16:creationId xmlns:a16="http://schemas.microsoft.com/office/drawing/2014/main" id="{996BEB13-244E-4B6D-A6E6-964BCE279EE3}"/>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3" name="正方形/長方形 632">
          <a:extLst>
            <a:ext uri="{FF2B5EF4-FFF2-40B4-BE49-F238E27FC236}">
              <a16:creationId xmlns:a16="http://schemas.microsoft.com/office/drawing/2014/main" id="{E86BB3CE-D64A-41B0-9F71-8A40996559C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4" name="正方形/長方形 633">
          <a:extLst>
            <a:ext uri="{FF2B5EF4-FFF2-40B4-BE49-F238E27FC236}">
              <a16:creationId xmlns:a16="http://schemas.microsoft.com/office/drawing/2014/main" id="{152835D6-95D4-4E6D-A27B-285905D438F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5" name="正方形/長方形 634">
          <a:extLst>
            <a:ext uri="{FF2B5EF4-FFF2-40B4-BE49-F238E27FC236}">
              <a16:creationId xmlns:a16="http://schemas.microsoft.com/office/drawing/2014/main" id="{931A5C90-EC09-4CE7-8D58-AD65AF8DB09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6" name="正方形/長方形 635">
          <a:extLst>
            <a:ext uri="{FF2B5EF4-FFF2-40B4-BE49-F238E27FC236}">
              <a16:creationId xmlns:a16="http://schemas.microsoft.com/office/drawing/2014/main" id="{EC7B7C7E-4222-452B-B340-E5C219016C9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7" name="正方形/長方形 636">
          <a:extLst>
            <a:ext uri="{FF2B5EF4-FFF2-40B4-BE49-F238E27FC236}">
              <a16:creationId xmlns:a16="http://schemas.microsoft.com/office/drawing/2014/main" id="{32CD62AA-6626-43D3-8CFF-2C511B8199E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8" name="正方形/長方形 637">
          <a:extLst>
            <a:ext uri="{FF2B5EF4-FFF2-40B4-BE49-F238E27FC236}">
              <a16:creationId xmlns:a16="http://schemas.microsoft.com/office/drawing/2014/main" id="{57898A1A-FC88-4995-AC9A-714284331A7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9" name="正方形/長方形 638">
          <a:extLst>
            <a:ext uri="{FF2B5EF4-FFF2-40B4-BE49-F238E27FC236}">
              <a16:creationId xmlns:a16="http://schemas.microsoft.com/office/drawing/2014/main" id="{45D8F1BB-4762-4180-B723-991DF6A117B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0" name="正方形/長方形 639">
          <a:extLst>
            <a:ext uri="{FF2B5EF4-FFF2-40B4-BE49-F238E27FC236}">
              <a16:creationId xmlns:a16="http://schemas.microsoft.com/office/drawing/2014/main" id="{5ACCFBCA-C1A3-4232-AF36-11FE25443B76}"/>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1" name="正方形/長方形 640">
          <a:extLst>
            <a:ext uri="{FF2B5EF4-FFF2-40B4-BE49-F238E27FC236}">
              <a16:creationId xmlns:a16="http://schemas.microsoft.com/office/drawing/2014/main" id="{D8899962-6AC5-4D95-B67E-9453EB37B74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2" name="正方形/長方形 641">
          <a:extLst>
            <a:ext uri="{FF2B5EF4-FFF2-40B4-BE49-F238E27FC236}">
              <a16:creationId xmlns:a16="http://schemas.microsoft.com/office/drawing/2014/main" id="{CC8D5ADD-2966-4213-AFA3-CC17884AA1B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3" name="正方形/長方形 642">
          <a:extLst>
            <a:ext uri="{FF2B5EF4-FFF2-40B4-BE49-F238E27FC236}">
              <a16:creationId xmlns:a16="http://schemas.microsoft.com/office/drawing/2014/main" id="{8A9D6913-4310-4B16-9712-79DA2C6D1B8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4" name="正方形/長方形 643">
          <a:extLst>
            <a:ext uri="{FF2B5EF4-FFF2-40B4-BE49-F238E27FC236}">
              <a16:creationId xmlns:a16="http://schemas.microsoft.com/office/drawing/2014/main" id="{A58D65F9-5CA2-495F-979C-449F711C0BF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5" name="正方形/長方形 644">
          <a:extLst>
            <a:ext uri="{FF2B5EF4-FFF2-40B4-BE49-F238E27FC236}">
              <a16:creationId xmlns:a16="http://schemas.microsoft.com/office/drawing/2014/main" id="{A535BB49-4275-40B7-9865-3E2E557DF7F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6" name="正方形/長方形 645">
          <a:extLst>
            <a:ext uri="{FF2B5EF4-FFF2-40B4-BE49-F238E27FC236}">
              <a16:creationId xmlns:a16="http://schemas.microsoft.com/office/drawing/2014/main" id="{6BE58E7F-C24D-4A7F-AF2B-DFDA62883D1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7" name="正方形/長方形 646">
          <a:extLst>
            <a:ext uri="{FF2B5EF4-FFF2-40B4-BE49-F238E27FC236}">
              <a16:creationId xmlns:a16="http://schemas.microsoft.com/office/drawing/2014/main" id="{F4C1EBF2-FDDC-45CC-B06E-29545467E9E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a:extLst>
            <a:ext uri="{FF2B5EF4-FFF2-40B4-BE49-F238E27FC236}">
              <a16:creationId xmlns:a16="http://schemas.microsoft.com/office/drawing/2014/main" id="{AA837266-AB04-41FE-8DD1-BC81DB3150A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9" name="テキスト ボックス 648">
          <a:extLst>
            <a:ext uri="{FF2B5EF4-FFF2-40B4-BE49-F238E27FC236}">
              <a16:creationId xmlns:a16="http://schemas.microsoft.com/office/drawing/2014/main" id="{7FF36082-5BCB-4286-9F93-1D0A02FA401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0" name="直線コネクタ 649">
          <a:extLst>
            <a:ext uri="{FF2B5EF4-FFF2-40B4-BE49-F238E27FC236}">
              <a16:creationId xmlns:a16="http://schemas.microsoft.com/office/drawing/2014/main" id="{8EC04F82-633E-4E55-B0B0-078B1BEBB54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1" name="テキスト ボックス 650">
          <a:extLst>
            <a:ext uri="{FF2B5EF4-FFF2-40B4-BE49-F238E27FC236}">
              <a16:creationId xmlns:a16="http://schemas.microsoft.com/office/drawing/2014/main" id="{DC04E33C-2482-4F01-B4E8-9F56BFD7D63A}"/>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2" name="直線コネクタ 651">
          <a:extLst>
            <a:ext uri="{FF2B5EF4-FFF2-40B4-BE49-F238E27FC236}">
              <a16:creationId xmlns:a16="http://schemas.microsoft.com/office/drawing/2014/main" id="{3C6D7D46-9196-4578-A4E7-0D76E9305BC2}"/>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3" name="テキスト ボックス 652">
          <a:extLst>
            <a:ext uri="{FF2B5EF4-FFF2-40B4-BE49-F238E27FC236}">
              <a16:creationId xmlns:a16="http://schemas.microsoft.com/office/drawing/2014/main" id="{C42CFA69-8033-4C53-ADED-B1A6C7B9617F}"/>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4" name="直線コネクタ 653">
          <a:extLst>
            <a:ext uri="{FF2B5EF4-FFF2-40B4-BE49-F238E27FC236}">
              <a16:creationId xmlns:a16="http://schemas.microsoft.com/office/drawing/2014/main" id="{2B85E60C-2D86-4697-BC4A-F38CDC349018}"/>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5" name="テキスト ボックス 654">
          <a:extLst>
            <a:ext uri="{FF2B5EF4-FFF2-40B4-BE49-F238E27FC236}">
              <a16:creationId xmlns:a16="http://schemas.microsoft.com/office/drawing/2014/main" id="{C03F9049-BD78-4EFD-8F55-7194A56D571E}"/>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6" name="直線コネクタ 655">
          <a:extLst>
            <a:ext uri="{FF2B5EF4-FFF2-40B4-BE49-F238E27FC236}">
              <a16:creationId xmlns:a16="http://schemas.microsoft.com/office/drawing/2014/main" id="{8F8B352C-A6DD-436F-ACFB-18DDB54DCF78}"/>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7" name="テキスト ボックス 656">
          <a:extLst>
            <a:ext uri="{FF2B5EF4-FFF2-40B4-BE49-F238E27FC236}">
              <a16:creationId xmlns:a16="http://schemas.microsoft.com/office/drawing/2014/main" id="{48DF2A37-E002-4F2D-9704-C64BCA74D9AE}"/>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8" name="直線コネクタ 657">
          <a:extLst>
            <a:ext uri="{FF2B5EF4-FFF2-40B4-BE49-F238E27FC236}">
              <a16:creationId xmlns:a16="http://schemas.microsoft.com/office/drawing/2014/main" id="{1FD8BE08-0911-4E4D-A0F8-5600D610FE77}"/>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9" name="テキスト ボックス 658">
          <a:extLst>
            <a:ext uri="{FF2B5EF4-FFF2-40B4-BE49-F238E27FC236}">
              <a16:creationId xmlns:a16="http://schemas.microsoft.com/office/drawing/2014/main" id="{6414C8E2-C891-42AB-9747-AC9FD83DD1CD}"/>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0" name="直線コネクタ 659">
          <a:extLst>
            <a:ext uri="{FF2B5EF4-FFF2-40B4-BE49-F238E27FC236}">
              <a16:creationId xmlns:a16="http://schemas.microsoft.com/office/drawing/2014/main" id="{86EC7115-9C53-4E8F-ADA9-300967292943}"/>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1" name="テキスト ボックス 660">
          <a:extLst>
            <a:ext uri="{FF2B5EF4-FFF2-40B4-BE49-F238E27FC236}">
              <a16:creationId xmlns:a16="http://schemas.microsoft.com/office/drawing/2014/main" id="{07F0C6E1-6577-4A92-838D-0AEC54293341}"/>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2" name="直線コネクタ 661">
          <a:extLst>
            <a:ext uri="{FF2B5EF4-FFF2-40B4-BE49-F238E27FC236}">
              <a16:creationId xmlns:a16="http://schemas.microsoft.com/office/drawing/2014/main" id="{FF80E6E2-0702-423A-8197-0EB58109385C}"/>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3" name="テキスト ボックス 662">
          <a:extLst>
            <a:ext uri="{FF2B5EF4-FFF2-40B4-BE49-F238E27FC236}">
              <a16:creationId xmlns:a16="http://schemas.microsoft.com/office/drawing/2014/main" id="{BD7E11F2-30BF-4951-8410-DB371ECEEB16}"/>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4" name="直線コネクタ 663">
          <a:extLst>
            <a:ext uri="{FF2B5EF4-FFF2-40B4-BE49-F238E27FC236}">
              <a16:creationId xmlns:a16="http://schemas.microsoft.com/office/drawing/2014/main" id="{ECD3E1A6-2416-40C1-AF50-423384016E5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5" name="【公民館】&#10;有形固定資産減価償却率グラフ枠">
          <a:extLst>
            <a:ext uri="{FF2B5EF4-FFF2-40B4-BE49-F238E27FC236}">
              <a16:creationId xmlns:a16="http://schemas.microsoft.com/office/drawing/2014/main" id="{63C85F05-F254-4DD3-B4D8-D04BFA03B8F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14151</xdr:rowOff>
    </xdr:from>
    <xdr:to>
      <xdr:col>85</xdr:col>
      <xdr:colOff>126364</xdr:colOff>
      <xdr:row>109</xdr:row>
      <xdr:rowOff>35379</xdr:rowOff>
    </xdr:to>
    <xdr:cxnSp macro="">
      <xdr:nvCxnSpPr>
        <xdr:cNvPr id="666" name="直線コネクタ 665">
          <a:extLst>
            <a:ext uri="{FF2B5EF4-FFF2-40B4-BE49-F238E27FC236}">
              <a16:creationId xmlns:a16="http://schemas.microsoft.com/office/drawing/2014/main" id="{89A4900F-6A6A-4A02-A544-66DEF40B0A52}"/>
            </a:ext>
          </a:extLst>
        </xdr:cNvPr>
        <xdr:cNvCxnSpPr/>
      </xdr:nvCxnSpPr>
      <xdr:spPr>
        <a:xfrm flipV="1">
          <a:off x="16318864" y="1715915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7" name="【公民館】&#10;有形固定資産減価償却率最小値テキスト">
          <a:extLst>
            <a:ext uri="{FF2B5EF4-FFF2-40B4-BE49-F238E27FC236}">
              <a16:creationId xmlns:a16="http://schemas.microsoft.com/office/drawing/2014/main" id="{B6760993-0544-446F-85D1-D03BB8C0B99F}"/>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8" name="直線コネクタ 667">
          <a:extLst>
            <a:ext uri="{FF2B5EF4-FFF2-40B4-BE49-F238E27FC236}">
              <a16:creationId xmlns:a16="http://schemas.microsoft.com/office/drawing/2014/main" id="{80CFE9EE-014E-4F91-9844-1919C0BB2A8C}"/>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132278</xdr:rowOff>
    </xdr:from>
    <xdr:ext cx="340478" cy="259045"/>
    <xdr:sp macro="" textlink="">
      <xdr:nvSpPr>
        <xdr:cNvPr id="669" name="【公民館】&#10;有形固定資産減価償却率最大値テキスト">
          <a:extLst>
            <a:ext uri="{FF2B5EF4-FFF2-40B4-BE49-F238E27FC236}">
              <a16:creationId xmlns:a16="http://schemas.microsoft.com/office/drawing/2014/main" id="{08767184-621B-464F-9616-3FABE9FE1E01}"/>
            </a:ext>
          </a:extLst>
        </xdr:cNvPr>
        <xdr:cNvSpPr txBox="1"/>
      </xdr:nvSpPr>
      <xdr:spPr>
        <a:xfrm>
          <a:off x="16357600" y="1693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14151</xdr:rowOff>
    </xdr:from>
    <xdr:to>
      <xdr:col>86</xdr:col>
      <xdr:colOff>25400</xdr:colOff>
      <xdr:row>100</xdr:row>
      <xdr:rowOff>14151</xdr:rowOff>
    </xdr:to>
    <xdr:cxnSp macro="">
      <xdr:nvCxnSpPr>
        <xdr:cNvPr id="670" name="直線コネクタ 669">
          <a:extLst>
            <a:ext uri="{FF2B5EF4-FFF2-40B4-BE49-F238E27FC236}">
              <a16:creationId xmlns:a16="http://schemas.microsoft.com/office/drawing/2014/main" id="{C7B6E143-3FDD-40D8-91E0-A6E17012A08C}"/>
            </a:ext>
          </a:extLst>
        </xdr:cNvPr>
        <xdr:cNvCxnSpPr/>
      </xdr:nvCxnSpPr>
      <xdr:spPr>
        <a:xfrm>
          <a:off x="16230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133185</xdr:rowOff>
    </xdr:from>
    <xdr:ext cx="405111" cy="259045"/>
    <xdr:sp macro="" textlink="">
      <xdr:nvSpPr>
        <xdr:cNvPr id="671" name="【公民館】&#10;有形固定資産減価償却率平均値テキスト">
          <a:extLst>
            <a:ext uri="{FF2B5EF4-FFF2-40B4-BE49-F238E27FC236}">
              <a16:creationId xmlns:a16="http://schemas.microsoft.com/office/drawing/2014/main" id="{6612C287-FB85-4A29-9D38-CA4C74A3ACB9}"/>
            </a:ext>
          </a:extLst>
        </xdr:cNvPr>
        <xdr:cNvSpPr txBox="1"/>
      </xdr:nvSpPr>
      <xdr:spPr>
        <a:xfrm>
          <a:off x="16357600" y="179639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110308</xdr:rowOff>
    </xdr:from>
    <xdr:to>
      <xdr:col>85</xdr:col>
      <xdr:colOff>177800</xdr:colOff>
      <xdr:row>106</xdr:row>
      <xdr:rowOff>40458</xdr:rowOff>
    </xdr:to>
    <xdr:sp macro="" textlink="">
      <xdr:nvSpPr>
        <xdr:cNvPr id="672" name="フローチャート: 判断 671">
          <a:extLst>
            <a:ext uri="{FF2B5EF4-FFF2-40B4-BE49-F238E27FC236}">
              <a16:creationId xmlns:a16="http://schemas.microsoft.com/office/drawing/2014/main" id="{6A8661D3-BDE9-43D7-AEC8-07FD1EA54DA1}"/>
            </a:ext>
          </a:extLst>
        </xdr:cNvPr>
        <xdr:cNvSpPr/>
      </xdr:nvSpPr>
      <xdr:spPr>
        <a:xfrm>
          <a:off x="162687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126637</xdr:rowOff>
    </xdr:from>
    <xdr:to>
      <xdr:col>81</xdr:col>
      <xdr:colOff>101600</xdr:colOff>
      <xdr:row>106</xdr:row>
      <xdr:rowOff>56787</xdr:rowOff>
    </xdr:to>
    <xdr:sp macro="" textlink="">
      <xdr:nvSpPr>
        <xdr:cNvPr id="673" name="フローチャート: 判断 672">
          <a:extLst>
            <a:ext uri="{FF2B5EF4-FFF2-40B4-BE49-F238E27FC236}">
              <a16:creationId xmlns:a16="http://schemas.microsoft.com/office/drawing/2014/main" id="{49AC3E81-2152-4E31-ACCF-9F140851B3B2}"/>
            </a:ext>
          </a:extLst>
        </xdr:cNvPr>
        <xdr:cNvSpPr/>
      </xdr:nvSpPr>
      <xdr:spPr>
        <a:xfrm>
          <a:off x="15430500" y="1812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907</xdr:rowOff>
    </xdr:from>
    <xdr:to>
      <xdr:col>76</xdr:col>
      <xdr:colOff>165100</xdr:colOff>
      <xdr:row>106</xdr:row>
      <xdr:rowOff>102507</xdr:rowOff>
    </xdr:to>
    <xdr:sp macro="" textlink="">
      <xdr:nvSpPr>
        <xdr:cNvPr id="674" name="フローチャート: 判断 673">
          <a:extLst>
            <a:ext uri="{FF2B5EF4-FFF2-40B4-BE49-F238E27FC236}">
              <a16:creationId xmlns:a16="http://schemas.microsoft.com/office/drawing/2014/main" id="{67A2F034-BE0C-4C6D-8B53-70033F14F320}"/>
            </a:ext>
          </a:extLst>
        </xdr:cNvPr>
        <xdr:cNvSpPr/>
      </xdr:nvSpPr>
      <xdr:spPr>
        <a:xfrm>
          <a:off x="14541500" y="1817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144599</xdr:rowOff>
    </xdr:from>
    <xdr:to>
      <xdr:col>72</xdr:col>
      <xdr:colOff>38100</xdr:colOff>
      <xdr:row>106</xdr:row>
      <xdr:rowOff>74749</xdr:rowOff>
    </xdr:to>
    <xdr:sp macro="" textlink="">
      <xdr:nvSpPr>
        <xdr:cNvPr id="675" name="フローチャート: 判断 674">
          <a:extLst>
            <a:ext uri="{FF2B5EF4-FFF2-40B4-BE49-F238E27FC236}">
              <a16:creationId xmlns:a16="http://schemas.microsoft.com/office/drawing/2014/main" id="{F393A388-8CF3-4B5E-A8C6-B5841DCF698A}"/>
            </a:ext>
          </a:extLst>
        </xdr:cNvPr>
        <xdr:cNvSpPr/>
      </xdr:nvSpPr>
      <xdr:spPr>
        <a:xfrm>
          <a:off x="13652500" y="181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129902</xdr:rowOff>
    </xdr:from>
    <xdr:to>
      <xdr:col>67</xdr:col>
      <xdr:colOff>101600</xdr:colOff>
      <xdr:row>106</xdr:row>
      <xdr:rowOff>60052</xdr:rowOff>
    </xdr:to>
    <xdr:sp macro="" textlink="">
      <xdr:nvSpPr>
        <xdr:cNvPr id="676" name="フローチャート: 判断 675">
          <a:extLst>
            <a:ext uri="{FF2B5EF4-FFF2-40B4-BE49-F238E27FC236}">
              <a16:creationId xmlns:a16="http://schemas.microsoft.com/office/drawing/2014/main" id="{1C1C7232-5D6B-4F08-ADF6-54283F57A517}"/>
            </a:ext>
          </a:extLst>
        </xdr:cNvPr>
        <xdr:cNvSpPr/>
      </xdr:nvSpPr>
      <xdr:spPr>
        <a:xfrm>
          <a:off x="12763500" y="1813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3652ABBE-FD4A-44B5-953B-183C5E7953E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220F7631-4998-499D-92CA-DC330B91BD7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B61DEC2F-CC21-4E92-8074-D7CE996138C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A87F7EBF-B633-41C1-B9C7-723AB121E43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D8B2180D-9B82-4FE1-B0B3-FC432C7D01F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164193</xdr:rowOff>
    </xdr:from>
    <xdr:to>
      <xdr:col>85</xdr:col>
      <xdr:colOff>177800</xdr:colOff>
      <xdr:row>108</xdr:row>
      <xdr:rowOff>94343</xdr:rowOff>
    </xdr:to>
    <xdr:sp macro="" textlink="">
      <xdr:nvSpPr>
        <xdr:cNvPr id="682" name="楕円 681">
          <a:extLst>
            <a:ext uri="{FF2B5EF4-FFF2-40B4-BE49-F238E27FC236}">
              <a16:creationId xmlns:a16="http://schemas.microsoft.com/office/drawing/2014/main" id="{15D34556-E01B-4191-8A07-61B7E365EA77}"/>
            </a:ext>
          </a:extLst>
        </xdr:cNvPr>
        <xdr:cNvSpPr/>
      </xdr:nvSpPr>
      <xdr:spPr>
        <a:xfrm>
          <a:off x="162687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142620</xdr:rowOff>
    </xdr:from>
    <xdr:ext cx="405111" cy="259045"/>
    <xdr:sp macro="" textlink="">
      <xdr:nvSpPr>
        <xdr:cNvPr id="683" name="【公民館】&#10;有形固定資産減価償却率該当値テキスト">
          <a:extLst>
            <a:ext uri="{FF2B5EF4-FFF2-40B4-BE49-F238E27FC236}">
              <a16:creationId xmlns:a16="http://schemas.microsoft.com/office/drawing/2014/main" id="{7B17E3DE-CC75-467E-AFBB-97D10A63BC45}"/>
            </a:ext>
          </a:extLst>
        </xdr:cNvPr>
        <xdr:cNvSpPr txBox="1"/>
      </xdr:nvSpPr>
      <xdr:spPr>
        <a:xfrm>
          <a:off x="16357600" y="1848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58057</xdr:rowOff>
    </xdr:from>
    <xdr:to>
      <xdr:col>81</xdr:col>
      <xdr:colOff>101600</xdr:colOff>
      <xdr:row>106</xdr:row>
      <xdr:rowOff>159657</xdr:rowOff>
    </xdr:to>
    <xdr:sp macro="" textlink="">
      <xdr:nvSpPr>
        <xdr:cNvPr id="684" name="楕円 683">
          <a:extLst>
            <a:ext uri="{FF2B5EF4-FFF2-40B4-BE49-F238E27FC236}">
              <a16:creationId xmlns:a16="http://schemas.microsoft.com/office/drawing/2014/main" id="{24616505-DE52-49E4-AE03-54DA2D8BB574}"/>
            </a:ext>
          </a:extLst>
        </xdr:cNvPr>
        <xdr:cNvSpPr/>
      </xdr:nvSpPr>
      <xdr:spPr>
        <a:xfrm>
          <a:off x="15430500" y="1823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108857</xdr:rowOff>
    </xdr:from>
    <xdr:to>
      <xdr:col>85</xdr:col>
      <xdr:colOff>127000</xdr:colOff>
      <xdr:row>108</xdr:row>
      <xdr:rowOff>43543</xdr:rowOff>
    </xdr:to>
    <xdr:cxnSp macro="">
      <xdr:nvCxnSpPr>
        <xdr:cNvPr id="685" name="直線コネクタ 684">
          <a:extLst>
            <a:ext uri="{FF2B5EF4-FFF2-40B4-BE49-F238E27FC236}">
              <a16:creationId xmlns:a16="http://schemas.microsoft.com/office/drawing/2014/main" id="{C443122C-7E32-4ECB-ACBB-EC75F3E3F0F0}"/>
            </a:ext>
          </a:extLst>
        </xdr:cNvPr>
        <xdr:cNvCxnSpPr/>
      </xdr:nvCxnSpPr>
      <xdr:spPr>
        <a:xfrm>
          <a:off x="15481300" y="18282557"/>
          <a:ext cx="838200" cy="27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25400</xdr:rowOff>
    </xdr:from>
    <xdr:to>
      <xdr:col>76</xdr:col>
      <xdr:colOff>165100</xdr:colOff>
      <xdr:row>106</xdr:row>
      <xdr:rowOff>127000</xdr:rowOff>
    </xdr:to>
    <xdr:sp macro="" textlink="">
      <xdr:nvSpPr>
        <xdr:cNvPr id="686" name="楕円 685">
          <a:extLst>
            <a:ext uri="{FF2B5EF4-FFF2-40B4-BE49-F238E27FC236}">
              <a16:creationId xmlns:a16="http://schemas.microsoft.com/office/drawing/2014/main" id="{DA7A2473-80B2-44C5-9A54-DB2B8897B30C}"/>
            </a:ext>
          </a:extLst>
        </xdr:cNvPr>
        <xdr:cNvSpPr/>
      </xdr:nvSpPr>
      <xdr:spPr>
        <a:xfrm>
          <a:off x="14541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76200</xdr:rowOff>
    </xdr:from>
    <xdr:to>
      <xdr:col>81</xdr:col>
      <xdr:colOff>50800</xdr:colOff>
      <xdr:row>106</xdr:row>
      <xdr:rowOff>108857</xdr:rowOff>
    </xdr:to>
    <xdr:cxnSp macro="">
      <xdr:nvCxnSpPr>
        <xdr:cNvPr id="687" name="直線コネクタ 686">
          <a:extLst>
            <a:ext uri="{FF2B5EF4-FFF2-40B4-BE49-F238E27FC236}">
              <a16:creationId xmlns:a16="http://schemas.microsoft.com/office/drawing/2014/main" id="{634A2DB5-4189-44D5-BF42-7A865C281BDE}"/>
            </a:ext>
          </a:extLst>
        </xdr:cNvPr>
        <xdr:cNvCxnSpPr/>
      </xdr:nvCxnSpPr>
      <xdr:spPr>
        <a:xfrm>
          <a:off x="14592300" y="182499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164193</xdr:rowOff>
    </xdr:from>
    <xdr:to>
      <xdr:col>72</xdr:col>
      <xdr:colOff>38100</xdr:colOff>
      <xdr:row>106</xdr:row>
      <xdr:rowOff>94343</xdr:rowOff>
    </xdr:to>
    <xdr:sp macro="" textlink="">
      <xdr:nvSpPr>
        <xdr:cNvPr id="688" name="楕円 687">
          <a:extLst>
            <a:ext uri="{FF2B5EF4-FFF2-40B4-BE49-F238E27FC236}">
              <a16:creationId xmlns:a16="http://schemas.microsoft.com/office/drawing/2014/main" id="{28C7FBCE-D01A-42F6-9171-28F3B0F986FD}"/>
            </a:ext>
          </a:extLst>
        </xdr:cNvPr>
        <xdr:cNvSpPr/>
      </xdr:nvSpPr>
      <xdr:spPr>
        <a:xfrm>
          <a:off x="13652500" y="181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43543</xdr:rowOff>
    </xdr:from>
    <xdr:to>
      <xdr:col>76</xdr:col>
      <xdr:colOff>114300</xdr:colOff>
      <xdr:row>106</xdr:row>
      <xdr:rowOff>76200</xdr:rowOff>
    </xdr:to>
    <xdr:cxnSp macro="">
      <xdr:nvCxnSpPr>
        <xdr:cNvPr id="689" name="直線コネクタ 688">
          <a:extLst>
            <a:ext uri="{FF2B5EF4-FFF2-40B4-BE49-F238E27FC236}">
              <a16:creationId xmlns:a16="http://schemas.microsoft.com/office/drawing/2014/main" id="{E3145513-1999-490D-B67B-3AFDAA38314F}"/>
            </a:ext>
          </a:extLst>
        </xdr:cNvPr>
        <xdr:cNvCxnSpPr/>
      </xdr:nvCxnSpPr>
      <xdr:spPr>
        <a:xfrm>
          <a:off x="13703300" y="182172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157662</xdr:rowOff>
    </xdr:from>
    <xdr:to>
      <xdr:col>67</xdr:col>
      <xdr:colOff>101600</xdr:colOff>
      <xdr:row>106</xdr:row>
      <xdr:rowOff>87812</xdr:rowOff>
    </xdr:to>
    <xdr:sp macro="" textlink="">
      <xdr:nvSpPr>
        <xdr:cNvPr id="690" name="楕円 689">
          <a:extLst>
            <a:ext uri="{FF2B5EF4-FFF2-40B4-BE49-F238E27FC236}">
              <a16:creationId xmlns:a16="http://schemas.microsoft.com/office/drawing/2014/main" id="{D8800A6B-F3D5-484C-98F1-D246517FB074}"/>
            </a:ext>
          </a:extLst>
        </xdr:cNvPr>
        <xdr:cNvSpPr/>
      </xdr:nvSpPr>
      <xdr:spPr>
        <a:xfrm>
          <a:off x="12763500" y="1815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37012</xdr:rowOff>
    </xdr:from>
    <xdr:to>
      <xdr:col>71</xdr:col>
      <xdr:colOff>177800</xdr:colOff>
      <xdr:row>106</xdr:row>
      <xdr:rowOff>43543</xdr:rowOff>
    </xdr:to>
    <xdr:cxnSp macro="">
      <xdr:nvCxnSpPr>
        <xdr:cNvPr id="691" name="直線コネクタ 690">
          <a:extLst>
            <a:ext uri="{FF2B5EF4-FFF2-40B4-BE49-F238E27FC236}">
              <a16:creationId xmlns:a16="http://schemas.microsoft.com/office/drawing/2014/main" id="{E230730D-7456-49DC-9560-4170303F9BA8}"/>
            </a:ext>
          </a:extLst>
        </xdr:cNvPr>
        <xdr:cNvCxnSpPr/>
      </xdr:nvCxnSpPr>
      <xdr:spPr>
        <a:xfrm>
          <a:off x="12814300" y="1821071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73314</xdr:rowOff>
    </xdr:from>
    <xdr:ext cx="405111" cy="259045"/>
    <xdr:sp macro="" textlink="">
      <xdr:nvSpPr>
        <xdr:cNvPr id="692" name="n_1aveValue【公民館】&#10;有形固定資産減価償却率">
          <a:extLst>
            <a:ext uri="{FF2B5EF4-FFF2-40B4-BE49-F238E27FC236}">
              <a16:creationId xmlns:a16="http://schemas.microsoft.com/office/drawing/2014/main" id="{A5F21105-57C0-4304-9446-AC6DB571BD4F}"/>
            </a:ext>
          </a:extLst>
        </xdr:cNvPr>
        <xdr:cNvSpPr txBox="1"/>
      </xdr:nvSpPr>
      <xdr:spPr>
        <a:xfrm>
          <a:off x="15266044" y="17904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119034</xdr:rowOff>
    </xdr:from>
    <xdr:ext cx="405111" cy="259045"/>
    <xdr:sp macro="" textlink="">
      <xdr:nvSpPr>
        <xdr:cNvPr id="693" name="n_2aveValue【公民館】&#10;有形固定資産減価償却率">
          <a:extLst>
            <a:ext uri="{FF2B5EF4-FFF2-40B4-BE49-F238E27FC236}">
              <a16:creationId xmlns:a16="http://schemas.microsoft.com/office/drawing/2014/main" id="{163B0E70-A8A1-461C-96C6-0F8B7E34B93D}"/>
            </a:ext>
          </a:extLst>
        </xdr:cNvPr>
        <xdr:cNvSpPr txBox="1"/>
      </xdr:nvSpPr>
      <xdr:spPr>
        <a:xfrm>
          <a:off x="14389744" y="17949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91276</xdr:rowOff>
    </xdr:from>
    <xdr:ext cx="405111" cy="259045"/>
    <xdr:sp macro="" textlink="">
      <xdr:nvSpPr>
        <xdr:cNvPr id="694" name="n_3aveValue【公民館】&#10;有形固定資産減価償却率">
          <a:extLst>
            <a:ext uri="{FF2B5EF4-FFF2-40B4-BE49-F238E27FC236}">
              <a16:creationId xmlns:a16="http://schemas.microsoft.com/office/drawing/2014/main" id="{CAE4B2C6-9183-4735-B5AB-854DC0097149}"/>
            </a:ext>
          </a:extLst>
        </xdr:cNvPr>
        <xdr:cNvSpPr txBox="1"/>
      </xdr:nvSpPr>
      <xdr:spPr>
        <a:xfrm>
          <a:off x="13500744" y="17922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76579</xdr:rowOff>
    </xdr:from>
    <xdr:ext cx="405111" cy="259045"/>
    <xdr:sp macro="" textlink="">
      <xdr:nvSpPr>
        <xdr:cNvPr id="695" name="n_4aveValue【公民館】&#10;有形固定資産減価償却率">
          <a:extLst>
            <a:ext uri="{FF2B5EF4-FFF2-40B4-BE49-F238E27FC236}">
              <a16:creationId xmlns:a16="http://schemas.microsoft.com/office/drawing/2014/main" id="{0F05E41D-F0E3-4AD6-A0D8-62BED23F40AF}"/>
            </a:ext>
          </a:extLst>
        </xdr:cNvPr>
        <xdr:cNvSpPr txBox="1"/>
      </xdr:nvSpPr>
      <xdr:spPr>
        <a:xfrm>
          <a:off x="12611744" y="17907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150784</xdr:rowOff>
    </xdr:from>
    <xdr:ext cx="405111" cy="259045"/>
    <xdr:sp macro="" textlink="">
      <xdr:nvSpPr>
        <xdr:cNvPr id="696" name="n_1mainValue【公民館】&#10;有形固定資産減価償却率">
          <a:extLst>
            <a:ext uri="{FF2B5EF4-FFF2-40B4-BE49-F238E27FC236}">
              <a16:creationId xmlns:a16="http://schemas.microsoft.com/office/drawing/2014/main" id="{94240F1E-A350-4490-9FB6-00909DDEA2C1}"/>
            </a:ext>
          </a:extLst>
        </xdr:cNvPr>
        <xdr:cNvSpPr txBox="1"/>
      </xdr:nvSpPr>
      <xdr:spPr>
        <a:xfrm>
          <a:off x="15266044" y="1832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118127</xdr:rowOff>
    </xdr:from>
    <xdr:ext cx="405111" cy="259045"/>
    <xdr:sp macro="" textlink="">
      <xdr:nvSpPr>
        <xdr:cNvPr id="697" name="n_2mainValue【公民館】&#10;有形固定資産減価償却率">
          <a:extLst>
            <a:ext uri="{FF2B5EF4-FFF2-40B4-BE49-F238E27FC236}">
              <a16:creationId xmlns:a16="http://schemas.microsoft.com/office/drawing/2014/main" id="{B11A7AB7-ECEF-443F-8FF1-6E5CB55732C6}"/>
            </a:ext>
          </a:extLst>
        </xdr:cNvPr>
        <xdr:cNvSpPr txBox="1"/>
      </xdr:nvSpPr>
      <xdr:spPr>
        <a:xfrm>
          <a:off x="14389744" y="182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85470</xdr:rowOff>
    </xdr:from>
    <xdr:ext cx="405111" cy="259045"/>
    <xdr:sp macro="" textlink="">
      <xdr:nvSpPr>
        <xdr:cNvPr id="698" name="n_3mainValue【公民館】&#10;有形固定資産減価償却率">
          <a:extLst>
            <a:ext uri="{FF2B5EF4-FFF2-40B4-BE49-F238E27FC236}">
              <a16:creationId xmlns:a16="http://schemas.microsoft.com/office/drawing/2014/main" id="{7CEC4D70-5A21-45D7-B1D4-8CDE93BEBDEA}"/>
            </a:ext>
          </a:extLst>
        </xdr:cNvPr>
        <xdr:cNvSpPr txBox="1"/>
      </xdr:nvSpPr>
      <xdr:spPr>
        <a:xfrm>
          <a:off x="13500744" y="1825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78939</xdr:rowOff>
    </xdr:from>
    <xdr:ext cx="405111" cy="259045"/>
    <xdr:sp macro="" textlink="">
      <xdr:nvSpPr>
        <xdr:cNvPr id="699" name="n_4mainValue【公民館】&#10;有形固定資産減価償却率">
          <a:extLst>
            <a:ext uri="{FF2B5EF4-FFF2-40B4-BE49-F238E27FC236}">
              <a16:creationId xmlns:a16="http://schemas.microsoft.com/office/drawing/2014/main" id="{8E37EED9-C29D-4C17-8FAB-136108BF1734}"/>
            </a:ext>
          </a:extLst>
        </xdr:cNvPr>
        <xdr:cNvSpPr txBox="1"/>
      </xdr:nvSpPr>
      <xdr:spPr>
        <a:xfrm>
          <a:off x="12611744" y="1825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0" name="正方形/長方形 699">
          <a:extLst>
            <a:ext uri="{FF2B5EF4-FFF2-40B4-BE49-F238E27FC236}">
              <a16:creationId xmlns:a16="http://schemas.microsoft.com/office/drawing/2014/main" id="{9E1177FC-69B8-49FA-9CF4-B2699541985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1" name="正方形/長方形 700">
          <a:extLst>
            <a:ext uri="{FF2B5EF4-FFF2-40B4-BE49-F238E27FC236}">
              <a16:creationId xmlns:a16="http://schemas.microsoft.com/office/drawing/2014/main" id="{474F865C-7E88-498B-BA91-C683300525F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2" name="正方形/長方形 701">
          <a:extLst>
            <a:ext uri="{FF2B5EF4-FFF2-40B4-BE49-F238E27FC236}">
              <a16:creationId xmlns:a16="http://schemas.microsoft.com/office/drawing/2014/main" id="{73539A6E-A026-4816-BFB7-E37CA609AB6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3" name="正方形/長方形 702">
          <a:extLst>
            <a:ext uri="{FF2B5EF4-FFF2-40B4-BE49-F238E27FC236}">
              <a16:creationId xmlns:a16="http://schemas.microsoft.com/office/drawing/2014/main" id="{2452F3D5-E702-48F1-91FB-C15D22F24FE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4" name="正方形/長方形 703">
          <a:extLst>
            <a:ext uri="{FF2B5EF4-FFF2-40B4-BE49-F238E27FC236}">
              <a16:creationId xmlns:a16="http://schemas.microsoft.com/office/drawing/2014/main" id="{18F331DA-ED91-4152-9D13-E43D4E06326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5" name="正方形/長方形 704">
          <a:extLst>
            <a:ext uri="{FF2B5EF4-FFF2-40B4-BE49-F238E27FC236}">
              <a16:creationId xmlns:a16="http://schemas.microsoft.com/office/drawing/2014/main" id="{6AACD5F7-E236-4D52-9F9D-D3B5FB02042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6" name="正方形/長方形 705">
          <a:extLst>
            <a:ext uri="{FF2B5EF4-FFF2-40B4-BE49-F238E27FC236}">
              <a16:creationId xmlns:a16="http://schemas.microsoft.com/office/drawing/2014/main" id="{57B1F4CB-06BC-4B86-B149-1D64A7DA8A3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7" name="正方形/長方形 706">
          <a:extLst>
            <a:ext uri="{FF2B5EF4-FFF2-40B4-BE49-F238E27FC236}">
              <a16:creationId xmlns:a16="http://schemas.microsoft.com/office/drawing/2014/main" id="{37650D36-CAA8-4CE8-B6B1-614BE147259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8" name="テキスト ボックス 707">
          <a:extLst>
            <a:ext uri="{FF2B5EF4-FFF2-40B4-BE49-F238E27FC236}">
              <a16:creationId xmlns:a16="http://schemas.microsoft.com/office/drawing/2014/main" id="{9335BEA6-681F-4A20-B2D8-F121EDBB148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9" name="直線コネクタ 708">
          <a:extLst>
            <a:ext uri="{FF2B5EF4-FFF2-40B4-BE49-F238E27FC236}">
              <a16:creationId xmlns:a16="http://schemas.microsoft.com/office/drawing/2014/main" id="{3E641AE7-FF00-45C1-B477-B830CC6ED6E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0" name="直線コネクタ 709">
          <a:extLst>
            <a:ext uri="{FF2B5EF4-FFF2-40B4-BE49-F238E27FC236}">
              <a16:creationId xmlns:a16="http://schemas.microsoft.com/office/drawing/2014/main" id="{3A7B086B-DEE6-4490-AD85-DE95A96EF30F}"/>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1" name="テキスト ボックス 710">
          <a:extLst>
            <a:ext uri="{FF2B5EF4-FFF2-40B4-BE49-F238E27FC236}">
              <a16:creationId xmlns:a16="http://schemas.microsoft.com/office/drawing/2014/main" id="{5DF9A7C6-C596-424D-8E02-D40A204F6622}"/>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2" name="直線コネクタ 711">
          <a:extLst>
            <a:ext uri="{FF2B5EF4-FFF2-40B4-BE49-F238E27FC236}">
              <a16:creationId xmlns:a16="http://schemas.microsoft.com/office/drawing/2014/main" id="{F365B95A-E27F-45EA-865A-9F0F7D76FEBE}"/>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3" name="テキスト ボックス 712">
          <a:extLst>
            <a:ext uri="{FF2B5EF4-FFF2-40B4-BE49-F238E27FC236}">
              <a16:creationId xmlns:a16="http://schemas.microsoft.com/office/drawing/2014/main" id="{669F6781-BF9F-4FFF-9BB1-7941E888832D}"/>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4" name="直線コネクタ 713">
          <a:extLst>
            <a:ext uri="{FF2B5EF4-FFF2-40B4-BE49-F238E27FC236}">
              <a16:creationId xmlns:a16="http://schemas.microsoft.com/office/drawing/2014/main" id="{1B1CBE71-A741-4F6C-965D-C200B78555AD}"/>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5" name="テキスト ボックス 714">
          <a:extLst>
            <a:ext uri="{FF2B5EF4-FFF2-40B4-BE49-F238E27FC236}">
              <a16:creationId xmlns:a16="http://schemas.microsoft.com/office/drawing/2014/main" id="{A9CA81A1-6C3F-41BC-8FCD-4904C152EB05}"/>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6" name="直線コネクタ 715">
          <a:extLst>
            <a:ext uri="{FF2B5EF4-FFF2-40B4-BE49-F238E27FC236}">
              <a16:creationId xmlns:a16="http://schemas.microsoft.com/office/drawing/2014/main" id="{E0DDE7D6-0F45-49D0-9E44-0899ED681FC5}"/>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7" name="テキスト ボックス 716">
          <a:extLst>
            <a:ext uri="{FF2B5EF4-FFF2-40B4-BE49-F238E27FC236}">
              <a16:creationId xmlns:a16="http://schemas.microsoft.com/office/drawing/2014/main" id="{EC8189FA-C0B2-4673-B956-77480275796A}"/>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8" name="直線コネクタ 717">
          <a:extLst>
            <a:ext uri="{FF2B5EF4-FFF2-40B4-BE49-F238E27FC236}">
              <a16:creationId xmlns:a16="http://schemas.microsoft.com/office/drawing/2014/main" id="{AF36EC46-598A-4984-9B1E-8DD4FD95C37E}"/>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9" name="テキスト ボックス 718">
          <a:extLst>
            <a:ext uri="{FF2B5EF4-FFF2-40B4-BE49-F238E27FC236}">
              <a16:creationId xmlns:a16="http://schemas.microsoft.com/office/drawing/2014/main" id="{C879D0D6-8D11-448B-85C4-5DB6954D088B}"/>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0" name="直線コネクタ 719">
          <a:extLst>
            <a:ext uri="{FF2B5EF4-FFF2-40B4-BE49-F238E27FC236}">
              <a16:creationId xmlns:a16="http://schemas.microsoft.com/office/drawing/2014/main" id="{5A729FED-4895-4B39-A850-58009D675341}"/>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1" name="テキスト ボックス 720">
          <a:extLst>
            <a:ext uri="{FF2B5EF4-FFF2-40B4-BE49-F238E27FC236}">
              <a16:creationId xmlns:a16="http://schemas.microsoft.com/office/drawing/2014/main" id="{2EC007FD-0019-4167-A5F1-3159B4B8D075}"/>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2" name="直線コネクタ 721">
          <a:extLst>
            <a:ext uri="{FF2B5EF4-FFF2-40B4-BE49-F238E27FC236}">
              <a16:creationId xmlns:a16="http://schemas.microsoft.com/office/drawing/2014/main" id="{74E94428-CA53-4812-9AB8-C2F6B2ADCD1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3" name="テキスト ボックス 722">
          <a:extLst>
            <a:ext uri="{FF2B5EF4-FFF2-40B4-BE49-F238E27FC236}">
              <a16:creationId xmlns:a16="http://schemas.microsoft.com/office/drawing/2014/main" id="{2426C2C3-05E2-4307-BF37-677A535BF35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4" name="【公民館】&#10;一人当たり面積グラフ枠">
          <a:extLst>
            <a:ext uri="{FF2B5EF4-FFF2-40B4-BE49-F238E27FC236}">
              <a16:creationId xmlns:a16="http://schemas.microsoft.com/office/drawing/2014/main" id="{829F39F4-779B-482B-A46A-F59A66588E5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106680</xdr:rowOff>
    </xdr:from>
    <xdr:to>
      <xdr:col>116</xdr:col>
      <xdr:colOff>62864</xdr:colOff>
      <xdr:row>109</xdr:row>
      <xdr:rowOff>25581</xdr:rowOff>
    </xdr:to>
    <xdr:cxnSp macro="">
      <xdr:nvCxnSpPr>
        <xdr:cNvPr id="725" name="直線コネクタ 724">
          <a:extLst>
            <a:ext uri="{FF2B5EF4-FFF2-40B4-BE49-F238E27FC236}">
              <a16:creationId xmlns:a16="http://schemas.microsoft.com/office/drawing/2014/main" id="{88F8AC6B-D8D6-4530-AF00-C8575FB933FF}"/>
            </a:ext>
          </a:extLst>
        </xdr:cNvPr>
        <xdr:cNvCxnSpPr/>
      </xdr:nvCxnSpPr>
      <xdr:spPr>
        <a:xfrm flipV="1">
          <a:off x="22160864" y="17251680"/>
          <a:ext cx="0" cy="1461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726" name="【公民館】&#10;一人当たり面積最小値テキスト">
          <a:extLst>
            <a:ext uri="{FF2B5EF4-FFF2-40B4-BE49-F238E27FC236}">
              <a16:creationId xmlns:a16="http://schemas.microsoft.com/office/drawing/2014/main" id="{98943075-70E0-4D78-8CFC-5328619CD4FA}"/>
            </a:ext>
          </a:extLst>
        </xdr:cNvPr>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727" name="直線コネクタ 726">
          <a:extLst>
            <a:ext uri="{FF2B5EF4-FFF2-40B4-BE49-F238E27FC236}">
              <a16:creationId xmlns:a16="http://schemas.microsoft.com/office/drawing/2014/main" id="{A95FB9AC-1D14-4F1F-8988-42DD5F230409}"/>
            </a:ext>
          </a:extLst>
        </xdr:cNvPr>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53357</xdr:rowOff>
    </xdr:from>
    <xdr:ext cx="469744" cy="259045"/>
    <xdr:sp macro="" textlink="">
      <xdr:nvSpPr>
        <xdr:cNvPr id="728" name="【公民館】&#10;一人当たり面積最大値テキスト">
          <a:extLst>
            <a:ext uri="{FF2B5EF4-FFF2-40B4-BE49-F238E27FC236}">
              <a16:creationId xmlns:a16="http://schemas.microsoft.com/office/drawing/2014/main" id="{125EFD36-E498-4100-B568-EFB220FC1342}"/>
            </a:ext>
          </a:extLst>
        </xdr:cNvPr>
        <xdr:cNvSpPr txBox="1"/>
      </xdr:nvSpPr>
      <xdr:spPr>
        <a:xfrm>
          <a:off x="22199600" y="1702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106680</xdr:rowOff>
    </xdr:from>
    <xdr:to>
      <xdr:col>116</xdr:col>
      <xdr:colOff>152400</xdr:colOff>
      <xdr:row>100</xdr:row>
      <xdr:rowOff>106680</xdr:rowOff>
    </xdr:to>
    <xdr:cxnSp macro="">
      <xdr:nvCxnSpPr>
        <xdr:cNvPr id="729" name="直線コネクタ 728">
          <a:extLst>
            <a:ext uri="{FF2B5EF4-FFF2-40B4-BE49-F238E27FC236}">
              <a16:creationId xmlns:a16="http://schemas.microsoft.com/office/drawing/2014/main" id="{F4F3F05A-A0F9-4E1C-8F14-CC3FB885A304}"/>
            </a:ext>
          </a:extLst>
        </xdr:cNvPr>
        <xdr:cNvCxnSpPr/>
      </xdr:nvCxnSpPr>
      <xdr:spPr>
        <a:xfrm>
          <a:off x="22072600" y="1725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47733</xdr:rowOff>
    </xdr:from>
    <xdr:ext cx="469744" cy="259045"/>
    <xdr:sp macro="" textlink="">
      <xdr:nvSpPr>
        <xdr:cNvPr id="730" name="【公民館】&#10;一人当たり面積平均値テキスト">
          <a:extLst>
            <a:ext uri="{FF2B5EF4-FFF2-40B4-BE49-F238E27FC236}">
              <a16:creationId xmlns:a16="http://schemas.microsoft.com/office/drawing/2014/main" id="{1AFBE58D-399D-4246-AF30-76C479DE4971}"/>
            </a:ext>
          </a:extLst>
        </xdr:cNvPr>
        <xdr:cNvSpPr txBox="1"/>
      </xdr:nvSpPr>
      <xdr:spPr>
        <a:xfrm>
          <a:off x="22199600" y="182214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24856</xdr:rowOff>
    </xdr:from>
    <xdr:to>
      <xdr:col>116</xdr:col>
      <xdr:colOff>114300</xdr:colOff>
      <xdr:row>107</xdr:row>
      <xdr:rowOff>126456</xdr:rowOff>
    </xdr:to>
    <xdr:sp macro="" textlink="">
      <xdr:nvSpPr>
        <xdr:cNvPr id="731" name="フローチャート: 判断 730">
          <a:extLst>
            <a:ext uri="{FF2B5EF4-FFF2-40B4-BE49-F238E27FC236}">
              <a16:creationId xmlns:a16="http://schemas.microsoft.com/office/drawing/2014/main" id="{026CC936-6706-4181-A4EA-9D68905B5872}"/>
            </a:ext>
          </a:extLst>
        </xdr:cNvPr>
        <xdr:cNvSpPr/>
      </xdr:nvSpPr>
      <xdr:spPr>
        <a:xfrm>
          <a:off x="22110700" y="1837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9616</xdr:rowOff>
    </xdr:from>
    <xdr:to>
      <xdr:col>112</xdr:col>
      <xdr:colOff>38100</xdr:colOff>
      <xdr:row>107</xdr:row>
      <xdr:rowOff>111216</xdr:rowOff>
    </xdr:to>
    <xdr:sp macro="" textlink="">
      <xdr:nvSpPr>
        <xdr:cNvPr id="732" name="フローチャート: 判断 731">
          <a:extLst>
            <a:ext uri="{FF2B5EF4-FFF2-40B4-BE49-F238E27FC236}">
              <a16:creationId xmlns:a16="http://schemas.microsoft.com/office/drawing/2014/main" id="{8144D0AC-EA3D-4E95-96C1-6C73750110F9}"/>
            </a:ext>
          </a:extLst>
        </xdr:cNvPr>
        <xdr:cNvSpPr/>
      </xdr:nvSpPr>
      <xdr:spPr>
        <a:xfrm>
          <a:off x="21272500" y="1835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907</xdr:rowOff>
    </xdr:from>
    <xdr:to>
      <xdr:col>107</xdr:col>
      <xdr:colOff>101600</xdr:colOff>
      <xdr:row>107</xdr:row>
      <xdr:rowOff>102507</xdr:rowOff>
    </xdr:to>
    <xdr:sp macro="" textlink="">
      <xdr:nvSpPr>
        <xdr:cNvPr id="733" name="フローチャート: 判断 732">
          <a:extLst>
            <a:ext uri="{FF2B5EF4-FFF2-40B4-BE49-F238E27FC236}">
              <a16:creationId xmlns:a16="http://schemas.microsoft.com/office/drawing/2014/main" id="{1DD3E038-1C61-409B-A2B2-D7F1787CE317}"/>
            </a:ext>
          </a:extLst>
        </xdr:cNvPr>
        <xdr:cNvSpPr/>
      </xdr:nvSpPr>
      <xdr:spPr>
        <a:xfrm>
          <a:off x="203835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907</xdr:rowOff>
    </xdr:from>
    <xdr:to>
      <xdr:col>102</xdr:col>
      <xdr:colOff>165100</xdr:colOff>
      <xdr:row>107</xdr:row>
      <xdr:rowOff>102507</xdr:rowOff>
    </xdr:to>
    <xdr:sp macro="" textlink="">
      <xdr:nvSpPr>
        <xdr:cNvPr id="734" name="フローチャート: 判断 733">
          <a:extLst>
            <a:ext uri="{FF2B5EF4-FFF2-40B4-BE49-F238E27FC236}">
              <a16:creationId xmlns:a16="http://schemas.microsoft.com/office/drawing/2014/main" id="{0E523C96-FB6C-4DB3-9711-E237B97138F2}"/>
            </a:ext>
          </a:extLst>
        </xdr:cNvPr>
        <xdr:cNvSpPr/>
      </xdr:nvSpPr>
      <xdr:spPr>
        <a:xfrm>
          <a:off x="194945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5262</xdr:rowOff>
    </xdr:from>
    <xdr:to>
      <xdr:col>98</xdr:col>
      <xdr:colOff>38100</xdr:colOff>
      <xdr:row>107</xdr:row>
      <xdr:rowOff>106862</xdr:rowOff>
    </xdr:to>
    <xdr:sp macro="" textlink="">
      <xdr:nvSpPr>
        <xdr:cNvPr id="735" name="フローチャート: 判断 734">
          <a:extLst>
            <a:ext uri="{FF2B5EF4-FFF2-40B4-BE49-F238E27FC236}">
              <a16:creationId xmlns:a16="http://schemas.microsoft.com/office/drawing/2014/main" id="{F191DEEE-4CB9-4C58-9DB2-AB58F8D43062}"/>
            </a:ext>
          </a:extLst>
        </xdr:cNvPr>
        <xdr:cNvSpPr/>
      </xdr:nvSpPr>
      <xdr:spPr>
        <a:xfrm>
          <a:off x="18605500" y="1835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3705568B-921F-419E-AF70-069E61C8F5B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72F2ABCB-55CC-416C-AB0F-AF4DBF50D2F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2A21F163-2981-4B18-A249-F0253038DF0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F87F80AD-9098-482F-B7D6-47B6AB721C8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7EBA5EC4-EFB2-4918-9C10-F4BF0D53351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162016</xdr:rowOff>
    </xdr:from>
    <xdr:to>
      <xdr:col>116</xdr:col>
      <xdr:colOff>114300</xdr:colOff>
      <xdr:row>108</xdr:row>
      <xdr:rowOff>92166</xdr:rowOff>
    </xdr:to>
    <xdr:sp macro="" textlink="">
      <xdr:nvSpPr>
        <xdr:cNvPr id="741" name="楕円 740">
          <a:extLst>
            <a:ext uri="{FF2B5EF4-FFF2-40B4-BE49-F238E27FC236}">
              <a16:creationId xmlns:a16="http://schemas.microsoft.com/office/drawing/2014/main" id="{6113E70D-8A37-44BC-9778-FC604FCA2EFD}"/>
            </a:ext>
          </a:extLst>
        </xdr:cNvPr>
        <xdr:cNvSpPr/>
      </xdr:nvSpPr>
      <xdr:spPr>
        <a:xfrm>
          <a:off x="22110700" y="1850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140443</xdr:rowOff>
    </xdr:from>
    <xdr:ext cx="469744" cy="259045"/>
    <xdr:sp macro="" textlink="">
      <xdr:nvSpPr>
        <xdr:cNvPr id="742" name="【公民館】&#10;一人当たり面積該当値テキスト">
          <a:extLst>
            <a:ext uri="{FF2B5EF4-FFF2-40B4-BE49-F238E27FC236}">
              <a16:creationId xmlns:a16="http://schemas.microsoft.com/office/drawing/2014/main" id="{F64542A1-B1B4-409E-9A15-5CA450406D29}"/>
            </a:ext>
          </a:extLst>
        </xdr:cNvPr>
        <xdr:cNvSpPr txBox="1"/>
      </xdr:nvSpPr>
      <xdr:spPr>
        <a:xfrm>
          <a:off x="22199600" y="1848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162016</xdr:rowOff>
    </xdr:from>
    <xdr:to>
      <xdr:col>112</xdr:col>
      <xdr:colOff>38100</xdr:colOff>
      <xdr:row>108</xdr:row>
      <xdr:rowOff>92166</xdr:rowOff>
    </xdr:to>
    <xdr:sp macro="" textlink="">
      <xdr:nvSpPr>
        <xdr:cNvPr id="743" name="楕円 742">
          <a:extLst>
            <a:ext uri="{FF2B5EF4-FFF2-40B4-BE49-F238E27FC236}">
              <a16:creationId xmlns:a16="http://schemas.microsoft.com/office/drawing/2014/main" id="{1F0EEC90-104F-4134-99F1-CD498D2A1422}"/>
            </a:ext>
          </a:extLst>
        </xdr:cNvPr>
        <xdr:cNvSpPr/>
      </xdr:nvSpPr>
      <xdr:spPr>
        <a:xfrm>
          <a:off x="21272500" y="1850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41366</xdr:rowOff>
    </xdr:from>
    <xdr:to>
      <xdr:col>116</xdr:col>
      <xdr:colOff>63500</xdr:colOff>
      <xdr:row>108</xdr:row>
      <xdr:rowOff>41366</xdr:rowOff>
    </xdr:to>
    <xdr:cxnSp macro="">
      <xdr:nvCxnSpPr>
        <xdr:cNvPr id="744" name="直線コネクタ 743">
          <a:extLst>
            <a:ext uri="{FF2B5EF4-FFF2-40B4-BE49-F238E27FC236}">
              <a16:creationId xmlns:a16="http://schemas.microsoft.com/office/drawing/2014/main" id="{DEB09B88-2ECB-47B3-8AC8-121D9762C6E7}"/>
            </a:ext>
          </a:extLst>
        </xdr:cNvPr>
        <xdr:cNvCxnSpPr/>
      </xdr:nvCxnSpPr>
      <xdr:spPr>
        <a:xfrm>
          <a:off x="21323300" y="185579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162016</xdr:rowOff>
    </xdr:from>
    <xdr:to>
      <xdr:col>107</xdr:col>
      <xdr:colOff>101600</xdr:colOff>
      <xdr:row>108</xdr:row>
      <xdr:rowOff>92166</xdr:rowOff>
    </xdr:to>
    <xdr:sp macro="" textlink="">
      <xdr:nvSpPr>
        <xdr:cNvPr id="745" name="楕円 744">
          <a:extLst>
            <a:ext uri="{FF2B5EF4-FFF2-40B4-BE49-F238E27FC236}">
              <a16:creationId xmlns:a16="http://schemas.microsoft.com/office/drawing/2014/main" id="{37B5993F-1453-448F-9E62-20C6E088327D}"/>
            </a:ext>
          </a:extLst>
        </xdr:cNvPr>
        <xdr:cNvSpPr/>
      </xdr:nvSpPr>
      <xdr:spPr>
        <a:xfrm>
          <a:off x="20383500" y="1850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41366</xdr:rowOff>
    </xdr:from>
    <xdr:to>
      <xdr:col>111</xdr:col>
      <xdr:colOff>177800</xdr:colOff>
      <xdr:row>108</xdr:row>
      <xdr:rowOff>41366</xdr:rowOff>
    </xdr:to>
    <xdr:cxnSp macro="">
      <xdr:nvCxnSpPr>
        <xdr:cNvPr id="746" name="直線コネクタ 745">
          <a:extLst>
            <a:ext uri="{FF2B5EF4-FFF2-40B4-BE49-F238E27FC236}">
              <a16:creationId xmlns:a16="http://schemas.microsoft.com/office/drawing/2014/main" id="{A07B1A1C-E4A9-46BC-9AFF-F2D9093ADD46}"/>
            </a:ext>
          </a:extLst>
        </xdr:cNvPr>
        <xdr:cNvCxnSpPr/>
      </xdr:nvCxnSpPr>
      <xdr:spPr>
        <a:xfrm>
          <a:off x="20434300" y="185579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163105</xdr:rowOff>
    </xdr:from>
    <xdr:to>
      <xdr:col>102</xdr:col>
      <xdr:colOff>165100</xdr:colOff>
      <xdr:row>108</xdr:row>
      <xdr:rowOff>93255</xdr:rowOff>
    </xdr:to>
    <xdr:sp macro="" textlink="">
      <xdr:nvSpPr>
        <xdr:cNvPr id="747" name="楕円 746">
          <a:extLst>
            <a:ext uri="{FF2B5EF4-FFF2-40B4-BE49-F238E27FC236}">
              <a16:creationId xmlns:a16="http://schemas.microsoft.com/office/drawing/2014/main" id="{D4EAA085-EFC0-4587-86DE-C14F88AB308C}"/>
            </a:ext>
          </a:extLst>
        </xdr:cNvPr>
        <xdr:cNvSpPr/>
      </xdr:nvSpPr>
      <xdr:spPr>
        <a:xfrm>
          <a:off x="19494500" y="1850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41366</xdr:rowOff>
    </xdr:from>
    <xdr:to>
      <xdr:col>107</xdr:col>
      <xdr:colOff>50800</xdr:colOff>
      <xdr:row>108</xdr:row>
      <xdr:rowOff>42455</xdr:rowOff>
    </xdr:to>
    <xdr:cxnSp macro="">
      <xdr:nvCxnSpPr>
        <xdr:cNvPr id="748" name="直線コネクタ 747">
          <a:extLst>
            <a:ext uri="{FF2B5EF4-FFF2-40B4-BE49-F238E27FC236}">
              <a16:creationId xmlns:a16="http://schemas.microsoft.com/office/drawing/2014/main" id="{AB99FA9F-0C81-42DF-AEA5-FB4F13993FB0}"/>
            </a:ext>
          </a:extLst>
        </xdr:cNvPr>
        <xdr:cNvCxnSpPr/>
      </xdr:nvCxnSpPr>
      <xdr:spPr>
        <a:xfrm flipV="1">
          <a:off x="19545300" y="18557966"/>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164193</xdr:rowOff>
    </xdr:from>
    <xdr:to>
      <xdr:col>98</xdr:col>
      <xdr:colOff>38100</xdr:colOff>
      <xdr:row>108</xdr:row>
      <xdr:rowOff>94343</xdr:rowOff>
    </xdr:to>
    <xdr:sp macro="" textlink="">
      <xdr:nvSpPr>
        <xdr:cNvPr id="749" name="楕円 748">
          <a:extLst>
            <a:ext uri="{FF2B5EF4-FFF2-40B4-BE49-F238E27FC236}">
              <a16:creationId xmlns:a16="http://schemas.microsoft.com/office/drawing/2014/main" id="{F4BFACF7-477C-40C8-ADF7-CC83C6722F82}"/>
            </a:ext>
          </a:extLst>
        </xdr:cNvPr>
        <xdr:cNvSpPr/>
      </xdr:nvSpPr>
      <xdr:spPr>
        <a:xfrm>
          <a:off x="186055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42455</xdr:rowOff>
    </xdr:from>
    <xdr:to>
      <xdr:col>102</xdr:col>
      <xdr:colOff>114300</xdr:colOff>
      <xdr:row>108</xdr:row>
      <xdr:rowOff>43543</xdr:rowOff>
    </xdr:to>
    <xdr:cxnSp macro="">
      <xdr:nvCxnSpPr>
        <xdr:cNvPr id="750" name="直線コネクタ 749">
          <a:extLst>
            <a:ext uri="{FF2B5EF4-FFF2-40B4-BE49-F238E27FC236}">
              <a16:creationId xmlns:a16="http://schemas.microsoft.com/office/drawing/2014/main" id="{ABBC03CB-E1AD-4E4E-B0A8-EBE56C5F14D1}"/>
            </a:ext>
          </a:extLst>
        </xdr:cNvPr>
        <xdr:cNvCxnSpPr/>
      </xdr:nvCxnSpPr>
      <xdr:spPr>
        <a:xfrm flipV="1">
          <a:off x="18656300" y="18559055"/>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127743</xdr:rowOff>
    </xdr:from>
    <xdr:ext cx="469744" cy="259045"/>
    <xdr:sp macro="" textlink="">
      <xdr:nvSpPr>
        <xdr:cNvPr id="751" name="n_1aveValue【公民館】&#10;一人当たり面積">
          <a:extLst>
            <a:ext uri="{FF2B5EF4-FFF2-40B4-BE49-F238E27FC236}">
              <a16:creationId xmlns:a16="http://schemas.microsoft.com/office/drawing/2014/main" id="{27EB60C8-A393-4891-BBEF-6376F0EDF497}"/>
            </a:ext>
          </a:extLst>
        </xdr:cNvPr>
        <xdr:cNvSpPr txBox="1"/>
      </xdr:nvSpPr>
      <xdr:spPr>
        <a:xfrm>
          <a:off x="21075727" y="1812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119034</xdr:rowOff>
    </xdr:from>
    <xdr:ext cx="469744" cy="259045"/>
    <xdr:sp macro="" textlink="">
      <xdr:nvSpPr>
        <xdr:cNvPr id="752" name="n_2aveValue【公民館】&#10;一人当たり面積">
          <a:extLst>
            <a:ext uri="{FF2B5EF4-FFF2-40B4-BE49-F238E27FC236}">
              <a16:creationId xmlns:a16="http://schemas.microsoft.com/office/drawing/2014/main" id="{1D4ACD8A-110A-44CF-BD86-80F288D0F595}"/>
            </a:ext>
          </a:extLst>
        </xdr:cNvPr>
        <xdr:cNvSpPr txBox="1"/>
      </xdr:nvSpPr>
      <xdr:spPr>
        <a:xfrm>
          <a:off x="20199427" y="1812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119034</xdr:rowOff>
    </xdr:from>
    <xdr:ext cx="469744" cy="259045"/>
    <xdr:sp macro="" textlink="">
      <xdr:nvSpPr>
        <xdr:cNvPr id="753" name="n_3aveValue【公民館】&#10;一人当たり面積">
          <a:extLst>
            <a:ext uri="{FF2B5EF4-FFF2-40B4-BE49-F238E27FC236}">
              <a16:creationId xmlns:a16="http://schemas.microsoft.com/office/drawing/2014/main" id="{54D96313-66BC-4B2A-B549-47EB361E81FE}"/>
            </a:ext>
          </a:extLst>
        </xdr:cNvPr>
        <xdr:cNvSpPr txBox="1"/>
      </xdr:nvSpPr>
      <xdr:spPr>
        <a:xfrm>
          <a:off x="19310427" y="1812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123389</xdr:rowOff>
    </xdr:from>
    <xdr:ext cx="469744" cy="259045"/>
    <xdr:sp macro="" textlink="">
      <xdr:nvSpPr>
        <xdr:cNvPr id="754" name="n_4aveValue【公民館】&#10;一人当たり面積">
          <a:extLst>
            <a:ext uri="{FF2B5EF4-FFF2-40B4-BE49-F238E27FC236}">
              <a16:creationId xmlns:a16="http://schemas.microsoft.com/office/drawing/2014/main" id="{0F359F1B-DA4D-4C56-B562-E4CDD0EA58DE}"/>
            </a:ext>
          </a:extLst>
        </xdr:cNvPr>
        <xdr:cNvSpPr txBox="1"/>
      </xdr:nvSpPr>
      <xdr:spPr>
        <a:xfrm>
          <a:off x="18421427" y="18125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83293</xdr:rowOff>
    </xdr:from>
    <xdr:ext cx="469744" cy="259045"/>
    <xdr:sp macro="" textlink="">
      <xdr:nvSpPr>
        <xdr:cNvPr id="755" name="n_1mainValue【公民館】&#10;一人当たり面積">
          <a:extLst>
            <a:ext uri="{FF2B5EF4-FFF2-40B4-BE49-F238E27FC236}">
              <a16:creationId xmlns:a16="http://schemas.microsoft.com/office/drawing/2014/main" id="{25963FEF-CD45-43DC-800C-8B02DA696E86}"/>
            </a:ext>
          </a:extLst>
        </xdr:cNvPr>
        <xdr:cNvSpPr txBox="1"/>
      </xdr:nvSpPr>
      <xdr:spPr>
        <a:xfrm>
          <a:off x="21075727" y="1859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83293</xdr:rowOff>
    </xdr:from>
    <xdr:ext cx="469744" cy="259045"/>
    <xdr:sp macro="" textlink="">
      <xdr:nvSpPr>
        <xdr:cNvPr id="756" name="n_2mainValue【公民館】&#10;一人当たり面積">
          <a:extLst>
            <a:ext uri="{FF2B5EF4-FFF2-40B4-BE49-F238E27FC236}">
              <a16:creationId xmlns:a16="http://schemas.microsoft.com/office/drawing/2014/main" id="{145DEBDB-8047-4279-8702-20658745C3B7}"/>
            </a:ext>
          </a:extLst>
        </xdr:cNvPr>
        <xdr:cNvSpPr txBox="1"/>
      </xdr:nvSpPr>
      <xdr:spPr>
        <a:xfrm>
          <a:off x="20199427" y="1859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84382</xdr:rowOff>
    </xdr:from>
    <xdr:ext cx="469744" cy="259045"/>
    <xdr:sp macro="" textlink="">
      <xdr:nvSpPr>
        <xdr:cNvPr id="757" name="n_3mainValue【公民館】&#10;一人当たり面積">
          <a:extLst>
            <a:ext uri="{FF2B5EF4-FFF2-40B4-BE49-F238E27FC236}">
              <a16:creationId xmlns:a16="http://schemas.microsoft.com/office/drawing/2014/main" id="{C2ED97B7-D4D3-4221-A219-BF69E3FAB36E}"/>
            </a:ext>
          </a:extLst>
        </xdr:cNvPr>
        <xdr:cNvSpPr txBox="1"/>
      </xdr:nvSpPr>
      <xdr:spPr>
        <a:xfrm>
          <a:off x="19310427" y="1860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85470</xdr:rowOff>
    </xdr:from>
    <xdr:ext cx="469744" cy="259045"/>
    <xdr:sp macro="" textlink="">
      <xdr:nvSpPr>
        <xdr:cNvPr id="758" name="n_4mainValue【公民館】&#10;一人当たり面積">
          <a:extLst>
            <a:ext uri="{FF2B5EF4-FFF2-40B4-BE49-F238E27FC236}">
              <a16:creationId xmlns:a16="http://schemas.microsoft.com/office/drawing/2014/main" id="{AA460064-4CB6-440E-B10F-429BC480FC9D}"/>
            </a:ext>
          </a:extLst>
        </xdr:cNvPr>
        <xdr:cNvSpPr txBox="1"/>
      </xdr:nvSpPr>
      <xdr:spPr>
        <a:xfrm>
          <a:off x="18421427" y="1860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9" name="正方形/長方形 758">
          <a:extLst>
            <a:ext uri="{FF2B5EF4-FFF2-40B4-BE49-F238E27FC236}">
              <a16:creationId xmlns:a16="http://schemas.microsoft.com/office/drawing/2014/main" id="{56D84A67-7240-4A8F-987D-886017369D3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0" name="正方形/長方形 759">
          <a:extLst>
            <a:ext uri="{FF2B5EF4-FFF2-40B4-BE49-F238E27FC236}">
              <a16:creationId xmlns:a16="http://schemas.microsoft.com/office/drawing/2014/main" id="{972230F1-438A-4C2C-9539-F14C197DB9B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1" name="テキスト ボックス 760">
          <a:extLst>
            <a:ext uri="{FF2B5EF4-FFF2-40B4-BE49-F238E27FC236}">
              <a16:creationId xmlns:a16="http://schemas.microsoft.com/office/drawing/2014/main" id="{5999FD77-75C1-4C09-928D-710A9E89049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類似団体と比較すると、有形固定資産減価償却率は平均並みである施設が多いが、公営住宅</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及び公民館</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については類似団体平均を大きく上回っている。公営住宅</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については、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昭和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年代に整備され、耐用年数が近づいている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ことが要因で</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ある。保育園については、老朽化、園児数の増加及び保育環境の変化等に対応するため、建替え事業が進んだことにより、</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令和元年</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度から大幅に減少し類似団体平均を下回った。今後も修繕・更新等に多額の費用を要することが見込まれている。建替え後、使用しなくなった施設については、処分を含めた検討が必要である。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いずれの施設も、今後の維持管理にかかる経費の増加に留意しつつ、老朽化対策に取り組む必要がある。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EC9049A-6A60-4E69-9B46-46577E57616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900F78E-C105-46EF-AB03-1CC8978B436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BF8E3E4-4987-44DB-BDFE-0540F9B2B8F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3EFE74D-0C20-46EB-9B23-230676EF849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岡山県勝央町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AD3F1CD-7214-4221-8649-9E7597A9C5E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B9C8234-DD02-4B0F-A409-47F89BD2D3A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4607B31-235A-4248-9A16-ABC68926636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5712625-87D9-4F25-AA58-478BCD82E13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4C9ADCC-E6B8-44E8-9705-731AC24C17A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F669771-3153-4AFF-912F-E4C30651389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11,108
11,046
54.05
8,147,775
7,614,527
420,976
4,137,309
6,232,527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352BA38-90BE-48FF-82E2-9C95DA3E5A7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35F4D01-C952-402A-8A2B-7F4655249E9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8EB1F92-53D8-43DF-AFD3-41547512DB6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13.5
52.1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1DBD788-20AA-4065-B643-AE5C49C4EC3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49B0CCA-7C83-4DDD-AA33-F06382A0575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1C3FAEDB-2D3F-4367-B0F7-9A9DF4B57FBA}"/>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62514AC-5DFE-43F8-8DDF-76BC20F6A81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BB5E400-8673-4C32-AA8D-5467A1407E3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9796037-D341-4E54-B672-6864BAB0073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3CBEF74-C704-4BD8-BC69-8CE9470769A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4BD0FC7-667B-4EE8-9B77-57A28ADF17E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F985111-80D6-47B8-BEF0-857AFDE8ED7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E0E4282-09BD-420D-8F10-3DE38AC72F0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77ABCD3-9C82-42C1-A068-6FA0F1A7401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FBA059B-3922-4C89-A06D-F92C73C8A99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24F5E00-D0DF-4207-9715-9223E8C1EB5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04192D2-5E67-4E4D-92C0-7303CB54531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D45A03A-5629-4A04-8D4F-0F5C372444B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C28FAF5-40C3-4D5A-BE77-6D07F39F098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274393ED-059D-44CA-998D-6A84E3CB1B1C}"/>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ECE5AA9-765D-403D-B212-15059DB499E7}"/>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6EE9A73-CDBC-41B5-8F39-171BBAF5E70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A6BF75C-851F-407A-8C32-854E2FA8314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DBC30DC-9638-4A73-A389-6A49C925B8B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B8CB384-176A-460E-AACF-40D6D4A3D73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A0DBF03-9CC1-410D-962D-A13C634953D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7292BF1-D45C-453F-AC1E-DA6833D2E36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AFB1A52-F9D4-44DD-96A0-66EA2245E7C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F551DAB-5344-44A0-9F52-4C38F938339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CF2BE793-6221-407F-8111-A2D0C7A1B13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6B1DD8F4-02FB-4FCC-9B75-F3BCEC0D89B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116AA036-ABD9-4E57-957F-ACCF9CE03691}"/>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D07B0680-DE36-4136-AA13-5464CC4A4F85}"/>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32D1AD8B-188E-4D16-86E6-CC1C7B705A81}"/>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116109C8-9451-405C-999A-4B14DF0131F7}"/>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C84E5BA2-34F7-4C11-B875-BF7E50BD4AD9}"/>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D5E21EE6-872D-4369-B046-328893EA63AA}"/>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DA2A9BD-1590-4043-A1EB-84B3716F046A}"/>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B44F573D-E153-41FD-BDD0-915858E06283}"/>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528F1A11-1506-40EF-B43F-000764AA737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F1A9E71A-E642-4E69-9B5A-08E2F8B18CF3}"/>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31FF3D02-EF3F-4133-AF3C-3B3FB40FB2A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4EDBDAEE-C53E-4E5A-B346-D262D4E9C3C6}"/>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194C5109-741D-47F4-ACDB-ACEC26A1A47B}"/>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E9F0D719-3500-4DB3-B725-D12E9ADD84F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4C9EE13-87A2-4271-B3FC-3A30CAF6CDBA}"/>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71301</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91D81208-543E-478E-AF22-5910BABE5F05}"/>
            </a:ext>
          </a:extLst>
        </xdr:cNvPr>
        <xdr:cNvCxnSpPr/>
      </xdr:nvCxnSpPr>
      <xdr:spPr>
        <a:xfrm flipV="1">
          <a:off x="4634865" y="572915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E2E379DC-4A63-4756-8082-708A4AF03CAD}"/>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5BAD8FAD-55E0-4D7F-AA1D-25A6C756F78D}"/>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17978</xdr:rowOff>
    </xdr:from>
    <xdr:ext cx="340478" cy="259045"/>
    <xdr:sp macro="" textlink="">
      <xdr:nvSpPr>
        <xdr:cNvPr id="61" name="【図書館】&#10;有形固定資産減価償却率最大値テキスト">
          <a:extLst>
            <a:ext uri="{FF2B5EF4-FFF2-40B4-BE49-F238E27FC236}">
              <a16:creationId xmlns:a16="http://schemas.microsoft.com/office/drawing/2014/main" id="{E0C65FA0-871C-46DA-96AF-BAEA3A4C5950}"/>
            </a:ext>
          </a:extLst>
        </xdr:cNvPr>
        <xdr:cNvSpPr txBox="1"/>
      </xdr:nvSpPr>
      <xdr:spPr>
        <a:xfrm>
          <a:off x="4673600" y="550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71301</xdr:rowOff>
    </xdr:from>
    <xdr:to>
      <xdr:col>24</xdr:col>
      <xdr:colOff>152400</xdr:colOff>
      <xdr:row>33</xdr:row>
      <xdr:rowOff>71301</xdr:rowOff>
    </xdr:to>
    <xdr:cxnSp macro="">
      <xdr:nvCxnSpPr>
        <xdr:cNvPr id="62" name="直線コネクタ 61">
          <a:extLst>
            <a:ext uri="{FF2B5EF4-FFF2-40B4-BE49-F238E27FC236}">
              <a16:creationId xmlns:a16="http://schemas.microsoft.com/office/drawing/2014/main" id="{3A180DD6-3A9B-4F7D-8A03-F81455DC20C0}"/>
            </a:ext>
          </a:extLst>
        </xdr:cNvPr>
        <xdr:cNvCxnSpPr/>
      </xdr:nvCxnSpPr>
      <xdr:spPr>
        <a:xfrm>
          <a:off x="4546600" y="572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111958</xdr:rowOff>
    </xdr:from>
    <xdr:ext cx="405111" cy="259045"/>
    <xdr:sp macro="" textlink="">
      <xdr:nvSpPr>
        <xdr:cNvPr id="63" name="【図書館】&#10;有形固定資産減価償却率平均値テキスト">
          <a:extLst>
            <a:ext uri="{FF2B5EF4-FFF2-40B4-BE49-F238E27FC236}">
              <a16:creationId xmlns:a16="http://schemas.microsoft.com/office/drawing/2014/main" id="{57C4632D-425E-4CCA-BE82-46E0025FCAC5}"/>
            </a:ext>
          </a:extLst>
        </xdr:cNvPr>
        <xdr:cNvSpPr txBox="1"/>
      </xdr:nvSpPr>
      <xdr:spPr>
        <a:xfrm>
          <a:off x="4673600" y="6112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89081</xdr:rowOff>
    </xdr:from>
    <xdr:to>
      <xdr:col>24</xdr:col>
      <xdr:colOff>114300</xdr:colOff>
      <xdr:row>37</xdr:row>
      <xdr:rowOff>19231</xdr:rowOff>
    </xdr:to>
    <xdr:sp macro="" textlink="">
      <xdr:nvSpPr>
        <xdr:cNvPr id="64" name="フローチャート: 判断 63">
          <a:extLst>
            <a:ext uri="{FF2B5EF4-FFF2-40B4-BE49-F238E27FC236}">
              <a16:creationId xmlns:a16="http://schemas.microsoft.com/office/drawing/2014/main" id="{F7BBE7B1-A834-4EA6-9209-92E3400D807C}"/>
            </a:ext>
          </a:extLst>
        </xdr:cNvPr>
        <xdr:cNvSpPr/>
      </xdr:nvSpPr>
      <xdr:spPr>
        <a:xfrm>
          <a:off x="4584700" y="626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139700</xdr:rowOff>
    </xdr:from>
    <xdr:to>
      <xdr:col>20</xdr:col>
      <xdr:colOff>38100</xdr:colOff>
      <xdr:row>37</xdr:row>
      <xdr:rowOff>69850</xdr:rowOff>
    </xdr:to>
    <xdr:sp macro="" textlink="">
      <xdr:nvSpPr>
        <xdr:cNvPr id="65" name="フローチャート: 判断 64">
          <a:extLst>
            <a:ext uri="{FF2B5EF4-FFF2-40B4-BE49-F238E27FC236}">
              <a16:creationId xmlns:a16="http://schemas.microsoft.com/office/drawing/2014/main" id="{6F9EAFEC-4E4B-432C-B798-8ECCA1FEF43F}"/>
            </a:ext>
          </a:extLst>
        </xdr:cNvPr>
        <xdr:cNvSpPr/>
      </xdr:nvSpPr>
      <xdr:spPr>
        <a:xfrm>
          <a:off x="3746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126637</xdr:rowOff>
    </xdr:from>
    <xdr:to>
      <xdr:col>15</xdr:col>
      <xdr:colOff>101600</xdr:colOff>
      <xdr:row>37</xdr:row>
      <xdr:rowOff>56787</xdr:rowOff>
    </xdr:to>
    <xdr:sp macro="" textlink="">
      <xdr:nvSpPr>
        <xdr:cNvPr id="66" name="フローチャート: 判断 65">
          <a:extLst>
            <a:ext uri="{FF2B5EF4-FFF2-40B4-BE49-F238E27FC236}">
              <a16:creationId xmlns:a16="http://schemas.microsoft.com/office/drawing/2014/main" id="{33E73EE4-B745-4598-A7B9-5BA412A7224E}"/>
            </a:ext>
          </a:extLst>
        </xdr:cNvPr>
        <xdr:cNvSpPr/>
      </xdr:nvSpPr>
      <xdr:spPr>
        <a:xfrm>
          <a:off x="2857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79284</xdr:rowOff>
    </xdr:from>
    <xdr:to>
      <xdr:col>10</xdr:col>
      <xdr:colOff>165100</xdr:colOff>
      <xdr:row>37</xdr:row>
      <xdr:rowOff>9434</xdr:rowOff>
    </xdr:to>
    <xdr:sp macro="" textlink="">
      <xdr:nvSpPr>
        <xdr:cNvPr id="67" name="フローチャート: 判断 66">
          <a:extLst>
            <a:ext uri="{FF2B5EF4-FFF2-40B4-BE49-F238E27FC236}">
              <a16:creationId xmlns:a16="http://schemas.microsoft.com/office/drawing/2014/main" id="{A0783A5E-C490-4E03-B65E-26C8B40B617C}"/>
            </a:ext>
          </a:extLst>
        </xdr:cNvPr>
        <xdr:cNvSpPr/>
      </xdr:nvSpPr>
      <xdr:spPr>
        <a:xfrm>
          <a:off x="19685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10704</xdr:rowOff>
    </xdr:from>
    <xdr:to>
      <xdr:col>6</xdr:col>
      <xdr:colOff>38100</xdr:colOff>
      <xdr:row>36</xdr:row>
      <xdr:rowOff>112304</xdr:rowOff>
    </xdr:to>
    <xdr:sp macro="" textlink="">
      <xdr:nvSpPr>
        <xdr:cNvPr id="68" name="フローチャート: 判断 67">
          <a:extLst>
            <a:ext uri="{FF2B5EF4-FFF2-40B4-BE49-F238E27FC236}">
              <a16:creationId xmlns:a16="http://schemas.microsoft.com/office/drawing/2014/main" id="{CB7F840E-6515-427C-90A1-BFBD0F170738}"/>
            </a:ext>
          </a:extLst>
        </xdr:cNvPr>
        <xdr:cNvSpPr/>
      </xdr:nvSpPr>
      <xdr:spPr>
        <a:xfrm>
          <a:off x="1079500" y="6182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F10F9E0-446F-4423-B03E-40FD2EF3D43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90D066B-6585-47B6-8440-5FC0EC3E35F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172677D7-5DCE-423B-9A36-B518FC85226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985415D4-2A6F-49BA-89C4-D42359412BB3}"/>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C85C9FAE-BBBF-4198-A97D-39ED656F862C}"/>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157662</xdr:rowOff>
    </xdr:from>
    <xdr:to>
      <xdr:col>24</xdr:col>
      <xdr:colOff>114300</xdr:colOff>
      <xdr:row>40</xdr:row>
      <xdr:rowOff>87812</xdr:rowOff>
    </xdr:to>
    <xdr:sp macro="" textlink="">
      <xdr:nvSpPr>
        <xdr:cNvPr id="74" name="楕円 73">
          <a:extLst>
            <a:ext uri="{FF2B5EF4-FFF2-40B4-BE49-F238E27FC236}">
              <a16:creationId xmlns:a16="http://schemas.microsoft.com/office/drawing/2014/main" id="{CEC938F9-7439-4702-BEF1-993FF04842F9}"/>
            </a:ext>
          </a:extLst>
        </xdr:cNvPr>
        <xdr:cNvSpPr/>
      </xdr:nvSpPr>
      <xdr:spPr>
        <a:xfrm>
          <a:off x="4584700" y="684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136089</xdr:rowOff>
    </xdr:from>
    <xdr:ext cx="405111" cy="259045"/>
    <xdr:sp macro="" textlink="">
      <xdr:nvSpPr>
        <xdr:cNvPr id="75" name="【図書館】&#10;有形固定資産減価償却率該当値テキスト">
          <a:extLst>
            <a:ext uri="{FF2B5EF4-FFF2-40B4-BE49-F238E27FC236}">
              <a16:creationId xmlns:a16="http://schemas.microsoft.com/office/drawing/2014/main" id="{2284F185-AC2E-487B-A610-03694529C84C}"/>
            </a:ext>
          </a:extLst>
        </xdr:cNvPr>
        <xdr:cNvSpPr txBox="1"/>
      </xdr:nvSpPr>
      <xdr:spPr>
        <a:xfrm>
          <a:off x="4673600" y="682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89081</xdr:rowOff>
    </xdr:from>
    <xdr:to>
      <xdr:col>20</xdr:col>
      <xdr:colOff>38100</xdr:colOff>
      <xdr:row>40</xdr:row>
      <xdr:rowOff>19231</xdr:rowOff>
    </xdr:to>
    <xdr:sp macro="" textlink="">
      <xdr:nvSpPr>
        <xdr:cNvPr id="76" name="楕円 75">
          <a:extLst>
            <a:ext uri="{FF2B5EF4-FFF2-40B4-BE49-F238E27FC236}">
              <a16:creationId xmlns:a16="http://schemas.microsoft.com/office/drawing/2014/main" id="{7323356C-EAF7-411E-B4AE-6A30AAAC290F}"/>
            </a:ext>
          </a:extLst>
        </xdr:cNvPr>
        <xdr:cNvSpPr/>
      </xdr:nvSpPr>
      <xdr:spPr>
        <a:xfrm>
          <a:off x="3746500" y="677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139881</xdr:rowOff>
    </xdr:from>
    <xdr:to>
      <xdr:col>24</xdr:col>
      <xdr:colOff>63500</xdr:colOff>
      <xdr:row>40</xdr:row>
      <xdr:rowOff>37012</xdr:rowOff>
    </xdr:to>
    <xdr:cxnSp macro="">
      <xdr:nvCxnSpPr>
        <xdr:cNvPr id="77" name="直線コネクタ 76">
          <a:extLst>
            <a:ext uri="{FF2B5EF4-FFF2-40B4-BE49-F238E27FC236}">
              <a16:creationId xmlns:a16="http://schemas.microsoft.com/office/drawing/2014/main" id="{EB12A8FF-02FC-4108-86D1-E906B6E82230}"/>
            </a:ext>
          </a:extLst>
        </xdr:cNvPr>
        <xdr:cNvCxnSpPr/>
      </xdr:nvCxnSpPr>
      <xdr:spPr>
        <a:xfrm>
          <a:off x="3797300" y="6826431"/>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20501</xdr:rowOff>
    </xdr:from>
    <xdr:to>
      <xdr:col>15</xdr:col>
      <xdr:colOff>101600</xdr:colOff>
      <xdr:row>39</xdr:row>
      <xdr:rowOff>122101</xdr:rowOff>
    </xdr:to>
    <xdr:sp macro="" textlink="">
      <xdr:nvSpPr>
        <xdr:cNvPr id="78" name="楕円 77">
          <a:extLst>
            <a:ext uri="{FF2B5EF4-FFF2-40B4-BE49-F238E27FC236}">
              <a16:creationId xmlns:a16="http://schemas.microsoft.com/office/drawing/2014/main" id="{89B84CF4-65D1-4E89-9B49-FD17F521F677}"/>
            </a:ext>
          </a:extLst>
        </xdr:cNvPr>
        <xdr:cNvSpPr/>
      </xdr:nvSpPr>
      <xdr:spPr>
        <a:xfrm>
          <a:off x="2857500" y="670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71301</xdr:rowOff>
    </xdr:from>
    <xdr:to>
      <xdr:col>19</xdr:col>
      <xdr:colOff>177800</xdr:colOff>
      <xdr:row>39</xdr:row>
      <xdr:rowOff>139881</xdr:rowOff>
    </xdr:to>
    <xdr:cxnSp macro="">
      <xdr:nvCxnSpPr>
        <xdr:cNvPr id="79" name="直線コネクタ 78">
          <a:extLst>
            <a:ext uri="{FF2B5EF4-FFF2-40B4-BE49-F238E27FC236}">
              <a16:creationId xmlns:a16="http://schemas.microsoft.com/office/drawing/2014/main" id="{4A20734C-FB38-4103-895B-AC4806D35C69}"/>
            </a:ext>
          </a:extLst>
        </xdr:cNvPr>
        <xdr:cNvCxnSpPr/>
      </xdr:nvCxnSpPr>
      <xdr:spPr>
        <a:xfrm>
          <a:off x="2908300" y="6757851"/>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123372</xdr:rowOff>
    </xdr:from>
    <xdr:to>
      <xdr:col>10</xdr:col>
      <xdr:colOff>165100</xdr:colOff>
      <xdr:row>39</xdr:row>
      <xdr:rowOff>53522</xdr:rowOff>
    </xdr:to>
    <xdr:sp macro="" textlink="">
      <xdr:nvSpPr>
        <xdr:cNvPr id="80" name="楕円 79">
          <a:extLst>
            <a:ext uri="{FF2B5EF4-FFF2-40B4-BE49-F238E27FC236}">
              <a16:creationId xmlns:a16="http://schemas.microsoft.com/office/drawing/2014/main" id="{80500CD2-EAB4-4254-9589-64B8BD5E3B8B}"/>
            </a:ext>
          </a:extLst>
        </xdr:cNvPr>
        <xdr:cNvSpPr/>
      </xdr:nvSpPr>
      <xdr:spPr>
        <a:xfrm>
          <a:off x="1968500" y="663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2722</xdr:rowOff>
    </xdr:from>
    <xdr:to>
      <xdr:col>15</xdr:col>
      <xdr:colOff>50800</xdr:colOff>
      <xdr:row>39</xdr:row>
      <xdr:rowOff>71301</xdr:rowOff>
    </xdr:to>
    <xdr:cxnSp macro="">
      <xdr:nvCxnSpPr>
        <xdr:cNvPr id="81" name="直線コネクタ 80">
          <a:extLst>
            <a:ext uri="{FF2B5EF4-FFF2-40B4-BE49-F238E27FC236}">
              <a16:creationId xmlns:a16="http://schemas.microsoft.com/office/drawing/2014/main" id="{BBC38A75-A7DC-4067-8B82-CEECD8B8EA3C}"/>
            </a:ext>
          </a:extLst>
        </xdr:cNvPr>
        <xdr:cNvCxnSpPr/>
      </xdr:nvCxnSpPr>
      <xdr:spPr>
        <a:xfrm>
          <a:off x="2019300" y="6689272"/>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54791</xdr:rowOff>
    </xdr:from>
    <xdr:to>
      <xdr:col>6</xdr:col>
      <xdr:colOff>38100</xdr:colOff>
      <xdr:row>38</xdr:row>
      <xdr:rowOff>156391</xdr:rowOff>
    </xdr:to>
    <xdr:sp macro="" textlink="">
      <xdr:nvSpPr>
        <xdr:cNvPr id="82" name="楕円 81">
          <a:extLst>
            <a:ext uri="{FF2B5EF4-FFF2-40B4-BE49-F238E27FC236}">
              <a16:creationId xmlns:a16="http://schemas.microsoft.com/office/drawing/2014/main" id="{86008717-BC40-4BA3-8D9D-6F7FE04057CE}"/>
            </a:ext>
          </a:extLst>
        </xdr:cNvPr>
        <xdr:cNvSpPr/>
      </xdr:nvSpPr>
      <xdr:spPr>
        <a:xfrm>
          <a:off x="1079500" y="656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105591</xdr:rowOff>
    </xdr:from>
    <xdr:to>
      <xdr:col>10</xdr:col>
      <xdr:colOff>114300</xdr:colOff>
      <xdr:row>39</xdr:row>
      <xdr:rowOff>2722</xdr:rowOff>
    </xdr:to>
    <xdr:cxnSp macro="">
      <xdr:nvCxnSpPr>
        <xdr:cNvPr id="83" name="直線コネクタ 82">
          <a:extLst>
            <a:ext uri="{FF2B5EF4-FFF2-40B4-BE49-F238E27FC236}">
              <a16:creationId xmlns:a16="http://schemas.microsoft.com/office/drawing/2014/main" id="{07265FD4-ABE2-476F-97A8-A13DBF21A463}"/>
            </a:ext>
          </a:extLst>
        </xdr:cNvPr>
        <xdr:cNvCxnSpPr/>
      </xdr:nvCxnSpPr>
      <xdr:spPr>
        <a:xfrm>
          <a:off x="1130300" y="6620691"/>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86377</xdr:rowOff>
    </xdr:from>
    <xdr:ext cx="405111" cy="259045"/>
    <xdr:sp macro="" textlink="">
      <xdr:nvSpPr>
        <xdr:cNvPr id="84" name="n_1aveValue【図書館】&#10;有形固定資産減価償却率">
          <a:extLst>
            <a:ext uri="{FF2B5EF4-FFF2-40B4-BE49-F238E27FC236}">
              <a16:creationId xmlns:a16="http://schemas.microsoft.com/office/drawing/2014/main" id="{6EA8580F-702B-4025-8857-4F134EE2B4DC}"/>
            </a:ext>
          </a:extLst>
        </xdr:cNvPr>
        <xdr:cNvSpPr txBox="1"/>
      </xdr:nvSpPr>
      <xdr:spPr>
        <a:xfrm>
          <a:off x="35820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73314</xdr:rowOff>
    </xdr:from>
    <xdr:ext cx="405111" cy="259045"/>
    <xdr:sp macro="" textlink="">
      <xdr:nvSpPr>
        <xdr:cNvPr id="85" name="n_2aveValue【図書館】&#10;有形固定資産減価償却率">
          <a:extLst>
            <a:ext uri="{FF2B5EF4-FFF2-40B4-BE49-F238E27FC236}">
              <a16:creationId xmlns:a16="http://schemas.microsoft.com/office/drawing/2014/main" id="{AA4CD179-1A39-4896-8CE8-A04065A2697D}"/>
            </a:ext>
          </a:extLst>
        </xdr:cNvPr>
        <xdr:cNvSpPr txBox="1"/>
      </xdr:nvSpPr>
      <xdr:spPr>
        <a:xfrm>
          <a:off x="2705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25961</xdr:rowOff>
    </xdr:from>
    <xdr:ext cx="405111" cy="259045"/>
    <xdr:sp macro="" textlink="">
      <xdr:nvSpPr>
        <xdr:cNvPr id="86" name="n_3aveValue【図書館】&#10;有形固定資産減価償却率">
          <a:extLst>
            <a:ext uri="{FF2B5EF4-FFF2-40B4-BE49-F238E27FC236}">
              <a16:creationId xmlns:a16="http://schemas.microsoft.com/office/drawing/2014/main" id="{F2643461-D1C3-4917-BAA3-1EBCC8F86823}"/>
            </a:ext>
          </a:extLst>
        </xdr:cNvPr>
        <xdr:cNvSpPr txBox="1"/>
      </xdr:nvSpPr>
      <xdr:spPr>
        <a:xfrm>
          <a:off x="1816744" y="602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128831</xdr:rowOff>
    </xdr:from>
    <xdr:ext cx="405111" cy="259045"/>
    <xdr:sp macro="" textlink="">
      <xdr:nvSpPr>
        <xdr:cNvPr id="87" name="n_4aveValue【図書館】&#10;有形固定資産減価償却率">
          <a:extLst>
            <a:ext uri="{FF2B5EF4-FFF2-40B4-BE49-F238E27FC236}">
              <a16:creationId xmlns:a16="http://schemas.microsoft.com/office/drawing/2014/main" id="{9A246B69-5526-46A4-81DF-9C40F108C90D}"/>
            </a:ext>
          </a:extLst>
        </xdr:cNvPr>
        <xdr:cNvSpPr txBox="1"/>
      </xdr:nvSpPr>
      <xdr:spPr>
        <a:xfrm>
          <a:off x="927744" y="595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10358</xdr:rowOff>
    </xdr:from>
    <xdr:ext cx="405111" cy="259045"/>
    <xdr:sp macro="" textlink="">
      <xdr:nvSpPr>
        <xdr:cNvPr id="88" name="n_1mainValue【図書館】&#10;有形固定資産減価償却率">
          <a:extLst>
            <a:ext uri="{FF2B5EF4-FFF2-40B4-BE49-F238E27FC236}">
              <a16:creationId xmlns:a16="http://schemas.microsoft.com/office/drawing/2014/main" id="{FDE2CBEB-243A-4A1C-AE36-C73A7C3D9F9D}"/>
            </a:ext>
          </a:extLst>
        </xdr:cNvPr>
        <xdr:cNvSpPr txBox="1"/>
      </xdr:nvSpPr>
      <xdr:spPr>
        <a:xfrm>
          <a:off x="3582044" y="686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113228</xdr:rowOff>
    </xdr:from>
    <xdr:ext cx="405111" cy="259045"/>
    <xdr:sp macro="" textlink="">
      <xdr:nvSpPr>
        <xdr:cNvPr id="89" name="n_2mainValue【図書館】&#10;有形固定資産減価償却率">
          <a:extLst>
            <a:ext uri="{FF2B5EF4-FFF2-40B4-BE49-F238E27FC236}">
              <a16:creationId xmlns:a16="http://schemas.microsoft.com/office/drawing/2014/main" id="{81D3135A-83AA-4E6A-903F-8BBD3E4DB0D7}"/>
            </a:ext>
          </a:extLst>
        </xdr:cNvPr>
        <xdr:cNvSpPr txBox="1"/>
      </xdr:nvSpPr>
      <xdr:spPr>
        <a:xfrm>
          <a:off x="2705744" y="679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44649</xdr:rowOff>
    </xdr:from>
    <xdr:ext cx="405111" cy="259045"/>
    <xdr:sp macro="" textlink="">
      <xdr:nvSpPr>
        <xdr:cNvPr id="90" name="n_3mainValue【図書館】&#10;有形固定資産減価償却率">
          <a:extLst>
            <a:ext uri="{FF2B5EF4-FFF2-40B4-BE49-F238E27FC236}">
              <a16:creationId xmlns:a16="http://schemas.microsoft.com/office/drawing/2014/main" id="{3CF748C3-3A3E-4DA7-996E-549876B61F31}"/>
            </a:ext>
          </a:extLst>
        </xdr:cNvPr>
        <xdr:cNvSpPr txBox="1"/>
      </xdr:nvSpPr>
      <xdr:spPr>
        <a:xfrm>
          <a:off x="1816744"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147518</xdr:rowOff>
    </xdr:from>
    <xdr:ext cx="405111" cy="259045"/>
    <xdr:sp macro="" textlink="">
      <xdr:nvSpPr>
        <xdr:cNvPr id="91" name="n_4mainValue【図書館】&#10;有形固定資産減価償却率">
          <a:extLst>
            <a:ext uri="{FF2B5EF4-FFF2-40B4-BE49-F238E27FC236}">
              <a16:creationId xmlns:a16="http://schemas.microsoft.com/office/drawing/2014/main" id="{F2E3D48B-89B7-4C12-BB25-E1E125918E58}"/>
            </a:ext>
          </a:extLst>
        </xdr:cNvPr>
        <xdr:cNvSpPr txBox="1"/>
      </xdr:nvSpPr>
      <xdr:spPr>
        <a:xfrm>
          <a:off x="927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D83E4756-ABB7-4D43-A345-5BD578068C8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6146466B-EEB8-42BE-8FF1-66CC9C935C4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5FA75C2E-B648-4AC9-B746-4ED38711D4C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F2393233-527D-4F4C-87AB-B1A161AF651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2BDBAA07-BB7D-48DA-BDDF-4FEA11016E8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E38ED49A-C654-4FED-9D07-734E327C54C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60D25C0A-CEBF-4562-BBB8-5804752D9BC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F61E4DE6-0D0A-4A7F-BB48-56E863D82CE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CFF49F83-6D7A-4BE4-8D61-E96FEEB541B1}"/>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4B8B7DE9-B7B3-418F-BF35-A1DBE1B5339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705E4F1C-38DB-48A8-A8BC-6D50FBDC4A13}"/>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902C0B6F-FE99-4FB2-9245-C1FEF0E5B77F}"/>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6186C7EA-3274-436A-BD57-5D206BE464EE}"/>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12B8B072-40E0-439D-91C1-97A27B48302D}"/>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B7347D21-B92B-436D-B78E-3A1E6969D3F8}"/>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964A3FE5-922D-4833-95C3-12342FE60C4C}"/>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7BBAE86F-8EB9-4A13-B643-256E92D54354}"/>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EE4CF5F5-4BB3-4F95-86E2-F27C689DB997}"/>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8271ECE0-387D-4D27-A95F-5326CE13DD66}"/>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C2AC183D-56F9-488D-B4E0-0132D85E40D8}"/>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A74C71C6-1D4F-424F-8EDB-0A06EE359846}"/>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137922</xdr:rowOff>
    </xdr:from>
    <xdr:to>
      <xdr:col>54</xdr:col>
      <xdr:colOff>189865</xdr:colOff>
      <xdr:row>41</xdr:row>
      <xdr:rowOff>92202</xdr:rowOff>
    </xdr:to>
    <xdr:cxnSp macro="">
      <xdr:nvCxnSpPr>
        <xdr:cNvPr id="113" name="直線コネクタ 112">
          <a:extLst>
            <a:ext uri="{FF2B5EF4-FFF2-40B4-BE49-F238E27FC236}">
              <a16:creationId xmlns:a16="http://schemas.microsoft.com/office/drawing/2014/main" id="{DF1E34E5-B20A-4801-AFF3-A397F0D85AEA}"/>
            </a:ext>
          </a:extLst>
        </xdr:cNvPr>
        <xdr:cNvCxnSpPr/>
      </xdr:nvCxnSpPr>
      <xdr:spPr>
        <a:xfrm flipV="1">
          <a:off x="10476865" y="5795772"/>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96029</xdr:rowOff>
    </xdr:from>
    <xdr:ext cx="469744" cy="259045"/>
    <xdr:sp macro="" textlink="">
      <xdr:nvSpPr>
        <xdr:cNvPr id="114" name="【図書館】&#10;一人当たり面積最小値テキスト">
          <a:extLst>
            <a:ext uri="{FF2B5EF4-FFF2-40B4-BE49-F238E27FC236}">
              <a16:creationId xmlns:a16="http://schemas.microsoft.com/office/drawing/2014/main" id="{44C484BA-712C-4C8B-8B68-F9ED5E20EB9B}"/>
            </a:ext>
          </a:extLst>
        </xdr:cNvPr>
        <xdr:cNvSpPr txBox="1"/>
      </xdr:nvSpPr>
      <xdr:spPr>
        <a:xfrm>
          <a:off x="10515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92202</xdr:rowOff>
    </xdr:from>
    <xdr:to>
      <xdr:col>55</xdr:col>
      <xdr:colOff>88900</xdr:colOff>
      <xdr:row>41</xdr:row>
      <xdr:rowOff>92202</xdr:rowOff>
    </xdr:to>
    <xdr:cxnSp macro="">
      <xdr:nvCxnSpPr>
        <xdr:cNvPr id="115" name="直線コネクタ 114">
          <a:extLst>
            <a:ext uri="{FF2B5EF4-FFF2-40B4-BE49-F238E27FC236}">
              <a16:creationId xmlns:a16="http://schemas.microsoft.com/office/drawing/2014/main" id="{1E3B2988-167F-41BE-8885-F551EFC9C54A}"/>
            </a:ext>
          </a:extLst>
        </xdr:cNvPr>
        <xdr:cNvCxnSpPr/>
      </xdr:nvCxnSpPr>
      <xdr:spPr>
        <a:xfrm>
          <a:off x="10388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84599</xdr:rowOff>
    </xdr:from>
    <xdr:ext cx="469744" cy="259045"/>
    <xdr:sp macro="" textlink="">
      <xdr:nvSpPr>
        <xdr:cNvPr id="116" name="【図書館】&#10;一人当たり面積最大値テキスト">
          <a:extLst>
            <a:ext uri="{FF2B5EF4-FFF2-40B4-BE49-F238E27FC236}">
              <a16:creationId xmlns:a16="http://schemas.microsoft.com/office/drawing/2014/main" id="{0570235F-C926-40FC-9E3C-2108CE43D4C7}"/>
            </a:ext>
          </a:extLst>
        </xdr:cNvPr>
        <xdr:cNvSpPr txBox="1"/>
      </xdr:nvSpPr>
      <xdr:spPr>
        <a:xfrm>
          <a:off x="10515600" y="5570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137922</xdr:rowOff>
    </xdr:from>
    <xdr:to>
      <xdr:col>55</xdr:col>
      <xdr:colOff>88900</xdr:colOff>
      <xdr:row>33</xdr:row>
      <xdr:rowOff>137922</xdr:rowOff>
    </xdr:to>
    <xdr:cxnSp macro="">
      <xdr:nvCxnSpPr>
        <xdr:cNvPr id="117" name="直線コネクタ 116">
          <a:extLst>
            <a:ext uri="{FF2B5EF4-FFF2-40B4-BE49-F238E27FC236}">
              <a16:creationId xmlns:a16="http://schemas.microsoft.com/office/drawing/2014/main" id="{1EC38084-7B69-4874-BCBB-EED158D4967D}"/>
            </a:ext>
          </a:extLst>
        </xdr:cNvPr>
        <xdr:cNvCxnSpPr/>
      </xdr:nvCxnSpPr>
      <xdr:spPr>
        <a:xfrm>
          <a:off x="10388600" y="5795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167149</xdr:rowOff>
    </xdr:from>
    <xdr:ext cx="469744" cy="259045"/>
    <xdr:sp macro="" textlink="">
      <xdr:nvSpPr>
        <xdr:cNvPr id="118" name="【図書館】&#10;一人当たり面積平均値テキスト">
          <a:extLst>
            <a:ext uri="{FF2B5EF4-FFF2-40B4-BE49-F238E27FC236}">
              <a16:creationId xmlns:a16="http://schemas.microsoft.com/office/drawing/2014/main" id="{A4405C01-8424-45D8-88E3-F84775903B91}"/>
            </a:ext>
          </a:extLst>
        </xdr:cNvPr>
        <xdr:cNvSpPr txBox="1"/>
      </xdr:nvSpPr>
      <xdr:spPr>
        <a:xfrm>
          <a:off x="10515600" y="65107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144272</xdr:rowOff>
    </xdr:from>
    <xdr:to>
      <xdr:col>55</xdr:col>
      <xdr:colOff>50800</xdr:colOff>
      <xdr:row>39</xdr:row>
      <xdr:rowOff>74422</xdr:rowOff>
    </xdr:to>
    <xdr:sp macro="" textlink="">
      <xdr:nvSpPr>
        <xdr:cNvPr id="119" name="フローチャート: 判断 118">
          <a:extLst>
            <a:ext uri="{FF2B5EF4-FFF2-40B4-BE49-F238E27FC236}">
              <a16:creationId xmlns:a16="http://schemas.microsoft.com/office/drawing/2014/main" id="{582CD976-FCF5-46E4-9B76-00B6A3DA9900}"/>
            </a:ext>
          </a:extLst>
        </xdr:cNvPr>
        <xdr:cNvSpPr/>
      </xdr:nvSpPr>
      <xdr:spPr>
        <a:xfrm>
          <a:off x="10426700" y="665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20" name="フローチャート: 判断 119">
          <a:extLst>
            <a:ext uri="{FF2B5EF4-FFF2-40B4-BE49-F238E27FC236}">
              <a16:creationId xmlns:a16="http://schemas.microsoft.com/office/drawing/2014/main" id="{9C65F897-8359-4F84-AF36-7B372E21C0AF}"/>
            </a:ext>
          </a:extLst>
        </xdr:cNvPr>
        <xdr:cNvSpPr/>
      </xdr:nvSpPr>
      <xdr:spPr>
        <a:xfrm>
          <a:off x="958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80264</xdr:rowOff>
    </xdr:from>
    <xdr:to>
      <xdr:col>46</xdr:col>
      <xdr:colOff>38100</xdr:colOff>
      <xdr:row>39</xdr:row>
      <xdr:rowOff>10414</xdr:rowOff>
    </xdr:to>
    <xdr:sp macro="" textlink="">
      <xdr:nvSpPr>
        <xdr:cNvPr id="121" name="フローチャート: 判断 120">
          <a:extLst>
            <a:ext uri="{FF2B5EF4-FFF2-40B4-BE49-F238E27FC236}">
              <a16:creationId xmlns:a16="http://schemas.microsoft.com/office/drawing/2014/main" id="{0AAD266C-F723-450E-90E7-8CA0423964BD}"/>
            </a:ext>
          </a:extLst>
        </xdr:cNvPr>
        <xdr:cNvSpPr/>
      </xdr:nvSpPr>
      <xdr:spPr>
        <a:xfrm>
          <a:off x="8699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84836</xdr:rowOff>
    </xdr:from>
    <xdr:to>
      <xdr:col>41</xdr:col>
      <xdr:colOff>101600</xdr:colOff>
      <xdr:row>39</xdr:row>
      <xdr:rowOff>14986</xdr:rowOff>
    </xdr:to>
    <xdr:sp macro="" textlink="">
      <xdr:nvSpPr>
        <xdr:cNvPr id="122" name="フローチャート: 判断 121">
          <a:extLst>
            <a:ext uri="{FF2B5EF4-FFF2-40B4-BE49-F238E27FC236}">
              <a16:creationId xmlns:a16="http://schemas.microsoft.com/office/drawing/2014/main" id="{29525DEB-67B6-4FC5-8857-6DE81EC04F1F}"/>
            </a:ext>
          </a:extLst>
        </xdr:cNvPr>
        <xdr:cNvSpPr/>
      </xdr:nvSpPr>
      <xdr:spPr>
        <a:xfrm>
          <a:off x="7810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71120</xdr:rowOff>
    </xdr:from>
    <xdr:to>
      <xdr:col>36</xdr:col>
      <xdr:colOff>165100</xdr:colOff>
      <xdr:row>39</xdr:row>
      <xdr:rowOff>1270</xdr:rowOff>
    </xdr:to>
    <xdr:sp macro="" textlink="">
      <xdr:nvSpPr>
        <xdr:cNvPr id="123" name="フローチャート: 判断 122">
          <a:extLst>
            <a:ext uri="{FF2B5EF4-FFF2-40B4-BE49-F238E27FC236}">
              <a16:creationId xmlns:a16="http://schemas.microsoft.com/office/drawing/2014/main" id="{07585AF5-5278-4221-B0D6-E0F115BF20F8}"/>
            </a:ext>
          </a:extLst>
        </xdr:cNvPr>
        <xdr:cNvSpPr/>
      </xdr:nvSpPr>
      <xdr:spPr>
        <a:xfrm>
          <a:off x="6921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BFA5FCB1-2D18-4DAD-97BF-61033263DF95}"/>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52C62009-9B1A-4274-863C-C70882D207E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A30211E5-7AD3-4248-9B31-B7859C6031F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6E2274BC-8BEC-476F-B617-EE620A3F8F4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44DAEF82-47AE-4332-AE55-1EFFD1FD8AA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128270</xdr:rowOff>
    </xdr:from>
    <xdr:to>
      <xdr:col>55</xdr:col>
      <xdr:colOff>50800</xdr:colOff>
      <xdr:row>40</xdr:row>
      <xdr:rowOff>58420</xdr:rowOff>
    </xdr:to>
    <xdr:sp macro="" textlink="">
      <xdr:nvSpPr>
        <xdr:cNvPr id="129" name="楕円 128">
          <a:extLst>
            <a:ext uri="{FF2B5EF4-FFF2-40B4-BE49-F238E27FC236}">
              <a16:creationId xmlns:a16="http://schemas.microsoft.com/office/drawing/2014/main" id="{994EAE38-ED8D-40ED-AE6F-51709EC066E3}"/>
            </a:ext>
          </a:extLst>
        </xdr:cNvPr>
        <xdr:cNvSpPr/>
      </xdr:nvSpPr>
      <xdr:spPr>
        <a:xfrm>
          <a:off x="104267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106697</xdr:rowOff>
    </xdr:from>
    <xdr:ext cx="469744" cy="259045"/>
    <xdr:sp macro="" textlink="">
      <xdr:nvSpPr>
        <xdr:cNvPr id="130" name="【図書館】&#10;一人当たり面積該当値テキスト">
          <a:extLst>
            <a:ext uri="{FF2B5EF4-FFF2-40B4-BE49-F238E27FC236}">
              <a16:creationId xmlns:a16="http://schemas.microsoft.com/office/drawing/2014/main" id="{2A9344C1-7AD1-4F03-B6AC-0C4496019A28}"/>
            </a:ext>
          </a:extLst>
        </xdr:cNvPr>
        <xdr:cNvSpPr txBox="1"/>
      </xdr:nvSpPr>
      <xdr:spPr>
        <a:xfrm>
          <a:off x="10515600"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128270</xdr:rowOff>
    </xdr:from>
    <xdr:to>
      <xdr:col>50</xdr:col>
      <xdr:colOff>165100</xdr:colOff>
      <xdr:row>40</xdr:row>
      <xdr:rowOff>58420</xdr:rowOff>
    </xdr:to>
    <xdr:sp macro="" textlink="">
      <xdr:nvSpPr>
        <xdr:cNvPr id="131" name="楕円 130">
          <a:extLst>
            <a:ext uri="{FF2B5EF4-FFF2-40B4-BE49-F238E27FC236}">
              <a16:creationId xmlns:a16="http://schemas.microsoft.com/office/drawing/2014/main" id="{5366AB81-7D80-47D6-82A4-19743DED1971}"/>
            </a:ext>
          </a:extLst>
        </xdr:cNvPr>
        <xdr:cNvSpPr/>
      </xdr:nvSpPr>
      <xdr:spPr>
        <a:xfrm>
          <a:off x="9588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7620</xdr:rowOff>
    </xdr:from>
    <xdr:to>
      <xdr:col>55</xdr:col>
      <xdr:colOff>0</xdr:colOff>
      <xdr:row>40</xdr:row>
      <xdr:rowOff>7620</xdr:rowOff>
    </xdr:to>
    <xdr:cxnSp macro="">
      <xdr:nvCxnSpPr>
        <xdr:cNvPr id="132" name="直線コネクタ 131">
          <a:extLst>
            <a:ext uri="{FF2B5EF4-FFF2-40B4-BE49-F238E27FC236}">
              <a16:creationId xmlns:a16="http://schemas.microsoft.com/office/drawing/2014/main" id="{613CD84C-F18E-4720-9ACB-ACC1FCDAC91A}"/>
            </a:ext>
          </a:extLst>
        </xdr:cNvPr>
        <xdr:cNvCxnSpPr/>
      </xdr:nvCxnSpPr>
      <xdr:spPr>
        <a:xfrm>
          <a:off x="9639300" y="68656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128270</xdr:rowOff>
    </xdr:from>
    <xdr:to>
      <xdr:col>46</xdr:col>
      <xdr:colOff>38100</xdr:colOff>
      <xdr:row>40</xdr:row>
      <xdr:rowOff>58420</xdr:rowOff>
    </xdr:to>
    <xdr:sp macro="" textlink="">
      <xdr:nvSpPr>
        <xdr:cNvPr id="133" name="楕円 132">
          <a:extLst>
            <a:ext uri="{FF2B5EF4-FFF2-40B4-BE49-F238E27FC236}">
              <a16:creationId xmlns:a16="http://schemas.microsoft.com/office/drawing/2014/main" id="{6A1A7237-B54D-4DD9-8F59-9A42C29EEE5E}"/>
            </a:ext>
          </a:extLst>
        </xdr:cNvPr>
        <xdr:cNvSpPr/>
      </xdr:nvSpPr>
      <xdr:spPr>
        <a:xfrm>
          <a:off x="8699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7620</xdr:rowOff>
    </xdr:from>
    <xdr:to>
      <xdr:col>50</xdr:col>
      <xdr:colOff>114300</xdr:colOff>
      <xdr:row>40</xdr:row>
      <xdr:rowOff>7620</xdr:rowOff>
    </xdr:to>
    <xdr:cxnSp macro="">
      <xdr:nvCxnSpPr>
        <xdr:cNvPr id="134" name="直線コネクタ 133">
          <a:extLst>
            <a:ext uri="{FF2B5EF4-FFF2-40B4-BE49-F238E27FC236}">
              <a16:creationId xmlns:a16="http://schemas.microsoft.com/office/drawing/2014/main" id="{C79A23EE-6DCC-4CBE-BFD5-F3265CF1C5BF}"/>
            </a:ext>
          </a:extLst>
        </xdr:cNvPr>
        <xdr:cNvCxnSpPr/>
      </xdr:nvCxnSpPr>
      <xdr:spPr>
        <a:xfrm>
          <a:off x="8750300" y="686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132842</xdr:rowOff>
    </xdr:from>
    <xdr:to>
      <xdr:col>41</xdr:col>
      <xdr:colOff>101600</xdr:colOff>
      <xdr:row>40</xdr:row>
      <xdr:rowOff>62992</xdr:rowOff>
    </xdr:to>
    <xdr:sp macro="" textlink="">
      <xdr:nvSpPr>
        <xdr:cNvPr id="135" name="楕円 134">
          <a:extLst>
            <a:ext uri="{FF2B5EF4-FFF2-40B4-BE49-F238E27FC236}">
              <a16:creationId xmlns:a16="http://schemas.microsoft.com/office/drawing/2014/main" id="{C0445339-E87C-4BEF-85F4-520C62F771EB}"/>
            </a:ext>
          </a:extLst>
        </xdr:cNvPr>
        <xdr:cNvSpPr/>
      </xdr:nvSpPr>
      <xdr:spPr>
        <a:xfrm>
          <a:off x="7810500" y="681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7620</xdr:rowOff>
    </xdr:from>
    <xdr:to>
      <xdr:col>45</xdr:col>
      <xdr:colOff>177800</xdr:colOff>
      <xdr:row>40</xdr:row>
      <xdr:rowOff>12192</xdr:rowOff>
    </xdr:to>
    <xdr:cxnSp macro="">
      <xdr:nvCxnSpPr>
        <xdr:cNvPr id="136" name="直線コネクタ 135">
          <a:extLst>
            <a:ext uri="{FF2B5EF4-FFF2-40B4-BE49-F238E27FC236}">
              <a16:creationId xmlns:a16="http://schemas.microsoft.com/office/drawing/2014/main" id="{8B67FB71-128B-4D21-947C-199FD4E6FA74}"/>
            </a:ext>
          </a:extLst>
        </xdr:cNvPr>
        <xdr:cNvCxnSpPr/>
      </xdr:nvCxnSpPr>
      <xdr:spPr>
        <a:xfrm flipV="1">
          <a:off x="7861300" y="68656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132842</xdr:rowOff>
    </xdr:from>
    <xdr:to>
      <xdr:col>36</xdr:col>
      <xdr:colOff>165100</xdr:colOff>
      <xdr:row>40</xdr:row>
      <xdr:rowOff>62992</xdr:rowOff>
    </xdr:to>
    <xdr:sp macro="" textlink="">
      <xdr:nvSpPr>
        <xdr:cNvPr id="137" name="楕円 136">
          <a:extLst>
            <a:ext uri="{FF2B5EF4-FFF2-40B4-BE49-F238E27FC236}">
              <a16:creationId xmlns:a16="http://schemas.microsoft.com/office/drawing/2014/main" id="{B069CE8D-5FA1-4BD9-BBE7-1559374C8B3F}"/>
            </a:ext>
          </a:extLst>
        </xdr:cNvPr>
        <xdr:cNvSpPr/>
      </xdr:nvSpPr>
      <xdr:spPr>
        <a:xfrm>
          <a:off x="6921500" y="681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12192</xdr:rowOff>
    </xdr:from>
    <xdr:to>
      <xdr:col>41</xdr:col>
      <xdr:colOff>50800</xdr:colOff>
      <xdr:row>40</xdr:row>
      <xdr:rowOff>12192</xdr:rowOff>
    </xdr:to>
    <xdr:cxnSp macro="">
      <xdr:nvCxnSpPr>
        <xdr:cNvPr id="138" name="直線コネクタ 137">
          <a:extLst>
            <a:ext uri="{FF2B5EF4-FFF2-40B4-BE49-F238E27FC236}">
              <a16:creationId xmlns:a16="http://schemas.microsoft.com/office/drawing/2014/main" id="{84E5CE09-D3BA-4AA6-9A7E-998C127896E8}"/>
            </a:ext>
          </a:extLst>
        </xdr:cNvPr>
        <xdr:cNvCxnSpPr/>
      </xdr:nvCxnSpPr>
      <xdr:spPr>
        <a:xfrm>
          <a:off x="6972300" y="68701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143527</xdr:rowOff>
    </xdr:from>
    <xdr:ext cx="469744" cy="259045"/>
    <xdr:sp macro="" textlink="">
      <xdr:nvSpPr>
        <xdr:cNvPr id="139" name="n_1aveValue【図書館】&#10;一人当たり面積">
          <a:extLst>
            <a:ext uri="{FF2B5EF4-FFF2-40B4-BE49-F238E27FC236}">
              <a16:creationId xmlns:a16="http://schemas.microsoft.com/office/drawing/2014/main" id="{CA6B05AE-F99E-4E47-A129-A6E8E5F75CBE}"/>
            </a:ext>
          </a:extLst>
        </xdr:cNvPr>
        <xdr:cNvSpPr txBox="1"/>
      </xdr:nvSpPr>
      <xdr:spPr>
        <a:xfrm>
          <a:off x="93917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26941</xdr:rowOff>
    </xdr:from>
    <xdr:ext cx="469744" cy="259045"/>
    <xdr:sp macro="" textlink="">
      <xdr:nvSpPr>
        <xdr:cNvPr id="140" name="n_2aveValue【図書館】&#10;一人当たり面積">
          <a:extLst>
            <a:ext uri="{FF2B5EF4-FFF2-40B4-BE49-F238E27FC236}">
              <a16:creationId xmlns:a16="http://schemas.microsoft.com/office/drawing/2014/main" id="{35EA3350-4FA4-45DE-ACD4-899BDFF38F50}"/>
            </a:ext>
          </a:extLst>
        </xdr:cNvPr>
        <xdr:cNvSpPr txBox="1"/>
      </xdr:nvSpPr>
      <xdr:spPr>
        <a:xfrm>
          <a:off x="85154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31513</xdr:rowOff>
    </xdr:from>
    <xdr:ext cx="469744" cy="259045"/>
    <xdr:sp macro="" textlink="">
      <xdr:nvSpPr>
        <xdr:cNvPr id="141" name="n_3aveValue【図書館】&#10;一人当たり面積">
          <a:extLst>
            <a:ext uri="{FF2B5EF4-FFF2-40B4-BE49-F238E27FC236}">
              <a16:creationId xmlns:a16="http://schemas.microsoft.com/office/drawing/2014/main" id="{0E995C83-F3B2-44BF-B4C1-94101D15EF4C}"/>
            </a:ext>
          </a:extLst>
        </xdr:cNvPr>
        <xdr:cNvSpPr txBox="1"/>
      </xdr:nvSpPr>
      <xdr:spPr>
        <a:xfrm>
          <a:off x="7626427" y="637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17797</xdr:rowOff>
    </xdr:from>
    <xdr:ext cx="469744" cy="259045"/>
    <xdr:sp macro="" textlink="">
      <xdr:nvSpPr>
        <xdr:cNvPr id="142" name="n_4aveValue【図書館】&#10;一人当たり面積">
          <a:extLst>
            <a:ext uri="{FF2B5EF4-FFF2-40B4-BE49-F238E27FC236}">
              <a16:creationId xmlns:a16="http://schemas.microsoft.com/office/drawing/2014/main" id="{5B8635DB-0A2D-4F6E-9376-D51833EC3D23}"/>
            </a:ext>
          </a:extLst>
        </xdr:cNvPr>
        <xdr:cNvSpPr txBox="1"/>
      </xdr:nvSpPr>
      <xdr:spPr>
        <a:xfrm>
          <a:off x="673742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49547</xdr:rowOff>
    </xdr:from>
    <xdr:ext cx="469744" cy="259045"/>
    <xdr:sp macro="" textlink="">
      <xdr:nvSpPr>
        <xdr:cNvPr id="143" name="n_1mainValue【図書館】&#10;一人当たり面積">
          <a:extLst>
            <a:ext uri="{FF2B5EF4-FFF2-40B4-BE49-F238E27FC236}">
              <a16:creationId xmlns:a16="http://schemas.microsoft.com/office/drawing/2014/main" id="{01BA5E29-D6A1-4566-8F41-BC3CE5B843EC}"/>
            </a:ext>
          </a:extLst>
        </xdr:cNvPr>
        <xdr:cNvSpPr txBox="1"/>
      </xdr:nvSpPr>
      <xdr:spPr>
        <a:xfrm>
          <a:off x="93917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49547</xdr:rowOff>
    </xdr:from>
    <xdr:ext cx="469744" cy="259045"/>
    <xdr:sp macro="" textlink="">
      <xdr:nvSpPr>
        <xdr:cNvPr id="144" name="n_2mainValue【図書館】&#10;一人当たり面積">
          <a:extLst>
            <a:ext uri="{FF2B5EF4-FFF2-40B4-BE49-F238E27FC236}">
              <a16:creationId xmlns:a16="http://schemas.microsoft.com/office/drawing/2014/main" id="{A5EB96D4-5596-4202-A5AE-84179D4FE5D4}"/>
            </a:ext>
          </a:extLst>
        </xdr:cNvPr>
        <xdr:cNvSpPr txBox="1"/>
      </xdr:nvSpPr>
      <xdr:spPr>
        <a:xfrm>
          <a:off x="85154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54119</xdr:rowOff>
    </xdr:from>
    <xdr:ext cx="469744" cy="259045"/>
    <xdr:sp macro="" textlink="">
      <xdr:nvSpPr>
        <xdr:cNvPr id="145" name="n_3mainValue【図書館】&#10;一人当たり面積">
          <a:extLst>
            <a:ext uri="{FF2B5EF4-FFF2-40B4-BE49-F238E27FC236}">
              <a16:creationId xmlns:a16="http://schemas.microsoft.com/office/drawing/2014/main" id="{7380EA2C-432A-4F3C-89B7-3FF604D0F266}"/>
            </a:ext>
          </a:extLst>
        </xdr:cNvPr>
        <xdr:cNvSpPr txBox="1"/>
      </xdr:nvSpPr>
      <xdr:spPr>
        <a:xfrm>
          <a:off x="7626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54119</xdr:rowOff>
    </xdr:from>
    <xdr:ext cx="469744" cy="259045"/>
    <xdr:sp macro="" textlink="">
      <xdr:nvSpPr>
        <xdr:cNvPr id="146" name="n_4mainValue【図書館】&#10;一人当たり面積">
          <a:extLst>
            <a:ext uri="{FF2B5EF4-FFF2-40B4-BE49-F238E27FC236}">
              <a16:creationId xmlns:a16="http://schemas.microsoft.com/office/drawing/2014/main" id="{8F71EB13-9E82-485A-89F1-8EF69B14AED9}"/>
            </a:ext>
          </a:extLst>
        </xdr:cNvPr>
        <xdr:cNvSpPr txBox="1"/>
      </xdr:nvSpPr>
      <xdr:spPr>
        <a:xfrm>
          <a:off x="6737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539E49B5-24CC-4FAE-A4FF-BFA86843671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BFB4C857-98AE-4942-ABA4-CFEEB8660BD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6C964DFD-3E1B-4A86-918F-3DA70E0B0B5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4E5C4D89-4402-4E9A-A5EB-03036454465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17F5947F-E58C-4CA5-BAB4-69CE0698F75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C4D21085-8620-482C-BE97-7DA174F8BFE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B1B501B9-5742-4BB2-B31F-FB3754B27A4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FFAE5332-E561-4ED6-8C31-7A5470DB245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A5CA8A2B-C68C-4038-9E27-7FEAAC7D140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2D4B73DD-7F39-4062-A6AA-33D83EE307C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2E89FFE6-FA5C-4CD6-9C97-C2DAE50EF6A8}"/>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6483D921-1FAF-47A4-A444-112A19CE8BB4}"/>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20C9DB90-2EA1-4F75-8028-C9616F3CDE55}"/>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43CC8BBB-F2B9-4A9A-92FA-BAF97281346B}"/>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56E18A47-E47B-4204-A565-632620A9E704}"/>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20B1BD02-2F79-4345-8884-479DC4FEC9E8}"/>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9FFD54B1-8347-469F-BB2E-AF5EDECC8DF6}"/>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F4BEECD5-F6F7-4D88-8572-CCE537450CAD}"/>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DA7D1AFC-354A-462D-A73F-529D080B162E}"/>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C9640C2C-3BB4-49E1-A423-295BF2C98761}"/>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106567F1-D833-4F50-B243-724286510C68}"/>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9C938F18-896A-4019-BF57-68145FF6A7D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1FD50426-2E02-40A0-9B95-78A7A03BD558}"/>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907F290C-D188-4DDC-8FE7-262B48EB0E5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36195</xdr:rowOff>
    </xdr:from>
    <xdr:to>
      <xdr:col>24</xdr:col>
      <xdr:colOff>62865</xdr:colOff>
      <xdr:row>64</xdr:row>
      <xdr:rowOff>76200</xdr:rowOff>
    </xdr:to>
    <xdr:cxnSp macro="">
      <xdr:nvCxnSpPr>
        <xdr:cNvPr id="171" name="直線コネクタ 170">
          <a:extLst>
            <a:ext uri="{FF2B5EF4-FFF2-40B4-BE49-F238E27FC236}">
              <a16:creationId xmlns:a16="http://schemas.microsoft.com/office/drawing/2014/main" id="{086C2817-268B-4AFA-8A05-20DD1F5AF83D}"/>
            </a:ext>
          </a:extLst>
        </xdr:cNvPr>
        <xdr:cNvCxnSpPr/>
      </xdr:nvCxnSpPr>
      <xdr:spPr>
        <a:xfrm flipV="1">
          <a:off x="4634865" y="9637395"/>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a:extLst>
            <a:ext uri="{FF2B5EF4-FFF2-40B4-BE49-F238E27FC236}">
              <a16:creationId xmlns:a16="http://schemas.microsoft.com/office/drawing/2014/main" id="{5FDEE61F-90FB-429B-AF45-E3397E0C2CB1}"/>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a:extLst>
            <a:ext uri="{FF2B5EF4-FFF2-40B4-BE49-F238E27FC236}">
              <a16:creationId xmlns:a16="http://schemas.microsoft.com/office/drawing/2014/main" id="{E037BAED-7AB2-4297-8733-3F4002A32011}"/>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154322</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4C90C0FC-C710-440E-A14E-3DEA319EFB4C}"/>
            </a:ext>
          </a:extLst>
        </xdr:cNvPr>
        <xdr:cNvSpPr txBox="1"/>
      </xdr:nvSpPr>
      <xdr:spPr>
        <a:xfrm>
          <a:off x="4673600" y="941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36195</xdr:rowOff>
    </xdr:from>
    <xdr:to>
      <xdr:col>24</xdr:col>
      <xdr:colOff>152400</xdr:colOff>
      <xdr:row>56</xdr:row>
      <xdr:rowOff>36195</xdr:rowOff>
    </xdr:to>
    <xdr:cxnSp macro="">
      <xdr:nvCxnSpPr>
        <xdr:cNvPr id="175" name="直線コネクタ 174">
          <a:extLst>
            <a:ext uri="{FF2B5EF4-FFF2-40B4-BE49-F238E27FC236}">
              <a16:creationId xmlns:a16="http://schemas.microsoft.com/office/drawing/2014/main" id="{97575AEE-9A58-4DE2-AC90-FDD5F6ECF2A9}"/>
            </a:ext>
          </a:extLst>
        </xdr:cNvPr>
        <xdr:cNvCxnSpPr/>
      </xdr:nvCxnSpPr>
      <xdr:spPr>
        <a:xfrm>
          <a:off x="4546600" y="963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74312</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2799BBCB-1B55-4EC0-BED8-BBBA6F9E646F}"/>
            </a:ext>
          </a:extLst>
        </xdr:cNvPr>
        <xdr:cNvSpPr txBox="1"/>
      </xdr:nvSpPr>
      <xdr:spPr>
        <a:xfrm>
          <a:off x="4673600" y="10361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95885</xdr:rowOff>
    </xdr:from>
    <xdr:to>
      <xdr:col>24</xdr:col>
      <xdr:colOff>114300</xdr:colOff>
      <xdr:row>61</xdr:row>
      <xdr:rowOff>26035</xdr:rowOff>
    </xdr:to>
    <xdr:sp macro="" textlink="">
      <xdr:nvSpPr>
        <xdr:cNvPr id="177" name="フローチャート: 判断 176">
          <a:extLst>
            <a:ext uri="{FF2B5EF4-FFF2-40B4-BE49-F238E27FC236}">
              <a16:creationId xmlns:a16="http://schemas.microsoft.com/office/drawing/2014/main" id="{DB323936-837A-4F8C-BBF4-FD1A9649DA86}"/>
            </a:ext>
          </a:extLst>
        </xdr:cNvPr>
        <xdr:cNvSpPr/>
      </xdr:nvSpPr>
      <xdr:spPr>
        <a:xfrm>
          <a:off x="4584700" y="1038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29210</xdr:rowOff>
    </xdr:from>
    <xdr:to>
      <xdr:col>20</xdr:col>
      <xdr:colOff>38100</xdr:colOff>
      <xdr:row>60</xdr:row>
      <xdr:rowOff>130810</xdr:rowOff>
    </xdr:to>
    <xdr:sp macro="" textlink="">
      <xdr:nvSpPr>
        <xdr:cNvPr id="178" name="フローチャート: 判断 177">
          <a:extLst>
            <a:ext uri="{FF2B5EF4-FFF2-40B4-BE49-F238E27FC236}">
              <a16:creationId xmlns:a16="http://schemas.microsoft.com/office/drawing/2014/main" id="{8A2B1A89-844D-4D82-AC4D-F579ED5933EF}"/>
            </a:ext>
          </a:extLst>
        </xdr:cNvPr>
        <xdr:cNvSpPr/>
      </xdr:nvSpPr>
      <xdr:spPr>
        <a:xfrm>
          <a:off x="3746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164465</xdr:rowOff>
    </xdr:from>
    <xdr:to>
      <xdr:col>15</xdr:col>
      <xdr:colOff>101600</xdr:colOff>
      <xdr:row>60</xdr:row>
      <xdr:rowOff>94615</xdr:rowOff>
    </xdr:to>
    <xdr:sp macro="" textlink="">
      <xdr:nvSpPr>
        <xdr:cNvPr id="179" name="フローチャート: 判断 178">
          <a:extLst>
            <a:ext uri="{FF2B5EF4-FFF2-40B4-BE49-F238E27FC236}">
              <a16:creationId xmlns:a16="http://schemas.microsoft.com/office/drawing/2014/main" id="{170158E0-B5BD-47B1-9F68-D5A7F58F432E}"/>
            </a:ext>
          </a:extLst>
        </xdr:cNvPr>
        <xdr:cNvSpPr/>
      </xdr:nvSpPr>
      <xdr:spPr>
        <a:xfrm>
          <a:off x="2857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145415</xdr:rowOff>
    </xdr:from>
    <xdr:to>
      <xdr:col>10</xdr:col>
      <xdr:colOff>165100</xdr:colOff>
      <xdr:row>60</xdr:row>
      <xdr:rowOff>75565</xdr:rowOff>
    </xdr:to>
    <xdr:sp macro="" textlink="">
      <xdr:nvSpPr>
        <xdr:cNvPr id="180" name="フローチャート: 判断 179">
          <a:extLst>
            <a:ext uri="{FF2B5EF4-FFF2-40B4-BE49-F238E27FC236}">
              <a16:creationId xmlns:a16="http://schemas.microsoft.com/office/drawing/2014/main" id="{926D61E6-6B4F-4CC6-A7D4-A632CA78346D}"/>
            </a:ext>
          </a:extLst>
        </xdr:cNvPr>
        <xdr:cNvSpPr/>
      </xdr:nvSpPr>
      <xdr:spPr>
        <a:xfrm>
          <a:off x="1968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124460</xdr:rowOff>
    </xdr:from>
    <xdr:to>
      <xdr:col>6</xdr:col>
      <xdr:colOff>38100</xdr:colOff>
      <xdr:row>60</xdr:row>
      <xdr:rowOff>54610</xdr:rowOff>
    </xdr:to>
    <xdr:sp macro="" textlink="">
      <xdr:nvSpPr>
        <xdr:cNvPr id="181" name="フローチャート: 判断 180">
          <a:extLst>
            <a:ext uri="{FF2B5EF4-FFF2-40B4-BE49-F238E27FC236}">
              <a16:creationId xmlns:a16="http://schemas.microsoft.com/office/drawing/2014/main" id="{4E30862E-DBE8-4BE7-9769-DCA052D75B79}"/>
            </a:ext>
          </a:extLst>
        </xdr:cNvPr>
        <xdr:cNvSpPr/>
      </xdr:nvSpPr>
      <xdr:spPr>
        <a:xfrm>
          <a:off x="1079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9A12301-89F3-4C7C-8698-55D8149407F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BA0DEDC9-31CE-46A1-B336-4C674419D47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F4963ACB-A62A-44F3-AC30-E677430893A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18D11D9A-FB6A-4754-B520-824736455B7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66DDF6C1-00E5-4E43-A79B-21862008542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50165</xdr:rowOff>
    </xdr:from>
    <xdr:to>
      <xdr:col>24</xdr:col>
      <xdr:colOff>114300</xdr:colOff>
      <xdr:row>59</xdr:row>
      <xdr:rowOff>151765</xdr:rowOff>
    </xdr:to>
    <xdr:sp macro="" textlink="">
      <xdr:nvSpPr>
        <xdr:cNvPr id="187" name="楕円 186">
          <a:extLst>
            <a:ext uri="{FF2B5EF4-FFF2-40B4-BE49-F238E27FC236}">
              <a16:creationId xmlns:a16="http://schemas.microsoft.com/office/drawing/2014/main" id="{51D1DFF6-6770-43D0-A973-A39E7BC3F337}"/>
            </a:ext>
          </a:extLst>
        </xdr:cNvPr>
        <xdr:cNvSpPr/>
      </xdr:nvSpPr>
      <xdr:spPr>
        <a:xfrm>
          <a:off x="4584700" y="1016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73042</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C859FA87-D7C5-43BB-992F-59CAFBCA2962}"/>
            </a:ext>
          </a:extLst>
        </xdr:cNvPr>
        <xdr:cNvSpPr txBox="1"/>
      </xdr:nvSpPr>
      <xdr:spPr>
        <a:xfrm>
          <a:off x="4673600"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31115</xdr:rowOff>
    </xdr:from>
    <xdr:to>
      <xdr:col>20</xdr:col>
      <xdr:colOff>38100</xdr:colOff>
      <xdr:row>58</xdr:row>
      <xdr:rowOff>132715</xdr:rowOff>
    </xdr:to>
    <xdr:sp macro="" textlink="">
      <xdr:nvSpPr>
        <xdr:cNvPr id="189" name="楕円 188">
          <a:extLst>
            <a:ext uri="{FF2B5EF4-FFF2-40B4-BE49-F238E27FC236}">
              <a16:creationId xmlns:a16="http://schemas.microsoft.com/office/drawing/2014/main" id="{DEF5F57C-6602-4681-80CF-15288C261A36}"/>
            </a:ext>
          </a:extLst>
        </xdr:cNvPr>
        <xdr:cNvSpPr/>
      </xdr:nvSpPr>
      <xdr:spPr>
        <a:xfrm>
          <a:off x="3746500" y="997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81915</xdr:rowOff>
    </xdr:from>
    <xdr:to>
      <xdr:col>24</xdr:col>
      <xdr:colOff>63500</xdr:colOff>
      <xdr:row>59</xdr:row>
      <xdr:rowOff>100965</xdr:rowOff>
    </xdr:to>
    <xdr:cxnSp macro="">
      <xdr:nvCxnSpPr>
        <xdr:cNvPr id="190" name="直線コネクタ 189">
          <a:extLst>
            <a:ext uri="{FF2B5EF4-FFF2-40B4-BE49-F238E27FC236}">
              <a16:creationId xmlns:a16="http://schemas.microsoft.com/office/drawing/2014/main" id="{7F422949-BA0F-47B0-8EF7-4F4ABA46AFA7}"/>
            </a:ext>
          </a:extLst>
        </xdr:cNvPr>
        <xdr:cNvCxnSpPr/>
      </xdr:nvCxnSpPr>
      <xdr:spPr>
        <a:xfrm>
          <a:off x="3797300" y="10026015"/>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160655</xdr:rowOff>
    </xdr:from>
    <xdr:to>
      <xdr:col>15</xdr:col>
      <xdr:colOff>101600</xdr:colOff>
      <xdr:row>58</xdr:row>
      <xdr:rowOff>90805</xdr:rowOff>
    </xdr:to>
    <xdr:sp macro="" textlink="">
      <xdr:nvSpPr>
        <xdr:cNvPr id="191" name="楕円 190">
          <a:extLst>
            <a:ext uri="{FF2B5EF4-FFF2-40B4-BE49-F238E27FC236}">
              <a16:creationId xmlns:a16="http://schemas.microsoft.com/office/drawing/2014/main" id="{875A506C-E1EA-4583-AA67-13C50E9989B8}"/>
            </a:ext>
          </a:extLst>
        </xdr:cNvPr>
        <xdr:cNvSpPr/>
      </xdr:nvSpPr>
      <xdr:spPr>
        <a:xfrm>
          <a:off x="2857500" y="993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40005</xdr:rowOff>
    </xdr:from>
    <xdr:to>
      <xdr:col>19</xdr:col>
      <xdr:colOff>177800</xdr:colOff>
      <xdr:row>58</xdr:row>
      <xdr:rowOff>81915</xdr:rowOff>
    </xdr:to>
    <xdr:cxnSp macro="">
      <xdr:nvCxnSpPr>
        <xdr:cNvPr id="192" name="直線コネクタ 191">
          <a:extLst>
            <a:ext uri="{FF2B5EF4-FFF2-40B4-BE49-F238E27FC236}">
              <a16:creationId xmlns:a16="http://schemas.microsoft.com/office/drawing/2014/main" id="{8690AABF-DF4F-4E96-A110-08E63F7F1185}"/>
            </a:ext>
          </a:extLst>
        </xdr:cNvPr>
        <xdr:cNvCxnSpPr/>
      </xdr:nvCxnSpPr>
      <xdr:spPr>
        <a:xfrm>
          <a:off x="2908300" y="998410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118745</xdr:rowOff>
    </xdr:from>
    <xdr:to>
      <xdr:col>10</xdr:col>
      <xdr:colOff>165100</xdr:colOff>
      <xdr:row>58</xdr:row>
      <xdr:rowOff>48895</xdr:rowOff>
    </xdr:to>
    <xdr:sp macro="" textlink="">
      <xdr:nvSpPr>
        <xdr:cNvPr id="193" name="楕円 192">
          <a:extLst>
            <a:ext uri="{FF2B5EF4-FFF2-40B4-BE49-F238E27FC236}">
              <a16:creationId xmlns:a16="http://schemas.microsoft.com/office/drawing/2014/main" id="{DB7869A4-293E-4818-8C5D-BB4BE442507B}"/>
            </a:ext>
          </a:extLst>
        </xdr:cNvPr>
        <xdr:cNvSpPr/>
      </xdr:nvSpPr>
      <xdr:spPr>
        <a:xfrm>
          <a:off x="1968500" y="989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169545</xdr:rowOff>
    </xdr:from>
    <xdr:to>
      <xdr:col>15</xdr:col>
      <xdr:colOff>50800</xdr:colOff>
      <xdr:row>58</xdr:row>
      <xdr:rowOff>40005</xdr:rowOff>
    </xdr:to>
    <xdr:cxnSp macro="">
      <xdr:nvCxnSpPr>
        <xdr:cNvPr id="194" name="直線コネクタ 193">
          <a:extLst>
            <a:ext uri="{FF2B5EF4-FFF2-40B4-BE49-F238E27FC236}">
              <a16:creationId xmlns:a16="http://schemas.microsoft.com/office/drawing/2014/main" id="{FF76B290-3044-4699-BD05-EF2CF94EADCE}"/>
            </a:ext>
          </a:extLst>
        </xdr:cNvPr>
        <xdr:cNvCxnSpPr/>
      </xdr:nvCxnSpPr>
      <xdr:spPr>
        <a:xfrm>
          <a:off x="2019300" y="99421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76835</xdr:rowOff>
    </xdr:from>
    <xdr:to>
      <xdr:col>6</xdr:col>
      <xdr:colOff>38100</xdr:colOff>
      <xdr:row>58</xdr:row>
      <xdr:rowOff>6985</xdr:rowOff>
    </xdr:to>
    <xdr:sp macro="" textlink="">
      <xdr:nvSpPr>
        <xdr:cNvPr id="195" name="楕円 194">
          <a:extLst>
            <a:ext uri="{FF2B5EF4-FFF2-40B4-BE49-F238E27FC236}">
              <a16:creationId xmlns:a16="http://schemas.microsoft.com/office/drawing/2014/main" id="{44B922EF-0D98-4CAE-BEF8-E171F2E367EE}"/>
            </a:ext>
          </a:extLst>
        </xdr:cNvPr>
        <xdr:cNvSpPr/>
      </xdr:nvSpPr>
      <xdr:spPr>
        <a:xfrm>
          <a:off x="1079500" y="984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127635</xdr:rowOff>
    </xdr:from>
    <xdr:to>
      <xdr:col>10</xdr:col>
      <xdr:colOff>114300</xdr:colOff>
      <xdr:row>57</xdr:row>
      <xdr:rowOff>169545</xdr:rowOff>
    </xdr:to>
    <xdr:cxnSp macro="">
      <xdr:nvCxnSpPr>
        <xdr:cNvPr id="196" name="直線コネクタ 195">
          <a:extLst>
            <a:ext uri="{FF2B5EF4-FFF2-40B4-BE49-F238E27FC236}">
              <a16:creationId xmlns:a16="http://schemas.microsoft.com/office/drawing/2014/main" id="{C670AACC-9775-4D3A-879D-A9D24BD20829}"/>
            </a:ext>
          </a:extLst>
        </xdr:cNvPr>
        <xdr:cNvCxnSpPr/>
      </xdr:nvCxnSpPr>
      <xdr:spPr>
        <a:xfrm>
          <a:off x="1130300" y="990028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121937</xdr:rowOff>
    </xdr:from>
    <xdr:ext cx="405111" cy="259045"/>
    <xdr:sp macro="" textlink="">
      <xdr:nvSpPr>
        <xdr:cNvPr id="197" name="n_1aveValue【体育館・プール】&#10;有形固定資産減価償却率">
          <a:extLst>
            <a:ext uri="{FF2B5EF4-FFF2-40B4-BE49-F238E27FC236}">
              <a16:creationId xmlns:a16="http://schemas.microsoft.com/office/drawing/2014/main" id="{47B75B23-20AF-44A7-93D3-16A49DE86984}"/>
            </a:ext>
          </a:extLst>
        </xdr:cNvPr>
        <xdr:cNvSpPr txBox="1"/>
      </xdr:nvSpPr>
      <xdr:spPr>
        <a:xfrm>
          <a:off x="35820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85742</xdr:rowOff>
    </xdr:from>
    <xdr:ext cx="405111" cy="259045"/>
    <xdr:sp macro="" textlink="">
      <xdr:nvSpPr>
        <xdr:cNvPr id="198" name="n_2aveValue【体育館・プール】&#10;有形固定資産減価償却率">
          <a:extLst>
            <a:ext uri="{FF2B5EF4-FFF2-40B4-BE49-F238E27FC236}">
              <a16:creationId xmlns:a16="http://schemas.microsoft.com/office/drawing/2014/main" id="{4A47949A-1690-4FF7-8D2A-C0F8E7B1C496}"/>
            </a:ext>
          </a:extLst>
        </xdr:cNvPr>
        <xdr:cNvSpPr txBox="1"/>
      </xdr:nvSpPr>
      <xdr:spPr>
        <a:xfrm>
          <a:off x="27057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66692</xdr:rowOff>
    </xdr:from>
    <xdr:ext cx="405111" cy="259045"/>
    <xdr:sp macro="" textlink="">
      <xdr:nvSpPr>
        <xdr:cNvPr id="199" name="n_3aveValue【体育館・プール】&#10;有形固定資産減価償却率">
          <a:extLst>
            <a:ext uri="{FF2B5EF4-FFF2-40B4-BE49-F238E27FC236}">
              <a16:creationId xmlns:a16="http://schemas.microsoft.com/office/drawing/2014/main" id="{16DBA4CF-CF9F-46C3-952A-375A88AF82EC}"/>
            </a:ext>
          </a:extLst>
        </xdr:cNvPr>
        <xdr:cNvSpPr txBox="1"/>
      </xdr:nvSpPr>
      <xdr:spPr>
        <a:xfrm>
          <a:off x="1816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45737</xdr:rowOff>
    </xdr:from>
    <xdr:ext cx="405111" cy="259045"/>
    <xdr:sp macro="" textlink="">
      <xdr:nvSpPr>
        <xdr:cNvPr id="200" name="n_4aveValue【体育館・プール】&#10;有形固定資産減価償却率">
          <a:extLst>
            <a:ext uri="{FF2B5EF4-FFF2-40B4-BE49-F238E27FC236}">
              <a16:creationId xmlns:a16="http://schemas.microsoft.com/office/drawing/2014/main" id="{FD01E73D-2813-4304-BCEB-08959415E0B9}"/>
            </a:ext>
          </a:extLst>
        </xdr:cNvPr>
        <xdr:cNvSpPr txBox="1"/>
      </xdr:nvSpPr>
      <xdr:spPr>
        <a:xfrm>
          <a:off x="927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149242</xdr:rowOff>
    </xdr:from>
    <xdr:ext cx="405111" cy="259045"/>
    <xdr:sp macro="" textlink="">
      <xdr:nvSpPr>
        <xdr:cNvPr id="201" name="n_1mainValue【体育館・プール】&#10;有形固定資産減価償却率">
          <a:extLst>
            <a:ext uri="{FF2B5EF4-FFF2-40B4-BE49-F238E27FC236}">
              <a16:creationId xmlns:a16="http://schemas.microsoft.com/office/drawing/2014/main" id="{B820CF28-05CD-4094-87D9-03F84B7E5608}"/>
            </a:ext>
          </a:extLst>
        </xdr:cNvPr>
        <xdr:cNvSpPr txBox="1"/>
      </xdr:nvSpPr>
      <xdr:spPr>
        <a:xfrm>
          <a:off x="3582044" y="975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107332</xdr:rowOff>
    </xdr:from>
    <xdr:ext cx="405111" cy="259045"/>
    <xdr:sp macro="" textlink="">
      <xdr:nvSpPr>
        <xdr:cNvPr id="202" name="n_2mainValue【体育館・プール】&#10;有形固定資産減価償却率">
          <a:extLst>
            <a:ext uri="{FF2B5EF4-FFF2-40B4-BE49-F238E27FC236}">
              <a16:creationId xmlns:a16="http://schemas.microsoft.com/office/drawing/2014/main" id="{ED04F0E1-58B7-47A2-B406-DD7BC59D7FF4}"/>
            </a:ext>
          </a:extLst>
        </xdr:cNvPr>
        <xdr:cNvSpPr txBox="1"/>
      </xdr:nvSpPr>
      <xdr:spPr>
        <a:xfrm>
          <a:off x="2705744" y="970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65422</xdr:rowOff>
    </xdr:from>
    <xdr:ext cx="405111" cy="259045"/>
    <xdr:sp macro="" textlink="">
      <xdr:nvSpPr>
        <xdr:cNvPr id="203" name="n_3mainValue【体育館・プール】&#10;有形固定資産減価償却率">
          <a:extLst>
            <a:ext uri="{FF2B5EF4-FFF2-40B4-BE49-F238E27FC236}">
              <a16:creationId xmlns:a16="http://schemas.microsoft.com/office/drawing/2014/main" id="{C565F603-D545-470F-B150-294BFE90B49A}"/>
            </a:ext>
          </a:extLst>
        </xdr:cNvPr>
        <xdr:cNvSpPr txBox="1"/>
      </xdr:nvSpPr>
      <xdr:spPr>
        <a:xfrm>
          <a:off x="1816744" y="966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23512</xdr:rowOff>
    </xdr:from>
    <xdr:ext cx="405111" cy="259045"/>
    <xdr:sp macro="" textlink="">
      <xdr:nvSpPr>
        <xdr:cNvPr id="204" name="n_4mainValue【体育館・プール】&#10;有形固定資産減価償却率">
          <a:extLst>
            <a:ext uri="{FF2B5EF4-FFF2-40B4-BE49-F238E27FC236}">
              <a16:creationId xmlns:a16="http://schemas.microsoft.com/office/drawing/2014/main" id="{94C87B59-0BC5-4B6F-ACFA-BE26D2C57D51}"/>
            </a:ext>
          </a:extLst>
        </xdr:cNvPr>
        <xdr:cNvSpPr txBox="1"/>
      </xdr:nvSpPr>
      <xdr:spPr>
        <a:xfrm>
          <a:off x="927744" y="962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D968F696-FFFC-44F4-9C47-CAE0CACB744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6FFD42EF-229E-4212-A2B7-05BBB124BC1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B2FF641E-B620-4954-B690-12CF2EF3220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F82C281D-3EE2-4685-B9F8-F11CAF47538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ADA50610-C320-4B94-AA89-6AF9FE0A4F9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3566845A-22E6-4A82-A5CD-4B8E8175645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68C08E12-CF2F-4CA2-B704-E443B5C57D6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BFCAB7E8-5640-4CAA-9E71-D139D46ADC0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C4F9C3FC-E0A1-4B1C-977E-4A5584EEC44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AF8B9417-D58C-452D-8EE8-6763A1A163F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a:extLst>
            <a:ext uri="{FF2B5EF4-FFF2-40B4-BE49-F238E27FC236}">
              <a16:creationId xmlns:a16="http://schemas.microsoft.com/office/drawing/2014/main" id="{AF0B66C8-C22A-4A24-8AFA-FB1FB2775A63}"/>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a:extLst>
            <a:ext uri="{FF2B5EF4-FFF2-40B4-BE49-F238E27FC236}">
              <a16:creationId xmlns:a16="http://schemas.microsoft.com/office/drawing/2014/main" id="{06F2F18D-C752-43CD-ADB9-7DECEB471CED}"/>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a:extLst>
            <a:ext uri="{FF2B5EF4-FFF2-40B4-BE49-F238E27FC236}">
              <a16:creationId xmlns:a16="http://schemas.microsoft.com/office/drawing/2014/main" id="{04C7064B-C9A5-4407-8D72-C70BEA8A7581}"/>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a:extLst>
            <a:ext uri="{FF2B5EF4-FFF2-40B4-BE49-F238E27FC236}">
              <a16:creationId xmlns:a16="http://schemas.microsoft.com/office/drawing/2014/main" id="{0E4EF9BA-9E56-4A4F-AC0E-B3A6BE9277CA}"/>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a:extLst>
            <a:ext uri="{FF2B5EF4-FFF2-40B4-BE49-F238E27FC236}">
              <a16:creationId xmlns:a16="http://schemas.microsoft.com/office/drawing/2014/main" id="{F4840F8A-5672-4849-8850-970B585C9D99}"/>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a:extLst>
            <a:ext uri="{FF2B5EF4-FFF2-40B4-BE49-F238E27FC236}">
              <a16:creationId xmlns:a16="http://schemas.microsoft.com/office/drawing/2014/main" id="{F82BB2D5-D78F-4F35-856C-22EBAA3E09A7}"/>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a:extLst>
            <a:ext uri="{FF2B5EF4-FFF2-40B4-BE49-F238E27FC236}">
              <a16:creationId xmlns:a16="http://schemas.microsoft.com/office/drawing/2014/main" id="{3D8A481C-0107-493E-8E9B-92D07AC52CB3}"/>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a:extLst>
            <a:ext uri="{FF2B5EF4-FFF2-40B4-BE49-F238E27FC236}">
              <a16:creationId xmlns:a16="http://schemas.microsoft.com/office/drawing/2014/main" id="{6F434CC4-DC60-4E43-AA98-64FCE7B08FFD}"/>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0B6AEE1E-9BA6-4A83-8578-1A65EBC4A60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a:extLst>
            <a:ext uri="{FF2B5EF4-FFF2-40B4-BE49-F238E27FC236}">
              <a16:creationId xmlns:a16="http://schemas.microsoft.com/office/drawing/2014/main" id="{415F5483-C4BA-4CF2-9360-DEAC5DD8CE14}"/>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a:extLst>
            <a:ext uri="{FF2B5EF4-FFF2-40B4-BE49-F238E27FC236}">
              <a16:creationId xmlns:a16="http://schemas.microsoft.com/office/drawing/2014/main" id="{632E8442-6F12-40E0-B0A5-19546350F08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104699</xdr:rowOff>
    </xdr:from>
    <xdr:to>
      <xdr:col>54</xdr:col>
      <xdr:colOff>189865</xdr:colOff>
      <xdr:row>63</xdr:row>
      <xdr:rowOff>105613</xdr:rowOff>
    </xdr:to>
    <xdr:cxnSp macro="">
      <xdr:nvCxnSpPr>
        <xdr:cNvPr id="226" name="直線コネクタ 225">
          <a:extLst>
            <a:ext uri="{FF2B5EF4-FFF2-40B4-BE49-F238E27FC236}">
              <a16:creationId xmlns:a16="http://schemas.microsoft.com/office/drawing/2014/main" id="{0367C13A-5A49-4933-A1BB-AA0E5038D8EF}"/>
            </a:ext>
          </a:extLst>
        </xdr:cNvPr>
        <xdr:cNvCxnSpPr/>
      </xdr:nvCxnSpPr>
      <xdr:spPr>
        <a:xfrm flipV="1">
          <a:off x="10476865" y="9534449"/>
          <a:ext cx="0" cy="1372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109440</xdr:rowOff>
    </xdr:from>
    <xdr:ext cx="469744" cy="259045"/>
    <xdr:sp macro="" textlink="">
      <xdr:nvSpPr>
        <xdr:cNvPr id="227" name="【体育館・プール】&#10;一人当たり面積最小値テキスト">
          <a:extLst>
            <a:ext uri="{FF2B5EF4-FFF2-40B4-BE49-F238E27FC236}">
              <a16:creationId xmlns:a16="http://schemas.microsoft.com/office/drawing/2014/main" id="{FD733B82-2275-4C92-AF18-E307BFFF74D6}"/>
            </a:ext>
          </a:extLst>
        </xdr:cNvPr>
        <xdr:cNvSpPr txBox="1"/>
      </xdr:nvSpPr>
      <xdr:spPr>
        <a:xfrm>
          <a:off x="10515600" y="1091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105613</xdr:rowOff>
    </xdr:from>
    <xdr:to>
      <xdr:col>55</xdr:col>
      <xdr:colOff>88900</xdr:colOff>
      <xdr:row>63</xdr:row>
      <xdr:rowOff>105613</xdr:rowOff>
    </xdr:to>
    <xdr:cxnSp macro="">
      <xdr:nvCxnSpPr>
        <xdr:cNvPr id="228" name="直線コネクタ 227">
          <a:extLst>
            <a:ext uri="{FF2B5EF4-FFF2-40B4-BE49-F238E27FC236}">
              <a16:creationId xmlns:a16="http://schemas.microsoft.com/office/drawing/2014/main" id="{19BE2D12-5ABF-42D6-A89E-BEDE9D832B74}"/>
            </a:ext>
          </a:extLst>
        </xdr:cNvPr>
        <xdr:cNvCxnSpPr/>
      </xdr:nvCxnSpPr>
      <xdr:spPr>
        <a:xfrm>
          <a:off x="10388600" y="10906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51376</xdr:rowOff>
    </xdr:from>
    <xdr:ext cx="469744" cy="259045"/>
    <xdr:sp macro="" textlink="">
      <xdr:nvSpPr>
        <xdr:cNvPr id="229" name="【体育館・プール】&#10;一人当たり面積最大値テキスト">
          <a:extLst>
            <a:ext uri="{FF2B5EF4-FFF2-40B4-BE49-F238E27FC236}">
              <a16:creationId xmlns:a16="http://schemas.microsoft.com/office/drawing/2014/main" id="{93E47F5A-B358-494A-AC54-28738F0D4AEE}"/>
            </a:ext>
          </a:extLst>
        </xdr:cNvPr>
        <xdr:cNvSpPr txBox="1"/>
      </xdr:nvSpPr>
      <xdr:spPr>
        <a:xfrm>
          <a:off x="10515600" y="930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104699</xdr:rowOff>
    </xdr:from>
    <xdr:to>
      <xdr:col>55</xdr:col>
      <xdr:colOff>88900</xdr:colOff>
      <xdr:row>55</xdr:row>
      <xdr:rowOff>104699</xdr:rowOff>
    </xdr:to>
    <xdr:cxnSp macro="">
      <xdr:nvCxnSpPr>
        <xdr:cNvPr id="230" name="直線コネクタ 229">
          <a:extLst>
            <a:ext uri="{FF2B5EF4-FFF2-40B4-BE49-F238E27FC236}">
              <a16:creationId xmlns:a16="http://schemas.microsoft.com/office/drawing/2014/main" id="{38E89E2B-7CC1-4271-95DD-78663F212A10}"/>
            </a:ext>
          </a:extLst>
        </xdr:cNvPr>
        <xdr:cNvCxnSpPr/>
      </xdr:nvCxnSpPr>
      <xdr:spPr>
        <a:xfrm>
          <a:off x="10388600" y="953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112437</xdr:rowOff>
    </xdr:from>
    <xdr:ext cx="469744" cy="259045"/>
    <xdr:sp macro="" textlink="">
      <xdr:nvSpPr>
        <xdr:cNvPr id="231" name="【体育館・プール】&#10;一人当たり面積平均値テキスト">
          <a:extLst>
            <a:ext uri="{FF2B5EF4-FFF2-40B4-BE49-F238E27FC236}">
              <a16:creationId xmlns:a16="http://schemas.microsoft.com/office/drawing/2014/main" id="{654F8060-4451-47BD-952A-28726EEB2DA2}"/>
            </a:ext>
          </a:extLst>
        </xdr:cNvPr>
        <xdr:cNvSpPr txBox="1"/>
      </xdr:nvSpPr>
      <xdr:spPr>
        <a:xfrm>
          <a:off x="10515600" y="103994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89560</xdr:rowOff>
    </xdr:from>
    <xdr:to>
      <xdr:col>55</xdr:col>
      <xdr:colOff>50800</xdr:colOff>
      <xdr:row>62</xdr:row>
      <xdr:rowOff>19710</xdr:rowOff>
    </xdr:to>
    <xdr:sp macro="" textlink="">
      <xdr:nvSpPr>
        <xdr:cNvPr id="232" name="フローチャート: 判断 231">
          <a:extLst>
            <a:ext uri="{FF2B5EF4-FFF2-40B4-BE49-F238E27FC236}">
              <a16:creationId xmlns:a16="http://schemas.microsoft.com/office/drawing/2014/main" id="{5B035C3B-1DB8-4B00-A9D4-87591EFA1579}"/>
            </a:ext>
          </a:extLst>
        </xdr:cNvPr>
        <xdr:cNvSpPr/>
      </xdr:nvSpPr>
      <xdr:spPr>
        <a:xfrm>
          <a:off x="10426700" y="1054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67614</xdr:rowOff>
    </xdr:from>
    <xdr:to>
      <xdr:col>50</xdr:col>
      <xdr:colOff>165100</xdr:colOff>
      <xdr:row>61</xdr:row>
      <xdr:rowOff>169214</xdr:rowOff>
    </xdr:to>
    <xdr:sp macro="" textlink="">
      <xdr:nvSpPr>
        <xdr:cNvPr id="233" name="フローチャート: 判断 232">
          <a:extLst>
            <a:ext uri="{FF2B5EF4-FFF2-40B4-BE49-F238E27FC236}">
              <a16:creationId xmlns:a16="http://schemas.microsoft.com/office/drawing/2014/main" id="{2B62214E-F59A-47D2-96AE-F044A504888C}"/>
            </a:ext>
          </a:extLst>
        </xdr:cNvPr>
        <xdr:cNvSpPr/>
      </xdr:nvSpPr>
      <xdr:spPr>
        <a:xfrm>
          <a:off x="9588500" y="1052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102362</xdr:rowOff>
    </xdr:from>
    <xdr:to>
      <xdr:col>46</xdr:col>
      <xdr:colOff>38100</xdr:colOff>
      <xdr:row>62</xdr:row>
      <xdr:rowOff>32512</xdr:rowOff>
    </xdr:to>
    <xdr:sp macro="" textlink="">
      <xdr:nvSpPr>
        <xdr:cNvPr id="234" name="フローチャート: 判断 233">
          <a:extLst>
            <a:ext uri="{FF2B5EF4-FFF2-40B4-BE49-F238E27FC236}">
              <a16:creationId xmlns:a16="http://schemas.microsoft.com/office/drawing/2014/main" id="{23EEE638-35DF-4239-ACED-D2B387D05C10}"/>
            </a:ext>
          </a:extLst>
        </xdr:cNvPr>
        <xdr:cNvSpPr/>
      </xdr:nvSpPr>
      <xdr:spPr>
        <a:xfrm>
          <a:off x="86995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98704</xdr:rowOff>
    </xdr:from>
    <xdr:to>
      <xdr:col>41</xdr:col>
      <xdr:colOff>101600</xdr:colOff>
      <xdr:row>62</xdr:row>
      <xdr:rowOff>28854</xdr:rowOff>
    </xdr:to>
    <xdr:sp macro="" textlink="">
      <xdr:nvSpPr>
        <xdr:cNvPr id="235" name="フローチャート: 判断 234">
          <a:extLst>
            <a:ext uri="{FF2B5EF4-FFF2-40B4-BE49-F238E27FC236}">
              <a16:creationId xmlns:a16="http://schemas.microsoft.com/office/drawing/2014/main" id="{26C2F2FB-6CBA-4C4F-9F4A-6758CC622280}"/>
            </a:ext>
          </a:extLst>
        </xdr:cNvPr>
        <xdr:cNvSpPr/>
      </xdr:nvSpPr>
      <xdr:spPr>
        <a:xfrm>
          <a:off x="7810500" y="1055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98704</xdr:rowOff>
    </xdr:from>
    <xdr:to>
      <xdr:col>36</xdr:col>
      <xdr:colOff>165100</xdr:colOff>
      <xdr:row>62</xdr:row>
      <xdr:rowOff>28854</xdr:rowOff>
    </xdr:to>
    <xdr:sp macro="" textlink="">
      <xdr:nvSpPr>
        <xdr:cNvPr id="236" name="フローチャート: 判断 235">
          <a:extLst>
            <a:ext uri="{FF2B5EF4-FFF2-40B4-BE49-F238E27FC236}">
              <a16:creationId xmlns:a16="http://schemas.microsoft.com/office/drawing/2014/main" id="{E831A109-9277-423F-8747-3CB4B627D9A3}"/>
            </a:ext>
          </a:extLst>
        </xdr:cNvPr>
        <xdr:cNvSpPr/>
      </xdr:nvSpPr>
      <xdr:spPr>
        <a:xfrm>
          <a:off x="6921500" y="1055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9817D690-45DE-4FCF-AB7D-AB0D359068E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B8A96F73-4338-4186-8A30-70BF742D241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F113027C-2C78-4507-862B-32A0C3D5E2D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42D7AF23-6034-416D-B7BD-C7364E76FB2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EE73555-9C3A-4AB9-B8CE-08C1E0128C5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161341</xdr:rowOff>
    </xdr:from>
    <xdr:to>
      <xdr:col>55</xdr:col>
      <xdr:colOff>50800</xdr:colOff>
      <xdr:row>63</xdr:row>
      <xdr:rowOff>91491</xdr:rowOff>
    </xdr:to>
    <xdr:sp macro="" textlink="">
      <xdr:nvSpPr>
        <xdr:cNvPr id="242" name="楕円 241">
          <a:extLst>
            <a:ext uri="{FF2B5EF4-FFF2-40B4-BE49-F238E27FC236}">
              <a16:creationId xmlns:a16="http://schemas.microsoft.com/office/drawing/2014/main" id="{B744D820-D130-4528-90ED-B1FAAF6DCC1C}"/>
            </a:ext>
          </a:extLst>
        </xdr:cNvPr>
        <xdr:cNvSpPr/>
      </xdr:nvSpPr>
      <xdr:spPr>
        <a:xfrm>
          <a:off x="10426700" y="1079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76268</xdr:rowOff>
    </xdr:from>
    <xdr:ext cx="469744" cy="259045"/>
    <xdr:sp macro="" textlink="">
      <xdr:nvSpPr>
        <xdr:cNvPr id="243" name="【体育館・プール】&#10;一人当たり面積該当値テキスト">
          <a:extLst>
            <a:ext uri="{FF2B5EF4-FFF2-40B4-BE49-F238E27FC236}">
              <a16:creationId xmlns:a16="http://schemas.microsoft.com/office/drawing/2014/main" id="{19427313-8EF8-42C5-8371-67935A20A358}"/>
            </a:ext>
          </a:extLst>
        </xdr:cNvPr>
        <xdr:cNvSpPr txBox="1"/>
      </xdr:nvSpPr>
      <xdr:spPr>
        <a:xfrm>
          <a:off x="10515600" y="10706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161341</xdr:rowOff>
    </xdr:from>
    <xdr:to>
      <xdr:col>50</xdr:col>
      <xdr:colOff>165100</xdr:colOff>
      <xdr:row>63</xdr:row>
      <xdr:rowOff>91491</xdr:rowOff>
    </xdr:to>
    <xdr:sp macro="" textlink="">
      <xdr:nvSpPr>
        <xdr:cNvPr id="244" name="楕円 243">
          <a:extLst>
            <a:ext uri="{FF2B5EF4-FFF2-40B4-BE49-F238E27FC236}">
              <a16:creationId xmlns:a16="http://schemas.microsoft.com/office/drawing/2014/main" id="{70A71544-ACF1-4BD9-BC91-7E25DA2CAF09}"/>
            </a:ext>
          </a:extLst>
        </xdr:cNvPr>
        <xdr:cNvSpPr/>
      </xdr:nvSpPr>
      <xdr:spPr>
        <a:xfrm>
          <a:off x="9588500" y="1079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40691</xdr:rowOff>
    </xdr:from>
    <xdr:to>
      <xdr:col>55</xdr:col>
      <xdr:colOff>0</xdr:colOff>
      <xdr:row>63</xdr:row>
      <xdr:rowOff>40691</xdr:rowOff>
    </xdr:to>
    <xdr:cxnSp macro="">
      <xdr:nvCxnSpPr>
        <xdr:cNvPr id="245" name="直線コネクタ 244">
          <a:extLst>
            <a:ext uri="{FF2B5EF4-FFF2-40B4-BE49-F238E27FC236}">
              <a16:creationId xmlns:a16="http://schemas.microsoft.com/office/drawing/2014/main" id="{20F604BA-3F2E-4D2E-B893-2F25109A2277}"/>
            </a:ext>
          </a:extLst>
        </xdr:cNvPr>
        <xdr:cNvCxnSpPr/>
      </xdr:nvCxnSpPr>
      <xdr:spPr>
        <a:xfrm>
          <a:off x="9639300" y="1084204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161341</xdr:rowOff>
    </xdr:from>
    <xdr:to>
      <xdr:col>46</xdr:col>
      <xdr:colOff>38100</xdr:colOff>
      <xdr:row>63</xdr:row>
      <xdr:rowOff>91491</xdr:rowOff>
    </xdr:to>
    <xdr:sp macro="" textlink="">
      <xdr:nvSpPr>
        <xdr:cNvPr id="246" name="楕円 245">
          <a:extLst>
            <a:ext uri="{FF2B5EF4-FFF2-40B4-BE49-F238E27FC236}">
              <a16:creationId xmlns:a16="http://schemas.microsoft.com/office/drawing/2014/main" id="{E552815F-481B-47A1-B230-4D04950E5210}"/>
            </a:ext>
          </a:extLst>
        </xdr:cNvPr>
        <xdr:cNvSpPr/>
      </xdr:nvSpPr>
      <xdr:spPr>
        <a:xfrm>
          <a:off x="8699500" y="1079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40691</xdr:rowOff>
    </xdr:from>
    <xdr:to>
      <xdr:col>50</xdr:col>
      <xdr:colOff>114300</xdr:colOff>
      <xdr:row>63</xdr:row>
      <xdr:rowOff>40691</xdr:rowOff>
    </xdr:to>
    <xdr:cxnSp macro="">
      <xdr:nvCxnSpPr>
        <xdr:cNvPr id="247" name="直線コネクタ 246">
          <a:extLst>
            <a:ext uri="{FF2B5EF4-FFF2-40B4-BE49-F238E27FC236}">
              <a16:creationId xmlns:a16="http://schemas.microsoft.com/office/drawing/2014/main" id="{9A992AF6-2102-46C4-8A37-544A1516486B}"/>
            </a:ext>
          </a:extLst>
        </xdr:cNvPr>
        <xdr:cNvCxnSpPr/>
      </xdr:nvCxnSpPr>
      <xdr:spPr>
        <a:xfrm>
          <a:off x="8750300" y="1084204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162255</xdr:rowOff>
    </xdr:from>
    <xdr:to>
      <xdr:col>41</xdr:col>
      <xdr:colOff>101600</xdr:colOff>
      <xdr:row>63</xdr:row>
      <xdr:rowOff>92405</xdr:rowOff>
    </xdr:to>
    <xdr:sp macro="" textlink="">
      <xdr:nvSpPr>
        <xdr:cNvPr id="248" name="楕円 247">
          <a:extLst>
            <a:ext uri="{FF2B5EF4-FFF2-40B4-BE49-F238E27FC236}">
              <a16:creationId xmlns:a16="http://schemas.microsoft.com/office/drawing/2014/main" id="{C6E60992-0BBD-4DEC-860A-11D25A5486DA}"/>
            </a:ext>
          </a:extLst>
        </xdr:cNvPr>
        <xdr:cNvSpPr/>
      </xdr:nvSpPr>
      <xdr:spPr>
        <a:xfrm>
          <a:off x="7810500" y="1079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40691</xdr:rowOff>
    </xdr:from>
    <xdr:to>
      <xdr:col>45</xdr:col>
      <xdr:colOff>177800</xdr:colOff>
      <xdr:row>63</xdr:row>
      <xdr:rowOff>41605</xdr:rowOff>
    </xdr:to>
    <xdr:cxnSp macro="">
      <xdr:nvCxnSpPr>
        <xdr:cNvPr id="249" name="直線コネクタ 248">
          <a:extLst>
            <a:ext uri="{FF2B5EF4-FFF2-40B4-BE49-F238E27FC236}">
              <a16:creationId xmlns:a16="http://schemas.microsoft.com/office/drawing/2014/main" id="{B0875739-26DB-4F3E-BFE2-266DDCB1D4D7}"/>
            </a:ext>
          </a:extLst>
        </xdr:cNvPr>
        <xdr:cNvCxnSpPr/>
      </xdr:nvCxnSpPr>
      <xdr:spPr>
        <a:xfrm flipV="1">
          <a:off x="7861300" y="10842041"/>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163170</xdr:rowOff>
    </xdr:from>
    <xdr:to>
      <xdr:col>36</xdr:col>
      <xdr:colOff>165100</xdr:colOff>
      <xdr:row>63</xdr:row>
      <xdr:rowOff>93320</xdr:rowOff>
    </xdr:to>
    <xdr:sp macro="" textlink="">
      <xdr:nvSpPr>
        <xdr:cNvPr id="250" name="楕円 249">
          <a:extLst>
            <a:ext uri="{FF2B5EF4-FFF2-40B4-BE49-F238E27FC236}">
              <a16:creationId xmlns:a16="http://schemas.microsoft.com/office/drawing/2014/main" id="{BEE89B00-B04E-4401-AC0A-BD3412389730}"/>
            </a:ext>
          </a:extLst>
        </xdr:cNvPr>
        <xdr:cNvSpPr/>
      </xdr:nvSpPr>
      <xdr:spPr>
        <a:xfrm>
          <a:off x="6921500" y="1079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41605</xdr:rowOff>
    </xdr:from>
    <xdr:to>
      <xdr:col>41</xdr:col>
      <xdr:colOff>50800</xdr:colOff>
      <xdr:row>63</xdr:row>
      <xdr:rowOff>42520</xdr:rowOff>
    </xdr:to>
    <xdr:cxnSp macro="">
      <xdr:nvCxnSpPr>
        <xdr:cNvPr id="251" name="直線コネクタ 250">
          <a:extLst>
            <a:ext uri="{FF2B5EF4-FFF2-40B4-BE49-F238E27FC236}">
              <a16:creationId xmlns:a16="http://schemas.microsoft.com/office/drawing/2014/main" id="{92442D1B-B21D-45DF-869D-58CA50AD672F}"/>
            </a:ext>
          </a:extLst>
        </xdr:cNvPr>
        <xdr:cNvCxnSpPr/>
      </xdr:nvCxnSpPr>
      <xdr:spPr>
        <a:xfrm flipV="1">
          <a:off x="6972300" y="10842955"/>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14291</xdr:rowOff>
    </xdr:from>
    <xdr:ext cx="469744" cy="259045"/>
    <xdr:sp macro="" textlink="">
      <xdr:nvSpPr>
        <xdr:cNvPr id="252" name="n_1aveValue【体育館・プール】&#10;一人当たり面積">
          <a:extLst>
            <a:ext uri="{FF2B5EF4-FFF2-40B4-BE49-F238E27FC236}">
              <a16:creationId xmlns:a16="http://schemas.microsoft.com/office/drawing/2014/main" id="{8615C66F-E2FB-4F33-B262-07B1DA8505FB}"/>
            </a:ext>
          </a:extLst>
        </xdr:cNvPr>
        <xdr:cNvSpPr txBox="1"/>
      </xdr:nvSpPr>
      <xdr:spPr>
        <a:xfrm>
          <a:off x="9391727" y="10301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49039</xdr:rowOff>
    </xdr:from>
    <xdr:ext cx="469744" cy="259045"/>
    <xdr:sp macro="" textlink="">
      <xdr:nvSpPr>
        <xdr:cNvPr id="253" name="n_2aveValue【体育館・プール】&#10;一人当たり面積">
          <a:extLst>
            <a:ext uri="{FF2B5EF4-FFF2-40B4-BE49-F238E27FC236}">
              <a16:creationId xmlns:a16="http://schemas.microsoft.com/office/drawing/2014/main" id="{81BC4402-3ED1-448B-B97E-FBB13E9E56C0}"/>
            </a:ext>
          </a:extLst>
        </xdr:cNvPr>
        <xdr:cNvSpPr txBox="1"/>
      </xdr:nvSpPr>
      <xdr:spPr>
        <a:xfrm>
          <a:off x="8515427" y="1033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45381</xdr:rowOff>
    </xdr:from>
    <xdr:ext cx="469744" cy="259045"/>
    <xdr:sp macro="" textlink="">
      <xdr:nvSpPr>
        <xdr:cNvPr id="254" name="n_3aveValue【体育館・プール】&#10;一人当たり面積">
          <a:extLst>
            <a:ext uri="{FF2B5EF4-FFF2-40B4-BE49-F238E27FC236}">
              <a16:creationId xmlns:a16="http://schemas.microsoft.com/office/drawing/2014/main" id="{6AF76726-C6C6-4425-8014-CBC1DD44B32F}"/>
            </a:ext>
          </a:extLst>
        </xdr:cNvPr>
        <xdr:cNvSpPr txBox="1"/>
      </xdr:nvSpPr>
      <xdr:spPr>
        <a:xfrm>
          <a:off x="7626427" y="1033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45381</xdr:rowOff>
    </xdr:from>
    <xdr:ext cx="469744" cy="259045"/>
    <xdr:sp macro="" textlink="">
      <xdr:nvSpPr>
        <xdr:cNvPr id="255" name="n_4aveValue【体育館・プール】&#10;一人当たり面積">
          <a:extLst>
            <a:ext uri="{FF2B5EF4-FFF2-40B4-BE49-F238E27FC236}">
              <a16:creationId xmlns:a16="http://schemas.microsoft.com/office/drawing/2014/main" id="{12AC21B1-72F9-4C7D-A69B-058A289B0893}"/>
            </a:ext>
          </a:extLst>
        </xdr:cNvPr>
        <xdr:cNvSpPr txBox="1"/>
      </xdr:nvSpPr>
      <xdr:spPr>
        <a:xfrm>
          <a:off x="6737427" y="1033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82618</xdr:rowOff>
    </xdr:from>
    <xdr:ext cx="469744" cy="259045"/>
    <xdr:sp macro="" textlink="">
      <xdr:nvSpPr>
        <xdr:cNvPr id="256" name="n_1mainValue【体育館・プール】&#10;一人当たり面積">
          <a:extLst>
            <a:ext uri="{FF2B5EF4-FFF2-40B4-BE49-F238E27FC236}">
              <a16:creationId xmlns:a16="http://schemas.microsoft.com/office/drawing/2014/main" id="{6F534891-B709-406C-B53F-F8EB0C790270}"/>
            </a:ext>
          </a:extLst>
        </xdr:cNvPr>
        <xdr:cNvSpPr txBox="1"/>
      </xdr:nvSpPr>
      <xdr:spPr>
        <a:xfrm>
          <a:off x="9391727" y="10883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82618</xdr:rowOff>
    </xdr:from>
    <xdr:ext cx="469744" cy="259045"/>
    <xdr:sp macro="" textlink="">
      <xdr:nvSpPr>
        <xdr:cNvPr id="257" name="n_2mainValue【体育館・プール】&#10;一人当たり面積">
          <a:extLst>
            <a:ext uri="{FF2B5EF4-FFF2-40B4-BE49-F238E27FC236}">
              <a16:creationId xmlns:a16="http://schemas.microsoft.com/office/drawing/2014/main" id="{6079E977-A2BF-45C4-AAC5-B6B5579BAC9F}"/>
            </a:ext>
          </a:extLst>
        </xdr:cNvPr>
        <xdr:cNvSpPr txBox="1"/>
      </xdr:nvSpPr>
      <xdr:spPr>
        <a:xfrm>
          <a:off x="8515427" y="10883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83532</xdr:rowOff>
    </xdr:from>
    <xdr:ext cx="469744" cy="259045"/>
    <xdr:sp macro="" textlink="">
      <xdr:nvSpPr>
        <xdr:cNvPr id="258" name="n_3mainValue【体育館・プール】&#10;一人当たり面積">
          <a:extLst>
            <a:ext uri="{FF2B5EF4-FFF2-40B4-BE49-F238E27FC236}">
              <a16:creationId xmlns:a16="http://schemas.microsoft.com/office/drawing/2014/main" id="{67E114D4-0405-4D49-84BB-ADF4459C5587}"/>
            </a:ext>
          </a:extLst>
        </xdr:cNvPr>
        <xdr:cNvSpPr txBox="1"/>
      </xdr:nvSpPr>
      <xdr:spPr>
        <a:xfrm>
          <a:off x="7626427" y="10884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84447</xdr:rowOff>
    </xdr:from>
    <xdr:ext cx="469744" cy="259045"/>
    <xdr:sp macro="" textlink="">
      <xdr:nvSpPr>
        <xdr:cNvPr id="259" name="n_4mainValue【体育館・プール】&#10;一人当たり面積">
          <a:extLst>
            <a:ext uri="{FF2B5EF4-FFF2-40B4-BE49-F238E27FC236}">
              <a16:creationId xmlns:a16="http://schemas.microsoft.com/office/drawing/2014/main" id="{AD2FEDA8-7720-4B78-8464-74C031F9598A}"/>
            </a:ext>
          </a:extLst>
        </xdr:cNvPr>
        <xdr:cNvSpPr txBox="1"/>
      </xdr:nvSpPr>
      <xdr:spPr>
        <a:xfrm>
          <a:off x="6737427" y="1088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F2FBF5E0-72E1-4F68-8D7F-36E7BB881AA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D4FB3506-5B84-4072-8241-B419D52C125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780AA8D9-1804-46AB-B338-B529AF29071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5458F775-6E36-445E-B6B1-EF67672D42B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7A379B84-DCD7-4E24-819B-C8ACADC8E5B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C004F1BB-F34B-4892-8CEE-9FF917A650A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26B22937-BCAC-4FDF-AB3F-9ED61D959B3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91BBF5BD-6FB0-4363-8331-E844D8C4ABE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546A0EFC-F766-44DE-878C-FBDCD4ECF75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3D8A7A0D-D44B-480F-BE1F-6437616DEA2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a:extLst>
            <a:ext uri="{FF2B5EF4-FFF2-40B4-BE49-F238E27FC236}">
              <a16:creationId xmlns:a16="http://schemas.microsoft.com/office/drawing/2014/main" id="{F4CBF180-91ED-4FC1-8C83-7C3C7727DCA3}"/>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a:extLst>
            <a:ext uri="{FF2B5EF4-FFF2-40B4-BE49-F238E27FC236}">
              <a16:creationId xmlns:a16="http://schemas.microsoft.com/office/drawing/2014/main" id="{67CB210B-2796-409A-8398-756C0038D73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2" name="テキスト ボックス 271">
          <a:extLst>
            <a:ext uri="{FF2B5EF4-FFF2-40B4-BE49-F238E27FC236}">
              <a16:creationId xmlns:a16="http://schemas.microsoft.com/office/drawing/2014/main" id="{50A05C82-7196-4214-AA8B-6656BF3BE02A}"/>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a:extLst>
            <a:ext uri="{FF2B5EF4-FFF2-40B4-BE49-F238E27FC236}">
              <a16:creationId xmlns:a16="http://schemas.microsoft.com/office/drawing/2014/main" id="{6D737BFA-C498-4FC0-90F1-B9D00795C205}"/>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a:extLst>
            <a:ext uri="{FF2B5EF4-FFF2-40B4-BE49-F238E27FC236}">
              <a16:creationId xmlns:a16="http://schemas.microsoft.com/office/drawing/2014/main" id="{91355C37-221D-47CF-9309-AE03E646189D}"/>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a:extLst>
            <a:ext uri="{FF2B5EF4-FFF2-40B4-BE49-F238E27FC236}">
              <a16:creationId xmlns:a16="http://schemas.microsoft.com/office/drawing/2014/main" id="{7F4FFB24-6B5E-4F36-8F31-71B14A39B0F7}"/>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a:extLst>
            <a:ext uri="{FF2B5EF4-FFF2-40B4-BE49-F238E27FC236}">
              <a16:creationId xmlns:a16="http://schemas.microsoft.com/office/drawing/2014/main" id="{D385EF02-AECA-4B34-A5F9-7BA61521803D}"/>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a:extLst>
            <a:ext uri="{FF2B5EF4-FFF2-40B4-BE49-F238E27FC236}">
              <a16:creationId xmlns:a16="http://schemas.microsoft.com/office/drawing/2014/main" id="{BFF2F7CC-C155-4F97-AC12-D96506974C32}"/>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a:extLst>
            <a:ext uri="{FF2B5EF4-FFF2-40B4-BE49-F238E27FC236}">
              <a16:creationId xmlns:a16="http://schemas.microsoft.com/office/drawing/2014/main" id="{2BF51D01-F22D-4FDA-91E7-9429E729E876}"/>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a:extLst>
            <a:ext uri="{FF2B5EF4-FFF2-40B4-BE49-F238E27FC236}">
              <a16:creationId xmlns:a16="http://schemas.microsoft.com/office/drawing/2014/main" id="{C622DFAC-56AB-4C9D-AA87-6C5AA196432B}"/>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0" name="テキスト ボックス 279">
          <a:extLst>
            <a:ext uri="{FF2B5EF4-FFF2-40B4-BE49-F238E27FC236}">
              <a16:creationId xmlns:a16="http://schemas.microsoft.com/office/drawing/2014/main" id="{20334CEB-483A-494B-8DB6-A6148EAE0D96}"/>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CAAC4D6F-A87E-40D6-B240-907AB8F3F1F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2" name="テキスト ボックス 281">
          <a:extLst>
            <a:ext uri="{FF2B5EF4-FFF2-40B4-BE49-F238E27FC236}">
              <a16:creationId xmlns:a16="http://schemas.microsoft.com/office/drawing/2014/main" id="{5478D725-7F81-4131-BF5A-28B671205BF8}"/>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a:extLst>
            <a:ext uri="{FF2B5EF4-FFF2-40B4-BE49-F238E27FC236}">
              <a16:creationId xmlns:a16="http://schemas.microsoft.com/office/drawing/2014/main" id="{1E81A821-09A7-45C8-8674-DF72287E0FD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154305</xdr:rowOff>
    </xdr:from>
    <xdr:to>
      <xdr:col>24</xdr:col>
      <xdr:colOff>62865</xdr:colOff>
      <xdr:row>86</xdr:row>
      <xdr:rowOff>114300</xdr:rowOff>
    </xdr:to>
    <xdr:cxnSp macro="">
      <xdr:nvCxnSpPr>
        <xdr:cNvPr id="284" name="直線コネクタ 283">
          <a:extLst>
            <a:ext uri="{FF2B5EF4-FFF2-40B4-BE49-F238E27FC236}">
              <a16:creationId xmlns:a16="http://schemas.microsoft.com/office/drawing/2014/main" id="{37EF42FF-AB6C-4AA1-82F4-F0B31608B23D}"/>
            </a:ext>
          </a:extLst>
        </xdr:cNvPr>
        <xdr:cNvCxnSpPr/>
      </xdr:nvCxnSpPr>
      <xdr:spPr>
        <a:xfrm flipV="1">
          <a:off x="4634865" y="13355955"/>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5" name="【福祉施設】&#10;有形固定資産減価償却率最小値テキスト">
          <a:extLst>
            <a:ext uri="{FF2B5EF4-FFF2-40B4-BE49-F238E27FC236}">
              <a16:creationId xmlns:a16="http://schemas.microsoft.com/office/drawing/2014/main" id="{9AE83F3B-DAE5-4349-8BAF-527FFDEF0C46}"/>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6" name="直線コネクタ 285">
          <a:extLst>
            <a:ext uri="{FF2B5EF4-FFF2-40B4-BE49-F238E27FC236}">
              <a16:creationId xmlns:a16="http://schemas.microsoft.com/office/drawing/2014/main" id="{625186D7-EAD7-42B8-BABF-561103C57A3F}"/>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100982</xdr:rowOff>
    </xdr:from>
    <xdr:ext cx="405111" cy="259045"/>
    <xdr:sp macro="" textlink="">
      <xdr:nvSpPr>
        <xdr:cNvPr id="287" name="【福祉施設】&#10;有形固定資産減価償却率最大値テキスト">
          <a:extLst>
            <a:ext uri="{FF2B5EF4-FFF2-40B4-BE49-F238E27FC236}">
              <a16:creationId xmlns:a16="http://schemas.microsoft.com/office/drawing/2014/main" id="{9B734B71-6C2D-411A-93FE-C5E06FF90DF5}"/>
            </a:ext>
          </a:extLst>
        </xdr:cNvPr>
        <xdr:cNvSpPr txBox="1"/>
      </xdr:nvSpPr>
      <xdr:spPr>
        <a:xfrm>
          <a:off x="4673600" y="1313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154305</xdr:rowOff>
    </xdr:from>
    <xdr:to>
      <xdr:col>24</xdr:col>
      <xdr:colOff>152400</xdr:colOff>
      <xdr:row>77</xdr:row>
      <xdr:rowOff>154305</xdr:rowOff>
    </xdr:to>
    <xdr:cxnSp macro="">
      <xdr:nvCxnSpPr>
        <xdr:cNvPr id="288" name="直線コネクタ 287">
          <a:extLst>
            <a:ext uri="{FF2B5EF4-FFF2-40B4-BE49-F238E27FC236}">
              <a16:creationId xmlns:a16="http://schemas.microsoft.com/office/drawing/2014/main" id="{E8AD82E8-B4BD-4D2F-B475-29881D3F6EB4}"/>
            </a:ext>
          </a:extLst>
        </xdr:cNvPr>
        <xdr:cNvCxnSpPr/>
      </xdr:nvCxnSpPr>
      <xdr:spPr>
        <a:xfrm>
          <a:off x="4546600" y="1335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31132</xdr:rowOff>
    </xdr:from>
    <xdr:ext cx="405111" cy="259045"/>
    <xdr:sp macro="" textlink="">
      <xdr:nvSpPr>
        <xdr:cNvPr id="289" name="【福祉施設】&#10;有形固定資産減価償却率平均値テキスト">
          <a:extLst>
            <a:ext uri="{FF2B5EF4-FFF2-40B4-BE49-F238E27FC236}">
              <a16:creationId xmlns:a16="http://schemas.microsoft.com/office/drawing/2014/main" id="{070EC104-2712-4362-A476-93C20DFE7DD3}"/>
            </a:ext>
          </a:extLst>
        </xdr:cNvPr>
        <xdr:cNvSpPr txBox="1"/>
      </xdr:nvSpPr>
      <xdr:spPr>
        <a:xfrm>
          <a:off x="4673600" y="13918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8255</xdr:rowOff>
    </xdr:from>
    <xdr:to>
      <xdr:col>24</xdr:col>
      <xdr:colOff>114300</xdr:colOff>
      <xdr:row>82</xdr:row>
      <xdr:rowOff>109855</xdr:rowOff>
    </xdr:to>
    <xdr:sp macro="" textlink="">
      <xdr:nvSpPr>
        <xdr:cNvPr id="290" name="フローチャート: 判断 289">
          <a:extLst>
            <a:ext uri="{FF2B5EF4-FFF2-40B4-BE49-F238E27FC236}">
              <a16:creationId xmlns:a16="http://schemas.microsoft.com/office/drawing/2014/main" id="{4D3B9795-F3FA-4E4B-92C5-A1B13D4B6862}"/>
            </a:ext>
          </a:extLst>
        </xdr:cNvPr>
        <xdr:cNvSpPr/>
      </xdr:nvSpPr>
      <xdr:spPr>
        <a:xfrm>
          <a:off x="45847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291" name="フローチャート: 判断 290">
          <a:extLst>
            <a:ext uri="{FF2B5EF4-FFF2-40B4-BE49-F238E27FC236}">
              <a16:creationId xmlns:a16="http://schemas.microsoft.com/office/drawing/2014/main" id="{82BC247A-11EE-47E8-8EA9-10B50F54704F}"/>
            </a:ext>
          </a:extLst>
        </xdr:cNvPr>
        <xdr:cNvSpPr/>
      </xdr:nvSpPr>
      <xdr:spPr>
        <a:xfrm>
          <a:off x="3746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57786</xdr:rowOff>
    </xdr:from>
    <xdr:to>
      <xdr:col>15</xdr:col>
      <xdr:colOff>101600</xdr:colOff>
      <xdr:row>81</xdr:row>
      <xdr:rowOff>159386</xdr:rowOff>
    </xdr:to>
    <xdr:sp macro="" textlink="">
      <xdr:nvSpPr>
        <xdr:cNvPr id="292" name="フローチャート: 判断 291">
          <a:extLst>
            <a:ext uri="{FF2B5EF4-FFF2-40B4-BE49-F238E27FC236}">
              <a16:creationId xmlns:a16="http://schemas.microsoft.com/office/drawing/2014/main" id="{851D570C-8E30-48F8-9E90-8A54F08DE2F4}"/>
            </a:ext>
          </a:extLst>
        </xdr:cNvPr>
        <xdr:cNvSpPr/>
      </xdr:nvSpPr>
      <xdr:spPr>
        <a:xfrm>
          <a:off x="2857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2539</xdr:rowOff>
    </xdr:from>
    <xdr:to>
      <xdr:col>10</xdr:col>
      <xdr:colOff>165100</xdr:colOff>
      <xdr:row>81</xdr:row>
      <xdr:rowOff>104139</xdr:rowOff>
    </xdr:to>
    <xdr:sp macro="" textlink="">
      <xdr:nvSpPr>
        <xdr:cNvPr id="293" name="フローチャート: 判断 292">
          <a:extLst>
            <a:ext uri="{FF2B5EF4-FFF2-40B4-BE49-F238E27FC236}">
              <a16:creationId xmlns:a16="http://schemas.microsoft.com/office/drawing/2014/main" id="{D63F4CE2-F647-40AC-B7DF-26B32CE1B40B}"/>
            </a:ext>
          </a:extLst>
        </xdr:cNvPr>
        <xdr:cNvSpPr/>
      </xdr:nvSpPr>
      <xdr:spPr>
        <a:xfrm>
          <a:off x="1968500" y="138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137795</xdr:rowOff>
    </xdr:from>
    <xdr:to>
      <xdr:col>6</xdr:col>
      <xdr:colOff>38100</xdr:colOff>
      <xdr:row>81</xdr:row>
      <xdr:rowOff>67945</xdr:rowOff>
    </xdr:to>
    <xdr:sp macro="" textlink="">
      <xdr:nvSpPr>
        <xdr:cNvPr id="294" name="フローチャート: 判断 293">
          <a:extLst>
            <a:ext uri="{FF2B5EF4-FFF2-40B4-BE49-F238E27FC236}">
              <a16:creationId xmlns:a16="http://schemas.microsoft.com/office/drawing/2014/main" id="{5E676C62-7E89-4E4F-8880-D2E5C08DB43C}"/>
            </a:ext>
          </a:extLst>
        </xdr:cNvPr>
        <xdr:cNvSpPr/>
      </xdr:nvSpPr>
      <xdr:spPr>
        <a:xfrm>
          <a:off x="10795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14552FCC-81A8-43B6-B7C1-D8F098F1018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20B9A4EA-06A3-4846-9E16-7EE4DA24CCD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6FEFECC5-1CBA-49D1-BBE6-D154DAC9341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55BB7247-15A8-4637-AA96-4A081D1269A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9F8E8C39-C053-475E-A907-4CCFB390473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101600</xdr:rowOff>
    </xdr:from>
    <xdr:to>
      <xdr:col>24</xdr:col>
      <xdr:colOff>114300</xdr:colOff>
      <xdr:row>85</xdr:row>
      <xdr:rowOff>31750</xdr:rowOff>
    </xdr:to>
    <xdr:sp macro="" textlink="">
      <xdr:nvSpPr>
        <xdr:cNvPr id="300" name="楕円 299">
          <a:extLst>
            <a:ext uri="{FF2B5EF4-FFF2-40B4-BE49-F238E27FC236}">
              <a16:creationId xmlns:a16="http://schemas.microsoft.com/office/drawing/2014/main" id="{758BC09E-7543-49D1-B792-BDF317B3AB0A}"/>
            </a:ext>
          </a:extLst>
        </xdr:cNvPr>
        <xdr:cNvSpPr/>
      </xdr:nvSpPr>
      <xdr:spPr>
        <a:xfrm>
          <a:off x="4584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80027</xdr:rowOff>
    </xdr:from>
    <xdr:ext cx="405111" cy="259045"/>
    <xdr:sp macro="" textlink="">
      <xdr:nvSpPr>
        <xdr:cNvPr id="301" name="【福祉施設】&#10;有形固定資産減価償却率該当値テキスト">
          <a:extLst>
            <a:ext uri="{FF2B5EF4-FFF2-40B4-BE49-F238E27FC236}">
              <a16:creationId xmlns:a16="http://schemas.microsoft.com/office/drawing/2014/main" id="{BAC1E60E-9026-489B-A395-75D381BA3DF2}"/>
            </a:ext>
          </a:extLst>
        </xdr:cNvPr>
        <xdr:cNvSpPr txBox="1"/>
      </xdr:nvSpPr>
      <xdr:spPr>
        <a:xfrm>
          <a:off x="4673600" y="1448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63500</xdr:rowOff>
    </xdr:from>
    <xdr:to>
      <xdr:col>20</xdr:col>
      <xdr:colOff>38100</xdr:colOff>
      <xdr:row>84</xdr:row>
      <xdr:rowOff>165100</xdr:rowOff>
    </xdr:to>
    <xdr:sp macro="" textlink="">
      <xdr:nvSpPr>
        <xdr:cNvPr id="302" name="楕円 301">
          <a:extLst>
            <a:ext uri="{FF2B5EF4-FFF2-40B4-BE49-F238E27FC236}">
              <a16:creationId xmlns:a16="http://schemas.microsoft.com/office/drawing/2014/main" id="{54F2A730-13D8-4F9A-8C30-BD1129FFA5B9}"/>
            </a:ext>
          </a:extLst>
        </xdr:cNvPr>
        <xdr:cNvSpPr/>
      </xdr:nvSpPr>
      <xdr:spPr>
        <a:xfrm>
          <a:off x="3746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114300</xdr:rowOff>
    </xdr:from>
    <xdr:to>
      <xdr:col>24</xdr:col>
      <xdr:colOff>63500</xdr:colOff>
      <xdr:row>84</xdr:row>
      <xdr:rowOff>152400</xdr:rowOff>
    </xdr:to>
    <xdr:cxnSp macro="">
      <xdr:nvCxnSpPr>
        <xdr:cNvPr id="303" name="直線コネクタ 302">
          <a:extLst>
            <a:ext uri="{FF2B5EF4-FFF2-40B4-BE49-F238E27FC236}">
              <a16:creationId xmlns:a16="http://schemas.microsoft.com/office/drawing/2014/main" id="{E28285CE-63F0-4E92-BA85-AD99BBD4D29B}"/>
            </a:ext>
          </a:extLst>
        </xdr:cNvPr>
        <xdr:cNvCxnSpPr/>
      </xdr:nvCxnSpPr>
      <xdr:spPr>
        <a:xfrm>
          <a:off x="3797300" y="14516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25400</xdr:rowOff>
    </xdr:from>
    <xdr:to>
      <xdr:col>15</xdr:col>
      <xdr:colOff>101600</xdr:colOff>
      <xdr:row>84</xdr:row>
      <xdr:rowOff>127000</xdr:rowOff>
    </xdr:to>
    <xdr:sp macro="" textlink="">
      <xdr:nvSpPr>
        <xdr:cNvPr id="304" name="楕円 303">
          <a:extLst>
            <a:ext uri="{FF2B5EF4-FFF2-40B4-BE49-F238E27FC236}">
              <a16:creationId xmlns:a16="http://schemas.microsoft.com/office/drawing/2014/main" id="{44944F94-75BE-49E9-88E5-2D8DDF877D8C}"/>
            </a:ext>
          </a:extLst>
        </xdr:cNvPr>
        <xdr:cNvSpPr/>
      </xdr:nvSpPr>
      <xdr:spPr>
        <a:xfrm>
          <a:off x="2857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76200</xdr:rowOff>
    </xdr:from>
    <xdr:to>
      <xdr:col>19</xdr:col>
      <xdr:colOff>177800</xdr:colOff>
      <xdr:row>84</xdr:row>
      <xdr:rowOff>114300</xdr:rowOff>
    </xdr:to>
    <xdr:cxnSp macro="">
      <xdr:nvCxnSpPr>
        <xdr:cNvPr id="305" name="直線コネクタ 304">
          <a:extLst>
            <a:ext uri="{FF2B5EF4-FFF2-40B4-BE49-F238E27FC236}">
              <a16:creationId xmlns:a16="http://schemas.microsoft.com/office/drawing/2014/main" id="{7EB94C4E-4A89-4B26-B31A-977ED9DA62FC}"/>
            </a:ext>
          </a:extLst>
        </xdr:cNvPr>
        <xdr:cNvCxnSpPr/>
      </xdr:nvCxnSpPr>
      <xdr:spPr>
        <a:xfrm>
          <a:off x="2908300" y="14478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158750</xdr:rowOff>
    </xdr:from>
    <xdr:to>
      <xdr:col>10</xdr:col>
      <xdr:colOff>165100</xdr:colOff>
      <xdr:row>84</xdr:row>
      <xdr:rowOff>88900</xdr:rowOff>
    </xdr:to>
    <xdr:sp macro="" textlink="">
      <xdr:nvSpPr>
        <xdr:cNvPr id="306" name="楕円 305">
          <a:extLst>
            <a:ext uri="{FF2B5EF4-FFF2-40B4-BE49-F238E27FC236}">
              <a16:creationId xmlns:a16="http://schemas.microsoft.com/office/drawing/2014/main" id="{80B18B0F-DC49-4532-B4E2-7DD1070F6102}"/>
            </a:ext>
          </a:extLst>
        </xdr:cNvPr>
        <xdr:cNvSpPr/>
      </xdr:nvSpPr>
      <xdr:spPr>
        <a:xfrm>
          <a:off x="1968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38100</xdr:rowOff>
    </xdr:from>
    <xdr:to>
      <xdr:col>15</xdr:col>
      <xdr:colOff>50800</xdr:colOff>
      <xdr:row>84</xdr:row>
      <xdr:rowOff>76200</xdr:rowOff>
    </xdr:to>
    <xdr:cxnSp macro="">
      <xdr:nvCxnSpPr>
        <xdr:cNvPr id="307" name="直線コネクタ 306">
          <a:extLst>
            <a:ext uri="{FF2B5EF4-FFF2-40B4-BE49-F238E27FC236}">
              <a16:creationId xmlns:a16="http://schemas.microsoft.com/office/drawing/2014/main" id="{56EE23B4-6511-40F6-B393-A5A9C0385120}"/>
            </a:ext>
          </a:extLst>
        </xdr:cNvPr>
        <xdr:cNvCxnSpPr/>
      </xdr:nvCxnSpPr>
      <xdr:spPr>
        <a:xfrm>
          <a:off x="2019300" y="14439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120650</xdr:rowOff>
    </xdr:from>
    <xdr:to>
      <xdr:col>6</xdr:col>
      <xdr:colOff>38100</xdr:colOff>
      <xdr:row>84</xdr:row>
      <xdr:rowOff>50800</xdr:rowOff>
    </xdr:to>
    <xdr:sp macro="" textlink="">
      <xdr:nvSpPr>
        <xdr:cNvPr id="308" name="楕円 307">
          <a:extLst>
            <a:ext uri="{FF2B5EF4-FFF2-40B4-BE49-F238E27FC236}">
              <a16:creationId xmlns:a16="http://schemas.microsoft.com/office/drawing/2014/main" id="{63495A25-2FAE-4354-80A1-C7A618FF2172}"/>
            </a:ext>
          </a:extLst>
        </xdr:cNvPr>
        <xdr:cNvSpPr/>
      </xdr:nvSpPr>
      <xdr:spPr>
        <a:xfrm>
          <a:off x="1079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0</xdr:rowOff>
    </xdr:from>
    <xdr:to>
      <xdr:col>10</xdr:col>
      <xdr:colOff>114300</xdr:colOff>
      <xdr:row>84</xdr:row>
      <xdr:rowOff>38100</xdr:rowOff>
    </xdr:to>
    <xdr:cxnSp macro="">
      <xdr:nvCxnSpPr>
        <xdr:cNvPr id="309" name="直線コネクタ 308">
          <a:extLst>
            <a:ext uri="{FF2B5EF4-FFF2-40B4-BE49-F238E27FC236}">
              <a16:creationId xmlns:a16="http://schemas.microsoft.com/office/drawing/2014/main" id="{97AA862F-054C-455B-A452-11AE2253AD9A}"/>
            </a:ext>
          </a:extLst>
        </xdr:cNvPr>
        <xdr:cNvCxnSpPr/>
      </xdr:nvCxnSpPr>
      <xdr:spPr>
        <a:xfrm>
          <a:off x="1130300" y="14401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46372</xdr:rowOff>
    </xdr:from>
    <xdr:ext cx="405111" cy="259045"/>
    <xdr:sp macro="" textlink="">
      <xdr:nvSpPr>
        <xdr:cNvPr id="310" name="n_1aveValue【福祉施設】&#10;有形固定資産減価償却率">
          <a:extLst>
            <a:ext uri="{FF2B5EF4-FFF2-40B4-BE49-F238E27FC236}">
              <a16:creationId xmlns:a16="http://schemas.microsoft.com/office/drawing/2014/main" id="{BE653AAE-48B6-4FFB-9240-9289740A17C4}"/>
            </a:ext>
          </a:extLst>
        </xdr:cNvPr>
        <xdr:cNvSpPr txBox="1"/>
      </xdr:nvSpPr>
      <xdr:spPr>
        <a:xfrm>
          <a:off x="35820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4463</xdr:rowOff>
    </xdr:from>
    <xdr:ext cx="405111" cy="259045"/>
    <xdr:sp macro="" textlink="">
      <xdr:nvSpPr>
        <xdr:cNvPr id="311" name="n_2aveValue【福祉施設】&#10;有形固定資産減価償却率">
          <a:extLst>
            <a:ext uri="{FF2B5EF4-FFF2-40B4-BE49-F238E27FC236}">
              <a16:creationId xmlns:a16="http://schemas.microsoft.com/office/drawing/2014/main" id="{633369E5-C597-47A4-BDCC-CEF73876D439}"/>
            </a:ext>
          </a:extLst>
        </xdr:cNvPr>
        <xdr:cNvSpPr txBox="1"/>
      </xdr:nvSpPr>
      <xdr:spPr>
        <a:xfrm>
          <a:off x="2705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120666</xdr:rowOff>
    </xdr:from>
    <xdr:ext cx="405111" cy="259045"/>
    <xdr:sp macro="" textlink="">
      <xdr:nvSpPr>
        <xdr:cNvPr id="312" name="n_3aveValue【福祉施設】&#10;有形固定資産減価償却率">
          <a:extLst>
            <a:ext uri="{FF2B5EF4-FFF2-40B4-BE49-F238E27FC236}">
              <a16:creationId xmlns:a16="http://schemas.microsoft.com/office/drawing/2014/main" id="{AA6BBB6F-C6D7-4F97-A9D7-32059CC357E2}"/>
            </a:ext>
          </a:extLst>
        </xdr:cNvPr>
        <xdr:cNvSpPr txBox="1"/>
      </xdr:nvSpPr>
      <xdr:spPr>
        <a:xfrm>
          <a:off x="1816744" y="1366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84472</xdr:rowOff>
    </xdr:from>
    <xdr:ext cx="405111" cy="259045"/>
    <xdr:sp macro="" textlink="">
      <xdr:nvSpPr>
        <xdr:cNvPr id="313" name="n_4aveValue【福祉施設】&#10;有形固定資産減価償却率">
          <a:extLst>
            <a:ext uri="{FF2B5EF4-FFF2-40B4-BE49-F238E27FC236}">
              <a16:creationId xmlns:a16="http://schemas.microsoft.com/office/drawing/2014/main" id="{21BC719E-7BC3-41CD-91A4-52B26C347DD8}"/>
            </a:ext>
          </a:extLst>
        </xdr:cNvPr>
        <xdr:cNvSpPr txBox="1"/>
      </xdr:nvSpPr>
      <xdr:spPr>
        <a:xfrm>
          <a:off x="927744"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156227</xdr:rowOff>
    </xdr:from>
    <xdr:ext cx="405111" cy="259045"/>
    <xdr:sp macro="" textlink="">
      <xdr:nvSpPr>
        <xdr:cNvPr id="314" name="n_1mainValue【福祉施設】&#10;有形固定資産減価償却率">
          <a:extLst>
            <a:ext uri="{FF2B5EF4-FFF2-40B4-BE49-F238E27FC236}">
              <a16:creationId xmlns:a16="http://schemas.microsoft.com/office/drawing/2014/main" id="{F9D8B67F-44CC-49CD-B8F4-F010284583A8}"/>
            </a:ext>
          </a:extLst>
        </xdr:cNvPr>
        <xdr:cNvSpPr txBox="1"/>
      </xdr:nvSpPr>
      <xdr:spPr>
        <a:xfrm>
          <a:off x="3582044" y="1455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118127</xdr:rowOff>
    </xdr:from>
    <xdr:ext cx="405111" cy="259045"/>
    <xdr:sp macro="" textlink="">
      <xdr:nvSpPr>
        <xdr:cNvPr id="315" name="n_2mainValue【福祉施設】&#10;有形固定資産減価償却率">
          <a:extLst>
            <a:ext uri="{FF2B5EF4-FFF2-40B4-BE49-F238E27FC236}">
              <a16:creationId xmlns:a16="http://schemas.microsoft.com/office/drawing/2014/main" id="{19212E0C-6757-427E-A53E-8314EA4A6BB2}"/>
            </a:ext>
          </a:extLst>
        </xdr:cNvPr>
        <xdr:cNvSpPr txBox="1"/>
      </xdr:nvSpPr>
      <xdr:spPr>
        <a:xfrm>
          <a:off x="2705744" y="1451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80027</xdr:rowOff>
    </xdr:from>
    <xdr:ext cx="405111" cy="259045"/>
    <xdr:sp macro="" textlink="">
      <xdr:nvSpPr>
        <xdr:cNvPr id="316" name="n_3mainValue【福祉施設】&#10;有形固定資産減価償却率">
          <a:extLst>
            <a:ext uri="{FF2B5EF4-FFF2-40B4-BE49-F238E27FC236}">
              <a16:creationId xmlns:a16="http://schemas.microsoft.com/office/drawing/2014/main" id="{3EFF986E-2000-4FCB-9A14-1C5393541215}"/>
            </a:ext>
          </a:extLst>
        </xdr:cNvPr>
        <xdr:cNvSpPr txBox="1"/>
      </xdr:nvSpPr>
      <xdr:spPr>
        <a:xfrm>
          <a:off x="1816744" y="1448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41927</xdr:rowOff>
    </xdr:from>
    <xdr:ext cx="405111" cy="259045"/>
    <xdr:sp macro="" textlink="">
      <xdr:nvSpPr>
        <xdr:cNvPr id="317" name="n_4mainValue【福祉施設】&#10;有形固定資産減価償却率">
          <a:extLst>
            <a:ext uri="{FF2B5EF4-FFF2-40B4-BE49-F238E27FC236}">
              <a16:creationId xmlns:a16="http://schemas.microsoft.com/office/drawing/2014/main" id="{B8131B8C-E2B3-4E88-83A7-D730BC8FD261}"/>
            </a:ext>
          </a:extLst>
        </xdr:cNvPr>
        <xdr:cNvSpPr txBox="1"/>
      </xdr:nvSpPr>
      <xdr:spPr>
        <a:xfrm>
          <a:off x="927744" y="1444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8B4D0F43-1EB5-44B4-A4BD-DE20B60417B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4046F611-5AC3-4200-A123-7EE08026941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881CCC44-617B-4A2C-A5CE-32160EB20D5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10A7A586-4C2F-4007-9267-EBDA9BCDBE1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5BD54CC3-FEBF-4932-ADFB-1F70DBDE195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304B054F-3737-4740-AF1B-C6F20AC969D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30192D18-8750-4EBD-A2E3-F023C3F0F2C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A4830F91-899D-4A12-ADB4-50AA8D4CC47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id="{22AF4CF5-9047-49E9-8356-BAB1F3A40D2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D0F3888A-485F-4E0E-8B30-6B1384098B1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8" name="直線コネクタ 327">
          <a:extLst>
            <a:ext uri="{FF2B5EF4-FFF2-40B4-BE49-F238E27FC236}">
              <a16:creationId xmlns:a16="http://schemas.microsoft.com/office/drawing/2014/main" id="{7A0F61C2-75AD-483F-9C6D-EC2DE57FC01E}"/>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9" name="テキスト ボックス 328">
          <a:extLst>
            <a:ext uri="{FF2B5EF4-FFF2-40B4-BE49-F238E27FC236}">
              <a16:creationId xmlns:a16="http://schemas.microsoft.com/office/drawing/2014/main" id="{639D62B7-27CC-45A4-9837-D0C0B8B02254}"/>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0" name="直線コネクタ 329">
          <a:extLst>
            <a:ext uri="{FF2B5EF4-FFF2-40B4-BE49-F238E27FC236}">
              <a16:creationId xmlns:a16="http://schemas.microsoft.com/office/drawing/2014/main" id="{DD64FE72-1DB0-49C5-A206-45D1F030EEE1}"/>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1" name="テキスト ボックス 330">
          <a:extLst>
            <a:ext uri="{FF2B5EF4-FFF2-40B4-BE49-F238E27FC236}">
              <a16:creationId xmlns:a16="http://schemas.microsoft.com/office/drawing/2014/main" id="{58306134-67E3-4B27-B30D-611F716D1601}"/>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2" name="直線コネクタ 331">
          <a:extLst>
            <a:ext uri="{FF2B5EF4-FFF2-40B4-BE49-F238E27FC236}">
              <a16:creationId xmlns:a16="http://schemas.microsoft.com/office/drawing/2014/main" id="{253A77FE-6093-4537-BA9A-231D621A4117}"/>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3" name="テキスト ボックス 332">
          <a:extLst>
            <a:ext uri="{FF2B5EF4-FFF2-40B4-BE49-F238E27FC236}">
              <a16:creationId xmlns:a16="http://schemas.microsoft.com/office/drawing/2014/main" id="{96697F98-E424-42D5-91E8-EDFE6479FD0A}"/>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4" name="直線コネクタ 333">
          <a:extLst>
            <a:ext uri="{FF2B5EF4-FFF2-40B4-BE49-F238E27FC236}">
              <a16:creationId xmlns:a16="http://schemas.microsoft.com/office/drawing/2014/main" id="{90F3466B-0347-4E7C-86E3-02F2E7BA6E5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5" name="テキスト ボックス 334">
          <a:extLst>
            <a:ext uri="{FF2B5EF4-FFF2-40B4-BE49-F238E27FC236}">
              <a16:creationId xmlns:a16="http://schemas.microsoft.com/office/drawing/2014/main" id="{A8D1A4CD-5A08-4BBE-A33B-556BACE0CB49}"/>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6" name="直線コネクタ 335">
          <a:extLst>
            <a:ext uri="{FF2B5EF4-FFF2-40B4-BE49-F238E27FC236}">
              <a16:creationId xmlns:a16="http://schemas.microsoft.com/office/drawing/2014/main" id="{7412555B-623C-4BEC-9265-D5972684444C}"/>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7" name="テキスト ボックス 336">
          <a:extLst>
            <a:ext uri="{FF2B5EF4-FFF2-40B4-BE49-F238E27FC236}">
              <a16:creationId xmlns:a16="http://schemas.microsoft.com/office/drawing/2014/main" id="{959C14BA-EC45-4A6F-A2C2-65E4CAE1B84A}"/>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8" name="直線コネクタ 337">
          <a:extLst>
            <a:ext uri="{FF2B5EF4-FFF2-40B4-BE49-F238E27FC236}">
              <a16:creationId xmlns:a16="http://schemas.microsoft.com/office/drawing/2014/main" id="{9D40D07D-B7DA-4BAB-9C2F-01E8FA72716C}"/>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9" name="テキスト ボックス 338">
          <a:extLst>
            <a:ext uri="{FF2B5EF4-FFF2-40B4-BE49-F238E27FC236}">
              <a16:creationId xmlns:a16="http://schemas.microsoft.com/office/drawing/2014/main" id="{55816025-1AE6-4ABC-BBA6-D986896EEEC4}"/>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0D20FC70-7C40-4C1B-B040-D436E4C8D83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AC8669BC-7D4B-4418-A322-E29DF9D356BE}"/>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a:extLst>
            <a:ext uri="{FF2B5EF4-FFF2-40B4-BE49-F238E27FC236}">
              <a16:creationId xmlns:a16="http://schemas.microsoft.com/office/drawing/2014/main" id="{17BA0EC6-FA36-47CB-AADF-DEFB6FD4184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137705</xdr:rowOff>
    </xdr:from>
    <xdr:to>
      <xdr:col>54</xdr:col>
      <xdr:colOff>189865</xdr:colOff>
      <xdr:row>86</xdr:row>
      <xdr:rowOff>134438</xdr:rowOff>
    </xdr:to>
    <xdr:cxnSp macro="">
      <xdr:nvCxnSpPr>
        <xdr:cNvPr id="343" name="直線コネクタ 342">
          <a:extLst>
            <a:ext uri="{FF2B5EF4-FFF2-40B4-BE49-F238E27FC236}">
              <a16:creationId xmlns:a16="http://schemas.microsoft.com/office/drawing/2014/main" id="{A7CAD732-4D05-4A1F-BB60-784B5415D9DF}"/>
            </a:ext>
          </a:extLst>
        </xdr:cNvPr>
        <xdr:cNvCxnSpPr/>
      </xdr:nvCxnSpPr>
      <xdr:spPr>
        <a:xfrm flipV="1">
          <a:off x="10476865" y="13339355"/>
          <a:ext cx="0" cy="1539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138265</xdr:rowOff>
    </xdr:from>
    <xdr:ext cx="469744" cy="259045"/>
    <xdr:sp macro="" textlink="">
      <xdr:nvSpPr>
        <xdr:cNvPr id="344" name="【福祉施設】&#10;一人当たり面積最小値テキスト">
          <a:extLst>
            <a:ext uri="{FF2B5EF4-FFF2-40B4-BE49-F238E27FC236}">
              <a16:creationId xmlns:a16="http://schemas.microsoft.com/office/drawing/2014/main" id="{364CEF38-1BAC-48D3-8440-3FC36EF77C71}"/>
            </a:ext>
          </a:extLst>
        </xdr:cNvPr>
        <xdr:cNvSpPr txBox="1"/>
      </xdr:nvSpPr>
      <xdr:spPr>
        <a:xfrm>
          <a:off x="10515600" y="1488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134438</xdr:rowOff>
    </xdr:from>
    <xdr:to>
      <xdr:col>55</xdr:col>
      <xdr:colOff>88900</xdr:colOff>
      <xdr:row>86</xdr:row>
      <xdr:rowOff>134438</xdr:rowOff>
    </xdr:to>
    <xdr:cxnSp macro="">
      <xdr:nvCxnSpPr>
        <xdr:cNvPr id="345" name="直線コネクタ 344">
          <a:extLst>
            <a:ext uri="{FF2B5EF4-FFF2-40B4-BE49-F238E27FC236}">
              <a16:creationId xmlns:a16="http://schemas.microsoft.com/office/drawing/2014/main" id="{CDBED074-FE39-452E-818A-3FE3D3B8AFAD}"/>
            </a:ext>
          </a:extLst>
        </xdr:cNvPr>
        <xdr:cNvCxnSpPr/>
      </xdr:nvCxnSpPr>
      <xdr:spPr>
        <a:xfrm>
          <a:off x="10388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84382</xdr:rowOff>
    </xdr:from>
    <xdr:ext cx="469744" cy="259045"/>
    <xdr:sp macro="" textlink="">
      <xdr:nvSpPr>
        <xdr:cNvPr id="346" name="【福祉施設】&#10;一人当たり面積最大値テキスト">
          <a:extLst>
            <a:ext uri="{FF2B5EF4-FFF2-40B4-BE49-F238E27FC236}">
              <a16:creationId xmlns:a16="http://schemas.microsoft.com/office/drawing/2014/main" id="{7DB93D8F-C351-4088-8A78-9E1C4BD6E195}"/>
            </a:ext>
          </a:extLst>
        </xdr:cNvPr>
        <xdr:cNvSpPr txBox="1"/>
      </xdr:nvSpPr>
      <xdr:spPr>
        <a:xfrm>
          <a:off x="10515600" y="13114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137705</xdr:rowOff>
    </xdr:from>
    <xdr:to>
      <xdr:col>55</xdr:col>
      <xdr:colOff>88900</xdr:colOff>
      <xdr:row>77</xdr:row>
      <xdr:rowOff>137705</xdr:rowOff>
    </xdr:to>
    <xdr:cxnSp macro="">
      <xdr:nvCxnSpPr>
        <xdr:cNvPr id="347" name="直線コネクタ 346">
          <a:extLst>
            <a:ext uri="{FF2B5EF4-FFF2-40B4-BE49-F238E27FC236}">
              <a16:creationId xmlns:a16="http://schemas.microsoft.com/office/drawing/2014/main" id="{B1FEA8CF-986C-4F43-AB06-2668CF01DC83}"/>
            </a:ext>
          </a:extLst>
        </xdr:cNvPr>
        <xdr:cNvCxnSpPr/>
      </xdr:nvCxnSpPr>
      <xdr:spPr>
        <a:xfrm>
          <a:off x="10388600" y="1333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109782</xdr:rowOff>
    </xdr:from>
    <xdr:ext cx="469744" cy="259045"/>
    <xdr:sp macro="" textlink="">
      <xdr:nvSpPr>
        <xdr:cNvPr id="348" name="【福祉施設】&#10;一人当たり面積平均値テキスト">
          <a:extLst>
            <a:ext uri="{FF2B5EF4-FFF2-40B4-BE49-F238E27FC236}">
              <a16:creationId xmlns:a16="http://schemas.microsoft.com/office/drawing/2014/main" id="{53A61CCF-4438-490D-8C06-49DA1DA80E53}"/>
            </a:ext>
          </a:extLst>
        </xdr:cNvPr>
        <xdr:cNvSpPr txBox="1"/>
      </xdr:nvSpPr>
      <xdr:spPr>
        <a:xfrm>
          <a:off x="10515600" y="143401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86905</xdr:rowOff>
    </xdr:from>
    <xdr:to>
      <xdr:col>55</xdr:col>
      <xdr:colOff>50800</xdr:colOff>
      <xdr:row>85</xdr:row>
      <xdr:rowOff>17055</xdr:rowOff>
    </xdr:to>
    <xdr:sp macro="" textlink="">
      <xdr:nvSpPr>
        <xdr:cNvPr id="349" name="フローチャート: 判断 348">
          <a:extLst>
            <a:ext uri="{FF2B5EF4-FFF2-40B4-BE49-F238E27FC236}">
              <a16:creationId xmlns:a16="http://schemas.microsoft.com/office/drawing/2014/main" id="{639A0B0E-6817-4AED-B9CB-6258B61F9EA7}"/>
            </a:ext>
          </a:extLst>
        </xdr:cNvPr>
        <xdr:cNvSpPr/>
      </xdr:nvSpPr>
      <xdr:spPr>
        <a:xfrm>
          <a:off x="10426700" y="1448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50981</xdr:rowOff>
    </xdr:from>
    <xdr:to>
      <xdr:col>50</xdr:col>
      <xdr:colOff>165100</xdr:colOff>
      <xdr:row>84</xdr:row>
      <xdr:rowOff>152581</xdr:rowOff>
    </xdr:to>
    <xdr:sp macro="" textlink="">
      <xdr:nvSpPr>
        <xdr:cNvPr id="350" name="フローチャート: 判断 349">
          <a:extLst>
            <a:ext uri="{FF2B5EF4-FFF2-40B4-BE49-F238E27FC236}">
              <a16:creationId xmlns:a16="http://schemas.microsoft.com/office/drawing/2014/main" id="{98C6824F-3386-4A96-A059-C5924CF7566D}"/>
            </a:ext>
          </a:extLst>
        </xdr:cNvPr>
        <xdr:cNvSpPr/>
      </xdr:nvSpPr>
      <xdr:spPr>
        <a:xfrm>
          <a:off x="9588500" y="14452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46082</xdr:rowOff>
    </xdr:from>
    <xdr:to>
      <xdr:col>46</xdr:col>
      <xdr:colOff>38100</xdr:colOff>
      <xdr:row>84</xdr:row>
      <xdr:rowOff>147682</xdr:rowOff>
    </xdr:to>
    <xdr:sp macro="" textlink="">
      <xdr:nvSpPr>
        <xdr:cNvPr id="351" name="フローチャート: 判断 350">
          <a:extLst>
            <a:ext uri="{FF2B5EF4-FFF2-40B4-BE49-F238E27FC236}">
              <a16:creationId xmlns:a16="http://schemas.microsoft.com/office/drawing/2014/main" id="{16421D89-39A0-4B9A-9418-72105D142157}"/>
            </a:ext>
          </a:extLst>
        </xdr:cNvPr>
        <xdr:cNvSpPr/>
      </xdr:nvSpPr>
      <xdr:spPr>
        <a:xfrm>
          <a:off x="8699500" y="1444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67311</xdr:rowOff>
    </xdr:from>
    <xdr:to>
      <xdr:col>41</xdr:col>
      <xdr:colOff>101600</xdr:colOff>
      <xdr:row>84</xdr:row>
      <xdr:rowOff>168911</xdr:rowOff>
    </xdr:to>
    <xdr:sp macro="" textlink="">
      <xdr:nvSpPr>
        <xdr:cNvPr id="352" name="フローチャート: 判断 351">
          <a:extLst>
            <a:ext uri="{FF2B5EF4-FFF2-40B4-BE49-F238E27FC236}">
              <a16:creationId xmlns:a16="http://schemas.microsoft.com/office/drawing/2014/main" id="{68355669-F27A-4A89-836C-A75D8943DBBC}"/>
            </a:ext>
          </a:extLst>
        </xdr:cNvPr>
        <xdr:cNvSpPr/>
      </xdr:nvSpPr>
      <xdr:spPr>
        <a:xfrm>
          <a:off x="7810500" y="1446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126093</xdr:rowOff>
    </xdr:from>
    <xdr:to>
      <xdr:col>36</xdr:col>
      <xdr:colOff>165100</xdr:colOff>
      <xdr:row>84</xdr:row>
      <xdr:rowOff>56243</xdr:rowOff>
    </xdr:to>
    <xdr:sp macro="" textlink="">
      <xdr:nvSpPr>
        <xdr:cNvPr id="353" name="フローチャート: 判断 352">
          <a:extLst>
            <a:ext uri="{FF2B5EF4-FFF2-40B4-BE49-F238E27FC236}">
              <a16:creationId xmlns:a16="http://schemas.microsoft.com/office/drawing/2014/main" id="{0AA64A7B-0170-4AF8-A271-2B62B6F34CF9}"/>
            </a:ext>
          </a:extLst>
        </xdr:cNvPr>
        <xdr:cNvSpPr/>
      </xdr:nvSpPr>
      <xdr:spPr>
        <a:xfrm>
          <a:off x="6921500" y="143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93FBBDE7-487F-4DA3-9557-1D8259CF186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2E16560E-3194-41B6-A906-AA5A9280DA0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28A1F6A6-827A-4EEF-BA8E-2AFA0CA6F48A}"/>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5255B765-8E3B-4A16-96D9-CB2852C2CEB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6FD4FC13-7B11-4AAA-A0C7-EC201003BEE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80373</xdr:rowOff>
    </xdr:from>
    <xdr:to>
      <xdr:col>55</xdr:col>
      <xdr:colOff>50800</xdr:colOff>
      <xdr:row>87</xdr:row>
      <xdr:rowOff>10523</xdr:rowOff>
    </xdr:to>
    <xdr:sp macro="" textlink="">
      <xdr:nvSpPr>
        <xdr:cNvPr id="359" name="楕円 358">
          <a:extLst>
            <a:ext uri="{FF2B5EF4-FFF2-40B4-BE49-F238E27FC236}">
              <a16:creationId xmlns:a16="http://schemas.microsoft.com/office/drawing/2014/main" id="{04C0A289-537E-4D64-BA6E-09E3F4F26844}"/>
            </a:ext>
          </a:extLst>
        </xdr:cNvPr>
        <xdr:cNvSpPr/>
      </xdr:nvSpPr>
      <xdr:spPr>
        <a:xfrm>
          <a:off x="10426700" y="148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166750</xdr:rowOff>
    </xdr:from>
    <xdr:ext cx="469744" cy="259045"/>
    <xdr:sp macro="" textlink="">
      <xdr:nvSpPr>
        <xdr:cNvPr id="360" name="【福祉施設】&#10;一人当たり面積該当値テキスト">
          <a:extLst>
            <a:ext uri="{FF2B5EF4-FFF2-40B4-BE49-F238E27FC236}">
              <a16:creationId xmlns:a16="http://schemas.microsoft.com/office/drawing/2014/main" id="{E5974981-32B8-4AD7-964C-9F328A9CD4B8}"/>
            </a:ext>
          </a:extLst>
        </xdr:cNvPr>
        <xdr:cNvSpPr txBox="1"/>
      </xdr:nvSpPr>
      <xdr:spPr>
        <a:xfrm>
          <a:off x="10515600" y="14740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80373</xdr:rowOff>
    </xdr:from>
    <xdr:to>
      <xdr:col>50</xdr:col>
      <xdr:colOff>165100</xdr:colOff>
      <xdr:row>87</xdr:row>
      <xdr:rowOff>10523</xdr:rowOff>
    </xdr:to>
    <xdr:sp macro="" textlink="">
      <xdr:nvSpPr>
        <xdr:cNvPr id="361" name="楕円 360">
          <a:extLst>
            <a:ext uri="{FF2B5EF4-FFF2-40B4-BE49-F238E27FC236}">
              <a16:creationId xmlns:a16="http://schemas.microsoft.com/office/drawing/2014/main" id="{F8D6AB4B-3C30-4605-8EEC-8B12D1D2A91A}"/>
            </a:ext>
          </a:extLst>
        </xdr:cNvPr>
        <xdr:cNvSpPr/>
      </xdr:nvSpPr>
      <xdr:spPr>
        <a:xfrm>
          <a:off x="9588500" y="148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131173</xdr:rowOff>
    </xdr:from>
    <xdr:to>
      <xdr:col>55</xdr:col>
      <xdr:colOff>0</xdr:colOff>
      <xdr:row>86</xdr:row>
      <xdr:rowOff>131173</xdr:rowOff>
    </xdr:to>
    <xdr:cxnSp macro="">
      <xdr:nvCxnSpPr>
        <xdr:cNvPr id="362" name="直線コネクタ 361">
          <a:extLst>
            <a:ext uri="{FF2B5EF4-FFF2-40B4-BE49-F238E27FC236}">
              <a16:creationId xmlns:a16="http://schemas.microsoft.com/office/drawing/2014/main" id="{E33525CA-BF67-418E-8F57-B3CC2C0F3D68}"/>
            </a:ext>
          </a:extLst>
        </xdr:cNvPr>
        <xdr:cNvCxnSpPr/>
      </xdr:nvCxnSpPr>
      <xdr:spPr>
        <a:xfrm>
          <a:off x="9639300" y="1487587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80373</xdr:rowOff>
    </xdr:from>
    <xdr:to>
      <xdr:col>46</xdr:col>
      <xdr:colOff>38100</xdr:colOff>
      <xdr:row>87</xdr:row>
      <xdr:rowOff>10523</xdr:rowOff>
    </xdr:to>
    <xdr:sp macro="" textlink="">
      <xdr:nvSpPr>
        <xdr:cNvPr id="363" name="楕円 362">
          <a:extLst>
            <a:ext uri="{FF2B5EF4-FFF2-40B4-BE49-F238E27FC236}">
              <a16:creationId xmlns:a16="http://schemas.microsoft.com/office/drawing/2014/main" id="{5F2F659B-EE56-4597-8D32-FE0BEDB208A8}"/>
            </a:ext>
          </a:extLst>
        </xdr:cNvPr>
        <xdr:cNvSpPr/>
      </xdr:nvSpPr>
      <xdr:spPr>
        <a:xfrm>
          <a:off x="8699500" y="148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131173</xdr:rowOff>
    </xdr:from>
    <xdr:to>
      <xdr:col>50</xdr:col>
      <xdr:colOff>114300</xdr:colOff>
      <xdr:row>86</xdr:row>
      <xdr:rowOff>131173</xdr:rowOff>
    </xdr:to>
    <xdr:cxnSp macro="">
      <xdr:nvCxnSpPr>
        <xdr:cNvPr id="364" name="直線コネクタ 363">
          <a:extLst>
            <a:ext uri="{FF2B5EF4-FFF2-40B4-BE49-F238E27FC236}">
              <a16:creationId xmlns:a16="http://schemas.microsoft.com/office/drawing/2014/main" id="{951A5BD8-5940-4EC1-9DB5-718DB77D0A88}"/>
            </a:ext>
          </a:extLst>
        </xdr:cNvPr>
        <xdr:cNvCxnSpPr/>
      </xdr:nvCxnSpPr>
      <xdr:spPr>
        <a:xfrm>
          <a:off x="8750300" y="148758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82006</xdr:rowOff>
    </xdr:from>
    <xdr:to>
      <xdr:col>41</xdr:col>
      <xdr:colOff>101600</xdr:colOff>
      <xdr:row>87</xdr:row>
      <xdr:rowOff>12156</xdr:rowOff>
    </xdr:to>
    <xdr:sp macro="" textlink="">
      <xdr:nvSpPr>
        <xdr:cNvPr id="365" name="楕円 364">
          <a:extLst>
            <a:ext uri="{FF2B5EF4-FFF2-40B4-BE49-F238E27FC236}">
              <a16:creationId xmlns:a16="http://schemas.microsoft.com/office/drawing/2014/main" id="{8723D005-CB90-4FDB-A5D7-D7209753BB17}"/>
            </a:ext>
          </a:extLst>
        </xdr:cNvPr>
        <xdr:cNvSpPr/>
      </xdr:nvSpPr>
      <xdr:spPr>
        <a:xfrm>
          <a:off x="7810500" y="1482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131173</xdr:rowOff>
    </xdr:from>
    <xdr:to>
      <xdr:col>45</xdr:col>
      <xdr:colOff>177800</xdr:colOff>
      <xdr:row>86</xdr:row>
      <xdr:rowOff>132806</xdr:rowOff>
    </xdr:to>
    <xdr:cxnSp macro="">
      <xdr:nvCxnSpPr>
        <xdr:cNvPr id="366" name="直線コネクタ 365">
          <a:extLst>
            <a:ext uri="{FF2B5EF4-FFF2-40B4-BE49-F238E27FC236}">
              <a16:creationId xmlns:a16="http://schemas.microsoft.com/office/drawing/2014/main" id="{9161E2E5-EF40-479F-B664-477D0B9AFCAE}"/>
            </a:ext>
          </a:extLst>
        </xdr:cNvPr>
        <xdr:cNvCxnSpPr/>
      </xdr:nvCxnSpPr>
      <xdr:spPr>
        <a:xfrm flipV="1">
          <a:off x="7861300" y="1487587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82006</xdr:rowOff>
    </xdr:from>
    <xdr:to>
      <xdr:col>36</xdr:col>
      <xdr:colOff>165100</xdr:colOff>
      <xdr:row>87</xdr:row>
      <xdr:rowOff>12156</xdr:rowOff>
    </xdr:to>
    <xdr:sp macro="" textlink="">
      <xdr:nvSpPr>
        <xdr:cNvPr id="367" name="楕円 366">
          <a:extLst>
            <a:ext uri="{FF2B5EF4-FFF2-40B4-BE49-F238E27FC236}">
              <a16:creationId xmlns:a16="http://schemas.microsoft.com/office/drawing/2014/main" id="{BFAC2FE6-B0C5-4453-9B98-AA47CF95D6A3}"/>
            </a:ext>
          </a:extLst>
        </xdr:cNvPr>
        <xdr:cNvSpPr/>
      </xdr:nvSpPr>
      <xdr:spPr>
        <a:xfrm>
          <a:off x="6921500" y="1482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132806</xdr:rowOff>
    </xdr:from>
    <xdr:to>
      <xdr:col>41</xdr:col>
      <xdr:colOff>50800</xdr:colOff>
      <xdr:row>86</xdr:row>
      <xdr:rowOff>132806</xdr:rowOff>
    </xdr:to>
    <xdr:cxnSp macro="">
      <xdr:nvCxnSpPr>
        <xdr:cNvPr id="368" name="直線コネクタ 367">
          <a:extLst>
            <a:ext uri="{FF2B5EF4-FFF2-40B4-BE49-F238E27FC236}">
              <a16:creationId xmlns:a16="http://schemas.microsoft.com/office/drawing/2014/main" id="{8D7E5858-0730-42F7-BFB7-0B64CDBDE131}"/>
            </a:ext>
          </a:extLst>
        </xdr:cNvPr>
        <xdr:cNvCxnSpPr/>
      </xdr:nvCxnSpPr>
      <xdr:spPr>
        <a:xfrm>
          <a:off x="6972300" y="148775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169108</xdr:rowOff>
    </xdr:from>
    <xdr:ext cx="469744" cy="259045"/>
    <xdr:sp macro="" textlink="">
      <xdr:nvSpPr>
        <xdr:cNvPr id="369" name="n_1aveValue【福祉施設】&#10;一人当たり面積">
          <a:extLst>
            <a:ext uri="{FF2B5EF4-FFF2-40B4-BE49-F238E27FC236}">
              <a16:creationId xmlns:a16="http://schemas.microsoft.com/office/drawing/2014/main" id="{E53A2680-C24E-4112-9AF8-FE1527F683D5}"/>
            </a:ext>
          </a:extLst>
        </xdr:cNvPr>
        <xdr:cNvSpPr txBox="1"/>
      </xdr:nvSpPr>
      <xdr:spPr>
        <a:xfrm>
          <a:off x="9391727" y="1422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164209</xdr:rowOff>
    </xdr:from>
    <xdr:ext cx="469744" cy="259045"/>
    <xdr:sp macro="" textlink="">
      <xdr:nvSpPr>
        <xdr:cNvPr id="370" name="n_2aveValue【福祉施設】&#10;一人当たり面積">
          <a:extLst>
            <a:ext uri="{FF2B5EF4-FFF2-40B4-BE49-F238E27FC236}">
              <a16:creationId xmlns:a16="http://schemas.microsoft.com/office/drawing/2014/main" id="{5DF46CD9-7994-4FBD-94AB-FDB7DDE88C91}"/>
            </a:ext>
          </a:extLst>
        </xdr:cNvPr>
        <xdr:cNvSpPr txBox="1"/>
      </xdr:nvSpPr>
      <xdr:spPr>
        <a:xfrm>
          <a:off x="8515427" y="1422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13988</xdr:rowOff>
    </xdr:from>
    <xdr:ext cx="469744" cy="259045"/>
    <xdr:sp macro="" textlink="">
      <xdr:nvSpPr>
        <xdr:cNvPr id="371" name="n_3aveValue【福祉施設】&#10;一人当たり面積">
          <a:extLst>
            <a:ext uri="{FF2B5EF4-FFF2-40B4-BE49-F238E27FC236}">
              <a16:creationId xmlns:a16="http://schemas.microsoft.com/office/drawing/2014/main" id="{89202781-6A2C-4AB4-89F5-3FA0656F7789}"/>
            </a:ext>
          </a:extLst>
        </xdr:cNvPr>
        <xdr:cNvSpPr txBox="1"/>
      </xdr:nvSpPr>
      <xdr:spPr>
        <a:xfrm>
          <a:off x="7626427" y="1424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72770</xdr:rowOff>
    </xdr:from>
    <xdr:ext cx="469744" cy="259045"/>
    <xdr:sp macro="" textlink="">
      <xdr:nvSpPr>
        <xdr:cNvPr id="372" name="n_4aveValue【福祉施設】&#10;一人当たり面積">
          <a:extLst>
            <a:ext uri="{FF2B5EF4-FFF2-40B4-BE49-F238E27FC236}">
              <a16:creationId xmlns:a16="http://schemas.microsoft.com/office/drawing/2014/main" id="{8E0D4600-AFA6-49B1-A094-CB0C3FBA99FF}"/>
            </a:ext>
          </a:extLst>
        </xdr:cNvPr>
        <xdr:cNvSpPr txBox="1"/>
      </xdr:nvSpPr>
      <xdr:spPr>
        <a:xfrm>
          <a:off x="6737427" y="1413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1650</xdr:rowOff>
    </xdr:from>
    <xdr:ext cx="469744" cy="259045"/>
    <xdr:sp macro="" textlink="">
      <xdr:nvSpPr>
        <xdr:cNvPr id="373" name="n_1mainValue【福祉施設】&#10;一人当たり面積">
          <a:extLst>
            <a:ext uri="{FF2B5EF4-FFF2-40B4-BE49-F238E27FC236}">
              <a16:creationId xmlns:a16="http://schemas.microsoft.com/office/drawing/2014/main" id="{2D9D00A0-5269-4089-8C74-3742F8A91120}"/>
            </a:ext>
          </a:extLst>
        </xdr:cNvPr>
        <xdr:cNvSpPr txBox="1"/>
      </xdr:nvSpPr>
      <xdr:spPr>
        <a:xfrm>
          <a:off x="9391727" y="1491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1650</xdr:rowOff>
    </xdr:from>
    <xdr:ext cx="469744" cy="259045"/>
    <xdr:sp macro="" textlink="">
      <xdr:nvSpPr>
        <xdr:cNvPr id="374" name="n_2mainValue【福祉施設】&#10;一人当たり面積">
          <a:extLst>
            <a:ext uri="{FF2B5EF4-FFF2-40B4-BE49-F238E27FC236}">
              <a16:creationId xmlns:a16="http://schemas.microsoft.com/office/drawing/2014/main" id="{225D43E4-1564-41E0-A9DB-17E65FB6A3E9}"/>
            </a:ext>
          </a:extLst>
        </xdr:cNvPr>
        <xdr:cNvSpPr txBox="1"/>
      </xdr:nvSpPr>
      <xdr:spPr>
        <a:xfrm>
          <a:off x="8515427" y="1491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3283</xdr:rowOff>
    </xdr:from>
    <xdr:ext cx="469744" cy="259045"/>
    <xdr:sp macro="" textlink="">
      <xdr:nvSpPr>
        <xdr:cNvPr id="375" name="n_3mainValue【福祉施設】&#10;一人当たり面積">
          <a:extLst>
            <a:ext uri="{FF2B5EF4-FFF2-40B4-BE49-F238E27FC236}">
              <a16:creationId xmlns:a16="http://schemas.microsoft.com/office/drawing/2014/main" id="{342AFB54-1617-45CC-9305-5573EE6B7FAC}"/>
            </a:ext>
          </a:extLst>
        </xdr:cNvPr>
        <xdr:cNvSpPr txBox="1"/>
      </xdr:nvSpPr>
      <xdr:spPr>
        <a:xfrm>
          <a:off x="7626427" y="1491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3283</xdr:rowOff>
    </xdr:from>
    <xdr:ext cx="469744" cy="259045"/>
    <xdr:sp macro="" textlink="">
      <xdr:nvSpPr>
        <xdr:cNvPr id="376" name="n_4mainValue【福祉施設】&#10;一人当たり面積">
          <a:extLst>
            <a:ext uri="{FF2B5EF4-FFF2-40B4-BE49-F238E27FC236}">
              <a16:creationId xmlns:a16="http://schemas.microsoft.com/office/drawing/2014/main" id="{864828AE-E42A-4820-B3AE-A63F443EF236}"/>
            </a:ext>
          </a:extLst>
        </xdr:cNvPr>
        <xdr:cNvSpPr txBox="1"/>
      </xdr:nvSpPr>
      <xdr:spPr>
        <a:xfrm>
          <a:off x="6737427" y="1491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5A1AB634-6A42-45F7-B604-93669EF6BDA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FB6B7B5C-5EFE-4606-BEE1-2792C5426E0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4B5ADA9A-C38E-41AD-9683-9E6EA3D37AF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46C7F9DE-B471-4DD9-80B9-51A945EBCE9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D3DF55D6-379A-4A28-AC8B-A71A67882CB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5BC4CE46-9A65-4964-BFA3-264577FD10A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DFEBE555-A899-472E-A192-06F48D229A0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AFD97A4D-33F2-4BD6-A96E-DACF871DBA98}"/>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a:extLst>
            <a:ext uri="{FF2B5EF4-FFF2-40B4-BE49-F238E27FC236}">
              <a16:creationId xmlns:a16="http://schemas.microsoft.com/office/drawing/2014/main" id="{0E4A16B0-F33D-4852-86EF-AB1BACECBEB4}"/>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a:extLst>
            <a:ext uri="{FF2B5EF4-FFF2-40B4-BE49-F238E27FC236}">
              <a16:creationId xmlns:a16="http://schemas.microsoft.com/office/drawing/2014/main" id="{F2FE7FDA-1667-45C2-A235-8A7B965B1437}"/>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a:extLst>
            <a:ext uri="{FF2B5EF4-FFF2-40B4-BE49-F238E27FC236}">
              <a16:creationId xmlns:a16="http://schemas.microsoft.com/office/drawing/2014/main" id="{F3FDA66B-D156-4675-AEA6-A0EA4D100D57}"/>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8" name="直線コネクタ 387">
          <a:extLst>
            <a:ext uri="{FF2B5EF4-FFF2-40B4-BE49-F238E27FC236}">
              <a16:creationId xmlns:a16="http://schemas.microsoft.com/office/drawing/2014/main" id="{F203320E-08F2-4C17-9AE2-24EB2A6EF317}"/>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9" name="テキスト ボックス 388">
          <a:extLst>
            <a:ext uri="{FF2B5EF4-FFF2-40B4-BE49-F238E27FC236}">
              <a16:creationId xmlns:a16="http://schemas.microsoft.com/office/drawing/2014/main" id="{E0DB0FDE-030E-4B9D-A99A-A94247E3761C}"/>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0" name="直線コネクタ 389">
          <a:extLst>
            <a:ext uri="{FF2B5EF4-FFF2-40B4-BE49-F238E27FC236}">
              <a16:creationId xmlns:a16="http://schemas.microsoft.com/office/drawing/2014/main" id="{C39DC484-8830-4380-B48A-3BA58F44E9C1}"/>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1" name="テキスト ボックス 390">
          <a:extLst>
            <a:ext uri="{FF2B5EF4-FFF2-40B4-BE49-F238E27FC236}">
              <a16:creationId xmlns:a16="http://schemas.microsoft.com/office/drawing/2014/main" id="{921D5557-0F67-473A-856C-FD428FE61DFE}"/>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2" name="直線コネクタ 391">
          <a:extLst>
            <a:ext uri="{FF2B5EF4-FFF2-40B4-BE49-F238E27FC236}">
              <a16:creationId xmlns:a16="http://schemas.microsoft.com/office/drawing/2014/main" id="{3BBF353E-E078-443A-8C20-680712B94049}"/>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3" name="テキスト ボックス 392">
          <a:extLst>
            <a:ext uri="{FF2B5EF4-FFF2-40B4-BE49-F238E27FC236}">
              <a16:creationId xmlns:a16="http://schemas.microsoft.com/office/drawing/2014/main" id="{228CB989-53B4-44E0-B066-1903A3C4AFD5}"/>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4" name="直線コネクタ 393">
          <a:extLst>
            <a:ext uri="{FF2B5EF4-FFF2-40B4-BE49-F238E27FC236}">
              <a16:creationId xmlns:a16="http://schemas.microsoft.com/office/drawing/2014/main" id="{147827FC-9587-43FE-9A9B-DD4EE5420667}"/>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5" name="テキスト ボックス 394">
          <a:extLst>
            <a:ext uri="{FF2B5EF4-FFF2-40B4-BE49-F238E27FC236}">
              <a16:creationId xmlns:a16="http://schemas.microsoft.com/office/drawing/2014/main" id="{C3BDA005-2898-4D89-A540-A8CDDD6B952D}"/>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6" name="直線コネクタ 395">
          <a:extLst>
            <a:ext uri="{FF2B5EF4-FFF2-40B4-BE49-F238E27FC236}">
              <a16:creationId xmlns:a16="http://schemas.microsoft.com/office/drawing/2014/main" id="{4CFB4355-FF80-4850-BECB-D5DE4F5CC80C}"/>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7" name="テキスト ボックス 396">
          <a:extLst>
            <a:ext uri="{FF2B5EF4-FFF2-40B4-BE49-F238E27FC236}">
              <a16:creationId xmlns:a16="http://schemas.microsoft.com/office/drawing/2014/main" id="{0FFFAA6A-92A8-4D71-A7D9-D4B3681C1922}"/>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a:extLst>
            <a:ext uri="{FF2B5EF4-FFF2-40B4-BE49-F238E27FC236}">
              <a16:creationId xmlns:a16="http://schemas.microsoft.com/office/drawing/2014/main" id="{F826200D-72CD-4A15-ADD6-714321F1598B}"/>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9" name="テキスト ボックス 398">
          <a:extLst>
            <a:ext uri="{FF2B5EF4-FFF2-40B4-BE49-F238E27FC236}">
              <a16:creationId xmlns:a16="http://schemas.microsoft.com/office/drawing/2014/main" id="{379A80CF-549D-43C9-948B-2FBC3035790E}"/>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0" name="【市民会館】&#10;有形固定資産減価償却率グラフ枠">
          <a:extLst>
            <a:ext uri="{FF2B5EF4-FFF2-40B4-BE49-F238E27FC236}">
              <a16:creationId xmlns:a16="http://schemas.microsoft.com/office/drawing/2014/main" id="{C90667CA-3C55-4AAD-A7C0-895DAA07C011}"/>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152400</xdr:rowOff>
    </xdr:from>
    <xdr:to>
      <xdr:col>24</xdr:col>
      <xdr:colOff>62865</xdr:colOff>
      <xdr:row>108</xdr:row>
      <xdr:rowOff>133350</xdr:rowOff>
    </xdr:to>
    <xdr:cxnSp macro="">
      <xdr:nvCxnSpPr>
        <xdr:cNvPr id="401" name="直線コネクタ 400">
          <a:extLst>
            <a:ext uri="{FF2B5EF4-FFF2-40B4-BE49-F238E27FC236}">
              <a16:creationId xmlns:a16="http://schemas.microsoft.com/office/drawing/2014/main" id="{1B41957C-A225-4A79-88CF-145AF50D5744}"/>
            </a:ext>
          </a:extLst>
        </xdr:cNvPr>
        <xdr:cNvCxnSpPr/>
      </xdr:nvCxnSpPr>
      <xdr:spPr>
        <a:xfrm flipV="1">
          <a:off x="4634865" y="1712595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137177</xdr:rowOff>
    </xdr:from>
    <xdr:ext cx="405111" cy="259045"/>
    <xdr:sp macro="" textlink="">
      <xdr:nvSpPr>
        <xdr:cNvPr id="402" name="【市民会館】&#10;有形固定資産減価償却率最小値テキスト">
          <a:extLst>
            <a:ext uri="{FF2B5EF4-FFF2-40B4-BE49-F238E27FC236}">
              <a16:creationId xmlns:a16="http://schemas.microsoft.com/office/drawing/2014/main" id="{3EA04ECE-366F-408B-BF74-F69671AD427C}"/>
            </a:ext>
          </a:extLst>
        </xdr:cNvPr>
        <xdr:cNvSpPr txBox="1"/>
      </xdr:nvSpPr>
      <xdr:spPr>
        <a:xfrm>
          <a:off x="4673600" y="186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133350</xdr:rowOff>
    </xdr:from>
    <xdr:to>
      <xdr:col>24</xdr:col>
      <xdr:colOff>152400</xdr:colOff>
      <xdr:row>108</xdr:row>
      <xdr:rowOff>133350</xdr:rowOff>
    </xdr:to>
    <xdr:cxnSp macro="">
      <xdr:nvCxnSpPr>
        <xdr:cNvPr id="403" name="直線コネクタ 402">
          <a:extLst>
            <a:ext uri="{FF2B5EF4-FFF2-40B4-BE49-F238E27FC236}">
              <a16:creationId xmlns:a16="http://schemas.microsoft.com/office/drawing/2014/main" id="{6ED94486-6B30-4AF1-84B3-2897EEB314C2}"/>
            </a:ext>
          </a:extLst>
        </xdr:cNvPr>
        <xdr:cNvCxnSpPr/>
      </xdr:nvCxnSpPr>
      <xdr:spPr>
        <a:xfrm>
          <a:off x="4546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99077</xdr:rowOff>
    </xdr:from>
    <xdr:ext cx="405111" cy="259045"/>
    <xdr:sp macro="" textlink="">
      <xdr:nvSpPr>
        <xdr:cNvPr id="404" name="【市民会館】&#10;有形固定資産減価償却率最大値テキスト">
          <a:extLst>
            <a:ext uri="{FF2B5EF4-FFF2-40B4-BE49-F238E27FC236}">
              <a16:creationId xmlns:a16="http://schemas.microsoft.com/office/drawing/2014/main" id="{9BBC9464-F847-4C1C-BCB6-1FEB502CBD27}"/>
            </a:ext>
          </a:extLst>
        </xdr:cNvPr>
        <xdr:cNvSpPr txBox="1"/>
      </xdr:nvSpPr>
      <xdr:spPr>
        <a:xfrm>
          <a:off x="4673600" y="1690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152400</xdr:rowOff>
    </xdr:from>
    <xdr:to>
      <xdr:col>24</xdr:col>
      <xdr:colOff>152400</xdr:colOff>
      <xdr:row>99</xdr:row>
      <xdr:rowOff>152400</xdr:rowOff>
    </xdr:to>
    <xdr:cxnSp macro="">
      <xdr:nvCxnSpPr>
        <xdr:cNvPr id="405" name="直線コネクタ 404">
          <a:extLst>
            <a:ext uri="{FF2B5EF4-FFF2-40B4-BE49-F238E27FC236}">
              <a16:creationId xmlns:a16="http://schemas.microsoft.com/office/drawing/2014/main" id="{225E813B-B8E7-49BA-A101-D399F5C4273B}"/>
            </a:ext>
          </a:extLst>
        </xdr:cNvPr>
        <xdr:cNvCxnSpPr/>
      </xdr:nvCxnSpPr>
      <xdr:spPr>
        <a:xfrm>
          <a:off x="4546600" y="1712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89552</xdr:rowOff>
    </xdr:from>
    <xdr:ext cx="405111" cy="259045"/>
    <xdr:sp macro="" textlink="">
      <xdr:nvSpPr>
        <xdr:cNvPr id="406" name="【市民会館】&#10;有形固定資産減価償却率平均値テキスト">
          <a:extLst>
            <a:ext uri="{FF2B5EF4-FFF2-40B4-BE49-F238E27FC236}">
              <a16:creationId xmlns:a16="http://schemas.microsoft.com/office/drawing/2014/main" id="{7732EA3F-B299-4D19-80C8-FD03EB182AD8}"/>
            </a:ext>
          </a:extLst>
        </xdr:cNvPr>
        <xdr:cNvSpPr txBox="1"/>
      </xdr:nvSpPr>
      <xdr:spPr>
        <a:xfrm>
          <a:off x="4673600" y="177489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111125</xdr:rowOff>
    </xdr:from>
    <xdr:to>
      <xdr:col>24</xdr:col>
      <xdr:colOff>114300</xdr:colOff>
      <xdr:row>104</xdr:row>
      <xdr:rowOff>41275</xdr:rowOff>
    </xdr:to>
    <xdr:sp macro="" textlink="">
      <xdr:nvSpPr>
        <xdr:cNvPr id="407" name="フローチャート: 判断 406">
          <a:extLst>
            <a:ext uri="{FF2B5EF4-FFF2-40B4-BE49-F238E27FC236}">
              <a16:creationId xmlns:a16="http://schemas.microsoft.com/office/drawing/2014/main" id="{43098515-5D9F-42C5-8220-7C5AE54AE9F7}"/>
            </a:ext>
          </a:extLst>
        </xdr:cNvPr>
        <xdr:cNvSpPr/>
      </xdr:nvSpPr>
      <xdr:spPr>
        <a:xfrm>
          <a:off x="45847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154939</xdr:rowOff>
    </xdr:from>
    <xdr:to>
      <xdr:col>20</xdr:col>
      <xdr:colOff>38100</xdr:colOff>
      <xdr:row>104</xdr:row>
      <xdr:rowOff>85089</xdr:rowOff>
    </xdr:to>
    <xdr:sp macro="" textlink="">
      <xdr:nvSpPr>
        <xdr:cNvPr id="408" name="フローチャート: 判断 407">
          <a:extLst>
            <a:ext uri="{FF2B5EF4-FFF2-40B4-BE49-F238E27FC236}">
              <a16:creationId xmlns:a16="http://schemas.microsoft.com/office/drawing/2014/main" id="{E3A51AEC-33B5-4A59-96B3-915E6377EA72}"/>
            </a:ext>
          </a:extLst>
        </xdr:cNvPr>
        <xdr:cNvSpPr/>
      </xdr:nvSpPr>
      <xdr:spPr>
        <a:xfrm>
          <a:off x="3746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97789</xdr:rowOff>
    </xdr:from>
    <xdr:to>
      <xdr:col>15</xdr:col>
      <xdr:colOff>101600</xdr:colOff>
      <xdr:row>104</xdr:row>
      <xdr:rowOff>27939</xdr:rowOff>
    </xdr:to>
    <xdr:sp macro="" textlink="">
      <xdr:nvSpPr>
        <xdr:cNvPr id="409" name="フローチャート: 判断 408">
          <a:extLst>
            <a:ext uri="{FF2B5EF4-FFF2-40B4-BE49-F238E27FC236}">
              <a16:creationId xmlns:a16="http://schemas.microsoft.com/office/drawing/2014/main" id="{9208B2EF-00A7-44A5-B62D-FE222E7D3B90}"/>
            </a:ext>
          </a:extLst>
        </xdr:cNvPr>
        <xdr:cNvSpPr/>
      </xdr:nvSpPr>
      <xdr:spPr>
        <a:xfrm>
          <a:off x="2857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34925</xdr:rowOff>
    </xdr:from>
    <xdr:to>
      <xdr:col>10</xdr:col>
      <xdr:colOff>165100</xdr:colOff>
      <xdr:row>103</xdr:row>
      <xdr:rowOff>136525</xdr:rowOff>
    </xdr:to>
    <xdr:sp macro="" textlink="">
      <xdr:nvSpPr>
        <xdr:cNvPr id="410" name="フローチャート: 判断 409">
          <a:extLst>
            <a:ext uri="{FF2B5EF4-FFF2-40B4-BE49-F238E27FC236}">
              <a16:creationId xmlns:a16="http://schemas.microsoft.com/office/drawing/2014/main" id="{DC8774A5-FE50-4EFA-9E44-DB0D540A839E}"/>
            </a:ext>
          </a:extLst>
        </xdr:cNvPr>
        <xdr:cNvSpPr/>
      </xdr:nvSpPr>
      <xdr:spPr>
        <a:xfrm>
          <a:off x="1968500" y="1769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156845</xdr:rowOff>
    </xdr:from>
    <xdr:to>
      <xdr:col>6</xdr:col>
      <xdr:colOff>38100</xdr:colOff>
      <xdr:row>103</xdr:row>
      <xdr:rowOff>86995</xdr:rowOff>
    </xdr:to>
    <xdr:sp macro="" textlink="">
      <xdr:nvSpPr>
        <xdr:cNvPr id="411" name="フローチャート: 判断 410">
          <a:extLst>
            <a:ext uri="{FF2B5EF4-FFF2-40B4-BE49-F238E27FC236}">
              <a16:creationId xmlns:a16="http://schemas.microsoft.com/office/drawing/2014/main" id="{D384CBC7-7942-4E99-91D3-F9B634023C30}"/>
            </a:ext>
          </a:extLst>
        </xdr:cNvPr>
        <xdr:cNvSpPr/>
      </xdr:nvSpPr>
      <xdr:spPr>
        <a:xfrm>
          <a:off x="1079500" y="1764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6EBAC268-3790-404D-B5EF-AC22D5361855}"/>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BB59CD99-C33A-4CDC-BAF8-44907B11A0E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550F0A4E-C319-46D6-8FF0-07ED63B164E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A31B5DC2-2FD9-40A3-B916-5207E624C439}"/>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13CF9A76-737C-40DA-9D05-7A816E9C7FD3}"/>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67311</xdr:rowOff>
    </xdr:from>
    <xdr:to>
      <xdr:col>24</xdr:col>
      <xdr:colOff>114300</xdr:colOff>
      <xdr:row>101</xdr:row>
      <xdr:rowOff>168911</xdr:rowOff>
    </xdr:to>
    <xdr:sp macro="" textlink="">
      <xdr:nvSpPr>
        <xdr:cNvPr id="417" name="楕円 416">
          <a:extLst>
            <a:ext uri="{FF2B5EF4-FFF2-40B4-BE49-F238E27FC236}">
              <a16:creationId xmlns:a16="http://schemas.microsoft.com/office/drawing/2014/main" id="{3CED3599-5AC1-42BA-9612-C008D3A268A9}"/>
            </a:ext>
          </a:extLst>
        </xdr:cNvPr>
        <xdr:cNvSpPr/>
      </xdr:nvSpPr>
      <xdr:spPr>
        <a:xfrm>
          <a:off x="4584700" y="1738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90188</xdr:rowOff>
    </xdr:from>
    <xdr:ext cx="405111" cy="259045"/>
    <xdr:sp macro="" textlink="">
      <xdr:nvSpPr>
        <xdr:cNvPr id="418" name="【市民会館】&#10;有形固定資産減価償却率該当値テキスト">
          <a:extLst>
            <a:ext uri="{FF2B5EF4-FFF2-40B4-BE49-F238E27FC236}">
              <a16:creationId xmlns:a16="http://schemas.microsoft.com/office/drawing/2014/main" id="{D5096978-3DAD-4449-A373-57847CC08F6D}"/>
            </a:ext>
          </a:extLst>
        </xdr:cNvPr>
        <xdr:cNvSpPr txBox="1"/>
      </xdr:nvSpPr>
      <xdr:spPr>
        <a:xfrm>
          <a:off x="4673600" y="1723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25400</xdr:rowOff>
    </xdr:from>
    <xdr:to>
      <xdr:col>20</xdr:col>
      <xdr:colOff>38100</xdr:colOff>
      <xdr:row>101</xdr:row>
      <xdr:rowOff>127000</xdr:rowOff>
    </xdr:to>
    <xdr:sp macro="" textlink="">
      <xdr:nvSpPr>
        <xdr:cNvPr id="419" name="楕円 418">
          <a:extLst>
            <a:ext uri="{FF2B5EF4-FFF2-40B4-BE49-F238E27FC236}">
              <a16:creationId xmlns:a16="http://schemas.microsoft.com/office/drawing/2014/main" id="{BE824AA6-81DF-439A-93ED-2A8189944686}"/>
            </a:ext>
          </a:extLst>
        </xdr:cNvPr>
        <xdr:cNvSpPr/>
      </xdr:nvSpPr>
      <xdr:spPr>
        <a:xfrm>
          <a:off x="3746500" y="1734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76200</xdr:rowOff>
    </xdr:from>
    <xdr:to>
      <xdr:col>24</xdr:col>
      <xdr:colOff>63500</xdr:colOff>
      <xdr:row>101</xdr:row>
      <xdr:rowOff>118111</xdr:rowOff>
    </xdr:to>
    <xdr:cxnSp macro="">
      <xdr:nvCxnSpPr>
        <xdr:cNvPr id="420" name="直線コネクタ 419">
          <a:extLst>
            <a:ext uri="{FF2B5EF4-FFF2-40B4-BE49-F238E27FC236}">
              <a16:creationId xmlns:a16="http://schemas.microsoft.com/office/drawing/2014/main" id="{AC15D866-9E32-47D0-99EE-CD9CF410C25D}"/>
            </a:ext>
          </a:extLst>
        </xdr:cNvPr>
        <xdr:cNvCxnSpPr/>
      </xdr:nvCxnSpPr>
      <xdr:spPr>
        <a:xfrm>
          <a:off x="3797300" y="17392650"/>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154939</xdr:rowOff>
    </xdr:from>
    <xdr:to>
      <xdr:col>15</xdr:col>
      <xdr:colOff>101600</xdr:colOff>
      <xdr:row>101</xdr:row>
      <xdr:rowOff>85089</xdr:rowOff>
    </xdr:to>
    <xdr:sp macro="" textlink="">
      <xdr:nvSpPr>
        <xdr:cNvPr id="421" name="楕円 420">
          <a:extLst>
            <a:ext uri="{FF2B5EF4-FFF2-40B4-BE49-F238E27FC236}">
              <a16:creationId xmlns:a16="http://schemas.microsoft.com/office/drawing/2014/main" id="{E16D5C40-68B1-4EFB-A8C9-E73F43139EA1}"/>
            </a:ext>
          </a:extLst>
        </xdr:cNvPr>
        <xdr:cNvSpPr/>
      </xdr:nvSpPr>
      <xdr:spPr>
        <a:xfrm>
          <a:off x="2857500" y="1729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34289</xdr:rowOff>
    </xdr:from>
    <xdr:to>
      <xdr:col>19</xdr:col>
      <xdr:colOff>177800</xdr:colOff>
      <xdr:row>101</xdr:row>
      <xdr:rowOff>76200</xdr:rowOff>
    </xdr:to>
    <xdr:cxnSp macro="">
      <xdr:nvCxnSpPr>
        <xdr:cNvPr id="422" name="直線コネクタ 421">
          <a:extLst>
            <a:ext uri="{FF2B5EF4-FFF2-40B4-BE49-F238E27FC236}">
              <a16:creationId xmlns:a16="http://schemas.microsoft.com/office/drawing/2014/main" id="{A7333CBE-A936-4C34-B842-7D7205A51897}"/>
            </a:ext>
          </a:extLst>
        </xdr:cNvPr>
        <xdr:cNvCxnSpPr/>
      </xdr:nvCxnSpPr>
      <xdr:spPr>
        <a:xfrm>
          <a:off x="2908300" y="173507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113030</xdr:rowOff>
    </xdr:from>
    <xdr:to>
      <xdr:col>10</xdr:col>
      <xdr:colOff>165100</xdr:colOff>
      <xdr:row>101</xdr:row>
      <xdr:rowOff>43180</xdr:rowOff>
    </xdr:to>
    <xdr:sp macro="" textlink="">
      <xdr:nvSpPr>
        <xdr:cNvPr id="423" name="楕円 422">
          <a:extLst>
            <a:ext uri="{FF2B5EF4-FFF2-40B4-BE49-F238E27FC236}">
              <a16:creationId xmlns:a16="http://schemas.microsoft.com/office/drawing/2014/main" id="{E3C25509-9758-42EC-B6AF-8442B88D888D}"/>
            </a:ext>
          </a:extLst>
        </xdr:cNvPr>
        <xdr:cNvSpPr/>
      </xdr:nvSpPr>
      <xdr:spPr>
        <a:xfrm>
          <a:off x="1968500" y="1725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163830</xdr:rowOff>
    </xdr:from>
    <xdr:to>
      <xdr:col>15</xdr:col>
      <xdr:colOff>50800</xdr:colOff>
      <xdr:row>101</xdr:row>
      <xdr:rowOff>34289</xdr:rowOff>
    </xdr:to>
    <xdr:cxnSp macro="">
      <xdr:nvCxnSpPr>
        <xdr:cNvPr id="424" name="直線コネクタ 423">
          <a:extLst>
            <a:ext uri="{FF2B5EF4-FFF2-40B4-BE49-F238E27FC236}">
              <a16:creationId xmlns:a16="http://schemas.microsoft.com/office/drawing/2014/main" id="{4B315FE1-5956-48E2-B101-997A3C5C6DBF}"/>
            </a:ext>
          </a:extLst>
        </xdr:cNvPr>
        <xdr:cNvCxnSpPr/>
      </xdr:nvCxnSpPr>
      <xdr:spPr>
        <a:xfrm>
          <a:off x="2019300" y="173088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100</xdr:row>
      <xdr:rowOff>71120</xdr:rowOff>
    </xdr:from>
    <xdr:to>
      <xdr:col>6</xdr:col>
      <xdr:colOff>38100</xdr:colOff>
      <xdr:row>101</xdr:row>
      <xdr:rowOff>1270</xdr:rowOff>
    </xdr:to>
    <xdr:sp macro="" textlink="">
      <xdr:nvSpPr>
        <xdr:cNvPr id="425" name="楕円 424">
          <a:extLst>
            <a:ext uri="{FF2B5EF4-FFF2-40B4-BE49-F238E27FC236}">
              <a16:creationId xmlns:a16="http://schemas.microsoft.com/office/drawing/2014/main" id="{D8B8D01D-9B03-4131-8995-0727D03EB165}"/>
            </a:ext>
          </a:extLst>
        </xdr:cNvPr>
        <xdr:cNvSpPr/>
      </xdr:nvSpPr>
      <xdr:spPr>
        <a:xfrm>
          <a:off x="1079500" y="1721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121920</xdr:rowOff>
    </xdr:from>
    <xdr:to>
      <xdr:col>10</xdr:col>
      <xdr:colOff>114300</xdr:colOff>
      <xdr:row>100</xdr:row>
      <xdr:rowOff>163830</xdr:rowOff>
    </xdr:to>
    <xdr:cxnSp macro="">
      <xdr:nvCxnSpPr>
        <xdr:cNvPr id="426" name="直線コネクタ 425">
          <a:extLst>
            <a:ext uri="{FF2B5EF4-FFF2-40B4-BE49-F238E27FC236}">
              <a16:creationId xmlns:a16="http://schemas.microsoft.com/office/drawing/2014/main" id="{223A4B44-7E98-43CA-8051-123B500E4C20}"/>
            </a:ext>
          </a:extLst>
        </xdr:cNvPr>
        <xdr:cNvCxnSpPr/>
      </xdr:nvCxnSpPr>
      <xdr:spPr>
        <a:xfrm>
          <a:off x="1130300" y="172669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76216</xdr:rowOff>
    </xdr:from>
    <xdr:ext cx="405111" cy="259045"/>
    <xdr:sp macro="" textlink="">
      <xdr:nvSpPr>
        <xdr:cNvPr id="427" name="n_1aveValue【市民会館】&#10;有形固定資産減価償却率">
          <a:extLst>
            <a:ext uri="{FF2B5EF4-FFF2-40B4-BE49-F238E27FC236}">
              <a16:creationId xmlns:a16="http://schemas.microsoft.com/office/drawing/2014/main" id="{F507A424-64F5-4663-BAC5-8789DBB01254}"/>
            </a:ext>
          </a:extLst>
        </xdr:cNvPr>
        <xdr:cNvSpPr txBox="1"/>
      </xdr:nvSpPr>
      <xdr:spPr>
        <a:xfrm>
          <a:off x="3582044" y="1790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19066</xdr:rowOff>
    </xdr:from>
    <xdr:ext cx="405111" cy="259045"/>
    <xdr:sp macro="" textlink="">
      <xdr:nvSpPr>
        <xdr:cNvPr id="428" name="n_2aveValue【市民会館】&#10;有形固定資産減価償却率">
          <a:extLst>
            <a:ext uri="{FF2B5EF4-FFF2-40B4-BE49-F238E27FC236}">
              <a16:creationId xmlns:a16="http://schemas.microsoft.com/office/drawing/2014/main" id="{572DB326-86E8-4B84-BE7E-0B63D7198D59}"/>
            </a:ext>
          </a:extLst>
        </xdr:cNvPr>
        <xdr:cNvSpPr txBox="1"/>
      </xdr:nvSpPr>
      <xdr:spPr>
        <a:xfrm>
          <a:off x="2705744" y="1784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127652</xdr:rowOff>
    </xdr:from>
    <xdr:ext cx="405111" cy="259045"/>
    <xdr:sp macro="" textlink="">
      <xdr:nvSpPr>
        <xdr:cNvPr id="429" name="n_3aveValue【市民会館】&#10;有形固定資産減価償却率">
          <a:extLst>
            <a:ext uri="{FF2B5EF4-FFF2-40B4-BE49-F238E27FC236}">
              <a16:creationId xmlns:a16="http://schemas.microsoft.com/office/drawing/2014/main" id="{E2348356-ABD7-4FA6-AD02-2969F2991E0C}"/>
            </a:ext>
          </a:extLst>
        </xdr:cNvPr>
        <xdr:cNvSpPr txBox="1"/>
      </xdr:nvSpPr>
      <xdr:spPr>
        <a:xfrm>
          <a:off x="1816744" y="1778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78122</xdr:rowOff>
    </xdr:from>
    <xdr:ext cx="405111" cy="259045"/>
    <xdr:sp macro="" textlink="">
      <xdr:nvSpPr>
        <xdr:cNvPr id="430" name="n_4aveValue【市民会館】&#10;有形固定資産減価償却率">
          <a:extLst>
            <a:ext uri="{FF2B5EF4-FFF2-40B4-BE49-F238E27FC236}">
              <a16:creationId xmlns:a16="http://schemas.microsoft.com/office/drawing/2014/main" id="{9263872F-8619-4CA8-B12E-9BEA6EA3C96C}"/>
            </a:ext>
          </a:extLst>
        </xdr:cNvPr>
        <xdr:cNvSpPr txBox="1"/>
      </xdr:nvSpPr>
      <xdr:spPr>
        <a:xfrm>
          <a:off x="927744" y="17737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143527</xdr:rowOff>
    </xdr:from>
    <xdr:ext cx="405111" cy="259045"/>
    <xdr:sp macro="" textlink="">
      <xdr:nvSpPr>
        <xdr:cNvPr id="431" name="n_1mainValue【市民会館】&#10;有形固定資産減価償却率">
          <a:extLst>
            <a:ext uri="{FF2B5EF4-FFF2-40B4-BE49-F238E27FC236}">
              <a16:creationId xmlns:a16="http://schemas.microsoft.com/office/drawing/2014/main" id="{597EF72F-238A-4081-AF0A-537EE5D12E6E}"/>
            </a:ext>
          </a:extLst>
        </xdr:cNvPr>
        <xdr:cNvSpPr txBox="1"/>
      </xdr:nvSpPr>
      <xdr:spPr>
        <a:xfrm>
          <a:off x="3582044" y="1711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101616</xdr:rowOff>
    </xdr:from>
    <xdr:ext cx="405111" cy="259045"/>
    <xdr:sp macro="" textlink="">
      <xdr:nvSpPr>
        <xdr:cNvPr id="432" name="n_2mainValue【市民会館】&#10;有形固定資産減価償却率">
          <a:extLst>
            <a:ext uri="{FF2B5EF4-FFF2-40B4-BE49-F238E27FC236}">
              <a16:creationId xmlns:a16="http://schemas.microsoft.com/office/drawing/2014/main" id="{754926EF-B73D-4F9D-9489-F21F625C043A}"/>
            </a:ext>
          </a:extLst>
        </xdr:cNvPr>
        <xdr:cNvSpPr txBox="1"/>
      </xdr:nvSpPr>
      <xdr:spPr>
        <a:xfrm>
          <a:off x="2705744" y="17075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59707</xdr:rowOff>
    </xdr:from>
    <xdr:ext cx="405111" cy="259045"/>
    <xdr:sp macro="" textlink="">
      <xdr:nvSpPr>
        <xdr:cNvPr id="433" name="n_3mainValue【市民会館】&#10;有形固定資産減価償却率">
          <a:extLst>
            <a:ext uri="{FF2B5EF4-FFF2-40B4-BE49-F238E27FC236}">
              <a16:creationId xmlns:a16="http://schemas.microsoft.com/office/drawing/2014/main" id="{0A362DB2-1322-42E5-8480-99CA322B7A92}"/>
            </a:ext>
          </a:extLst>
        </xdr:cNvPr>
        <xdr:cNvSpPr txBox="1"/>
      </xdr:nvSpPr>
      <xdr:spPr>
        <a:xfrm>
          <a:off x="1816744" y="1703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17797</xdr:rowOff>
    </xdr:from>
    <xdr:ext cx="405111" cy="259045"/>
    <xdr:sp macro="" textlink="">
      <xdr:nvSpPr>
        <xdr:cNvPr id="434" name="n_4mainValue【市民会館】&#10;有形固定資産減価償却率">
          <a:extLst>
            <a:ext uri="{FF2B5EF4-FFF2-40B4-BE49-F238E27FC236}">
              <a16:creationId xmlns:a16="http://schemas.microsoft.com/office/drawing/2014/main" id="{02900C5F-0366-4243-9981-B4E03A3E842B}"/>
            </a:ext>
          </a:extLst>
        </xdr:cNvPr>
        <xdr:cNvSpPr txBox="1"/>
      </xdr:nvSpPr>
      <xdr:spPr>
        <a:xfrm>
          <a:off x="927744" y="1699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5" name="正方形/長方形 434">
          <a:extLst>
            <a:ext uri="{FF2B5EF4-FFF2-40B4-BE49-F238E27FC236}">
              <a16:creationId xmlns:a16="http://schemas.microsoft.com/office/drawing/2014/main" id="{1108CFA3-4A92-496D-9298-14314C036F9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6" name="正方形/長方形 435">
          <a:extLst>
            <a:ext uri="{FF2B5EF4-FFF2-40B4-BE49-F238E27FC236}">
              <a16:creationId xmlns:a16="http://schemas.microsoft.com/office/drawing/2014/main" id="{1FD8572D-F94C-468A-8FF4-FD0909CFE82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7" name="正方形/長方形 436">
          <a:extLst>
            <a:ext uri="{FF2B5EF4-FFF2-40B4-BE49-F238E27FC236}">
              <a16:creationId xmlns:a16="http://schemas.microsoft.com/office/drawing/2014/main" id="{B93DA8EF-8E82-4263-8A6F-5A78866D7BB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8" name="正方形/長方形 437">
          <a:extLst>
            <a:ext uri="{FF2B5EF4-FFF2-40B4-BE49-F238E27FC236}">
              <a16:creationId xmlns:a16="http://schemas.microsoft.com/office/drawing/2014/main" id="{8ED5D0BC-CAB6-434F-8C80-2B3AAC66877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9" name="正方形/長方形 438">
          <a:extLst>
            <a:ext uri="{FF2B5EF4-FFF2-40B4-BE49-F238E27FC236}">
              <a16:creationId xmlns:a16="http://schemas.microsoft.com/office/drawing/2014/main" id="{C5F25D69-31AE-436B-A71E-550FEB0739D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0" name="正方形/長方形 439">
          <a:extLst>
            <a:ext uri="{FF2B5EF4-FFF2-40B4-BE49-F238E27FC236}">
              <a16:creationId xmlns:a16="http://schemas.microsoft.com/office/drawing/2014/main" id="{EA07B335-A7E5-4C12-8627-215E9E5CB8D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1" name="正方形/長方形 440">
          <a:extLst>
            <a:ext uri="{FF2B5EF4-FFF2-40B4-BE49-F238E27FC236}">
              <a16:creationId xmlns:a16="http://schemas.microsoft.com/office/drawing/2014/main" id="{69CC46BA-938A-4E90-99C4-410647000FF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2" name="正方形/長方形 441">
          <a:extLst>
            <a:ext uri="{FF2B5EF4-FFF2-40B4-BE49-F238E27FC236}">
              <a16:creationId xmlns:a16="http://schemas.microsoft.com/office/drawing/2014/main" id="{5142DC0D-768E-4E6A-ABAB-79B35BD3B348}"/>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3" name="テキスト ボックス 442">
          <a:extLst>
            <a:ext uri="{FF2B5EF4-FFF2-40B4-BE49-F238E27FC236}">
              <a16:creationId xmlns:a16="http://schemas.microsoft.com/office/drawing/2014/main" id="{6E1323A3-F8E1-49C9-8EF1-689669E26239}"/>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4" name="直線コネクタ 443">
          <a:extLst>
            <a:ext uri="{FF2B5EF4-FFF2-40B4-BE49-F238E27FC236}">
              <a16:creationId xmlns:a16="http://schemas.microsoft.com/office/drawing/2014/main" id="{5552A038-B89A-4532-A165-D3B4A39FE8A2}"/>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5" name="直線コネクタ 444">
          <a:extLst>
            <a:ext uri="{FF2B5EF4-FFF2-40B4-BE49-F238E27FC236}">
              <a16:creationId xmlns:a16="http://schemas.microsoft.com/office/drawing/2014/main" id="{AF26B423-46B1-47DA-A792-A59F15DB35F3}"/>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6" name="テキスト ボックス 445">
          <a:extLst>
            <a:ext uri="{FF2B5EF4-FFF2-40B4-BE49-F238E27FC236}">
              <a16:creationId xmlns:a16="http://schemas.microsoft.com/office/drawing/2014/main" id="{A24812C8-3BEB-4713-B99B-42AFC282862D}"/>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7" name="直線コネクタ 446">
          <a:extLst>
            <a:ext uri="{FF2B5EF4-FFF2-40B4-BE49-F238E27FC236}">
              <a16:creationId xmlns:a16="http://schemas.microsoft.com/office/drawing/2014/main" id="{8CBCB8AB-E832-4EAC-BDBA-F52BBE02B26B}"/>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8" name="テキスト ボックス 447">
          <a:extLst>
            <a:ext uri="{FF2B5EF4-FFF2-40B4-BE49-F238E27FC236}">
              <a16:creationId xmlns:a16="http://schemas.microsoft.com/office/drawing/2014/main" id="{443E9727-1D6B-4864-A02E-FE393A9CB6D5}"/>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9" name="直線コネクタ 448">
          <a:extLst>
            <a:ext uri="{FF2B5EF4-FFF2-40B4-BE49-F238E27FC236}">
              <a16:creationId xmlns:a16="http://schemas.microsoft.com/office/drawing/2014/main" id="{9B909F60-7335-4D22-AC27-46E38B969903}"/>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0" name="テキスト ボックス 449">
          <a:extLst>
            <a:ext uri="{FF2B5EF4-FFF2-40B4-BE49-F238E27FC236}">
              <a16:creationId xmlns:a16="http://schemas.microsoft.com/office/drawing/2014/main" id="{7EEFAAD5-129C-4EE2-AAC2-F5670FA60E15}"/>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1" name="直線コネクタ 450">
          <a:extLst>
            <a:ext uri="{FF2B5EF4-FFF2-40B4-BE49-F238E27FC236}">
              <a16:creationId xmlns:a16="http://schemas.microsoft.com/office/drawing/2014/main" id="{823540C0-D460-4A77-8D84-392D1B4364E8}"/>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2" name="テキスト ボックス 451">
          <a:extLst>
            <a:ext uri="{FF2B5EF4-FFF2-40B4-BE49-F238E27FC236}">
              <a16:creationId xmlns:a16="http://schemas.microsoft.com/office/drawing/2014/main" id="{8328122F-0473-48EB-B420-6432AD295085}"/>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3" name="直線コネクタ 452">
          <a:extLst>
            <a:ext uri="{FF2B5EF4-FFF2-40B4-BE49-F238E27FC236}">
              <a16:creationId xmlns:a16="http://schemas.microsoft.com/office/drawing/2014/main" id="{320DF6E1-E720-4331-94BF-4AC4E4460E5C}"/>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4" name="テキスト ボックス 453">
          <a:extLst>
            <a:ext uri="{FF2B5EF4-FFF2-40B4-BE49-F238E27FC236}">
              <a16:creationId xmlns:a16="http://schemas.microsoft.com/office/drawing/2014/main" id="{A25EF698-42E7-41F6-8381-FCC370F335A6}"/>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5" name="直線コネクタ 454">
          <a:extLst>
            <a:ext uri="{FF2B5EF4-FFF2-40B4-BE49-F238E27FC236}">
              <a16:creationId xmlns:a16="http://schemas.microsoft.com/office/drawing/2014/main" id="{635271C6-0568-45E4-BBB2-BB8998270A81}"/>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6" name="テキスト ボックス 455">
          <a:extLst>
            <a:ext uri="{FF2B5EF4-FFF2-40B4-BE49-F238E27FC236}">
              <a16:creationId xmlns:a16="http://schemas.microsoft.com/office/drawing/2014/main" id="{13124C14-201B-4B24-B4E5-1765D0D02B4A}"/>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7" name="【市民会館】&#10;一人当たり面積グラフ枠">
          <a:extLst>
            <a:ext uri="{FF2B5EF4-FFF2-40B4-BE49-F238E27FC236}">
              <a16:creationId xmlns:a16="http://schemas.microsoft.com/office/drawing/2014/main" id="{43A49FE6-1D2B-4FED-989E-18505B914BA5}"/>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57150</xdr:rowOff>
    </xdr:from>
    <xdr:to>
      <xdr:col>54</xdr:col>
      <xdr:colOff>189865</xdr:colOff>
      <xdr:row>108</xdr:row>
      <xdr:rowOff>83820</xdr:rowOff>
    </xdr:to>
    <xdr:cxnSp macro="">
      <xdr:nvCxnSpPr>
        <xdr:cNvPr id="458" name="直線コネクタ 457">
          <a:extLst>
            <a:ext uri="{FF2B5EF4-FFF2-40B4-BE49-F238E27FC236}">
              <a16:creationId xmlns:a16="http://schemas.microsoft.com/office/drawing/2014/main" id="{FDB9DD98-556E-4DD6-BFC3-D76FCE32549A}"/>
            </a:ext>
          </a:extLst>
        </xdr:cNvPr>
        <xdr:cNvCxnSpPr/>
      </xdr:nvCxnSpPr>
      <xdr:spPr>
        <a:xfrm flipV="1">
          <a:off x="10476865" y="173736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87647</xdr:rowOff>
    </xdr:from>
    <xdr:ext cx="469744" cy="259045"/>
    <xdr:sp macro="" textlink="">
      <xdr:nvSpPr>
        <xdr:cNvPr id="459" name="【市民会館】&#10;一人当たり面積最小値テキスト">
          <a:extLst>
            <a:ext uri="{FF2B5EF4-FFF2-40B4-BE49-F238E27FC236}">
              <a16:creationId xmlns:a16="http://schemas.microsoft.com/office/drawing/2014/main" id="{258B176C-CD2D-426B-A2BE-36B6354BF398}"/>
            </a:ext>
          </a:extLst>
        </xdr:cNvPr>
        <xdr:cNvSpPr txBox="1"/>
      </xdr:nvSpPr>
      <xdr:spPr>
        <a:xfrm>
          <a:off x="10515600"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83820</xdr:rowOff>
    </xdr:from>
    <xdr:to>
      <xdr:col>55</xdr:col>
      <xdr:colOff>88900</xdr:colOff>
      <xdr:row>108</xdr:row>
      <xdr:rowOff>83820</xdr:rowOff>
    </xdr:to>
    <xdr:cxnSp macro="">
      <xdr:nvCxnSpPr>
        <xdr:cNvPr id="460" name="直線コネクタ 459">
          <a:extLst>
            <a:ext uri="{FF2B5EF4-FFF2-40B4-BE49-F238E27FC236}">
              <a16:creationId xmlns:a16="http://schemas.microsoft.com/office/drawing/2014/main" id="{ED786540-EDCB-493B-B5F9-445D6042B887}"/>
            </a:ext>
          </a:extLst>
        </xdr:cNvPr>
        <xdr:cNvCxnSpPr/>
      </xdr:nvCxnSpPr>
      <xdr:spPr>
        <a:xfrm>
          <a:off x="10388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3827</xdr:rowOff>
    </xdr:from>
    <xdr:ext cx="469744" cy="259045"/>
    <xdr:sp macro="" textlink="">
      <xdr:nvSpPr>
        <xdr:cNvPr id="461" name="【市民会館】&#10;一人当たり面積最大値テキスト">
          <a:extLst>
            <a:ext uri="{FF2B5EF4-FFF2-40B4-BE49-F238E27FC236}">
              <a16:creationId xmlns:a16="http://schemas.microsoft.com/office/drawing/2014/main" id="{558444D5-05AD-4D47-93E9-813349DBCAB1}"/>
            </a:ext>
          </a:extLst>
        </xdr:cNvPr>
        <xdr:cNvSpPr txBox="1"/>
      </xdr:nvSpPr>
      <xdr:spPr>
        <a:xfrm>
          <a:off x="105156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462" name="直線コネクタ 461">
          <a:extLst>
            <a:ext uri="{FF2B5EF4-FFF2-40B4-BE49-F238E27FC236}">
              <a16:creationId xmlns:a16="http://schemas.microsoft.com/office/drawing/2014/main" id="{A9C8A0D6-0B6A-45B7-A0D9-BEC4698477B9}"/>
            </a:ext>
          </a:extLst>
        </xdr:cNvPr>
        <xdr:cNvCxnSpPr/>
      </xdr:nvCxnSpPr>
      <xdr:spPr>
        <a:xfrm>
          <a:off x="10388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652</xdr:rowOff>
    </xdr:from>
    <xdr:ext cx="469744" cy="259045"/>
    <xdr:sp macro="" textlink="">
      <xdr:nvSpPr>
        <xdr:cNvPr id="463" name="【市民会館】&#10;一人当たり面積平均値テキスト">
          <a:extLst>
            <a:ext uri="{FF2B5EF4-FFF2-40B4-BE49-F238E27FC236}">
              <a16:creationId xmlns:a16="http://schemas.microsoft.com/office/drawing/2014/main" id="{2CD7386A-6112-453D-BF00-314255C3501A}"/>
            </a:ext>
          </a:extLst>
        </xdr:cNvPr>
        <xdr:cNvSpPr txBox="1"/>
      </xdr:nvSpPr>
      <xdr:spPr>
        <a:xfrm>
          <a:off x="10515600" y="18002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149225</xdr:rowOff>
    </xdr:from>
    <xdr:to>
      <xdr:col>55</xdr:col>
      <xdr:colOff>50800</xdr:colOff>
      <xdr:row>106</xdr:row>
      <xdr:rowOff>79375</xdr:rowOff>
    </xdr:to>
    <xdr:sp macro="" textlink="">
      <xdr:nvSpPr>
        <xdr:cNvPr id="464" name="フローチャート: 判断 463">
          <a:extLst>
            <a:ext uri="{FF2B5EF4-FFF2-40B4-BE49-F238E27FC236}">
              <a16:creationId xmlns:a16="http://schemas.microsoft.com/office/drawing/2014/main" id="{807D92C3-F355-4180-8997-5F3341B513C3}"/>
            </a:ext>
          </a:extLst>
        </xdr:cNvPr>
        <xdr:cNvSpPr/>
      </xdr:nvSpPr>
      <xdr:spPr>
        <a:xfrm>
          <a:off x="10426700" y="181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74930</xdr:rowOff>
    </xdr:from>
    <xdr:to>
      <xdr:col>50</xdr:col>
      <xdr:colOff>165100</xdr:colOff>
      <xdr:row>106</xdr:row>
      <xdr:rowOff>5080</xdr:rowOff>
    </xdr:to>
    <xdr:sp macro="" textlink="">
      <xdr:nvSpPr>
        <xdr:cNvPr id="465" name="フローチャート: 判断 464">
          <a:extLst>
            <a:ext uri="{FF2B5EF4-FFF2-40B4-BE49-F238E27FC236}">
              <a16:creationId xmlns:a16="http://schemas.microsoft.com/office/drawing/2014/main" id="{42218890-1E43-40E1-9399-78BC4A972042}"/>
            </a:ext>
          </a:extLst>
        </xdr:cNvPr>
        <xdr:cNvSpPr/>
      </xdr:nvSpPr>
      <xdr:spPr>
        <a:xfrm>
          <a:off x="9588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57786</xdr:rowOff>
    </xdr:from>
    <xdr:to>
      <xdr:col>46</xdr:col>
      <xdr:colOff>38100</xdr:colOff>
      <xdr:row>105</xdr:row>
      <xdr:rowOff>159386</xdr:rowOff>
    </xdr:to>
    <xdr:sp macro="" textlink="">
      <xdr:nvSpPr>
        <xdr:cNvPr id="466" name="フローチャート: 判断 465">
          <a:extLst>
            <a:ext uri="{FF2B5EF4-FFF2-40B4-BE49-F238E27FC236}">
              <a16:creationId xmlns:a16="http://schemas.microsoft.com/office/drawing/2014/main" id="{FF0FA5B4-1432-4405-B114-EE3756B1E490}"/>
            </a:ext>
          </a:extLst>
        </xdr:cNvPr>
        <xdr:cNvSpPr/>
      </xdr:nvSpPr>
      <xdr:spPr>
        <a:xfrm>
          <a:off x="8699500" y="1806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42545</xdr:rowOff>
    </xdr:from>
    <xdr:to>
      <xdr:col>41</xdr:col>
      <xdr:colOff>101600</xdr:colOff>
      <xdr:row>105</xdr:row>
      <xdr:rowOff>144145</xdr:rowOff>
    </xdr:to>
    <xdr:sp macro="" textlink="">
      <xdr:nvSpPr>
        <xdr:cNvPr id="467" name="フローチャート: 判断 466">
          <a:extLst>
            <a:ext uri="{FF2B5EF4-FFF2-40B4-BE49-F238E27FC236}">
              <a16:creationId xmlns:a16="http://schemas.microsoft.com/office/drawing/2014/main" id="{BF556865-3746-4FDD-9073-C934F7445AC4}"/>
            </a:ext>
          </a:extLst>
        </xdr:cNvPr>
        <xdr:cNvSpPr/>
      </xdr:nvSpPr>
      <xdr:spPr>
        <a:xfrm>
          <a:off x="7810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156845</xdr:rowOff>
    </xdr:from>
    <xdr:to>
      <xdr:col>36</xdr:col>
      <xdr:colOff>165100</xdr:colOff>
      <xdr:row>105</xdr:row>
      <xdr:rowOff>86995</xdr:rowOff>
    </xdr:to>
    <xdr:sp macro="" textlink="">
      <xdr:nvSpPr>
        <xdr:cNvPr id="468" name="フローチャート: 判断 467">
          <a:extLst>
            <a:ext uri="{FF2B5EF4-FFF2-40B4-BE49-F238E27FC236}">
              <a16:creationId xmlns:a16="http://schemas.microsoft.com/office/drawing/2014/main" id="{037DE409-B606-4D2C-9BED-1EB729EF7D47}"/>
            </a:ext>
          </a:extLst>
        </xdr:cNvPr>
        <xdr:cNvSpPr/>
      </xdr:nvSpPr>
      <xdr:spPr>
        <a:xfrm>
          <a:off x="6921500" y="179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6E6678D3-A19B-4BEC-8669-A06A304AEBEF}"/>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42CA4EBA-D803-4DD0-A61B-AFD60BAA45D9}"/>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D39FAD7D-47FA-404A-9585-AB30034E16EB}"/>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C2362C9B-EBC6-4A6B-827C-C591F9E123F7}"/>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E8F7CC93-B140-416D-BFF6-B16A79DD22DE}"/>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4445</xdr:rowOff>
    </xdr:from>
    <xdr:to>
      <xdr:col>55</xdr:col>
      <xdr:colOff>50800</xdr:colOff>
      <xdr:row>106</xdr:row>
      <xdr:rowOff>106045</xdr:rowOff>
    </xdr:to>
    <xdr:sp macro="" textlink="">
      <xdr:nvSpPr>
        <xdr:cNvPr id="474" name="楕円 473">
          <a:extLst>
            <a:ext uri="{FF2B5EF4-FFF2-40B4-BE49-F238E27FC236}">
              <a16:creationId xmlns:a16="http://schemas.microsoft.com/office/drawing/2014/main" id="{91839486-41E1-43EC-A6F3-05E5D0EEE9A0}"/>
            </a:ext>
          </a:extLst>
        </xdr:cNvPr>
        <xdr:cNvSpPr/>
      </xdr:nvSpPr>
      <xdr:spPr>
        <a:xfrm>
          <a:off x="10426700" y="1817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154322</xdr:rowOff>
    </xdr:from>
    <xdr:ext cx="469744" cy="259045"/>
    <xdr:sp macro="" textlink="">
      <xdr:nvSpPr>
        <xdr:cNvPr id="475" name="【市民会館】&#10;一人当たり面積該当値テキスト">
          <a:extLst>
            <a:ext uri="{FF2B5EF4-FFF2-40B4-BE49-F238E27FC236}">
              <a16:creationId xmlns:a16="http://schemas.microsoft.com/office/drawing/2014/main" id="{7714E0EC-BDDA-4FDF-8824-B472FAC65118}"/>
            </a:ext>
          </a:extLst>
        </xdr:cNvPr>
        <xdr:cNvSpPr txBox="1"/>
      </xdr:nvSpPr>
      <xdr:spPr>
        <a:xfrm>
          <a:off x="10515600" y="1815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4445</xdr:rowOff>
    </xdr:from>
    <xdr:to>
      <xdr:col>50</xdr:col>
      <xdr:colOff>165100</xdr:colOff>
      <xdr:row>106</xdr:row>
      <xdr:rowOff>106045</xdr:rowOff>
    </xdr:to>
    <xdr:sp macro="" textlink="">
      <xdr:nvSpPr>
        <xdr:cNvPr id="476" name="楕円 475">
          <a:extLst>
            <a:ext uri="{FF2B5EF4-FFF2-40B4-BE49-F238E27FC236}">
              <a16:creationId xmlns:a16="http://schemas.microsoft.com/office/drawing/2014/main" id="{22DB3E6B-0E7F-4217-8D98-DC4F813841A0}"/>
            </a:ext>
          </a:extLst>
        </xdr:cNvPr>
        <xdr:cNvSpPr/>
      </xdr:nvSpPr>
      <xdr:spPr>
        <a:xfrm>
          <a:off x="9588500" y="1817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55245</xdr:rowOff>
    </xdr:from>
    <xdr:to>
      <xdr:col>55</xdr:col>
      <xdr:colOff>0</xdr:colOff>
      <xdr:row>106</xdr:row>
      <xdr:rowOff>55245</xdr:rowOff>
    </xdr:to>
    <xdr:cxnSp macro="">
      <xdr:nvCxnSpPr>
        <xdr:cNvPr id="477" name="直線コネクタ 476">
          <a:extLst>
            <a:ext uri="{FF2B5EF4-FFF2-40B4-BE49-F238E27FC236}">
              <a16:creationId xmlns:a16="http://schemas.microsoft.com/office/drawing/2014/main" id="{C4B090C2-F128-4D7B-B608-BF08E12317BA}"/>
            </a:ext>
          </a:extLst>
        </xdr:cNvPr>
        <xdr:cNvCxnSpPr/>
      </xdr:nvCxnSpPr>
      <xdr:spPr>
        <a:xfrm>
          <a:off x="9639300" y="182289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4445</xdr:rowOff>
    </xdr:from>
    <xdr:to>
      <xdr:col>46</xdr:col>
      <xdr:colOff>38100</xdr:colOff>
      <xdr:row>106</xdr:row>
      <xdr:rowOff>106045</xdr:rowOff>
    </xdr:to>
    <xdr:sp macro="" textlink="">
      <xdr:nvSpPr>
        <xdr:cNvPr id="478" name="楕円 477">
          <a:extLst>
            <a:ext uri="{FF2B5EF4-FFF2-40B4-BE49-F238E27FC236}">
              <a16:creationId xmlns:a16="http://schemas.microsoft.com/office/drawing/2014/main" id="{2C8AA703-43CD-4976-885F-7767F5F7B58F}"/>
            </a:ext>
          </a:extLst>
        </xdr:cNvPr>
        <xdr:cNvSpPr/>
      </xdr:nvSpPr>
      <xdr:spPr>
        <a:xfrm>
          <a:off x="8699500" y="1817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55245</xdr:rowOff>
    </xdr:from>
    <xdr:to>
      <xdr:col>50</xdr:col>
      <xdr:colOff>114300</xdr:colOff>
      <xdr:row>106</xdr:row>
      <xdr:rowOff>55245</xdr:rowOff>
    </xdr:to>
    <xdr:cxnSp macro="">
      <xdr:nvCxnSpPr>
        <xdr:cNvPr id="479" name="直線コネクタ 478">
          <a:extLst>
            <a:ext uri="{FF2B5EF4-FFF2-40B4-BE49-F238E27FC236}">
              <a16:creationId xmlns:a16="http://schemas.microsoft.com/office/drawing/2014/main" id="{FA2E53BC-A615-4289-BED3-731BA1709B53}"/>
            </a:ext>
          </a:extLst>
        </xdr:cNvPr>
        <xdr:cNvCxnSpPr/>
      </xdr:nvCxnSpPr>
      <xdr:spPr>
        <a:xfrm>
          <a:off x="8750300" y="182289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8255</xdr:rowOff>
    </xdr:from>
    <xdr:to>
      <xdr:col>41</xdr:col>
      <xdr:colOff>101600</xdr:colOff>
      <xdr:row>106</xdr:row>
      <xdr:rowOff>109855</xdr:rowOff>
    </xdr:to>
    <xdr:sp macro="" textlink="">
      <xdr:nvSpPr>
        <xdr:cNvPr id="480" name="楕円 479">
          <a:extLst>
            <a:ext uri="{FF2B5EF4-FFF2-40B4-BE49-F238E27FC236}">
              <a16:creationId xmlns:a16="http://schemas.microsoft.com/office/drawing/2014/main" id="{808C74AD-20EC-400B-9322-F9CD8A134361}"/>
            </a:ext>
          </a:extLst>
        </xdr:cNvPr>
        <xdr:cNvSpPr/>
      </xdr:nvSpPr>
      <xdr:spPr>
        <a:xfrm>
          <a:off x="7810500" y="1818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55245</xdr:rowOff>
    </xdr:from>
    <xdr:to>
      <xdr:col>45</xdr:col>
      <xdr:colOff>177800</xdr:colOff>
      <xdr:row>106</xdr:row>
      <xdr:rowOff>59055</xdr:rowOff>
    </xdr:to>
    <xdr:cxnSp macro="">
      <xdr:nvCxnSpPr>
        <xdr:cNvPr id="481" name="直線コネクタ 480">
          <a:extLst>
            <a:ext uri="{FF2B5EF4-FFF2-40B4-BE49-F238E27FC236}">
              <a16:creationId xmlns:a16="http://schemas.microsoft.com/office/drawing/2014/main" id="{BAA16A20-3794-4C4F-8C78-4BF4A34BBB5B}"/>
            </a:ext>
          </a:extLst>
        </xdr:cNvPr>
        <xdr:cNvCxnSpPr/>
      </xdr:nvCxnSpPr>
      <xdr:spPr>
        <a:xfrm flipV="1">
          <a:off x="7861300" y="1822894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12064</xdr:rowOff>
    </xdr:from>
    <xdr:to>
      <xdr:col>36</xdr:col>
      <xdr:colOff>165100</xdr:colOff>
      <xdr:row>106</xdr:row>
      <xdr:rowOff>113664</xdr:rowOff>
    </xdr:to>
    <xdr:sp macro="" textlink="">
      <xdr:nvSpPr>
        <xdr:cNvPr id="482" name="楕円 481">
          <a:extLst>
            <a:ext uri="{FF2B5EF4-FFF2-40B4-BE49-F238E27FC236}">
              <a16:creationId xmlns:a16="http://schemas.microsoft.com/office/drawing/2014/main" id="{104C18E5-466F-4D3E-8EAB-B9A39FE90C43}"/>
            </a:ext>
          </a:extLst>
        </xdr:cNvPr>
        <xdr:cNvSpPr/>
      </xdr:nvSpPr>
      <xdr:spPr>
        <a:xfrm>
          <a:off x="6921500" y="1818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59055</xdr:rowOff>
    </xdr:from>
    <xdr:to>
      <xdr:col>41</xdr:col>
      <xdr:colOff>50800</xdr:colOff>
      <xdr:row>106</xdr:row>
      <xdr:rowOff>62864</xdr:rowOff>
    </xdr:to>
    <xdr:cxnSp macro="">
      <xdr:nvCxnSpPr>
        <xdr:cNvPr id="483" name="直線コネクタ 482">
          <a:extLst>
            <a:ext uri="{FF2B5EF4-FFF2-40B4-BE49-F238E27FC236}">
              <a16:creationId xmlns:a16="http://schemas.microsoft.com/office/drawing/2014/main" id="{41E4CA25-1DFD-4EC1-9CC4-D649FD186EB3}"/>
            </a:ext>
          </a:extLst>
        </xdr:cNvPr>
        <xdr:cNvCxnSpPr/>
      </xdr:nvCxnSpPr>
      <xdr:spPr>
        <a:xfrm flipV="1">
          <a:off x="6972300" y="18232755"/>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21607</xdr:rowOff>
    </xdr:from>
    <xdr:ext cx="469744" cy="259045"/>
    <xdr:sp macro="" textlink="">
      <xdr:nvSpPr>
        <xdr:cNvPr id="484" name="n_1aveValue【市民会館】&#10;一人当たり面積">
          <a:extLst>
            <a:ext uri="{FF2B5EF4-FFF2-40B4-BE49-F238E27FC236}">
              <a16:creationId xmlns:a16="http://schemas.microsoft.com/office/drawing/2014/main" id="{1E25AF0E-665E-46C3-BE67-11DCE1AD3F83}"/>
            </a:ext>
          </a:extLst>
        </xdr:cNvPr>
        <xdr:cNvSpPr txBox="1"/>
      </xdr:nvSpPr>
      <xdr:spPr>
        <a:xfrm>
          <a:off x="93917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4463</xdr:rowOff>
    </xdr:from>
    <xdr:ext cx="469744" cy="259045"/>
    <xdr:sp macro="" textlink="">
      <xdr:nvSpPr>
        <xdr:cNvPr id="485" name="n_2aveValue【市民会館】&#10;一人当たり面積">
          <a:extLst>
            <a:ext uri="{FF2B5EF4-FFF2-40B4-BE49-F238E27FC236}">
              <a16:creationId xmlns:a16="http://schemas.microsoft.com/office/drawing/2014/main" id="{F0FC5AD8-E8C5-43DD-BA95-07E30F47ED7A}"/>
            </a:ext>
          </a:extLst>
        </xdr:cNvPr>
        <xdr:cNvSpPr txBox="1"/>
      </xdr:nvSpPr>
      <xdr:spPr>
        <a:xfrm>
          <a:off x="8515427" y="1783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160672</xdr:rowOff>
    </xdr:from>
    <xdr:ext cx="469744" cy="259045"/>
    <xdr:sp macro="" textlink="">
      <xdr:nvSpPr>
        <xdr:cNvPr id="486" name="n_3aveValue【市民会館】&#10;一人当たり面積">
          <a:extLst>
            <a:ext uri="{FF2B5EF4-FFF2-40B4-BE49-F238E27FC236}">
              <a16:creationId xmlns:a16="http://schemas.microsoft.com/office/drawing/2014/main" id="{8DC23DF6-E8C8-40FA-991E-60741342815C}"/>
            </a:ext>
          </a:extLst>
        </xdr:cNvPr>
        <xdr:cNvSpPr txBox="1"/>
      </xdr:nvSpPr>
      <xdr:spPr>
        <a:xfrm>
          <a:off x="7626427" y="1782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103522</xdr:rowOff>
    </xdr:from>
    <xdr:ext cx="469744" cy="259045"/>
    <xdr:sp macro="" textlink="">
      <xdr:nvSpPr>
        <xdr:cNvPr id="487" name="n_4aveValue【市民会館】&#10;一人当たり面積">
          <a:extLst>
            <a:ext uri="{FF2B5EF4-FFF2-40B4-BE49-F238E27FC236}">
              <a16:creationId xmlns:a16="http://schemas.microsoft.com/office/drawing/2014/main" id="{0EBEF3E0-2877-43FC-80B4-3E572218BE5E}"/>
            </a:ext>
          </a:extLst>
        </xdr:cNvPr>
        <xdr:cNvSpPr txBox="1"/>
      </xdr:nvSpPr>
      <xdr:spPr>
        <a:xfrm>
          <a:off x="6737427" y="1776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97172</xdr:rowOff>
    </xdr:from>
    <xdr:ext cx="469744" cy="259045"/>
    <xdr:sp macro="" textlink="">
      <xdr:nvSpPr>
        <xdr:cNvPr id="488" name="n_1mainValue【市民会館】&#10;一人当たり面積">
          <a:extLst>
            <a:ext uri="{FF2B5EF4-FFF2-40B4-BE49-F238E27FC236}">
              <a16:creationId xmlns:a16="http://schemas.microsoft.com/office/drawing/2014/main" id="{F4A35F56-ED7C-4184-9E6D-606973752F02}"/>
            </a:ext>
          </a:extLst>
        </xdr:cNvPr>
        <xdr:cNvSpPr txBox="1"/>
      </xdr:nvSpPr>
      <xdr:spPr>
        <a:xfrm>
          <a:off x="9391727" y="1827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97172</xdr:rowOff>
    </xdr:from>
    <xdr:ext cx="469744" cy="259045"/>
    <xdr:sp macro="" textlink="">
      <xdr:nvSpPr>
        <xdr:cNvPr id="489" name="n_2mainValue【市民会館】&#10;一人当たり面積">
          <a:extLst>
            <a:ext uri="{FF2B5EF4-FFF2-40B4-BE49-F238E27FC236}">
              <a16:creationId xmlns:a16="http://schemas.microsoft.com/office/drawing/2014/main" id="{3914636E-0EB7-438C-9CB3-84339936310E}"/>
            </a:ext>
          </a:extLst>
        </xdr:cNvPr>
        <xdr:cNvSpPr txBox="1"/>
      </xdr:nvSpPr>
      <xdr:spPr>
        <a:xfrm>
          <a:off x="8515427" y="1827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100982</xdr:rowOff>
    </xdr:from>
    <xdr:ext cx="469744" cy="259045"/>
    <xdr:sp macro="" textlink="">
      <xdr:nvSpPr>
        <xdr:cNvPr id="490" name="n_3mainValue【市民会館】&#10;一人当たり面積">
          <a:extLst>
            <a:ext uri="{FF2B5EF4-FFF2-40B4-BE49-F238E27FC236}">
              <a16:creationId xmlns:a16="http://schemas.microsoft.com/office/drawing/2014/main" id="{3A9EC38A-9299-404D-A50A-741EBF88F056}"/>
            </a:ext>
          </a:extLst>
        </xdr:cNvPr>
        <xdr:cNvSpPr txBox="1"/>
      </xdr:nvSpPr>
      <xdr:spPr>
        <a:xfrm>
          <a:off x="7626427" y="1827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104791</xdr:rowOff>
    </xdr:from>
    <xdr:ext cx="469744" cy="259045"/>
    <xdr:sp macro="" textlink="">
      <xdr:nvSpPr>
        <xdr:cNvPr id="491" name="n_4mainValue【市民会館】&#10;一人当たり面積">
          <a:extLst>
            <a:ext uri="{FF2B5EF4-FFF2-40B4-BE49-F238E27FC236}">
              <a16:creationId xmlns:a16="http://schemas.microsoft.com/office/drawing/2014/main" id="{5BE4C3CF-DC6D-4BFB-BCC2-5FBA46E8D15B}"/>
            </a:ext>
          </a:extLst>
        </xdr:cNvPr>
        <xdr:cNvSpPr txBox="1"/>
      </xdr:nvSpPr>
      <xdr:spPr>
        <a:xfrm>
          <a:off x="6737427" y="18278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2" name="正方形/長方形 491">
          <a:extLst>
            <a:ext uri="{FF2B5EF4-FFF2-40B4-BE49-F238E27FC236}">
              <a16:creationId xmlns:a16="http://schemas.microsoft.com/office/drawing/2014/main" id="{D74CA191-D312-4E26-A21B-D8300F85BBA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3" name="正方形/長方形 492">
          <a:extLst>
            <a:ext uri="{FF2B5EF4-FFF2-40B4-BE49-F238E27FC236}">
              <a16:creationId xmlns:a16="http://schemas.microsoft.com/office/drawing/2014/main" id="{588CBE4F-5184-491B-9C32-0FAF580B062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4" name="正方形/長方形 493">
          <a:extLst>
            <a:ext uri="{FF2B5EF4-FFF2-40B4-BE49-F238E27FC236}">
              <a16:creationId xmlns:a16="http://schemas.microsoft.com/office/drawing/2014/main" id="{5DF445A6-80E0-44DE-B77B-AA211F8ECC7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5" name="正方形/長方形 494">
          <a:extLst>
            <a:ext uri="{FF2B5EF4-FFF2-40B4-BE49-F238E27FC236}">
              <a16:creationId xmlns:a16="http://schemas.microsoft.com/office/drawing/2014/main" id="{3A1E2942-4C4C-432F-9F02-E9CF80956A9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6" name="正方形/長方形 495">
          <a:extLst>
            <a:ext uri="{FF2B5EF4-FFF2-40B4-BE49-F238E27FC236}">
              <a16:creationId xmlns:a16="http://schemas.microsoft.com/office/drawing/2014/main" id="{AB45CACD-B83A-4CC0-9262-69BD65EC2B1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7" name="正方形/長方形 496">
          <a:extLst>
            <a:ext uri="{FF2B5EF4-FFF2-40B4-BE49-F238E27FC236}">
              <a16:creationId xmlns:a16="http://schemas.microsoft.com/office/drawing/2014/main" id="{E89AE25E-57FB-4294-AA20-DF80BD39E03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8" name="正方形/長方形 497">
          <a:extLst>
            <a:ext uri="{FF2B5EF4-FFF2-40B4-BE49-F238E27FC236}">
              <a16:creationId xmlns:a16="http://schemas.microsoft.com/office/drawing/2014/main" id="{07914E0E-C6C3-4861-A733-4C487157D32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9" name="正方形/長方形 498">
          <a:extLst>
            <a:ext uri="{FF2B5EF4-FFF2-40B4-BE49-F238E27FC236}">
              <a16:creationId xmlns:a16="http://schemas.microsoft.com/office/drawing/2014/main" id="{E9CAFB9D-7734-42D7-99D8-2C8FFC752FE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0" name="テキスト ボックス 499">
          <a:extLst>
            <a:ext uri="{FF2B5EF4-FFF2-40B4-BE49-F238E27FC236}">
              <a16:creationId xmlns:a16="http://schemas.microsoft.com/office/drawing/2014/main" id="{337289DE-576D-4AD1-83B5-75A0EA61BF2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1" name="直線コネクタ 500">
          <a:extLst>
            <a:ext uri="{FF2B5EF4-FFF2-40B4-BE49-F238E27FC236}">
              <a16:creationId xmlns:a16="http://schemas.microsoft.com/office/drawing/2014/main" id="{A3E797CB-B544-4ED4-9938-1DA19AC41BB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2" name="テキスト ボックス 501">
          <a:extLst>
            <a:ext uri="{FF2B5EF4-FFF2-40B4-BE49-F238E27FC236}">
              <a16:creationId xmlns:a16="http://schemas.microsoft.com/office/drawing/2014/main" id="{10FDDE60-AD3C-48A3-9B08-2052EC879A8A}"/>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3" name="直線コネクタ 502">
          <a:extLst>
            <a:ext uri="{FF2B5EF4-FFF2-40B4-BE49-F238E27FC236}">
              <a16:creationId xmlns:a16="http://schemas.microsoft.com/office/drawing/2014/main" id="{B4060C31-271C-4E62-8951-83E38B57BEF4}"/>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4" name="テキスト ボックス 503">
          <a:extLst>
            <a:ext uri="{FF2B5EF4-FFF2-40B4-BE49-F238E27FC236}">
              <a16:creationId xmlns:a16="http://schemas.microsoft.com/office/drawing/2014/main" id="{5303CAE9-BB47-474B-8755-6F43D83BA089}"/>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5" name="直線コネクタ 504">
          <a:extLst>
            <a:ext uri="{FF2B5EF4-FFF2-40B4-BE49-F238E27FC236}">
              <a16:creationId xmlns:a16="http://schemas.microsoft.com/office/drawing/2014/main" id="{6C8D9A88-38E9-4F02-9E2E-0B5E90023333}"/>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6" name="テキスト ボックス 505">
          <a:extLst>
            <a:ext uri="{FF2B5EF4-FFF2-40B4-BE49-F238E27FC236}">
              <a16:creationId xmlns:a16="http://schemas.microsoft.com/office/drawing/2014/main" id="{71897290-3271-44AE-91A9-50B88C5DADE3}"/>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7" name="直線コネクタ 506">
          <a:extLst>
            <a:ext uri="{FF2B5EF4-FFF2-40B4-BE49-F238E27FC236}">
              <a16:creationId xmlns:a16="http://schemas.microsoft.com/office/drawing/2014/main" id="{FDAD72CA-0915-481C-B441-362A590FC3E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8" name="テキスト ボックス 507">
          <a:extLst>
            <a:ext uri="{FF2B5EF4-FFF2-40B4-BE49-F238E27FC236}">
              <a16:creationId xmlns:a16="http://schemas.microsoft.com/office/drawing/2014/main" id="{66B83320-A9EF-49CA-A4CE-BCDD31F71C65}"/>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9" name="直線コネクタ 508">
          <a:extLst>
            <a:ext uri="{FF2B5EF4-FFF2-40B4-BE49-F238E27FC236}">
              <a16:creationId xmlns:a16="http://schemas.microsoft.com/office/drawing/2014/main" id="{2D1773AB-9F2F-4205-9F70-DF3A987A774C}"/>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0" name="テキスト ボックス 509">
          <a:extLst>
            <a:ext uri="{FF2B5EF4-FFF2-40B4-BE49-F238E27FC236}">
              <a16:creationId xmlns:a16="http://schemas.microsoft.com/office/drawing/2014/main" id="{B5034B70-1380-4B3E-B3A1-4501C6B24B67}"/>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1" name="直線コネクタ 510">
          <a:extLst>
            <a:ext uri="{FF2B5EF4-FFF2-40B4-BE49-F238E27FC236}">
              <a16:creationId xmlns:a16="http://schemas.microsoft.com/office/drawing/2014/main" id="{867B4C03-6759-4CA7-9885-6A8A65BC0618}"/>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2" name="テキスト ボックス 511">
          <a:extLst>
            <a:ext uri="{FF2B5EF4-FFF2-40B4-BE49-F238E27FC236}">
              <a16:creationId xmlns:a16="http://schemas.microsoft.com/office/drawing/2014/main" id="{B7E62347-47FF-4FEE-BE07-48E408847266}"/>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3" name="直線コネクタ 512">
          <a:extLst>
            <a:ext uri="{FF2B5EF4-FFF2-40B4-BE49-F238E27FC236}">
              <a16:creationId xmlns:a16="http://schemas.microsoft.com/office/drawing/2014/main" id="{50CC89F2-F12C-4772-B37C-FDB7EF2364D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4" name="テキスト ボックス 513">
          <a:extLst>
            <a:ext uri="{FF2B5EF4-FFF2-40B4-BE49-F238E27FC236}">
              <a16:creationId xmlns:a16="http://schemas.microsoft.com/office/drawing/2014/main" id="{D7C0F07F-50DB-4C35-8F88-C1A11EDD2F78}"/>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5" name="直線コネクタ 514">
          <a:extLst>
            <a:ext uri="{FF2B5EF4-FFF2-40B4-BE49-F238E27FC236}">
              <a16:creationId xmlns:a16="http://schemas.microsoft.com/office/drawing/2014/main" id="{66623E3C-8EAE-4FD7-8B62-62940A74B9F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6" name="【一般廃棄物処理施設】&#10;有形固定資産減価償却率グラフ枠">
          <a:extLst>
            <a:ext uri="{FF2B5EF4-FFF2-40B4-BE49-F238E27FC236}">
              <a16:creationId xmlns:a16="http://schemas.microsoft.com/office/drawing/2014/main" id="{5B5BFC86-63AA-4E5F-A3B0-11D79A1FB32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108857</xdr:rowOff>
    </xdr:from>
    <xdr:to>
      <xdr:col>85</xdr:col>
      <xdr:colOff>126364</xdr:colOff>
      <xdr:row>42</xdr:row>
      <xdr:rowOff>92528</xdr:rowOff>
    </xdr:to>
    <xdr:cxnSp macro="">
      <xdr:nvCxnSpPr>
        <xdr:cNvPr id="517" name="直線コネクタ 516">
          <a:extLst>
            <a:ext uri="{FF2B5EF4-FFF2-40B4-BE49-F238E27FC236}">
              <a16:creationId xmlns:a16="http://schemas.microsoft.com/office/drawing/2014/main" id="{F0BC609D-E5C2-4B57-846D-865CEF66FE72}"/>
            </a:ext>
          </a:extLst>
        </xdr:cNvPr>
        <xdr:cNvCxnSpPr/>
      </xdr:nvCxnSpPr>
      <xdr:spPr>
        <a:xfrm flipV="1">
          <a:off x="16318864" y="5938157"/>
          <a:ext cx="0" cy="1355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8" name="【一般廃棄物処理施設】&#10;有形固定資産減価償却率最小値テキスト">
          <a:extLst>
            <a:ext uri="{FF2B5EF4-FFF2-40B4-BE49-F238E27FC236}">
              <a16:creationId xmlns:a16="http://schemas.microsoft.com/office/drawing/2014/main" id="{9A874FFF-7288-41CA-BBD0-878F91C72966}"/>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19" name="直線コネクタ 518">
          <a:extLst>
            <a:ext uri="{FF2B5EF4-FFF2-40B4-BE49-F238E27FC236}">
              <a16:creationId xmlns:a16="http://schemas.microsoft.com/office/drawing/2014/main" id="{49F8751C-F9E8-495B-83DE-9E41B4A2FD71}"/>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55534</xdr:rowOff>
    </xdr:from>
    <xdr:ext cx="405111" cy="259045"/>
    <xdr:sp macro="" textlink="">
      <xdr:nvSpPr>
        <xdr:cNvPr id="520" name="【一般廃棄物処理施設】&#10;有形固定資産減価償却率最大値テキスト">
          <a:extLst>
            <a:ext uri="{FF2B5EF4-FFF2-40B4-BE49-F238E27FC236}">
              <a16:creationId xmlns:a16="http://schemas.microsoft.com/office/drawing/2014/main" id="{D6ED12AE-E3A2-4CD9-B7EE-52121A44443D}"/>
            </a:ext>
          </a:extLst>
        </xdr:cNvPr>
        <xdr:cNvSpPr txBox="1"/>
      </xdr:nvSpPr>
      <xdr:spPr>
        <a:xfrm>
          <a:off x="16357600" y="5713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108857</xdr:rowOff>
    </xdr:from>
    <xdr:to>
      <xdr:col>86</xdr:col>
      <xdr:colOff>25400</xdr:colOff>
      <xdr:row>34</xdr:row>
      <xdr:rowOff>108857</xdr:rowOff>
    </xdr:to>
    <xdr:cxnSp macro="">
      <xdr:nvCxnSpPr>
        <xdr:cNvPr id="521" name="直線コネクタ 520">
          <a:extLst>
            <a:ext uri="{FF2B5EF4-FFF2-40B4-BE49-F238E27FC236}">
              <a16:creationId xmlns:a16="http://schemas.microsoft.com/office/drawing/2014/main" id="{E9AF0AA4-EAB9-4FFD-9E18-CBDF1E405809}"/>
            </a:ext>
          </a:extLst>
        </xdr:cNvPr>
        <xdr:cNvCxnSpPr/>
      </xdr:nvCxnSpPr>
      <xdr:spPr>
        <a:xfrm>
          <a:off x="16230600" y="5938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72407</xdr:rowOff>
    </xdr:from>
    <xdr:ext cx="405111" cy="259045"/>
    <xdr:sp macro="" textlink="">
      <xdr:nvSpPr>
        <xdr:cNvPr id="522" name="【一般廃棄物処理施設】&#10;有形固定資産減価償却率平均値テキスト">
          <a:extLst>
            <a:ext uri="{FF2B5EF4-FFF2-40B4-BE49-F238E27FC236}">
              <a16:creationId xmlns:a16="http://schemas.microsoft.com/office/drawing/2014/main" id="{0EDE4809-2ADB-49A8-AC4E-B9207B122E69}"/>
            </a:ext>
          </a:extLst>
        </xdr:cNvPr>
        <xdr:cNvSpPr txBox="1"/>
      </xdr:nvSpPr>
      <xdr:spPr>
        <a:xfrm>
          <a:off x="16357600" y="658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93980</xdr:rowOff>
    </xdr:from>
    <xdr:to>
      <xdr:col>85</xdr:col>
      <xdr:colOff>177800</xdr:colOff>
      <xdr:row>39</xdr:row>
      <xdr:rowOff>24130</xdr:rowOff>
    </xdr:to>
    <xdr:sp macro="" textlink="">
      <xdr:nvSpPr>
        <xdr:cNvPr id="523" name="フローチャート: 判断 522">
          <a:extLst>
            <a:ext uri="{FF2B5EF4-FFF2-40B4-BE49-F238E27FC236}">
              <a16:creationId xmlns:a16="http://schemas.microsoft.com/office/drawing/2014/main" id="{B502944F-02B7-48C3-8EA1-EC3520B6B295}"/>
            </a:ext>
          </a:extLst>
        </xdr:cNvPr>
        <xdr:cNvSpPr/>
      </xdr:nvSpPr>
      <xdr:spPr>
        <a:xfrm>
          <a:off x="16268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126637</xdr:rowOff>
    </xdr:from>
    <xdr:to>
      <xdr:col>81</xdr:col>
      <xdr:colOff>101600</xdr:colOff>
      <xdr:row>39</xdr:row>
      <xdr:rowOff>56787</xdr:rowOff>
    </xdr:to>
    <xdr:sp macro="" textlink="">
      <xdr:nvSpPr>
        <xdr:cNvPr id="524" name="フローチャート: 判断 523">
          <a:extLst>
            <a:ext uri="{FF2B5EF4-FFF2-40B4-BE49-F238E27FC236}">
              <a16:creationId xmlns:a16="http://schemas.microsoft.com/office/drawing/2014/main" id="{13415633-B3A3-4CB9-9414-59F635247B07}"/>
            </a:ext>
          </a:extLst>
        </xdr:cNvPr>
        <xdr:cNvSpPr/>
      </xdr:nvSpPr>
      <xdr:spPr>
        <a:xfrm>
          <a:off x="15430500" y="664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74385</xdr:rowOff>
    </xdr:from>
    <xdr:to>
      <xdr:col>76</xdr:col>
      <xdr:colOff>165100</xdr:colOff>
      <xdr:row>39</xdr:row>
      <xdr:rowOff>4535</xdr:rowOff>
    </xdr:to>
    <xdr:sp macro="" textlink="">
      <xdr:nvSpPr>
        <xdr:cNvPr id="525" name="フローチャート: 判断 524">
          <a:extLst>
            <a:ext uri="{FF2B5EF4-FFF2-40B4-BE49-F238E27FC236}">
              <a16:creationId xmlns:a16="http://schemas.microsoft.com/office/drawing/2014/main" id="{0BFBB233-8FC4-4A92-BE94-A0BF6617A253}"/>
            </a:ext>
          </a:extLst>
        </xdr:cNvPr>
        <xdr:cNvSpPr/>
      </xdr:nvSpPr>
      <xdr:spPr>
        <a:xfrm>
          <a:off x="145415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76019</xdr:rowOff>
    </xdr:from>
    <xdr:to>
      <xdr:col>72</xdr:col>
      <xdr:colOff>38100</xdr:colOff>
      <xdr:row>39</xdr:row>
      <xdr:rowOff>6169</xdr:rowOff>
    </xdr:to>
    <xdr:sp macro="" textlink="">
      <xdr:nvSpPr>
        <xdr:cNvPr id="526" name="フローチャート: 判断 525">
          <a:extLst>
            <a:ext uri="{FF2B5EF4-FFF2-40B4-BE49-F238E27FC236}">
              <a16:creationId xmlns:a16="http://schemas.microsoft.com/office/drawing/2014/main" id="{4FF7AF1D-2B8D-4A58-B073-67981566524F}"/>
            </a:ext>
          </a:extLst>
        </xdr:cNvPr>
        <xdr:cNvSpPr/>
      </xdr:nvSpPr>
      <xdr:spPr>
        <a:xfrm>
          <a:off x="13652500" y="659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69487</xdr:rowOff>
    </xdr:from>
    <xdr:to>
      <xdr:col>67</xdr:col>
      <xdr:colOff>101600</xdr:colOff>
      <xdr:row>38</xdr:row>
      <xdr:rowOff>171087</xdr:rowOff>
    </xdr:to>
    <xdr:sp macro="" textlink="">
      <xdr:nvSpPr>
        <xdr:cNvPr id="527" name="フローチャート: 判断 526">
          <a:extLst>
            <a:ext uri="{FF2B5EF4-FFF2-40B4-BE49-F238E27FC236}">
              <a16:creationId xmlns:a16="http://schemas.microsoft.com/office/drawing/2014/main" id="{FFCA7EB0-F7D6-4645-A79B-5FB5C49253D7}"/>
            </a:ext>
          </a:extLst>
        </xdr:cNvPr>
        <xdr:cNvSpPr/>
      </xdr:nvSpPr>
      <xdr:spPr>
        <a:xfrm>
          <a:off x="12763500" y="658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85BA8D9C-4489-46A5-9206-EEB30982D30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13EAC32-A128-43B5-B23F-0C0E95D960F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AA32D4C8-F836-4C47-854E-E87F6DEAE54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32BC9FD6-1D97-4652-93E2-D896DA5B29B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850D89D0-CE71-48B2-9415-CFDA892BC852}"/>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58057</xdr:rowOff>
    </xdr:from>
    <xdr:to>
      <xdr:col>85</xdr:col>
      <xdr:colOff>177800</xdr:colOff>
      <xdr:row>34</xdr:row>
      <xdr:rowOff>159657</xdr:rowOff>
    </xdr:to>
    <xdr:sp macro="" textlink="">
      <xdr:nvSpPr>
        <xdr:cNvPr id="533" name="楕円 532">
          <a:extLst>
            <a:ext uri="{FF2B5EF4-FFF2-40B4-BE49-F238E27FC236}">
              <a16:creationId xmlns:a16="http://schemas.microsoft.com/office/drawing/2014/main" id="{A18EEB8C-C6CD-444D-8A34-821F3DE7652C}"/>
            </a:ext>
          </a:extLst>
        </xdr:cNvPr>
        <xdr:cNvSpPr/>
      </xdr:nvSpPr>
      <xdr:spPr>
        <a:xfrm>
          <a:off x="16268700" y="588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11084</xdr:rowOff>
    </xdr:from>
    <xdr:ext cx="405111" cy="259045"/>
    <xdr:sp macro="" textlink="">
      <xdr:nvSpPr>
        <xdr:cNvPr id="534" name="【一般廃棄物処理施設】&#10;有形固定資産減価償却率該当値テキスト">
          <a:extLst>
            <a:ext uri="{FF2B5EF4-FFF2-40B4-BE49-F238E27FC236}">
              <a16:creationId xmlns:a16="http://schemas.microsoft.com/office/drawing/2014/main" id="{DCC985CE-0426-4701-AB74-6DA70A2B7981}"/>
            </a:ext>
          </a:extLst>
        </xdr:cNvPr>
        <xdr:cNvSpPr txBox="1"/>
      </xdr:nvSpPr>
      <xdr:spPr>
        <a:xfrm>
          <a:off x="16357600" y="5840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23767</xdr:rowOff>
    </xdr:from>
    <xdr:to>
      <xdr:col>81</xdr:col>
      <xdr:colOff>101600</xdr:colOff>
      <xdr:row>34</xdr:row>
      <xdr:rowOff>125367</xdr:rowOff>
    </xdr:to>
    <xdr:sp macro="" textlink="">
      <xdr:nvSpPr>
        <xdr:cNvPr id="535" name="楕円 534">
          <a:extLst>
            <a:ext uri="{FF2B5EF4-FFF2-40B4-BE49-F238E27FC236}">
              <a16:creationId xmlns:a16="http://schemas.microsoft.com/office/drawing/2014/main" id="{21F20C58-DADF-4A81-B166-55B54FBFBB40}"/>
            </a:ext>
          </a:extLst>
        </xdr:cNvPr>
        <xdr:cNvSpPr/>
      </xdr:nvSpPr>
      <xdr:spPr>
        <a:xfrm>
          <a:off x="15430500" y="585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74567</xdr:rowOff>
    </xdr:from>
    <xdr:to>
      <xdr:col>85</xdr:col>
      <xdr:colOff>127000</xdr:colOff>
      <xdr:row>34</xdr:row>
      <xdr:rowOff>108857</xdr:rowOff>
    </xdr:to>
    <xdr:cxnSp macro="">
      <xdr:nvCxnSpPr>
        <xdr:cNvPr id="536" name="直線コネクタ 535">
          <a:extLst>
            <a:ext uri="{FF2B5EF4-FFF2-40B4-BE49-F238E27FC236}">
              <a16:creationId xmlns:a16="http://schemas.microsoft.com/office/drawing/2014/main" id="{DBBE33FF-C81B-48A4-B332-485598F4D847}"/>
            </a:ext>
          </a:extLst>
        </xdr:cNvPr>
        <xdr:cNvCxnSpPr/>
      </xdr:nvCxnSpPr>
      <xdr:spPr>
        <a:xfrm>
          <a:off x="15481300" y="5903867"/>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159294</xdr:rowOff>
    </xdr:from>
    <xdr:to>
      <xdr:col>76</xdr:col>
      <xdr:colOff>165100</xdr:colOff>
      <xdr:row>34</xdr:row>
      <xdr:rowOff>89444</xdr:rowOff>
    </xdr:to>
    <xdr:sp macro="" textlink="">
      <xdr:nvSpPr>
        <xdr:cNvPr id="537" name="楕円 536">
          <a:extLst>
            <a:ext uri="{FF2B5EF4-FFF2-40B4-BE49-F238E27FC236}">
              <a16:creationId xmlns:a16="http://schemas.microsoft.com/office/drawing/2014/main" id="{1A750E17-2D12-43CB-9F93-9064A8C65641}"/>
            </a:ext>
          </a:extLst>
        </xdr:cNvPr>
        <xdr:cNvSpPr/>
      </xdr:nvSpPr>
      <xdr:spPr>
        <a:xfrm>
          <a:off x="14541500" y="581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38644</xdr:rowOff>
    </xdr:from>
    <xdr:to>
      <xdr:col>81</xdr:col>
      <xdr:colOff>50800</xdr:colOff>
      <xdr:row>34</xdr:row>
      <xdr:rowOff>74567</xdr:rowOff>
    </xdr:to>
    <xdr:cxnSp macro="">
      <xdr:nvCxnSpPr>
        <xdr:cNvPr id="538" name="直線コネクタ 537">
          <a:extLst>
            <a:ext uri="{FF2B5EF4-FFF2-40B4-BE49-F238E27FC236}">
              <a16:creationId xmlns:a16="http://schemas.microsoft.com/office/drawing/2014/main" id="{B1601225-2B3D-45A9-A038-352A9F2D415E}"/>
            </a:ext>
          </a:extLst>
        </xdr:cNvPr>
        <xdr:cNvCxnSpPr/>
      </xdr:nvCxnSpPr>
      <xdr:spPr>
        <a:xfrm>
          <a:off x="14592300" y="586794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159294</xdr:rowOff>
    </xdr:from>
    <xdr:to>
      <xdr:col>72</xdr:col>
      <xdr:colOff>38100</xdr:colOff>
      <xdr:row>34</xdr:row>
      <xdr:rowOff>89444</xdr:rowOff>
    </xdr:to>
    <xdr:sp macro="" textlink="">
      <xdr:nvSpPr>
        <xdr:cNvPr id="539" name="楕円 538">
          <a:extLst>
            <a:ext uri="{FF2B5EF4-FFF2-40B4-BE49-F238E27FC236}">
              <a16:creationId xmlns:a16="http://schemas.microsoft.com/office/drawing/2014/main" id="{A909DACF-6E7F-4AC9-91C4-4C6F17D8DD17}"/>
            </a:ext>
          </a:extLst>
        </xdr:cNvPr>
        <xdr:cNvSpPr/>
      </xdr:nvSpPr>
      <xdr:spPr>
        <a:xfrm>
          <a:off x="13652500" y="581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38644</xdr:rowOff>
    </xdr:from>
    <xdr:to>
      <xdr:col>76</xdr:col>
      <xdr:colOff>114300</xdr:colOff>
      <xdr:row>34</xdr:row>
      <xdr:rowOff>38644</xdr:rowOff>
    </xdr:to>
    <xdr:cxnSp macro="">
      <xdr:nvCxnSpPr>
        <xdr:cNvPr id="540" name="直線コネクタ 539">
          <a:extLst>
            <a:ext uri="{FF2B5EF4-FFF2-40B4-BE49-F238E27FC236}">
              <a16:creationId xmlns:a16="http://schemas.microsoft.com/office/drawing/2014/main" id="{DB2F2576-AE23-4FD8-826B-7D8A17EDEF63}"/>
            </a:ext>
          </a:extLst>
        </xdr:cNvPr>
        <xdr:cNvCxnSpPr/>
      </xdr:nvCxnSpPr>
      <xdr:spPr>
        <a:xfrm>
          <a:off x="13703300" y="58679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108676</xdr:rowOff>
    </xdr:from>
    <xdr:to>
      <xdr:col>67</xdr:col>
      <xdr:colOff>101600</xdr:colOff>
      <xdr:row>34</xdr:row>
      <xdr:rowOff>38826</xdr:rowOff>
    </xdr:to>
    <xdr:sp macro="" textlink="">
      <xdr:nvSpPr>
        <xdr:cNvPr id="541" name="楕円 540">
          <a:extLst>
            <a:ext uri="{FF2B5EF4-FFF2-40B4-BE49-F238E27FC236}">
              <a16:creationId xmlns:a16="http://schemas.microsoft.com/office/drawing/2014/main" id="{A5498732-086B-4E0C-8F4D-36D3D58CDA22}"/>
            </a:ext>
          </a:extLst>
        </xdr:cNvPr>
        <xdr:cNvSpPr/>
      </xdr:nvSpPr>
      <xdr:spPr>
        <a:xfrm>
          <a:off x="12763500" y="576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159476</xdr:rowOff>
    </xdr:from>
    <xdr:to>
      <xdr:col>71</xdr:col>
      <xdr:colOff>177800</xdr:colOff>
      <xdr:row>34</xdr:row>
      <xdr:rowOff>38644</xdr:rowOff>
    </xdr:to>
    <xdr:cxnSp macro="">
      <xdr:nvCxnSpPr>
        <xdr:cNvPr id="542" name="直線コネクタ 541">
          <a:extLst>
            <a:ext uri="{FF2B5EF4-FFF2-40B4-BE49-F238E27FC236}">
              <a16:creationId xmlns:a16="http://schemas.microsoft.com/office/drawing/2014/main" id="{EB6E4491-D520-4D7F-801A-29D998670BAA}"/>
            </a:ext>
          </a:extLst>
        </xdr:cNvPr>
        <xdr:cNvCxnSpPr/>
      </xdr:nvCxnSpPr>
      <xdr:spPr>
        <a:xfrm>
          <a:off x="12814300" y="5817326"/>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47914</xdr:rowOff>
    </xdr:from>
    <xdr:ext cx="405111" cy="259045"/>
    <xdr:sp macro="" textlink="">
      <xdr:nvSpPr>
        <xdr:cNvPr id="543" name="n_1aveValue【一般廃棄物処理施設】&#10;有形固定資産減価償却率">
          <a:extLst>
            <a:ext uri="{FF2B5EF4-FFF2-40B4-BE49-F238E27FC236}">
              <a16:creationId xmlns:a16="http://schemas.microsoft.com/office/drawing/2014/main" id="{0C450509-A2D8-4AA2-9B23-A8AD6C7EA1B0}"/>
            </a:ext>
          </a:extLst>
        </xdr:cNvPr>
        <xdr:cNvSpPr txBox="1"/>
      </xdr:nvSpPr>
      <xdr:spPr>
        <a:xfrm>
          <a:off x="15266044" y="673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167112</xdr:rowOff>
    </xdr:from>
    <xdr:ext cx="405111" cy="259045"/>
    <xdr:sp macro="" textlink="">
      <xdr:nvSpPr>
        <xdr:cNvPr id="544" name="n_2aveValue【一般廃棄物処理施設】&#10;有形固定資産減価償却率">
          <a:extLst>
            <a:ext uri="{FF2B5EF4-FFF2-40B4-BE49-F238E27FC236}">
              <a16:creationId xmlns:a16="http://schemas.microsoft.com/office/drawing/2014/main" id="{901B3E77-23FB-4929-843E-51E585F67729}"/>
            </a:ext>
          </a:extLst>
        </xdr:cNvPr>
        <xdr:cNvSpPr txBox="1"/>
      </xdr:nvSpPr>
      <xdr:spPr>
        <a:xfrm>
          <a:off x="14389744" y="668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168746</xdr:rowOff>
    </xdr:from>
    <xdr:ext cx="405111" cy="259045"/>
    <xdr:sp macro="" textlink="">
      <xdr:nvSpPr>
        <xdr:cNvPr id="545" name="n_3aveValue【一般廃棄物処理施設】&#10;有形固定資産減価償却率">
          <a:extLst>
            <a:ext uri="{FF2B5EF4-FFF2-40B4-BE49-F238E27FC236}">
              <a16:creationId xmlns:a16="http://schemas.microsoft.com/office/drawing/2014/main" id="{925B0F27-DD89-4480-AFCC-113B14EB1BFE}"/>
            </a:ext>
          </a:extLst>
        </xdr:cNvPr>
        <xdr:cNvSpPr txBox="1"/>
      </xdr:nvSpPr>
      <xdr:spPr>
        <a:xfrm>
          <a:off x="13500744" y="668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162214</xdr:rowOff>
    </xdr:from>
    <xdr:ext cx="405111" cy="259045"/>
    <xdr:sp macro="" textlink="">
      <xdr:nvSpPr>
        <xdr:cNvPr id="546" name="n_4aveValue【一般廃棄物処理施設】&#10;有形固定資産減価償却率">
          <a:extLst>
            <a:ext uri="{FF2B5EF4-FFF2-40B4-BE49-F238E27FC236}">
              <a16:creationId xmlns:a16="http://schemas.microsoft.com/office/drawing/2014/main" id="{9625F22E-2292-409C-95C9-6E7786BDC025}"/>
            </a:ext>
          </a:extLst>
        </xdr:cNvPr>
        <xdr:cNvSpPr txBox="1"/>
      </xdr:nvSpPr>
      <xdr:spPr>
        <a:xfrm>
          <a:off x="12611744" y="667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141894</xdr:rowOff>
    </xdr:from>
    <xdr:ext cx="405111" cy="259045"/>
    <xdr:sp macro="" textlink="">
      <xdr:nvSpPr>
        <xdr:cNvPr id="547" name="n_1mainValue【一般廃棄物処理施設】&#10;有形固定資産減価償却率">
          <a:extLst>
            <a:ext uri="{FF2B5EF4-FFF2-40B4-BE49-F238E27FC236}">
              <a16:creationId xmlns:a16="http://schemas.microsoft.com/office/drawing/2014/main" id="{BFD377D7-5D04-4E51-977F-47E7725BC22B}"/>
            </a:ext>
          </a:extLst>
        </xdr:cNvPr>
        <xdr:cNvSpPr txBox="1"/>
      </xdr:nvSpPr>
      <xdr:spPr>
        <a:xfrm>
          <a:off x="15266044" y="5628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105971</xdr:rowOff>
    </xdr:from>
    <xdr:ext cx="405111" cy="259045"/>
    <xdr:sp macro="" textlink="">
      <xdr:nvSpPr>
        <xdr:cNvPr id="548" name="n_2mainValue【一般廃棄物処理施設】&#10;有形固定資産減価償却率">
          <a:extLst>
            <a:ext uri="{FF2B5EF4-FFF2-40B4-BE49-F238E27FC236}">
              <a16:creationId xmlns:a16="http://schemas.microsoft.com/office/drawing/2014/main" id="{93210260-396D-4158-9081-287E25B70029}"/>
            </a:ext>
          </a:extLst>
        </xdr:cNvPr>
        <xdr:cNvSpPr txBox="1"/>
      </xdr:nvSpPr>
      <xdr:spPr>
        <a:xfrm>
          <a:off x="14389744" y="5592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105971</xdr:rowOff>
    </xdr:from>
    <xdr:ext cx="405111" cy="259045"/>
    <xdr:sp macro="" textlink="">
      <xdr:nvSpPr>
        <xdr:cNvPr id="549" name="n_3mainValue【一般廃棄物処理施設】&#10;有形固定資産減価償却率">
          <a:extLst>
            <a:ext uri="{FF2B5EF4-FFF2-40B4-BE49-F238E27FC236}">
              <a16:creationId xmlns:a16="http://schemas.microsoft.com/office/drawing/2014/main" id="{D994D3F0-DF18-4A1C-9343-C4ADAB560002}"/>
            </a:ext>
          </a:extLst>
        </xdr:cNvPr>
        <xdr:cNvSpPr txBox="1"/>
      </xdr:nvSpPr>
      <xdr:spPr>
        <a:xfrm>
          <a:off x="13500744" y="5592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32</xdr:row>
      <xdr:rowOff>55353</xdr:rowOff>
    </xdr:from>
    <xdr:ext cx="340478" cy="259045"/>
    <xdr:sp macro="" textlink="">
      <xdr:nvSpPr>
        <xdr:cNvPr id="550" name="n_4mainValue【一般廃棄物処理施設】&#10;有形固定資産減価償却率">
          <a:extLst>
            <a:ext uri="{FF2B5EF4-FFF2-40B4-BE49-F238E27FC236}">
              <a16:creationId xmlns:a16="http://schemas.microsoft.com/office/drawing/2014/main" id="{7CA909BC-AB8E-4B59-87FC-F0AC39A2AF19}"/>
            </a:ext>
          </a:extLst>
        </xdr:cNvPr>
        <xdr:cNvSpPr txBox="1"/>
      </xdr:nvSpPr>
      <xdr:spPr>
        <a:xfrm>
          <a:off x="12644061" y="55417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a:extLst>
            <a:ext uri="{FF2B5EF4-FFF2-40B4-BE49-F238E27FC236}">
              <a16:creationId xmlns:a16="http://schemas.microsoft.com/office/drawing/2014/main" id="{0B4CE8D6-8A1D-49E2-9D65-1478DFF29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a:extLst>
            <a:ext uri="{FF2B5EF4-FFF2-40B4-BE49-F238E27FC236}">
              <a16:creationId xmlns:a16="http://schemas.microsoft.com/office/drawing/2014/main" id="{9A3EB9A7-37A3-4D3A-A489-08F7BE8D3A4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a:extLst>
            <a:ext uri="{FF2B5EF4-FFF2-40B4-BE49-F238E27FC236}">
              <a16:creationId xmlns:a16="http://schemas.microsoft.com/office/drawing/2014/main" id="{A0DC63C5-AA55-4A2B-BD6D-DA5291FD0FD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a:extLst>
            <a:ext uri="{FF2B5EF4-FFF2-40B4-BE49-F238E27FC236}">
              <a16:creationId xmlns:a16="http://schemas.microsoft.com/office/drawing/2014/main" id="{A0187E5E-0EFA-4BF7-8E3C-3FBEAB38453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a:extLst>
            <a:ext uri="{FF2B5EF4-FFF2-40B4-BE49-F238E27FC236}">
              <a16:creationId xmlns:a16="http://schemas.microsoft.com/office/drawing/2014/main" id="{C3B609E5-1F1E-494F-A7A0-99DFF3B83B1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a:extLst>
            <a:ext uri="{FF2B5EF4-FFF2-40B4-BE49-F238E27FC236}">
              <a16:creationId xmlns:a16="http://schemas.microsoft.com/office/drawing/2014/main" id="{DCFA572D-A25D-45EC-BC2E-3B7D1FC8003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a:extLst>
            <a:ext uri="{FF2B5EF4-FFF2-40B4-BE49-F238E27FC236}">
              <a16:creationId xmlns:a16="http://schemas.microsoft.com/office/drawing/2014/main" id="{EDE5F01C-7142-406D-AFAD-CA6095144B8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a:extLst>
            <a:ext uri="{FF2B5EF4-FFF2-40B4-BE49-F238E27FC236}">
              <a16:creationId xmlns:a16="http://schemas.microsoft.com/office/drawing/2014/main" id="{E91E1AD1-C8D9-4148-B034-721D0CFF99C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a:extLst>
            <a:ext uri="{FF2B5EF4-FFF2-40B4-BE49-F238E27FC236}">
              <a16:creationId xmlns:a16="http://schemas.microsoft.com/office/drawing/2014/main" id="{D0E6478B-0717-4B67-A59E-AA5CC0219E9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a:extLst>
            <a:ext uri="{FF2B5EF4-FFF2-40B4-BE49-F238E27FC236}">
              <a16:creationId xmlns:a16="http://schemas.microsoft.com/office/drawing/2014/main" id="{128E4244-E179-447A-B94B-1FA24158DEA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1" name="直線コネクタ 560">
          <a:extLst>
            <a:ext uri="{FF2B5EF4-FFF2-40B4-BE49-F238E27FC236}">
              <a16:creationId xmlns:a16="http://schemas.microsoft.com/office/drawing/2014/main" id="{18F5F14B-64F9-42F4-AE54-D1272FE1D768}"/>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2" name="テキスト ボックス 561">
          <a:extLst>
            <a:ext uri="{FF2B5EF4-FFF2-40B4-BE49-F238E27FC236}">
              <a16:creationId xmlns:a16="http://schemas.microsoft.com/office/drawing/2014/main" id="{DEA105B1-1985-4EB4-ADC2-DD2D4E85E464}"/>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3" name="直線コネクタ 562">
          <a:extLst>
            <a:ext uri="{FF2B5EF4-FFF2-40B4-BE49-F238E27FC236}">
              <a16:creationId xmlns:a16="http://schemas.microsoft.com/office/drawing/2014/main" id="{B22DD5D6-5056-4C79-821F-1FAD238FDF22}"/>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4" name="テキスト ボックス 563">
          <a:extLst>
            <a:ext uri="{FF2B5EF4-FFF2-40B4-BE49-F238E27FC236}">
              <a16:creationId xmlns:a16="http://schemas.microsoft.com/office/drawing/2014/main" id="{36A397F1-2511-4689-9949-821F589869D6}"/>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5" name="直線コネクタ 564">
          <a:extLst>
            <a:ext uri="{FF2B5EF4-FFF2-40B4-BE49-F238E27FC236}">
              <a16:creationId xmlns:a16="http://schemas.microsoft.com/office/drawing/2014/main" id="{6FCB0C97-0384-4BE1-BC82-C877BE73962A}"/>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6" name="テキスト ボックス 565">
          <a:extLst>
            <a:ext uri="{FF2B5EF4-FFF2-40B4-BE49-F238E27FC236}">
              <a16:creationId xmlns:a16="http://schemas.microsoft.com/office/drawing/2014/main" id="{A128F5AB-2B6A-4195-880A-00EB88D6EAEA}"/>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7" name="直線コネクタ 566">
          <a:extLst>
            <a:ext uri="{FF2B5EF4-FFF2-40B4-BE49-F238E27FC236}">
              <a16:creationId xmlns:a16="http://schemas.microsoft.com/office/drawing/2014/main" id="{E5B6403B-D7B7-4434-83AD-5FD5C5EFD4DD}"/>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8" name="テキスト ボックス 567">
          <a:extLst>
            <a:ext uri="{FF2B5EF4-FFF2-40B4-BE49-F238E27FC236}">
              <a16:creationId xmlns:a16="http://schemas.microsoft.com/office/drawing/2014/main" id="{4346D918-FB5D-4120-86F2-FADDFF8E3D48}"/>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9" name="直線コネクタ 568">
          <a:extLst>
            <a:ext uri="{FF2B5EF4-FFF2-40B4-BE49-F238E27FC236}">
              <a16:creationId xmlns:a16="http://schemas.microsoft.com/office/drawing/2014/main" id="{6BC90091-4860-44EC-80C1-DB8451D61E7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0" name="テキスト ボックス 569">
          <a:extLst>
            <a:ext uri="{FF2B5EF4-FFF2-40B4-BE49-F238E27FC236}">
              <a16:creationId xmlns:a16="http://schemas.microsoft.com/office/drawing/2014/main" id="{55ACF5A5-5D45-46A9-B9F3-0A7090228B2D}"/>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a:extLst>
            <a:ext uri="{FF2B5EF4-FFF2-40B4-BE49-F238E27FC236}">
              <a16:creationId xmlns:a16="http://schemas.microsoft.com/office/drawing/2014/main" id="{B6875E5D-76B1-4C2B-8ABF-3C9A542F45A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2" name="テキスト ボックス 571">
          <a:extLst>
            <a:ext uri="{FF2B5EF4-FFF2-40B4-BE49-F238E27FC236}">
              <a16:creationId xmlns:a16="http://schemas.microsoft.com/office/drawing/2014/main" id="{5411648B-B73F-4DB6-833D-96949F478644}"/>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一般廃棄物処理施設】&#10;一人当たり有形固定資産（償却資産）額グラフ枠">
          <a:extLst>
            <a:ext uri="{FF2B5EF4-FFF2-40B4-BE49-F238E27FC236}">
              <a16:creationId xmlns:a16="http://schemas.microsoft.com/office/drawing/2014/main" id="{CD76D1BD-433A-4D22-A7B9-5FCACA62672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51694</xdr:rowOff>
    </xdr:from>
    <xdr:to>
      <xdr:col>116</xdr:col>
      <xdr:colOff>62864</xdr:colOff>
      <xdr:row>42</xdr:row>
      <xdr:rowOff>28141</xdr:rowOff>
    </xdr:to>
    <xdr:cxnSp macro="">
      <xdr:nvCxnSpPr>
        <xdr:cNvPr id="574" name="直線コネクタ 573">
          <a:extLst>
            <a:ext uri="{FF2B5EF4-FFF2-40B4-BE49-F238E27FC236}">
              <a16:creationId xmlns:a16="http://schemas.microsoft.com/office/drawing/2014/main" id="{9FBC1CBF-2D0D-4141-897C-E3CE9059AF8A}"/>
            </a:ext>
          </a:extLst>
        </xdr:cNvPr>
        <xdr:cNvCxnSpPr/>
      </xdr:nvCxnSpPr>
      <xdr:spPr>
        <a:xfrm flipV="1">
          <a:off x="22160864" y="5880994"/>
          <a:ext cx="0" cy="1348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31968</xdr:rowOff>
    </xdr:from>
    <xdr:ext cx="469744" cy="259045"/>
    <xdr:sp macro="" textlink="">
      <xdr:nvSpPr>
        <xdr:cNvPr id="575" name="【一般廃棄物処理施設】&#10;一人当たり有形固定資産（償却資産）額最小値テキスト">
          <a:extLst>
            <a:ext uri="{FF2B5EF4-FFF2-40B4-BE49-F238E27FC236}">
              <a16:creationId xmlns:a16="http://schemas.microsoft.com/office/drawing/2014/main" id="{E86A6B52-7B51-452E-9227-44377E69A033}"/>
            </a:ext>
          </a:extLst>
        </xdr:cNvPr>
        <xdr:cNvSpPr txBox="1"/>
      </xdr:nvSpPr>
      <xdr:spPr>
        <a:xfrm>
          <a:off x="22199600" y="7232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28141</xdr:rowOff>
    </xdr:from>
    <xdr:to>
      <xdr:col>116</xdr:col>
      <xdr:colOff>152400</xdr:colOff>
      <xdr:row>42</xdr:row>
      <xdr:rowOff>28141</xdr:rowOff>
    </xdr:to>
    <xdr:cxnSp macro="">
      <xdr:nvCxnSpPr>
        <xdr:cNvPr id="576" name="直線コネクタ 575">
          <a:extLst>
            <a:ext uri="{FF2B5EF4-FFF2-40B4-BE49-F238E27FC236}">
              <a16:creationId xmlns:a16="http://schemas.microsoft.com/office/drawing/2014/main" id="{706D3ACA-F0F7-432B-B667-3ED1787392C1}"/>
            </a:ext>
          </a:extLst>
        </xdr:cNvPr>
        <xdr:cNvCxnSpPr/>
      </xdr:nvCxnSpPr>
      <xdr:spPr>
        <a:xfrm>
          <a:off x="22072600" y="722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169821</xdr:rowOff>
    </xdr:from>
    <xdr:ext cx="599010" cy="259045"/>
    <xdr:sp macro="" textlink="">
      <xdr:nvSpPr>
        <xdr:cNvPr id="577" name="【一般廃棄物処理施設】&#10;一人当たり有形固定資産（償却資産）額最大値テキスト">
          <a:extLst>
            <a:ext uri="{FF2B5EF4-FFF2-40B4-BE49-F238E27FC236}">
              <a16:creationId xmlns:a16="http://schemas.microsoft.com/office/drawing/2014/main" id="{376EA84F-BACB-4A1D-889C-D5EB0B23F2BC}"/>
            </a:ext>
          </a:extLst>
        </xdr:cNvPr>
        <xdr:cNvSpPr txBox="1"/>
      </xdr:nvSpPr>
      <xdr:spPr>
        <a:xfrm>
          <a:off x="22199600" y="565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51694</xdr:rowOff>
    </xdr:from>
    <xdr:to>
      <xdr:col>116</xdr:col>
      <xdr:colOff>152400</xdr:colOff>
      <xdr:row>34</xdr:row>
      <xdr:rowOff>51694</xdr:rowOff>
    </xdr:to>
    <xdr:cxnSp macro="">
      <xdr:nvCxnSpPr>
        <xdr:cNvPr id="578" name="直線コネクタ 577">
          <a:extLst>
            <a:ext uri="{FF2B5EF4-FFF2-40B4-BE49-F238E27FC236}">
              <a16:creationId xmlns:a16="http://schemas.microsoft.com/office/drawing/2014/main" id="{08C6658D-55D2-442F-BD00-DD5C61B9C549}"/>
            </a:ext>
          </a:extLst>
        </xdr:cNvPr>
        <xdr:cNvCxnSpPr/>
      </xdr:nvCxnSpPr>
      <xdr:spPr>
        <a:xfrm>
          <a:off x="22072600" y="588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244</xdr:rowOff>
    </xdr:from>
    <xdr:ext cx="599010" cy="259045"/>
    <xdr:sp macro="" textlink="">
      <xdr:nvSpPr>
        <xdr:cNvPr id="579" name="【一般廃棄物処理施設】&#10;一人当たり有形固定資産（償却資産）額平均値テキスト">
          <a:extLst>
            <a:ext uri="{FF2B5EF4-FFF2-40B4-BE49-F238E27FC236}">
              <a16:creationId xmlns:a16="http://schemas.microsoft.com/office/drawing/2014/main" id="{0B9662F0-6055-425C-A6B1-90067C3E228D}"/>
            </a:ext>
          </a:extLst>
        </xdr:cNvPr>
        <xdr:cNvSpPr txBox="1"/>
      </xdr:nvSpPr>
      <xdr:spPr>
        <a:xfrm>
          <a:off x="22199600" y="65153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148817</xdr:rowOff>
    </xdr:from>
    <xdr:to>
      <xdr:col>116</xdr:col>
      <xdr:colOff>114300</xdr:colOff>
      <xdr:row>39</xdr:row>
      <xdr:rowOff>78967</xdr:rowOff>
    </xdr:to>
    <xdr:sp macro="" textlink="">
      <xdr:nvSpPr>
        <xdr:cNvPr id="580" name="フローチャート: 判断 579">
          <a:extLst>
            <a:ext uri="{FF2B5EF4-FFF2-40B4-BE49-F238E27FC236}">
              <a16:creationId xmlns:a16="http://schemas.microsoft.com/office/drawing/2014/main" id="{9A1BBAD9-1315-4728-BCB4-6AB6C3596242}"/>
            </a:ext>
          </a:extLst>
        </xdr:cNvPr>
        <xdr:cNvSpPr/>
      </xdr:nvSpPr>
      <xdr:spPr>
        <a:xfrm>
          <a:off x="22110700" y="666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31538</xdr:rowOff>
    </xdr:from>
    <xdr:to>
      <xdr:col>112</xdr:col>
      <xdr:colOff>38100</xdr:colOff>
      <xdr:row>39</xdr:row>
      <xdr:rowOff>133138</xdr:rowOff>
    </xdr:to>
    <xdr:sp macro="" textlink="">
      <xdr:nvSpPr>
        <xdr:cNvPr id="581" name="フローチャート: 判断 580">
          <a:extLst>
            <a:ext uri="{FF2B5EF4-FFF2-40B4-BE49-F238E27FC236}">
              <a16:creationId xmlns:a16="http://schemas.microsoft.com/office/drawing/2014/main" id="{89E858DC-3DAC-4CBC-92D8-45FA8AAE956F}"/>
            </a:ext>
          </a:extLst>
        </xdr:cNvPr>
        <xdr:cNvSpPr/>
      </xdr:nvSpPr>
      <xdr:spPr>
        <a:xfrm>
          <a:off x="21272500" y="671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39447</xdr:rowOff>
    </xdr:from>
    <xdr:to>
      <xdr:col>107</xdr:col>
      <xdr:colOff>101600</xdr:colOff>
      <xdr:row>39</xdr:row>
      <xdr:rowOff>141047</xdr:rowOff>
    </xdr:to>
    <xdr:sp macro="" textlink="">
      <xdr:nvSpPr>
        <xdr:cNvPr id="582" name="フローチャート: 判断 581">
          <a:extLst>
            <a:ext uri="{FF2B5EF4-FFF2-40B4-BE49-F238E27FC236}">
              <a16:creationId xmlns:a16="http://schemas.microsoft.com/office/drawing/2014/main" id="{B63D7B77-B801-4001-A8DA-1AFC58C29339}"/>
            </a:ext>
          </a:extLst>
        </xdr:cNvPr>
        <xdr:cNvSpPr/>
      </xdr:nvSpPr>
      <xdr:spPr>
        <a:xfrm>
          <a:off x="20383500" y="672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63797</xdr:rowOff>
    </xdr:from>
    <xdr:to>
      <xdr:col>102</xdr:col>
      <xdr:colOff>165100</xdr:colOff>
      <xdr:row>39</xdr:row>
      <xdr:rowOff>165397</xdr:rowOff>
    </xdr:to>
    <xdr:sp macro="" textlink="">
      <xdr:nvSpPr>
        <xdr:cNvPr id="583" name="フローチャート: 判断 582">
          <a:extLst>
            <a:ext uri="{FF2B5EF4-FFF2-40B4-BE49-F238E27FC236}">
              <a16:creationId xmlns:a16="http://schemas.microsoft.com/office/drawing/2014/main" id="{BA7EAF9C-0487-482A-9688-4DD1A738DDF9}"/>
            </a:ext>
          </a:extLst>
        </xdr:cNvPr>
        <xdr:cNvSpPr/>
      </xdr:nvSpPr>
      <xdr:spPr>
        <a:xfrm>
          <a:off x="19494500" y="675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105742</xdr:rowOff>
    </xdr:from>
    <xdr:to>
      <xdr:col>98</xdr:col>
      <xdr:colOff>38100</xdr:colOff>
      <xdr:row>40</xdr:row>
      <xdr:rowOff>35892</xdr:rowOff>
    </xdr:to>
    <xdr:sp macro="" textlink="">
      <xdr:nvSpPr>
        <xdr:cNvPr id="584" name="フローチャート: 判断 583">
          <a:extLst>
            <a:ext uri="{FF2B5EF4-FFF2-40B4-BE49-F238E27FC236}">
              <a16:creationId xmlns:a16="http://schemas.microsoft.com/office/drawing/2014/main" id="{6AA0EDF0-DDBF-4492-B50F-A67B640D91CF}"/>
            </a:ext>
          </a:extLst>
        </xdr:cNvPr>
        <xdr:cNvSpPr/>
      </xdr:nvSpPr>
      <xdr:spPr>
        <a:xfrm>
          <a:off x="18605500" y="67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EEEB157C-C8A7-46F7-9080-41318900DE3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D07F345F-6E8C-4EC2-B3D3-4ABC82CE0C3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2ED3F366-DADD-4AE7-8314-6693DE127C9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EB830AE5-B18D-4F51-BC70-D0A9ABCA25F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3F47E618-6BD0-4B76-BDE1-CE8ECCC2256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38643</xdr:rowOff>
    </xdr:from>
    <xdr:to>
      <xdr:col>116</xdr:col>
      <xdr:colOff>114300</xdr:colOff>
      <xdr:row>41</xdr:row>
      <xdr:rowOff>140243</xdr:rowOff>
    </xdr:to>
    <xdr:sp macro="" textlink="">
      <xdr:nvSpPr>
        <xdr:cNvPr id="590" name="楕円 589">
          <a:extLst>
            <a:ext uri="{FF2B5EF4-FFF2-40B4-BE49-F238E27FC236}">
              <a16:creationId xmlns:a16="http://schemas.microsoft.com/office/drawing/2014/main" id="{EAF4491D-C867-4269-BCC1-3C51046C2D4C}"/>
            </a:ext>
          </a:extLst>
        </xdr:cNvPr>
        <xdr:cNvSpPr/>
      </xdr:nvSpPr>
      <xdr:spPr>
        <a:xfrm>
          <a:off x="22110700" y="706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125020</xdr:rowOff>
    </xdr:from>
    <xdr:ext cx="534377" cy="259045"/>
    <xdr:sp macro="" textlink="">
      <xdr:nvSpPr>
        <xdr:cNvPr id="591" name="【一般廃棄物処理施設】&#10;一人当たり有形固定資産（償却資産）額該当値テキスト">
          <a:extLst>
            <a:ext uri="{FF2B5EF4-FFF2-40B4-BE49-F238E27FC236}">
              <a16:creationId xmlns:a16="http://schemas.microsoft.com/office/drawing/2014/main" id="{126624D0-92EA-45E1-977A-A2A3D010D047}"/>
            </a:ext>
          </a:extLst>
        </xdr:cNvPr>
        <xdr:cNvSpPr txBox="1"/>
      </xdr:nvSpPr>
      <xdr:spPr>
        <a:xfrm>
          <a:off x="22199600" y="698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32289</xdr:rowOff>
    </xdr:from>
    <xdr:to>
      <xdr:col>112</xdr:col>
      <xdr:colOff>38100</xdr:colOff>
      <xdr:row>41</xdr:row>
      <xdr:rowOff>133889</xdr:rowOff>
    </xdr:to>
    <xdr:sp macro="" textlink="">
      <xdr:nvSpPr>
        <xdr:cNvPr id="592" name="楕円 591">
          <a:extLst>
            <a:ext uri="{FF2B5EF4-FFF2-40B4-BE49-F238E27FC236}">
              <a16:creationId xmlns:a16="http://schemas.microsoft.com/office/drawing/2014/main" id="{13675896-2A4D-438E-9A56-31063815C289}"/>
            </a:ext>
          </a:extLst>
        </xdr:cNvPr>
        <xdr:cNvSpPr/>
      </xdr:nvSpPr>
      <xdr:spPr>
        <a:xfrm>
          <a:off x="21272500" y="706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83089</xdr:rowOff>
    </xdr:from>
    <xdr:to>
      <xdr:col>116</xdr:col>
      <xdr:colOff>63500</xdr:colOff>
      <xdr:row>41</xdr:row>
      <xdr:rowOff>89443</xdr:rowOff>
    </xdr:to>
    <xdr:cxnSp macro="">
      <xdr:nvCxnSpPr>
        <xdr:cNvPr id="593" name="直線コネクタ 592">
          <a:extLst>
            <a:ext uri="{FF2B5EF4-FFF2-40B4-BE49-F238E27FC236}">
              <a16:creationId xmlns:a16="http://schemas.microsoft.com/office/drawing/2014/main" id="{C5FE5922-5FEA-4716-B0F7-29EC1579742B}"/>
            </a:ext>
          </a:extLst>
        </xdr:cNvPr>
        <xdr:cNvCxnSpPr/>
      </xdr:nvCxnSpPr>
      <xdr:spPr>
        <a:xfrm>
          <a:off x="21323300" y="7112539"/>
          <a:ext cx="838200" cy="6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44309</xdr:rowOff>
    </xdr:from>
    <xdr:to>
      <xdr:col>107</xdr:col>
      <xdr:colOff>101600</xdr:colOff>
      <xdr:row>41</xdr:row>
      <xdr:rowOff>145909</xdr:rowOff>
    </xdr:to>
    <xdr:sp macro="" textlink="">
      <xdr:nvSpPr>
        <xdr:cNvPr id="594" name="楕円 593">
          <a:extLst>
            <a:ext uri="{FF2B5EF4-FFF2-40B4-BE49-F238E27FC236}">
              <a16:creationId xmlns:a16="http://schemas.microsoft.com/office/drawing/2014/main" id="{0C05442E-4720-4F16-AEF1-9568DC97CC43}"/>
            </a:ext>
          </a:extLst>
        </xdr:cNvPr>
        <xdr:cNvSpPr/>
      </xdr:nvSpPr>
      <xdr:spPr>
        <a:xfrm>
          <a:off x="20383500" y="707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83089</xdr:rowOff>
    </xdr:from>
    <xdr:to>
      <xdr:col>111</xdr:col>
      <xdr:colOff>177800</xdr:colOff>
      <xdr:row>41</xdr:row>
      <xdr:rowOff>95109</xdr:rowOff>
    </xdr:to>
    <xdr:cxnSp macro="">
      <xdr:nvCxnSpPr>
        <xdr:cNvPr id="595" name="直線コネクタ 594">
          <a:extLst>
            <a:ext uri="{FF2B5EF4-FFF2-40B4-BE49-F238E27FC236}">
              <a16:creationId xmlns:a16="http://schemas.microsoft.com/office/drawing/2014/main" id="{1631042D-BDD7-4525-BE8C-AA13426886A0}"/>
            </a:ext>
          </a:extLst>
        </xdr:cNvPr>
        <xdr:cNvCxnSpPr/>
      </xdr:nvCxnSpPr>
      <xdr:spPr>
        <a:xfrm flipV="1">
          <a:off x="20434300" y="7112539"/>
          <a:ext cx="889000" cy="1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62620</xdr:rowOff>
    </xdr:from>
    <xdr:to>
      <xdr:col>102</xdr:col>
      <xdr:colOff>165100</xdr:colOff>
      <xdr:row>41</xdr:row>
      <xdr:rowOff>164220</xdr:rowOff>
    </xdr:to>
    <xdr:sp macro="" textlink="">
      <xdr:nvSpPr>
        <xdr:cNvPr id="596" name="楕円 595">
          <a:extLst>
            <a:ext uri="{FF2B5EF4-FFF2-40B4-BE49-F238E27FC236}">
              <a16:creationId xmlns:a16="http://schemas.microsoft.com/office/drawing/2014/main" id="{6B26171F-53BD-4DB9-AB96-20F93B679A7F}"/>
            </a:ext>
          </a:extLst>
        </xdr:cNvPr>
        <xdr:cNvSpPr/>
      </xdr:nvSpPr>
      <xdr:spPr>
        <a:xfrm>
          <a:off x="19494500" y="709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95109</xdr:rowOff>
    </xdr:from>
    <xdr:to>
      <xdr:col>107</xdr:col>
      <xdr:colOff>50800</xdr:colOff>
      <xdr:row>41</xdr:row>
      <xdr:rowOff>113420</xdr:rowOff>
    </xdr:to>
    <xdr:cxnSp macro="">
      <xdr:nvCxnSpPr>
        <xdr:cNvPr id="597" name="直線コネクタ 596">
          <a:extLst>
            <a:ext uri="{FF2B5EF4-FFF2-40B4-BE49-F238E27FC236}">
              <a16:creationId xmlns:a16="http://schemas.microsoft.com/office/drawing/2014/main" id="{25E22FAB-99D2-41EE-9304-2731B4A91A67}"/>
            </a:ext>
          </a:extLst>
        </xdr:cNvPr>
        <xdr:cNvCxnSpPr/>
      </xdr:nvCxnSpPr>
      <xdr:spPr>
        <a:xfrm flipV="1">
          <a:off x="19545300" y="7124559"/>
          <a:ext cx="889000" cy="18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56014</xdr:rowOff>
    </xdr:from>
    <xdr:to>
      <xdr:col>98</xdr:col>
      <xdr:colOff>38100</xdr:colOff>
      <xdr:row>41</xdr:row>
      <xdr:rowOff>157614</xdr:rowOff>
    </xdr:to>
    <xdr:sp macro="" textlink="">
      <xdr:nvSpPr>
        <xdr:cNvPr id="598" name="楕円 597">
          <a:extLst>
            <a:ext uri="{FF2B5EF4-FFF2-40B4-BE49-F238E27FC236}">
              <a16:creationId xmlns:a16="http://schemas.microsoft.com/office/drawing/2014/main" id="{799FC15C-BDBF-48FA-A903-1EF357FF45D5}"/>
            </a:ext>
          </a:extLst>
        </xdr:cNvPr>
        <xdr:cNvSpPr/>
      </xdr:nvSpPr>
      <xdr:spPr>
        <a:xfrm>
          <a:off x="18605500" y="708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106814</xdr:rowOff>
    </xdr:from>
    <xdr:to>
      <xdr:col>102</xdr:col>
      <xdr:colOff>114300</xdr:colOff>
      <xdr:row>41</xdr:row>
      <xdr:rowOff>113420</xdr:rowOff>
    </xdr:to>
    <xdr:cxnSp macro="">
      <xdr:nvCxnSpPr>
        <xdr:cNvPr id="599" name="直線コネクタ 598">
          <a:extLst>
            <a:ext uri="{FF2B5EF4-FFF2-40B4-BE49-F238E27FC236}">
              <a16:creationId xmlns:a16="http://schemas.microsoft.com/office/drawing/2014/main" id="{9109701A-0F4B-49CF-BAFC-D71439E75828}"/>
            </a:ext>
          </a:extLst>
        </xdr:cNvPr>
        <xdr:cNvCxnSpPr/>
      </xdr:nvCxnSpPr>
      <xdr:spPr>
        <a:xfrm>
          <a:off x="18656300" y="7136264"/>
          <a:ext cx="889000" cy="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149665</xdr:rowOff>
    </xdr:from>
    <xdr:ext cx="599010" cy="259045"/>
    <xdr:sp macro="" textlink="">
      <xdr:nvSpPr>
        <xdr:cNvPr id="600" name="n_1aveValue【一般廃棄物処理施設】&#10;一人当たり有形固定資産（償却資産）額">
          <a:extLst>
            <a:ext uri="{FF2B5EF4-FFF2-40B4-BE49-F238E27FC236}">
              <a16:creationId xmlns:a16="http://schemas.microsoft.com/office/drawing/2014/main" id="{799FF974-C4D0-41B0-96B3-7E268C601DA1}"/>
            </a:ext>
          </a:extLst>
        </xdr:cNvPr>
        <xdr:cNvSpPr txBox="1"/>
      </xdr:nvSpPr>
      <xdr:spPr>
        <a:xfrm>
          <a:off x="21011095" y="6493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157574</xdr:rowOff>
    </xdr:from>
    <xdr:ext cx="599010" cy="259045"/>
    <xdr:sp macro="" textlink="">
      <xdr:nvSpPr>
        <xdr:cNvPr id="601" name="n_2aveValue【一般廃棄物処理施設】&#10;一人当たり有形固定資産（償却資産）額">
          <a:extLst>
            <a:ext uri="{FF2B5EF4-FFF2-40B4-BE49-F238E27FC236}">
              <a16:creationId xmlns:a16="http://schemas.microsoft.com/office/drawing/2014/main" id="{DBCA11A0-91C4-43C0-ABBF-EDFB43E9DD76}"/>
            </a:ext>
          </a:extLst>
        </xdr:cNvPr>
        <xdr:cNvSpPr txBox="1"/>
      </xdr:nvSpPr>
      <xdr:spPr>
        <a:xfrm>
          <a:off x="20134795" y="6501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10474</xdr:rowOff>
    </xdr:from>
    <xdr:ext cx="599010" cy="259045"/>
    <xdr:sp macro="" textlink="">
      <xdr:nvSpPr>
        <xdr:cNvPr id="602" name="n_3aveValue【一般廃棄物処理施設】&#10;一人当たり有形固定資産（償却資産）額">
          <a:extLst>
            <a:ext uri="{FF2B5EF4-FFF2-40B4-BE49-F238E27FC236}">
              <a16:creationId xmlns:a16="http://schemas.microsoft.com/office/drawing/2014/main" id="{7B1777D3-FC99-4542-B406-8CA2A4C24C4B}"/>
            </a:ext>
          </a:extLst>
        </xdr:cNvPr>
        <xdr:cNvSpPr txBox="1"/>
      </xdr:nvSpPr>
      <xdr:spPr>
        <a:xfrm>
          <a:off x="19245795" y="652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52419</xdr:rowOff>
    </xdr:from>
    <xdr:ext cx="599010" cy="259045"/>
    <xdr:sp macro="" textlink="">
      <xdr:nvSpPr>
        <xdr:cNvPr id="603" name="n_4aveValue【一般廃棄物処理施設】&#10;一人当たり有形固定資産（償却資産）額">
          <a:extLst>
            <a:ext uri="{FF2B5EF4-FFF2-40B4-BE49-F238E27FC236}">
              <a16:creationId xmlns:a16="http://schemas.microsoft.com/office/drawing/2014/main" id="{AA778F86-FAEC-42C0-9696-3565026B9F80}"/>
            </a:ext>
          </a:extLst>
        </xdr:cNvPr>
        <xdr:cNvSpPr txBox="1"/>
      </xdr:nvSpPr>
      <xdr:spPr>
        <a:xfrm>
          <a:off x="18356795" y="6567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125016</xdr:rowOff>
    </xdr:from>
    <xdr:ext cx="534377" cy="259045"/>
    <xdr:sp macro="" textlink="">
      <xdr:nvSpPr>
        <xdr:cNvPr id="604" name="n_1mainValue【一般廃棄物処理施設】&#10;一人当たり有形固定資産（償却資産）額">
          <a:extLst>
            <a:ext uri="{FF2B5EF4-FFF2-40B4-BE49-F238E27FC236}">
              <a16:creationId xmlns:a16="http://schemas.microsoft.com/office/drawing/2014/main" id="{D3764B74-5A98-4DE5-A688-496DF9FB4F94}"/>
            </a:ext>
          </a:extLst>
        </xdr:cNvPr>
        <xdr:cNvSpPr txBox="1"/>
      </xdr:nvSpPr>
      <xdr:spPr>
        <a:xfrm>
          <a:off x="21043411" y="715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137036</xdr:rowOff>
    </xdr:from>
    <xdr:ext cx="534377" cy="259045"/>
    <xdr:sp macro="" textlink="">
      <xdr:nvSpPr>
        <xdr:cNvPr id="605" name="n_2mainValue【一般廃棄物処理施設】&#10;一人当たり有形固定資産（償却資産）額">
          <a:extLst>
            <a:ext uri="{FF2B5EF4-FFF2-40B4-BE49-F238E27FC236}">
              <a16:creationId xmlns:a16="http://schemas.microsoft.com/office/drawing/2014/main" id="{59D8C1C3-C9CC-480E-8B8C-8CECA91496C4}"/>
            </a:ext>
          </a:extLst>
        </xdr:cNvPr>
        <xdr:cNvSpPr txBox="1"/>
      </xdr:nvSpPr>
      <xdr:spPr>
        <a:xfrm>
          <a:off x="20167111" y="7166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155347</xdr:rowOff>
    </xdr:from>
    <xdr:ext cx="534377" cy="259045"/>
    <xdr:sp macro="" textlink="">
      <xdr:nvSpPr>
        <xdr:cNvPr id="606" name="n_3mainValue【一般廃棄物処理施設】&#10;一人当たり有形固定資産（償却資産）額">
          <a:extLst>
            <a:ext uri="{FF2B5EF4-FFF2-40B4-BE49-F238E27FC236}">
              <a16:creationId xmlns:a16="http://schemas.microsoft.com/office/drawing/2014/main" id="{640B64DA-F6F6-4698-856E-273AC57BF571}"/>
            </a:ext>
          </a:extLst>
        </xdr:cNvPr>
        <xdr:cNvSpPr txBox="1"/>
      </xdr:nvSpPr>
      <xdr:spPr>
        <a:xfrm>
          <a:off x="19278111" y="718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148741</xdr:rowOff>
    </xdr:from>
    <xdr:ext cx="534377" cy="259045"/>
    <xdr:sp macro="" textlink="">
      <xdr:nvSpPr>
        <xdr:cNvPr id="607" name="n_4mainValue【一般廃棄物処理施設】&#10;一人当たり有形固定資産（償却資産）額">
          <a:extLst>
            <a:ext uri="{FF2B5EF4-FFF2-40B4-BE49-F238E27FC236}">
              <a16:creationId xmlns:a16="http://schemas.microsoft.com/office/drawing/2014/main" id="{F4982394-AEA6-44CD-936C-4D397182E95B}"/>
            </a:ext>
          </a:extLst>
        </xdr:cNvPr>
        <xdr:cNvSpPr txBox="1"/>
      </xdr:nvSpPr>
      <xdr:spPr>
        <a:xfrm>
          <a:off x="18389111" y="717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a:extLst>
            <a:ext uri="{FF2B5EF4-FFF2-40B4-BE49-F238E27FC236}">
              <a16:creationId xmlns:a16="http://schemas.microsoft.com/office/drawing/2014/main" id="{200AE262-C74B-41F3-AACC-A77A4A9A2A3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a:extLst>
            <a:ext uri="{FF2B5EF4-FFF2-40B4-BE49-F238E27FC236}">
              <a16:creationId xmlns:a16="http://schemas.microsoft.com/office/drawing/2014/main" id="{756ADF64-AFA2-4A11-8C06-B06088AEE60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a:extLst>
            <a:ext uri="{FF2B5EF4-FFF2-40B4-BE49-F238E27FC236}">
              <a16:creationId xmlns:a16="http://schemas.microsoft.com/office/drawing/2014/main" id="{52926F49-84BD-4DF1-88E1-6793D32399F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a:extLst>
            <a:ext uri="{FF2B5EF4-FFF2-40B4-BE49-F238E27FC236}">
              <a16:creationId xmlns:a16="http://schemas.microsoft.com/office/drawing/2014/main" id="{DEEE2D99-689A-4C02-A4B3-1B643E159EA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a:extLst>
            <a:ext uri="{FF2B5EF4-FFF2-40B4-BE49-F238E27FC236}">
              <a16:creationId xmlns:a16="http://schemas.microsoft.com/office/drawing/2014/main" id="{6D61207D-E6DA-446E-9B78-C8488F364F8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a:extLst>
            <a:ext uri="{FF2B5EF4-FFF2-40B4-BE49-F238E27FC236}">
              <a16:creationId xmlns:a16="http://schemas.microsoft.com/office/drawing/2014/main" id="{FFBD2FD3-E9B4-44E8-965F-58DF50CB7E9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a:extLst>
            <a:ext uri="{FF2B5EF4-FFF2-40B4-BE49-F238E27FC236}">
              <a16:creationId xmlns:a16="http://schemas.microsoft.com/office/drawing/2014/main" id="{100AE073-C6E9-43EE-9CB4-33280DC8B28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a:extLst>
            <a:ext uri="{FF2B5EF4-FFF2-40B4-BE49-F238E27FC236}">
              <a16:creationId xmlns:a16="http://schemas.microsoft.com/office/drawing/2014/main" id="{1152E776-0668-45FE-903D-91F5FEAA7CE8}"/>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16" name="正方形/長方形 615">
          <a:extLst>
            <a:ext uri="{FF2B5EF4-FFF2-40B4-BE49-F238E27FC236}">
              <a16:creationId xmlns:a16="http://schemas.microsoft.com/office/drawing/2014/main" id="{1E8FA9C4-E892-46AD-B7AF-746DB9FF206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7" name="正方形/長方形 616">
          <a:extLst>
            <a:ext uri="{FF2B5EF4-FFF2-40B4-BE49-F238E27FC236}">
              <a16:creationId xmlns:a16="http://schemas.microsoft.com/office/drawing/2014/main" id="{760DE8F4-4F61-4731-9EC0-A2268229C9E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8" name="正方形/長方形 617">
          <a:extLst>
            <a:ext uri="{FF2B5EF4-FFF2-40B4-BE49-F238E27FC236}">
              <a16:creationId xmlns:a16="http://schemas.microsoft.com/office/drawing/2014/main" id="{4DD763EB-FDC9-484D-988A-E5D687388E2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9" name="正方形/長方形 618">
          <a:extLst>
            <a:ext uri="{FF2B5EF4-FFF2-40B4-BE49-F238E27FC236}">
              <a16:creationId xmlns:a16="http://schemas.microsoft.com/office/drawing/2014/main" id="{83441682-3BE8-448B-8DD8-0725168B4CD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0" name="正方形/長方形 619">
          <a:extLst>
            <a:ext uri="{FF2B5EF4-FFF2-40B4-BE49-F238E27FC236}">
              <a16:creationId xmlns:a16="http://schemas.microsoft.com/office/drawing/2014/main" id="{B67B85B3-6C4D-45BC-B44A-44090729524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1" name="正方形/長方形 620">
          <a:extLst>
            <a:ext uri="{FF2B5EF4-FFF2-40B4-BE49-F238E27FC236}">
              <a16:creationId xmlns:a16="http://schemas.microsoft.com/office/drawing/2014/main" id="{BC8A469A-B16E-46ED-8AD9-E1CB3EC5427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2" name="正方形/長方形 621">
          <a:extLst>
            <a:ext uri="{FF2B5EF4-FFF2-40B4-BE49-F238E27FC236}">
              <a16:creationId xmlns:a16="http://schemas.microsoft.com/office/drawing/2014/main" id="{97E8A0BE-48F0-4AAC-B853-4A9E60B180C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3" name="正方形/長方形 622">
          <a:extLst>
            <a:ext uri="{FF2B5EF4-FFF2-40B4-BE49-F238E27FC236}">
              <a16:creationId xmlns:a16="http://schemas.microsoft.com/office/drawing/2014/main" id="{2895C223-D26F-453B-833A-C5C4A228A22C}"/>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78CD19E7-4D62-47CD-95E1-77A2EC892BD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02B3BFB0-0955-4D2A-BCA5-65A273949E2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D9B5A681-C714-4C57-8BF2-ADC14181041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BEF15E0A-5D81-4DB8-9399-87EDB0824CF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3CBAB352-A599-4DCF-B57D-E5927741EB0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A1C25E71-B3F4-4C3E-AF78-CB66E579FE0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4A97EFD9-CAE3-4313-A1AE-7004CCB446E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5959270A-FD85-4072-B5F0-227DC923A52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a:extLst>
            <a:ext uri="{FF2B5EF4-FFF2-40B4-BE49-F238E27FC236}">
              <a16:creationId xmlns:a16="http://schemas.microsoft.com/office/drawing/2014/main" id="{B36032C3-3C4E-486B-95AA-34CB42174A7E}"/>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a:extLst>
            <a:ext uri="{FF2B5EF4-FFF2-40B4-BE49-F238E27FC236}">
              <a16:creationId xmlns:a16="http://schemas.microsoft.com/office/drawing/2014/main" id="{C536C65D-4F03-40B2-8E5C-7A333987EBC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4" name="テキスト ボックス 633">
          <a:extLst>
            <a:ext uri="{FF2B5EF4-FFF2-40B4-BE49-F238E27FC236}">
              <a16:creationId xmlns:a16="http://schemas.microsoft.com/office/drawing/2014/main" id="{14A01B00-500D-4016-8B16-2C1934298343}"/>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5" name="直線コネクタ 634">
          <a:extLst>
            <a:ext uri="{FF2B5EF4-FFF2-40B4-BE49-F238E27FC236}">
              <a16:creationId xmlns:a16="http://schemas.microsoft.com/office/drawing/2014/main" id="{05D3BD75-A8A7-4FD7-8823-B96002A15B06}"/>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6" name="テキスト ボックス 635">
          <a:extLst>
            <a:ext uri="{FF2B5EF4-FFF2-40B4-BE49-F238E27FC236}">
              <a16:creationId xmlns:a16="http://schemas.microsoft.com/office/drawing/2014/main" id="{2C06AADF-5349-40C0-A2EA-C2DD0830BD81}"/>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7" name="直線コネクタ 636">
          <a:extLst>
            <a:ext uri="{FF2B5EF4-FFF2-40B4-BE49-F238E27FC236}">
              <a16:creationId xmlns:a16="http://schemas.microsoft.com/office/drawing/2014/main" id="{4ABC33B4-8866-4AEA-BB72-14FB05939841}"/>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8" name="テキスト ボックス 637">
          <a:extLst>
            <a:ext uri="{FF2B5EF4-FFF2-40B4-BE49-F238E27FC236}">
              <a16:creationId xmlns:a16="http://schemas.microsoft.com/office/drawing/2014/main" id="{E637361B-8FEA-45F3-884E-B47EBCBC3089}"/>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9" name="直線コネクタ 638">
          <a:extLst>
            <a:ext uri="{FF2B5EF4-FFF2-40B4-BE49-F238E27FC236}">
              <a16:creationId xmlns:a16="http://schemas.microsoft.com/office/drawing/2014/main" id="{97F15843-3A38-4354-84D1-A72F6633EE0A}"/>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0" name="テキスト ボックス 639">
          <a:extLst>
            <a:ext uri="{FF2B5EF4-FFF2-40B4-BE49-F238E27FC236}">
              <a16:creationId xmlns:a16="http://schemas.microsoft.com/office/drawing/2014/main" id="{EFFB1F2C-6747-477B-B896-69C9378977EE}"/>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1" name="直線コネクタ 640">
          <a:extLst>
            <a:ext uri="{FF2B5EF4-FFF2-40B4-BE49-F238E27FC236}">
              <a16:creationId xmlns:a16="http://schemas.microsoft.com/office/drawing/2014/main" id="{E58D581E-1628-480E-9A47-293C515C4AB8}"/>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2" name="テキスト ボックス 641">
          <a:extLst>
            <a:ext uri="{FF2B5EF4-FFF2-40B4-BE49-F238E27FC236}">
              <a16:creationId xmlns:a16="http://schemas.microsoft.com/office/drawing/2014/main" id="{76EDA310-B62D-482B-9AD4-A9237F52E36A}"/>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3" name="直線コネクタ 642">
          <a:extLst>
            <a:ext uri="{FF2B5EF4-FFF2-40B4-BE49-F238E27FC236}">
              <a16:creationId xmlns:a16="http://schemas.microsoft.com/office/drawing/2014/main" id="{E7F8CCF2-1534-4351-A99D-BEA92AD90CDC}"/>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4" name="テキスト ボックス 643">
          <a:extLst>
            <a:ext uri="{FF2B5EF4-FFF2-40B4-BE49-F238E27FC236}">
              <a16:creationId xmlns:a16="http://schemas.microsoft.com/office/drawing/2014/main" id="{0314CFF2-1F19-408E-9D33-816B2B384E22}"/>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5" name="直線コネクタ 644">
          <a:extLst>
            <a:ext uri="{FF2B5EF4-FFF2-40B4-BE49-F238E27FC236}">
              <a16:creationId xmlns:a16="http://schemas.microsoft.com/office/drawing/2014/main" id="{DC97C327-AE37-4682-82DA-092F0E94443C}"/>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6" name="テキスト ボックス 645">
          <a:extLst>
            <a:ext uri="{FF2B5EF4-FFF2-40B4-BE49-F238E27FC236}">
              <a16:creationId xmlns:a16="http://schemas.microsoft.com/office/drawing/2014/main" id="{6B02B847-EFA9-48BD-A982-DFDCF6DB5EAC}"/>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a:extLst>
            <a:ext uri="{FF2B5EF4-FFF2-40B4-BE49-F238E27FC236}">
              <a16:creationId xmlns:a16="http://schemas.microsoft.com/office/drawing/2014/main" id="{228EF4C0-CCA0-446E-8AF9-4BD9F06589A4}"/>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8" name="【消防施設】&#10;有形固定資産減価償却率グラフ枠">
          <a:extLst>
            <a:ext uri="{FF2B5EF4-FFF2-40B4-BE49-F238E27FC236}">
              <a16:creationId xmlns:a16="http://schemas.microsoft.com/office/drawing/2014/main" id="{BF968472-8318-4CAA-8A2C-F539BD2EA773}"/>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124642</xdr:rowOff>
    </xdr:from>
    <xdr:to>
      <xdr:col>85</xdr:col>
      <xdr:colOff>126364</xdr:colOff>
      <xdr:row>86</xdr:row>
      <xdr:rowOff>123008</xdr:rowOff>
    </xdr:to>
    <xdr:cxnSp macro="">
      <xdr:nvCxnSpPr>
        <xdr:cNvPr id="649" name="直線コネクタ 648">
          <a:extLst>
            <a:ext uri="{FF2B5EF4-FFF2-40B4-BE49-F238E27FC236}">
              <a16:creationId xmlns:a16="http://schemas.microsoft.com/office/drawing/2014/main" id="{146FB4D5-198B-44A2-B58B-69C83CCE543C}"/>
            </a:ext>
          </a:extLst>
        </xdr:cNvPr>
        <xdr:cNvCxnSpPr/>
      </xdr:nvCxnSpPr>
      <xdr:spPr>
        <a:xfrm flipV="1">
          <a:off x="16318864" y="13497742"/>
          <a:ext cx="0" cy="1369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126835</xdr:rowOff>
    </xdr:from>
    <xdr:ext cx="405111" cy="259045"/>
    <xdr:sp macro="" textlink="">
      <xdr:nvSpPr>
        <xdr:cNvPr id="650" name="【消防施設】&#10;有形固定資産減価償却率最小値テキスト">
          <a:extLst>
            <a:ext uri="{FF2B5EF4-FFF2-40B4-BE49-F238E27FC236}">
              <a16:creationId xmlns:a16="http://schemas.microsoft.com/office/drawing/2014/main" id="{B5F6BEC5-815E-4755-93D9-45E599C79C19}"/>
            </a:ext>
          </a:extLst>
        </xdr:cNvPr>
        <xdr:cNvSpPr txBox="1"/>
      </xdr:nvSpPr>
      <xdr:spPr>
        <a:xfrm>
          <a:off x="16357600" y="1487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123008</xdr:rowOff>
    </xdr:from>
    <xdr:to>
      <xdr:col>86</xdr:col>
      <xdr:colOff>25400</xdr:colOff>
      <xdr:row>86</xdr:row>
      <xdr:rowOff>123008</xdr:rowOff>
    </xdr:to>
    <xdr:cxnSp macro="">
      <xdr:nvCxnSpPr>
        <xdr:cNvPr id="651" name="直線コネクタ 650">
          <a:extLst>
            <a:ext uri="{FF2B5EF4-FFF2-40B4-BE49-F238E27FC236}">
              <a16:creationId xmlns:a16="http://schemas.microsoft.com/office/drawing/2014/main" id="{76E1B386-8A89-4CC9-A245-4A807298D937}"/>
            </a:ext>
          </a:extLst>
        </xdr:cNvPr>
        <xdr:cNvCxnSpPr/>
      </xdr:nvCxnSpPr>
      <xdr:spPr>
        <a:xfrm>
          <a:off x="16230600" y="1486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71319</xdr:rowOff>
    </xdr:from>
    <xdr:ext cx="405111" cy="259045"/>
    <xdr:sp macro="" textlink="">
      <xdr:nvSpPr>
        <xdr:cNvPr id="652" name="【消防施設】&#10;有形固定資産減価償却率最大値テキスト">
          <a:extLst>
            <a:ext uri="{FF2B5EF4-FFF2-40B4-BE49-F238E27FC236}">
              <a16:creationId xmlns:a16="http://schemas.microsoft.com/office/drawing/2014/main" id="{DAEB9E34-2F3F-479F-9817-08561C9C94F9}"/>
            </a:ext>
          </a:extLst>
        </xdr:cNvPr>
        <xdr:cNvSpPr txBox="1"/>
      </xdr:nvSpPr>
      <xdr:spPr>
        <a:xfrm>
          <a:off x="16357600" y="13272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124642</xdr:rowOff>
    </xdr:from>
    <xdr:to>
      <xdr:col>86</xdr:col>
      <xdr:colOff>25400</xdr:colOff>
      <xdr:row>78</xdr:row>
      <xdr:rowOff>124642</xdr:rowOff>
    </xdr:to>
    <xdr:cxnSp macro="">
      <xdr:nvCxnSpPr>
        <xdr:cNvPr id="653" name="直線コネクタ 652">
          <a:extLst>
            <a:ext uri="{FF2B5EF4-FFF2-40B4-BE49-F238E27FC236}">
              <a16:creationId xmlns:a16="http://schemas.microsoft.com/office/drawing/2014/main" id="{9EDA560E-830A-4203-A839-46C8ED3D654D}"/>
            </a:ext>
          </a:extLst>
        </xdr:cNvPr>
        <xdr:cNvCxnSpPr/>
      </xdr:nvCxnSpPr>
      <xdr:spPr>
        <a:xfrm>
          <a:off x="16230600" y="1349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163303</xdr:rowOff>
    </xdr:from>
    <xdr:ext cx="405111" cy="259045"/>
    <xdr:sp macro="" textlink="">
      <xdr:nvSpPr>
        <xdr:cNvPr id="654" name="【消防施設】&#10;有形固定資産減価償却率平均値テキスト">
          <a:extLst>
            <a:ext uri="{FF2B5EF4-FFF2-40B4-BE49-F238E27FC236}">
              <a16:creationId xmlns:a16="http://schemas.microsoft.com/office/drawing/2014/main" id="{1300412E-8257-44A0-9BA3-09F05B41419F}"/>
            </a:ext>
          </a:extLst>
        </xdr:cNvPr>
        <xdr:cNvSpPr txBox="1"/>
      </xdr:nvSpPr>
      <xdr:spPr>
        <a:xfrm>
          <a:off x="16357600" y="14222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13426</xdr:rowOff>
    </xdr:from>
    <xdr:to>
      <xdr:col>85</xdr:col>
      <xdr:colOff>177800</xdr:colOff>
      <xdr:row>83</xdr:row>
      <xdr:rowOff>115026</xdr:rowOff>
    </xdr:to>
    <xdr:sp macro="" textlink="">
      <xdr:nvSpPr>
        <xdr:cNvPr id="655" name="フローチャート: 判断 654">
          <a:extLst>
            <a:ext uri="{FF2B5EF4-FFF2-40B4-BE49-F238E27FC236}">
              <a16:creationId xmlns:a16="http://schemas.microsoft.com/office/drawing/2014/main" id="{782580D4-D951-45E2-A117-046236810245}"/>
            </a:ext>
          </a:extLst>
        </xdr:cNvPr>
        <xdr:cNvSpPr/>
      </xdr:nvSpPr>
      <xdr:spPr>
        <a:xfrm>
          <a:off x="16268700" y="1424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127726</xdr:rowOff>
    </xdr:from>
    <xdr:to>
      <xdr:col>81</xdr:col>
      <xdr:colOff>101600</xdr:colOff>
      <xdr:row>83</xdr:row>
      <xdr:rowOff>57876</xdr:rowOff>
    </xdr:to>
    <xdr:sp macro="" textlink="">
      <xdr:nvSpPr>
        <xdr:cNvPr id="656" name="フローチャート: 判断 655">
          <a:extLst>
            <a:ext uri="{FF2B5EF4-FFF2-40B4-BE49-F238E27FC236}">
              <a16:creationId xmlns:a16="http://schemas.microsoft.com/office/drawing/2014/main" id="{7A387129-FB33-4DD5-9A5B-BD1367F42F23}"/>
            </a:ext>
          </a:extLst>
        </xdr:cNvPr>
        <xdr:cNvSpPr/>
      </xdr:nvSpPr>
      <xdr:spPr>
        <a:xfrm>
          <a:off x="15430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155484</xdr:rowOff>
    </xdr:from>
    <xdr:to>
      <xdr:col>76</xdr:col>
      <xdr:colOff>165100</xdr:colOff>
      <xdr:row>83</xdr:row>
      <xdr:rowOff>85634</xdr:rowOff>
    </xdr:to>
    <xdr:sp macro="" textlink="">
      <xdr:nvSpPr>
        <xdr:cNvPr id="657" name="フローチャート: 判断 656">
          <a:extLst>
            <a:ext uri="{FF2B5EF4-FFF2-40B4-BE49-F238E27FC236}">
              <a16:creationId xmlns:a16="http://schemas.microsoft.com/office/drawing/2014/main" id="{A6D54239-0C53-455D-8615-775F46EAD3B4}"/>
            </a:ext>
          </a:extLst>
        </xdr:cNvPr>
        <xdr:cNvSpPr/>
      </xdr:nvSpPr>
      <xdr:spPr>
        <a:xfrm>
          <a:off x="145415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52614</xdr:rowOff>
    </xdr:from>
    <xdr:to>
      <xdr:col>72</xdr:col>
      <xdr:colOff>38100</xdr:colOff>
      <xdr:row>82</xdr:row>
      <xdr:rowOff>154214</xdr:rowOff>
    </xdr:to>
    <xdr:sp macro="" textlink="">
      <xdr:nvSpPr>
        <xdr:cNvPr id="658" name="フローチャート: 判断 657">
          <a:extLst>
            <a:ext uri="{FF2B5EF4-FFF2-40B4-BE49-F238E27FC236}">
              <a16:creationId xmlns:a16="http://schemas.microsoft.com/office/drawing/2014/main" id="{9F0C6169-04A4-408B-8593-DFB1E5014F82}"/>
            </a:ext>
          </a:extLst>
        </xdr:cNvPr>
        <xdr:cNvSpPr/>
      </xdr:nvSpPr>
      <xdr:spPr>
        <a:xfrm>
          <a:off x="13652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96701</xdr:rowOff>
    </xdr:from>
    <xdr:to>
      <xdr:col>67</xdr:col>
      <xdr:colOff>101600</xdr:colOff>
      <xdr:row>83</xdr:row>
      <xdr:rowOff>26851</xdr:rowOff>
    </xdr:to>
    <xdr:sp macro="" textlink="">
      <xdr:nvSpPr>
        <xdr:cNvPr id="659" name="フローチャート: 判断 658">
          <a:extLst>
            <a:ext uri="{FF2B5EF4-FFF2-40B4-BE49-F238E27FC236}">
              <a16:creationId xmlns:a16="http://schemas.microsoft.com/office/drawing/2014/main" id="{76C72A9C-6DB9-449C-9289-8BF771ED0F15}"/>
            </a:ext>
          </a:extLst>
        </xdr:cNvPr>
        <xdr:cNvSpPr/>
      </xdr:nvSpPr>
      <xdr:spPr>
        <a:xfrm>
          <a:off x="12763500" y="1415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97ADA442-5D44-4220-9DD8-CB5E1BB23E4F}"/>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A0A66626-39FE-4637-B071-9C957D924B4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2E652A14-DE87-4D62-AD47-13AE00C056D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646241A-C44A-4168-B1E4-58BED867F23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A121C607-6273-4465-9B53-DDC8160278F5}"/>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121194</xdr:rowOff>
    </xdr:from>
    <xdr:to>
      <xdr:col>85</xdr:col>
      <xdr:colOff>177800</xdr:colOff>
      <xdr:row>81</xdr:row>
      <xdr:rowOff>51344</xdr:rowOff>
    </xdr:to>
    <xdr:sp macro="" textlink="">
      <xdr:nvSpPr>
        <xdr:cNvPr id="665" name="楕円 664">
          <a:extLst>
            <a:ext uri="{FF2B5EF4-FFF2-40B4-BE49-F238E27FC236}">
              <a16:creationId xmlns:a16="http://schemas.microsoft.com/office/drawing/2014/main" id="{AC73C279-0D76-4378-A459-D733B39D38AE}"/>
            </a:ext>
          </a:extLst>
        </xdr:cNvPr>
        <xdr:cNvSpPr/>
      </xdr:nvSpPr>
      <xdr:spPr>
        <a:xfrm>
          <a:off x="16268700" y="1383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144071</xdr:rowOff>
    </xdr:from>
    <xdr:ext cx="405111" cy="259045"/>
    <xdr:sp macro="" textlink="">
      <xdr:nvSpPr>
        <xdr:cNvPr id="666" name="【消防施設】&#10;有形固定資産減価償却率該当値テキスト">
          <a:extLst>
            <a:ext uri="{FF2B5EF4-FFF2-40B4-BE49-F238E27FC236}">
              <a16:creationId xmlns:a16="http://schemas.microsoft.com/office/drawing/2014/main" id="{F93EE10F-B434-463D-A8DC-47A72C8D1B7F}"/>
            </a:ext>
          </a:extLst>
        </xdr:cNvPr>
        <xdr:cNvSpPr txBox="1"/>
      </xdr:nvSpPr>
      <xdr:spPr>
        <a:xfrm>
          <a:off x="16357600" y="1368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111398</xdr:rowOff>
    </xdr:from>
    <xdr:to>
      <xdr:col>81</xdr:col>
      <xdr:colOff>101600</xdr:colOff>
      <xdr:row>81</xdr:row>
      <xdr:rowOff>41548</xdr:rowOff>
    </xdr:to>
    <xdr:sp macro="" textlink="">
      <xdr:nvSpPr>
        <xdr:cNvPr id="667" name="楕円 666">
          <a:extLst>
            <a:ext uri="{FF2B5EF4-FFF2-40B4-BE49-F238E27FC236}">
              <a16:creationId xmlns:a16="http://schemas.microsoft.com/office/drawing/2014/main" id="{4CB02459-798C-4D4C-8B7B-A42180595F54}"/>
            </a:ext>
          </a:extLst>
        </xdr:cNvPr>
        <xdr:cNvSpPr/>
      </xdr:nvSpPr>
      <xdr:spPr>
        <a:xfrm>
          <a:off x="15430500" y="1382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162198</xdr:rowOff>
    </xdr:from>
    <xdr:to>
      <xdr:col>85</xdr:col>
      <xdr:colOff>127000</xdr:colOff>
      <xdr:row>81</xdr:row>
      <xdr:rowOff>544</xdr:rowOff>
    </xdr:to>
    <xdr:cxnSp macro="">
      <xdr:nvCxnSpPr>
        <xdr:cNvPr id="668" name="直線コネクタ 667">
          <a:extLst>
            <a:ext uri="{FF2B5EF4-FFF2-40B4-BE49-F238E27FC236}">
              <a16:creationId xmlns:a16="http://schemas.microsoft.com/office/drawing/2014/main" id="{96C85341-1125-40E1-A0D2-A4615C30A377}"/>
            </a:ext>
          </a:extLst>
        </xdr:cNvPr>
        <xdr:cNvCxnSpPr/>
      </xdr:nvCxnSpPr>
      <xdr:spPr>
        <a:xfrm>
          <a:off x="15481300" y="13878198"/>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104866</xdr:rowOff>
    </xdr:from>
    <xdr:to>
      <xdr:col>76</xdr:col>
      <xdr:colOff>165100</xdr:colOff>
      <xdr:row>81</xdr:row>
      <xdr:rowOff>35016</xdr:rowOff>
    </xdr:to>
    <xdr:sp macro="" textlink="">
      <xdr:nvSpPr>
        <xdr:cNvPr id="669" name="楕円 668">
          <a:extLst>
            <a:ext uri="{FF2B5EF4-FFF2-40B4-BE49-F238E27FC236}">
              <a16:creationId xmlns:a16="http://schemas.microsoft.com/office/drawing/2014/main" id="{5E45D626-7B5D-4881-AB35-A32852FE2068}"/>
            </a:ext>
          </a:extLst>
        </xdr:cNvPr>
        <xdr:cNvSpPr/>
      </xdr:nvSpPr>
      <xdr:spPr>
        <a:xfrm>
          <a:off x="14541500" y="1382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155666</xdr:rowOff>
    </xdr:from>
    <xdr:to>
      <xdr:col>81</xdr:col>
      <xdr:colOff>50800</xdr:colOff>
      <xdr:row>80</xdr:row>
      <xdr:rowOff>162198</xdr:rowOff>
    </xdr:to>
    <xdr:cxnSp macro="">
      <xdr:nvCxnSpPr>
        <xdr:cNvPr id="670" name="直線コネクタ 669">
          <a:extLst>
            <a:ext uri="{FF2B5EF4-FFF2-40B4-BE49-F238E27FC236}">
              <a16:creationId xmlns:a16="http://schemas.microsoft.com/office/drawing/2014/main" id="{A0A9E719-F5EE-4FEC-A8A4-C2EEA679FD38}"/>
            </a:ext>
          </a:extLst>
        </xdr:cNvPr>
        <xdr:cNvCxnSpPr/>
      </xdr:nvCxnSpPr>
      <xdr:spPr>
        <a:xfrm>
          <a:off x="14592300" y="13871666"/>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90170</xdr:rowOff>
    </xdr:from>
    <xdr:to>
      <xdr:col>72</xdr:col>
      <xdr:colOff>38100</xdr:colOff>
      <xdr:row>81</xdr:row>
      <xdr:rowOff>20320</xdr:rowOff>
    </xdr:to>
    <xdr:sp macro="" textlink="">
      <xdr:nvSpPr>
        <xdr:cNvPr id="671" name="楕円 670">
          <a:extLst>
            <a:ext uri="{FF2B5EF4-FFF2-40B4-BE49-F238E27FC236}">
              <a16:creationId xmlns:a16="http://schemas.microsoft.com/office/drawing/2014/main" id="{338CC598-964A-4A0B-9305-1B85FF3B1822}"/>
            </a:ext>
          </a:extLst>
        </xdr:cNvPr>
        <xdr:cNvSpPr/>
      </xdr:nvSpPr>
      <xdr:spPr>
        <a:xfrm>
          <a:off x="136525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140970</xdr:rowOff>
    </xdr:from>
    <xdr:to>
      <xdr:col>76</xdr:col>
      <xdr:colOff>114300</xdr:colOff>
      <xdr:row>80</xdr:row>
      <xdr:rowOff>155666</xdr:rowOff>
    </xdr:to>
    <xdr:cxnSp macro="">
      <xdr:nvCxnSpPr>
        <xdr:cNvPr id="672" name="直線コネクタ 671">
          <a:extLst>
            <a:ext uri="{FF2B5EF4-FFF2-40B4-BE49-F238E27FC236}">
              <a16:creationId xmlns:a16="http://schemas.microsoft.com/office/drawing/2014/main" id="{7AA0A472-5636-4525-B2D5-9246B177D019}"/>
            </a:ext>
          </a:extLst>
        </xdr:cNvPr>
        <xdr:cNvCxnSpPr/>
      </xdr:nvCxnSpPr>
      <xdr:spPr>
        <a:xfrm>
          <a:off x="13703300" y="13856970"/>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54248</xdr:rowOff>
    </xdr:from>
    <xdr:to>
      <xdr:col>67</xdr:col>
      <xdr:colOff>101600</xdr:colOff>
      <xdr:row>80</xdr:row>
      <xdr:rowOff>155848</xdr:rowOff>
    </xdr:to>
    <xdr:sp macro="" textlink="">
      <xdr:nvSpPr>
        <xdr:cNvPr id="673" name="楕円 672">
          <a:extLst>
            <a:ext uri="{FF2B5EF4-FFF2-40B4-BE49-F238E27FC236}">
              <a16:creationId xmlns:a16="http://schemas.microsoft.com/office/drawing/2014/main" id="{B809845C-D3A9-47AC-818D-B0BDDD580BEF}"/>
            </a:ext>
          </a:extLst>
        </xdr:cNvPr>
        <xdr:cNvSpPr/>
      </xdr:nvSpPr>
      <xdr:spPr>
        <a:xfrm>
          <a:off x="12763500" y="1377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105048</xdr:rowOff>
    </xdr:from>
    <xdr:to>
      <xdr:col>71</xdr:col>
      <xdr:colOff>177800</xdr:colOff>
      <xdr:row>80</xdr:row>
      <xdr:rowOff>140970</xdr:rowOff>
    </xdr:to>
    <xdr:cxnSp macro="">
      <xdr:nvCxnSpPr>
        <xdr:cNvPr id="674" name="直線コネクタ 673">
          <a:extLst>
            <a:ext uri="{FF2B5EF4-FFF2-40B4-BE49-F238E27FC236}">
              <a16:creationId xmlns:a16="http://schemas.microsoft.com/office/drawing/2014/main" id="{623655AD-54C3-4FA4-A530-4C2DACF6CC1B}"/>
            </a:ext>
          </a:extLst>
        </xdr:cNvPr>
        <xdr:cNvCxnSpPr/>
      </xdr:nvCxnSpPr>
      <xdr:spPr>
        <a:xfrm>
          <a:off x="12814300" y="13821048"/>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49003</xdr:rowOff>
    </xdr:from>
    <xdr:ext cx="405111" cy="259045"/>
    <xdr:sp macro="" textlink="">
      <xdr:nvSpPr>
        <xdr:cNvPr id="675" name="n_1aveValue【消防施設】&#10;有形固定資産減価償却率">
          <a:extLst>
            <a:ext uri="{FF2B5EF4-FFF2-40B4-BE49-F238E27FC236}">
              <a16:creationId xmlns:a16="http://schemas.microsoft.com/office/drawing/2014/main" id="{CB27CD75-E7D6-4DF1-924D-1A531151A763}"/>
            </a:ext>
          </a:extLst>
        </xdr:cNvPr>
        <xdr:cNvSpPr txBox="1"/>
      </xdr:nvSpPr>
      <xdr:spPr>
        <a:xfrm>
          <a:off x="15266044" y="1427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76761</xdr:rowOff>
    </xdr:from>
    <xdr:ext cx="405111" cy="259045"/>
    <xdr:sp macro="" textlink="">
      <xdr:nvSpPr>
        <xdr:cNvPr id="676" name="n_2aveValue【消防施設】&#10;有形固定資産減価償却率">
          <a:extLst>
            <a:ext uri="{FF2B5EF4-FFF2-40B4-BE49-F238E27FC236}">
              <a16:creationId xmlns:a16="http://schemas.microsoft.com/office/drawing/2014/main" id="{A549D0ED-62BA-44F7-B85F-1F132392226E}"/>
            </a:ext>
          </a:extLst>
        </xdr:cNvPr>
        <xdr:cNvSpPr txBox="1"/>
      </xdr:nvSpPr>
      <xdr:spPr>
        <a:xfrm>
          <a:off x="14389744" y="1430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145341</xdr:rowOff>
    </xdr:from>
    <xdr:ext cx="405111" cy="259045"/>
    <xdr:sp macro="" textlink="">
      <xdr:nvSpPr>
        <xdr:cNvPr id="677" name="n_3aveValue【消防施設】&#10;有形固定資産減価償却率">
          <a:extLst>
            <a:ext uri="{FF2B5EF4-FFF2-40B4-BE49-F238E27FC236}">
              <a16:creationId xmlns:a16="http://schemas.microsoft.com/office/drawing/2014/main" id="{9D1428DC-DA43-4C71-8EFC-29F6025AD503}"/>
            </a:ext>
          </a:extLst>
        </xdr:cNvPr>
        <xdr:cNvSpPr txBox="1"/>
      </xdr:nvSpPr>
      <xdr:spPr>
        <a:xfrm>
          <a:off x="13500744" y="1420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17978</xdr:rowOff>
    </xdr:from>
    <xdr:ext cx="405111" cy="259045"/>
    <xdr:sp macro="" textlink="">
      <xdr:nvSpPr>
        <xdr:cNvPr id="678" name="n_4aveValue【消防施設】&#10;有形固定資産減価償却率">
          <a:extLst>
            <a:ext uri="{FF2B5EF4-FFF2-40B4-BE49-F238E27FC236}">
              <a16:creationId xmlns:a16="http://schemas.microsoft.com/office/drawing/2014/main" id="{3CBD19F8-4F3B-41A5-A050-AE88B0F405EA}"/>
            </a:ext>
          </a:extLst>
        </xdr:cNvPr>
        <xdr:cNvSpPr txBox="1"/>
      </xdr:nvSpPr>
      <xdr:spPr>
        <a:xfrm>
          <a:off x="12611744" y="1424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58075</xdr:rowOff>
    </xdr:from>
    <xdr:ext cx="405111" cy="259045"/>
    <xdr:sp macro="" textlink="">
      <xdr:nvSpPr>
        <xdr:cNvPr id="679" name="n_1mainValue【消防施設】&#10;有形固定資産減価償却率">
          <a:extLst>
            <a:ext uri="{FF2B5EF4-FFF2-40B4-BE49-F238E27FC236}">
              <a16:creationId xmlns:a16="http://schemas.microsoft.com/office/drawing/2014/main" id="{57633416-71BC-4624-94D3-DF579A30FCF9}"/>
            </a:ext>
          </a:extLst>
        </xdr:cNvPr>
        <xdr:cNvSpPr txBox="1"/>
      </xdr:nvSpPr>
      <xdr:spPr>
        <a:xfrm>
          <a:off x="15266044" y="1360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51543</xdr:rowOff>
    </xdr:from>
    <xdr:ext cx="405111" cy="259045"/>
    <xdr:sp macro="" textlink="">
      <xdr:nvSpPr>
        <xdr:cNvPr id="680" name="n_2mainValue【消防施設】&#10;有形固定資産減価償却率">
          <a:extLst>
            <a:ext uri="{FF2B5EF4-FFF2-40B4-BE49-F238E27FC236}">
              <a16:creationId xmlns:a16="http://schemas.microsoft.com/office/drawing/2014/main" id="{6C2282B9-AEEA-4C3C-99BE-85E36587AF84}"/>
            </a:ext>
          </a:extLst>
        </xdr:cNvPr>
        <xdr:cNvSpPr txBox="1"/>
      </xdr:nvSpPr>
      <xdr:spPr>
        <a:xfrm>
          <a:off x="14389744" y="1359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36847</xdr:rowOff>
    </xdr:from>
    <xdr:ext cx="405111" cy="259045"/>
    <xdr:sp macro="" textlink="">
      <xdr:nvSpPr>
        <xdr:cNvPr id="681" name="n_3mainValue【消防施設】&#10;有形固定資産減価償却率">
          <a:extLst>
            <a:ext uri="{FF2B5EF4-FFF2-40B4-BE49-F238E27FC236}">
              <a16:creationId xmlns:a16="http://schemas.microsoft.com/office/drawing/2014/main" id="{9F673A89-3A1E-475B-84ED-C35F34824424}"/>
            </a:ext>
          </a:extLst>
        </xdr:cNvPr>
        <xdr:cNvSpPr txBox="1"/>
      </xdr:nvSpPr>
      <xdr:spPr>
        <a:xfrm>
          <a:off x="13500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925</xdr:rowOff>
    </xdr:from>
    <xdr:ext cx="405111" cy="259045"/>
    <xdr:sp macro="" textlink="">
      <xdr:nvSpPr>
        <xdr:cNvPr id="682" name="n_4mainValue【消防施設】&#10;有形固定資産減価償却率">
          <a:extLst>
            <a:ext uri="{FF2B5EF4-FFF2-40B4-BE49-F238E27FC236}">
              <a16:creationId xmlns:a16="http://schemas.microsoft.com/office/drawing/2014/main" id="{EE3E2771-AF60-4F45-B939-56A99E3E55DA}"/>
            </a:ext>
          </a:extLst>
        </xdr:cNvPr>
        <xdr:cNvSpPr txBox="1"/>
      </xdr:nvSpPr>
      <xdr:spPr>
        <a:xfrm>
          <a:off x="12611744" y="13545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a:extLst>
            <a:ext uri="{FF2B5EF4-FFF2-40B4-BE49-F238E27FC236}">
              <a16:creationId xmlns:a16="http://schemas.microsoft.com/office/drawing/2014/main" id="{9D1CDE3A-74A9-4F0D-A4C4-A6F3BAD287A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a:extLst>
            <a:ext uri="{FF2B5EF4-FFF2-40B4-BE49-F238E27FC236}">
              <a16:creationId xmlns:a16="http://schemas.microsoft.com/office/drawing/2014/main" id="{86256D6F-E96A-4CEE-AC96-90B7FCB871C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a:extLst>
            <a:ext uri="{FF2B5EF4-FFF2-40B4-BE49-F238E27FC236}">
              <a16:creationId xmlns:a16="http://schemas.microsoft.com/office/drawing/2014/main" id="{0CD72DA5-FE2A-443F-8485-A6A5A8E1FE4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a:extLst>
            <a:ext uri="{FF2B5EF4-FFF2-40B4-BE49-F238E27FC236}">
              <a16:creationId xmlns:a16="http://schemas.microsoft.com/office/drawing/2014/main" id="{336C6697-8478-4C46-BE63-39882B2B289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a:extLst>
            <a:ext uri="{FF2B5EF4-FFF2-40B4-BE49-F238E27FC236}">
              <a16:creationId xmlns:a16="http://schemas.microsoft.com/office/drawing/2014/main" id="{803834BB-A75D-495A-9336-7A241623DE2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a:extLst>
            <a:ext uri="{FF2B5EF4-FFF2-40B4-BE49-F238E27FC236}">
              <a16:creationId xmlns:a16="http://schemas.microsoft.com/office/drawing/2014/main" id="{0216CD0E-62A4-4487-AF7A-2E3E1668ED2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a:extLst>
            <a:ext uri="{FF2B5EF4-FFF2-40B4-BE49-F238E27FC236}">
              <a16:creationId xmlns:a16="http://schemas.microsoft.com/office/drawing/2014/main" id="{D558CA8A-43D0-4267-B081-749D35CE68F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a:extLst>
            <a:ext uri="{FF2B5EF4-FFF2-40B4-BE49-F238E27FC236}">
              <a16:creationId xmlns:a16="http://schemas.microsoft.com/office/drawing/2014/main" id="{D8F6044E-BDA6-4F3B-BC25-46BD8CDC1309}"/>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a:extLst>
            <a:ext uri="{FF2B5EF4-FFF2-40B4-BE49-F238E27FC236}">
              <a16:creationId xmlns:a16="http://schemas.microsoft.com/office/drawing/2014/main" id="{FB0491E8-C86B-401D-8348-838F24C7C1A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a:extLst>
            <a:ext uri="{FF2B5EF4-FFF2-40B4-BE49-F238E27FC236}">
              <a16:creationId xmlns:a16="http://schemas.microsoft.com/office/drawing/2014/main" id="{F8810A83-CF8D-4EBD-A7C6-0C33789E37E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93" name="直線コネクタ 692">
          <a:extLst>
            <a:ext uri="{FF2B5EF4-FFF2-40B4-BE49-F238E27FC236}">
              <a16:creationId xmlns:a16="http://schemas.microsoft.com/office/drawing/2014/main" id="{8429F0A5-C983-49E7-8A3D-C5CF224932D7}"/>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4" name="テキスト ボックス 693">
          <a:extLst>
            <a:ext uri="{FF2B5EF4-FFF2-40B4-BE49-F238E27FC236}">
              <a16:creationId xmlns:a16="http://schemas.microsoft.com/office/drawing/2014/main" id="{F45FF054-C6FA-4540-9B33-1B4C85CF0FFD}"/>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5" name="直線コネクタ 694">
          <a:extLst>
            <a:ext uri="{FF2B5EF4-FFF2-40B4-BE49-F238E27FC236}">
              <a16:creationId xmlns:a16="http://schemas.microsoft.com/office/drawing/2014/main" id="{3BCC6CF2-173A-4ACC-8BEF-1A6467BA6443}"/>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6" name="テキスト ボックス 695">
          <a:extLst>
            <a:ext uri="{FF2B5EF4-FFF2-40B4-BE49-F238E27FC236}">
              <a16:creationId xmlns:a16="http://schemas.microsoft.com/office/drawing/2014/main" id="{BFDBDE49-4182-4ACD-ADA4-3E1732556107}"/>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7" name="直線コネクタ 696">
          <a:extLst>
            <a:ext uri="{FF2B5EF4-FFF2-40B4-BE49-F238E27FC236}">
              <a16:creationId xmlns:a16="http://schemas.microsoft.com/office/drawing/2014/main" id="{3111C5EC-43EE-46EE-807C-6FC64F10AA15}"/>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8" name="テキスト ボックス 697">
          <a:extLst>
            <a:ext uri="{FF2B5EF4-FFF2-40B4-BE49-F238E27FC236}">
              <a16:creationId xmlns:a16="http://schemas.microsoft.com/office/drawing/2014/main" id="{048EFB9F-977C-4311-9AAF-9E0322CD458E}"/>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9" name="直線コネクタ 698">
          <a:extLst>
            <a:ext uri="{FF2B5EF4-FFF2-40B4-BE49-F238E27FC236}">
              <a16:creationId xmlns:a16="http://schemas.microsoft.com/office/drawing/2014/main" id="{A44F8761-AEB4-45CE-8000-BB3D49B3E64E}"/>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00" name="テキスト ボックス 699">
          <a:extLst>
            <a:ext uri="{FF2B5EF4-FFF2-40B4-BE49-F238E27FC236}">
              <a16:creationId xmlns:a16="http://schemas.microsoft.com/office/drawing/2014/main" id="{4266AE34-D0C5-4230-95A3-3FCA7C272132}"/>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01" name="直線コネクタ 700">
          <a:extLst>
            <a:ext uri="{FF2B5EF4-FFF2-40B4-BE49-F238E27FC236}">
              <a16:creationId xmlns:a16="http://schemas.microsoft.com/office/drawing/2014/main" id="{8B9906D4-0EF4-4C27-B9F4-6EF1428EECD3}"/>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02" name="テキスト ボックス 701">
          <a:extLst>
            <a:ext uri="{FF2B5EF4-FFF2-40B4-BE49-F238E27FC236}">
              <a16:creationId xmlns:a16="http://schemas.microsoft.com/office/drawing/2014/main" id="{E0A04937-643E-4CDE-8A65-D54AF2DC3B7A}"/>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03" name="直線コネクタ 702">
          <a:extLst>
            <a:ext uri="{FF2B5EF4-FFF2-40B4-BE49-F238E27FC236}">
              <a16:creationId xmlns:a16="http://schemas.microsoft.com/office/drawing/2014/main" id="{00E877F7-5215-43D5-B22B-6E4CD00509A4}"/>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4" name="テキスト ボックス 703">
          <a:extLst>
            <a:ext uri="{FF2B5EF4-FFF2-40B4-BE49-F238E27FC236}">
              <a16:creationId xmlns:a16="http://schemas.microsoft.com/office/drawing/2014/main" id="{8595D9F4-CDD2-4D9E-81A6-53B2C16E310D}"/>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5" name="直線コネクタ 704">
          <a:extLst>
            <a:ext uri="{FF2B5EF4-FFF2-40B4-BE49-F238E27FC236}">
              <a16:creationId xmlns:a16="http://schemas.microsoft.com/office/drawing/2014/main" id="{2756DA5E-21F8-43E5-8D01-50322F5C7255}"/>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6" name="テキスト ボックス 705">
          <a:extLst>
            <a:ext uri="{FF2B5EF4-FFF2-40B4-BE49-F238E27FC236}">
              <a16:creationId xmlns:a16="http://schemas.microsoft.com/office/drawing/2014/main" id="{71AC7B69-1FA3-4074-A108-2C35BFED3C39}"/>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7" name="【消防施設】&#10;一人当たり面積グラフ枠">
          <a:extLst>
            <a:ext uri="{FF2B5EF4-FFF2-40B4-BE49-F238E27FC236}">
              <a16:creationId xmlns:a16="http://schemas.microsoft.com/office/drawing/2014/main" id="{8FF009B5-8ECA-48F7-87BF-0DE6A8B64874}"/>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123008</xdr:rowOff>
    </xdr:from>
    <xdr:to>
      <xdr:col>116</xdr:col>
      <xdr:colOff>62864</xdr:colOff>
      <xdr:row>86</xdr:row>
      <xdr:rowOff>168075</xdr:rowOff>
    </xdr:to>
    <xdr:cxnSp macro="">
      <xdr:nvCxnSpPr>
        <xdr:cNvPr id="708" name="直線コネクタ 707">
          <a:extLst>
            <a:ext uri="{FF2B5EF4-FFF2-40B4-BE49-F238E27FC236}">
              <a16:creationId xmlns:a16="http://schemas.microsoft.com/office/drawing/2014/main" id="{31E1093C-D37A-43F2-B379-8E54F493CC55}"/>
            </a:ext>
          </a:extLst>
        </xdr:cNvPr>
        <xdr:cNvCxnSpPr/>
      </xdr:nvCxnSpPr>
      <xdr:spPr>
        <a:xfrm flipV="1">
          <a:off x="22160864" y="13496108"/>
          <a:ext cx="0" cy="1416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452</xdr:rowOff>
    </xdr:from>
    <xdr:ext cx="469744" cy="259045"/>
    <xdr:sp macro="" textlink="">
      <xdr:nvSpPr>
        <xdr:cNvPr id="709" name="【消防施設】&#10;一人当たり面積最小値テキスト">
          <a:extLst>
            <a:ext uri="{FF2B5EF4-FFF2-40B4-BE49-F238E27FC236}">
              <a16:creationId xmlns:a16="http://schemas.microsoft.com/office/drawing/2014/main" id="{346BB38F-D563-4D94-A9DA-8F82E69975C4}"/>
            </a:ext>
          </a:extLst>
        </xdr:cNvPr>
        <xdr:cNvSpPr txBox="1"/>
      </xdr:nvSpPr>
      <xdr:spPr>
        <a:xfrm>
          <a:off x="22199600" y="1491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168075</xdr:rowOff>
    </xdr:from>
    <xdr:to>
      <xdr:col>116</xdr:col>
      <xdr:colOff>152400</xdr:colOff>
      <xdr:row>86</xdr:row>
      <xdr:rowOff>168075</xdr:rowOff>
    </xdr:to>
    <xdr:cxnSp macro="">
      <xdr:nvCxnSpPr>
        <xdr:cNvPr id="710" name="直線コネクタ 709">
          <a:extLst>
            <a:ext uri="{FF2B5EF4-FFF2-40B4-BE49-F238E27FC236}">
              <a16:creationId xmlns:a16="http://schemas.microsoft.com/office/drawing/2014/main" id="{3844303B-837A-4F4C-BCEE-4F54E0CEA861}"/>
            </a:ext>
          </a:extLst>
        </xdr:cNvPr>
        <xdr:cNvCxnSpPr/>
      </xdr:nvCxnSpPr>
      <xdr:spPr>
        <a:xfrm>
          <a:off x="22072600" y="14912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69685</xdr:rowOff>
    </xdr:from>
    <xdr:ext cx="469744" cy="259045"/>
    <xdr:sp macro="" textlink="">
      <xdr:nvSpPr>
        <xdr:cNvPr id="711" name="【消防施設】&#10;一人当たり面積最大値テキスト">
          <a:extLst>
            <a:ext uri="{FF2B5EF4-FFF2-40B4-BE49-F238E27FC236}">
              <a16:creationId xmlns:a16="http://schemas.microsoft.com/office/drawing/2014/main" id="{51DD0F92-B58A-405E-BF33-5119F6E6EE70}"/>
            </a:ext>
          </a:extLst>
        </xdr:cNvPr>
        <xdr:cNvSpPr txBox="1"/>
      </xdr:nvSpPr>
      <xdr:spPr>
        <a:xfrm>
          <a:off x="22199600" y="1327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123008</xdr:rowOff>
    </xdr:from>
    <xdr:to>
      <xdr:col>116</xdr:col>
      <xdr:colOff>152400</xdr:colOff>
      <xdr:row>78</xdr:row>
      <xdr:rowOff>123008</xdr:rowOff>
    </xdr:to>
    <xdr:cxnSp macro="">
      <xdr:nvCxnSpPr>
        <xdr:cNvPr id="712" name="直線コネクタ 711">
          <a:extLst>
            <a:ext uri="{FF2B5EF4-FFF2-40B4-BE49-F238E27FC236}">
              <a16:creationId xmlns:a16="http://schemas.microsoft.com/office/drawing/2014/main" id="{21583C09-5D14-43B3-BFFF-991E253C4504}"/>
            </a:ext>
          </a:extLst>
        </xdr:cNvPr>
        <xdr:cNvCxnSpPr/>
      </xdr:nvCxnSpPr>
      <xdr:spPr>
        <a:xfrm>
          <a:off x="22072600" y="1349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61775</xdr:rowOff>
    </xdr:from>
    <xdr:ext cx="469744" cy="259045"/>
    <xdr:sp macro="" textlink="">
      <xdr:nvSpPr>
        <xdr:cNvPr id="713" name="【消防施設】&#10;一人当たり面積平均値テキスト">
          <a:extLst>
            <a:ext uri="{FF2B5EF4-FFF2-40B4-BE49-F238E27FC236}">
              <a16:creationId xmlns:a16="http://schemas.microsoft.com/office/drawing/2014/main" id="{A1F5ECE9-CBEB-4464-B698-13C0F949398F}"/>
            </a:ext>
          </a:extLst>
        </xdr:cNvPr>
        <xdr:cNvSpPr txBox="1"/>
      </xdr:nvSpPr>
      <xdr:spPr>
        <a:xfrm>
          <a:off x="22199600" y="14635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38898</xdr:rowOff>
    </xdr:from>
    <xdr:to>
      <xdr:col>116</xdr:col>
      <xdr:colOff>114300</xdr:colOff>
      <xdr:row>86</xdr:row>
      <xdr:rowOff>140498</xdr:rowOff>
    </xdr:to>
    <xdr:sp macro="" textlink="">
      <xdr:nvSpPr>
        <xdr:cNvPr id="714" name="フローチャート: 判断 713">
          <a:extLst>
            <a:ext uri="{FF2B5EF4-FFF2-40B4-BE49-F238E27FC236}">
              <a16:creationId xmlns:a16="http://schemas.microsoft.com/office/drawing/2014/main" id="{8BA0C8FD-4271-4E52-A1B4-DEEF6B7EFE25}"/>
            </a:ext>
          </a:extLst>
        </xdr:cNvPr>
        <xdr:cNvSpPr/>
      </xdr:nvSpPr>
      <xdr:spPr>
        <a:xfrm>
          <a:off x="22110700" y="1478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74822</xdr:rowOff>
    </xdr:from>
    <xdr:to>
      <xdr:col>112</xdr:col>
      <xdr:colOff>38100</xdr:colOff>
      <xdr:row>87</xdr:row>
      <xdr:rowOff>4972</xdr:rowOff>
    </xdr:to>
    <xdr:sp macro="" textlink="">
      <xdr:nvSpPr>
        <xdr:cNvPr id="715" name="フローチャート: 判断 714">
          <a:extLst>
            <a:ext uri="{FF2B5EF4-FFF2-40B4-BE49-F238E27FC236}">
              <a16:creationId xmlns:a16="http://schemas.microsoft.com/office/drawing/2014/main" id="{BC150456-73AE-4DA6-88BC-9AB537447656}"/>
            </a:ext>
          </a:extLst>
        </xdr:cNvPr>
        <xdr:cNvSpPr/>
      </xdr:nvSpPr>
      <xdr:spPr>
        <a:xfrm>
          <a:off x="21272500" y="1481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75802</xdr:rowOff>
    </xdr:from>
    <xdr:to>
      <xdr:col>107</xdr:col>
      <xdr:colOff>101600</xdr:colOff>
      <xdr:row>87</xdr:row>
      <xdr:rowOff>5952</xdr:rowOff>
    </xdr:to>
    <xdr:sp macro="" textlink="">
      <xdr:nvSpPr>
        <xdr:cNvPr id="716" name="フローチャート: 判断 715">
          <a:extLst>
            <a:ext uri="{FF2B5EF4-FFF2-40B4-BE49-F238E27FC236}">
              <a16:creationId xmlns:a16="http://schemas.microsoft.com/office/drawing/2014/main" id="{5CFF5D5E-3248-4FC1-9F89-ED09DA3A0B79}"/>
            </a:ext>
          </a:extLst>
        </xdr:cNvPr>
        <xdr:cNvSpPr/>
      </xdr:nvSpPr>
      <xdr:spPr>
        <a:xfrm>
          <a:off x="20383500" y="1482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75474</xdr:rowOff>
    </xdr:from>
    <xdr:to>
      <xdr:col>102</xdr:col>
      <xdr:colOff>165100</xdr:colOff>
      <xdr:row>87</xdr:row>
      <xdr:rowOff>5624</xdr:rowOff>
    </xdr:to>
    <xdr:sp macro="" textlink="">
      <xdr:nvSpPr>
        <xdr:cNvPr id="717" name="フローチャート: 判断 716">
          <a:extLst>
            <a:ext uri="{FF2B5EF4-FFF2-40B4-BE49-F238E27FC236}">
              <a16:creationId xmlns:a16="http://schemas.microsoft.com/office/drawing/2014/main" id="{12C63B5C-4654-460C-AB61-DE8DCF16093D}"/>
            </a:ext>
          </a:extLst>
        </xdr:cNvPr>
        <xdr:cNvSpPr/>
      </xdr:nvSpPr>
      <xdr:spPr>
        <a:xfrm>
          <a:off x="19494500" y="1482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75474</xdr:rowOff>
    </xdr:from>
    <xdr:to>
      <xdr:col>98</xdr:col>
      <xdr:colOff>38100</xdr:colOff>
      <xdr:row>87</xdr:row>
      <xdr:rowOff>5624</xdr:rowOff>
    </xdr:to>
    <xdr:sp macro="" textlink="">
      <xdr:nvSpPr>
        <xdr:cNvPr id="718" name="フローチャート: 判断 717">
          <a:extLst>
            <a:ext uri="{FF2B5EF4-FFF2-40B4-BE49-F238E27FC236}">
              <a16:creationId xmlns:a16="http://schemas.microsoft.com/office/drawing/2014/main" id="{817E8BCA-FB79-4E6C-A500-A06837DB7EA8}"/>
            </a:ext>
          </a:extLst>
        </xdr:cNvPr>
        <xdr:cNvSpPr/>
      </xdr:nvSpPr>
      <xdr:spPr>
        <a:xfrm>
          <a:off x="18605500" y="1482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5BE759CE-C16D-459F-BC11-76E064A5407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B8917958-7B18-433D-ABA4-E36C34AC53BC}"/>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DBECA214-E2C7-48A0-839D-9DC3DBC1648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CCE04ADB-3409-41BF-887D-A513CCAE75FB}"/>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A3B3DFED-C08F-4685-97AC-6CDF177793FB}"/>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98334</xdr:rowOff>
    </xdr:from>
    <xdr:to>
      <xdr:col>116</xdr:col>
      <xdr:colOff>114300</xdr:colOff>
      <xdr:row>87</xdr:row>
      <xdr:rowOff>28484</xdr:rowOff>
    </xdr:to>
    <xdr:sp macro="" textlink="">
      <xdr:nvSpPr>
        <xdr:cNvPr id="724" name="楕円 723">
          <a:extLst>
            <a:ext uri="{FF2B5EF4-FFF2-40B4-BE49-F238E27FC236}">
              <a16:creationId xmlns:a16="http://schemas.microsoft.com/office/drawing/2014/main" id="{5DDF5444-80FD-4B3D-BE11-598E2183D7A6}"/>
            </a:ext>
          </a:extLst>
        </xdr:cNvPr>
        <xdr:cNvSpPr/>
      </xdr:nvSpPr>
      <xdr:spPr>
        <a:xfrm>
          <a:off x="22110700" y="1484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17325</xdr:rowOff>
    </xdr:from>
    <xdr:ext cx="469744" cy="259045"/>
    <xdr:sp macro="" textlink="">
      <xdr:nvSpPr>
        <xdr:cNvPr id="725" name="【消防施設】&#10;一人当たり面積該当値テキスト">
          <a:extLst>
            <a:ext uri="{FF2B5EF4-FFF2-40B4-BE49-F238E27FC236}">
              <a16:creationId xmlns:a16="http://schemas.microsoft.com/office/drawing/2014/main" id="{CE88BE84-7826-469E-AB0F-0948F654F835}"/>
            </a:ext>
          </a:extLst>
        </xdr:cNvPr>
        <xdr:cNvSpPr txBox="1"/>
      </xdr:nvSpPr>
      <xdr:spPr>
        <a:xfrm>
          <a:off x="22199600" y="14762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98661</xdr:rowOff>
    </xdr:from>
    <xdr:to>
      <xdr:col>112</xdr:col>
      <xdr:colOff>38100</xdr:colOff>
      <xdr:row>87</xdr:row>
      <xdr:rowOff>28811</xdr:rowOff>
    </xdr:to>
    <xdr:sp macro="" textlink="">
      <xdr:nvSpPr>
        <xdr:cNvPr id="726" name="楕円 725">
          <a:extLst>
            <a:ext uri="{FF2B5EF4-FFF2-40B4-BE49-F238E27FC236}">
              <a16:creationId xmlns:a16="http://schemas.microsoft.com/office/drawing/2014/main" id="{A92FC3AB-C543-4008-819B-355EDDE8E988}"/>
            </a:ext>
          </a:extLst>
        </xdr:cNvPr>
        <xdr:cNvSpPr/>
      </xdr:nvSpPr>
      <xdr:spPr>
        <a:xfrm>
          <a:off x="21272500" y="1484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149134</xdr:rowOff>
    </xdr:from>
    <xdr:to>
      <xdr:col>116</xdr:col>
      <xdr:colOff>63500</xdr:colOff>
      <xdr:row>86</xdr:row>
      <xdr:rowOff>149461</xdr:rowOff>
    </xdr:to>
    <xdr:cxnSp macro="">
      <xdr:nvCxnSpPr>
        <xdr:cNvPr id="727" name="直線コネクタ 726">
          <a:extLst>
            <a:ext uri="{FF2B5EF4-FFF2-40B4-BE49-F238E27FC236}">
              <a16:creationId xmlns:a16="http://schemas.microsoft.com/office/drawing/2014/main" id="{539313B3-55D3-48BD-9F85-F854D6E4FD20}"/>
            </a:ext>
          </a:extLst>
        </xdr:cNvPr>
        <xdr:cNvCxnSpPr/>
      </xdr:nvCxnSpPr>
      <xdr:spPr>
        <a:xfrm flipV="1">
          <a:off x="21323300" y="14893834"/>
          <a:ext cx="8382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99313</xdr:rowOff>
    </xdr:from>
    <xdr:to>
      <xdr:col>107</xdr:col>
      <xdr:colOff>101600</xdr:colOff>
      <xdr:row>87</xdr:row>
      <xdr:rowOff>29463</xdr:rowOff>
    </xdr:to>
    <xdr:sp macro="" textlink="">
      <xdr:nvSpPr>
        <xdr:cNvPr id="728" name="楕円 727">
          <a:extLst>
            <a:ext uri="{FF2B5EF4-FFF2-40B4-BE49-F238E27FC236}">
              <a16:creationId xmlns:a16="http://schemas.microsoft.com/office/drawing/2014/main" id="{EE87036B-BFA2-4CF5-9E60-3ED5E3EAF28C}"/>
            </a:ext>
          </a:extLst>
        </xdr:cNvPr>
        <xdr:cNvSpPr/>
      </xdr:nvSpPr>
      <xdr:spPr>
        <a:xfrm>
          <a:off x="20383500" y="1484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149461</xdr:rowOff>
    </xdr:from>
    <xdr:to>
      <xdr:col>111</xdr:col>
      <xdr:colOff>177800</xdr:colOff>
      <xdr:row>86</xdr:row>
      <xdr:rowOff>150113</xdr:rowOff>
    </xdr:to>
    <xdr:cxnSp macro="">
      <xdr:nvCxnSpPr>
        <xdr:cNvPr id="729" name="直線コネクタ 728">
          <a:extLst>
            <a:ext uri="{FF2B5EF4-FFF2-40B4-BE49-F238E27FC236}">
              <a16:creationId xmlns:a16="http://schemas.microsoft.com/office/drawing/2014/main" id="{3B716DB6-2F96-48C3-A3E3-60FE58FC8A21}"/>
            </a:ext>
          </a:extLst>
        </xdr:cNvPr>
        <xdr:cNvCxnSpPr/>
      </xdr:nvCxnSpPr>
      <xdr:spPr>
        <a:xfrm flipV="1">
          <a:off x="20434300" y="14894161"/>
          <a:ext cx="8890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100293</xdr:rowOff>
    </xdr:from>
    <xdr:to>
      <xdr:col>102</xdr:col>
      <xdr:colOff>165100</xdr:colOff>
      <xdr:row>87</xdr:row>
      <xdr:rowOff>30443</xdr:rowOff>
    </xdr:to>
    <xdr:sp macro="" textlink="">
      <xdr:nvSpPr>
        <xdr:cNvPr id="730" name="楕円 729">
          <a:extLst>
            <a:ext uri="{FF2B5EF4-FFF2-40B4-BE49-F238E27FC236}">
              <a16:creationId xmlns:a16="http://schemas.microsoft.com/office/drawing/2014/main" id="{56FCECE6-10AB-4C18-94BF-680E4A6C6924}"/>
            </a:ext>
          </a:extLst>
        </xdr:cNvPr>
        <xdr:cNvSpPr/>
      </xdr:nvSpPr>
      <xdr:spPr>
        <a:xfrm>
          <a:off x="19494500" y="1484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150113</xdr:rowOff>
    </xdr:from>
    <xdr:to>
      <xdr:col>107</xdr:col>
      <xdr:colOff>50800</xdr:colOff>
      <xdr:row>86</xdr:row>
      <xdr:rowOff>151093</xdr:rowOff>
    </xdr:to>
    <xdr:cxnSp macro="">
      <xdr:nvCxnSpPr>
        <xdr:cNvPr id="731" name="直線コネクタ 730">
          <a:extLst>
            <a:ext uri="{FF2B5EF4-FFF2-40B4-BE49-F238E27FC236}">
              <a16:creationId xmlns:a16="http://schemas.microsoft.com/office/drawing/2014/main" id="{91E87514-9F06-4E1D-A18D-BBD12107F8E3}"/>
            </a:ext>
          </a:extLst>
        </xdr:cNvPr>
        <xdr:cNvCxnSpPr/>
      </xdr:nvCxnSpPr>
      <xdr:spPr>
        <a:xfrm flipV="1">
          <a:off x="19545300" y="14894813"/>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100620</xdr:rowOff>
    </xdr:from>
    <xdr:to>
      <xdr:col>98</xdr:col>
      <xdr:colOff>38100</xdr:colOff>
      <xdr:row>87</xdr:row>
      <xdr:rowOff>30770</xdr:rowOff>
    </xdr:to>
    <xdr:sp macro="" textlink="">
      <xdr:nvSpPr>
        <xdr:cNvPr id="732" name="楕円 731">
          <a:extLst>
            <a:ext uri="{FF2B5EF4-FFF2-40B4-BE49-F238E27FC236}">
              <a16:creationId xmlns:a16="http://schemas.microsoft.com/office/drawing/2014/main" id="{8D79079B-18B4-46B3-8FE1-9C77A5504FA5}"/>
            </a:ext>
          </a:extLst>
        </xdr:cNvPr>
        <xdr:cNvSpPr/>
      </xdr:nvSpPr>
      <xdr:spPr>
        <a:xfrm>
          <a:off x="18605500" y="1484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151093</xdr:rowOff>
    </xdr:from>
    <xdr:to>
      <xdr:col>102</xdr:col>
      <xdr:colOff>114300</xdr:colOff>
      <xdr:row>86</xdr:row>
      <xdr:rowOff>151420</xdr:rowOff>
    </xdr:to>
    <xdr:cxnSp macro="">
      <xdr:nvCxnSpPr>
        <xdr:cNvPr id="733" name="直線コネクタ 732">
          <a:extLst>
            <a:ext uri="{FF2B5EF4-FFF2-40B4-BE49-F238E27FC236}">
              <a16:creationId xmlns:a16="http://schemas.microsoft.com/office/drawing/2014/main" id="{133DE0C9-C715-44BC-B2C9-EE379F080FFC}"/>
            </a:ext>
          </a:extLst>
        </xdr:cNvPr>
        <xdr:cNvCxnSpPr/>
      </xdr:nvCxnSpPr>
      <xdr:spPr>
        <a:xfrm flipV="1">
          <a:off x="18656300" y="14895793"/>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21499</xdr:rowOff>
    </xdr:from>
    <xdr:ext cx="469744" cy="259045"/>
    <xdr:sp macro="" textlink="">
      <xdr:nvSpPr>
        <xdr:cNvPr id="734" name="n_1aveValue【消防施設】&#10;一人当たり面積">
          <a:extLst>
            <a:ext uri="{FF2B5EF4-FFF2-40B4-BE49-F238E27FC236}">
              <a16:creationId xmlns:a16="http://schemas.microsoft.com/office/drawing/2014/main" id="{CEE1826C-7365-481A-9DE4-19D3EE973874}"/>
            </a:ext>
          </a:extLst>
        </xdr:cNvPr>
        <xdr:cNvSpPr txBox="1"/>
      </xdr:nvSpPr>
      <xdr:spPr>
        <a:xfrm>
          <a:off x="21075727" y="1459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22479</xdr:rowOff>
    </xdr:from>
    <xdr:ext cx="469744" cy="259045"/>
    <xdr:sp macro="" textlink="">
      <xdr:nvSpPr>
        <xdr:cNvPr id="735" name="n_2aveValue【消防施設】&#10;一人当たり面積">
          <a:extLst>
            <a:ext uri="{FF2B5EF4-FFF2-40B4-BE49-F238E27FC236}">
              <a16:creationId xmlns:a16="http://schemas.microsoft.com/office/drawing/2014/main" id="{76ED1931-0CA7-486F-85D3-8222679D8B09}"/>
            </a:ext>
          </a:extLst>
        </xdr:cNvPr>
        <xdr:cNvSpPr txBox="1"/>
      </xdr:nvSpPr>
      <xdr:spPr>
        <a:xfrm>
          <a:off x="20199427" y="14595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22151</xdr:rowOff>
    </xdr:from>
    <xdr:ext cx="469744" cy="259045"/>
    <xdr:sp macro="" textlink="">
      <xdr:nvSpPr>
        <xdr:cNvPr id="736" name="n_3aveValue【消防施設】&#10;一人当たり面積">
          <a:extLst>
            <a:ext uri="{FF2B5EF4-FFF2-40B4-BE49-F238E27FC236}">
              <a16:creationId xmlns:a16="http://schemas.microsoft.com/office/drawing/2014/main" id="{43FDAAEA-F077-4C9F-8F14-E7C1AC0D9C9D}"/>
            </a:ext>
          </a:extLst>
        </xdr:cNvPr>
        <xdr:cNvSpPr txBox="1"/>
      </xdr:nvSpPr>
      <xdr:spPr>
        <a:xfrm>
          <a:off x="19310427" y="14595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22151</xdr:rowOff>
    </xdr:from>
    <xdr:ext cx="469744" cy="259045"/>
    <xdr:sp macro="" textlink="">
      <xdr:nvSpPr>
        <xdr:cNvPr id="737" name="n_4aveValue【消防施設】&#10;一人当たり面積">
          <a:extLst>
            <a:ext uri="{FF2B5EF4-FFF2-40B4-BE49-F238E27FC236}">
              <a16:creationId xmlns:a16="http://schemas.microsoft.com/office/drawing/2014/main" id="{D8FE2AB1-6E2A-4C40-AB16-9F3A3DB81879}"/>
            </a:ext>
          </a:extLst>
        </xdr:cNvPr>
        <xdr:cNvSpPr txBox="1"/>
      </xdr:nvSpPr>
      <xdr:spPr>
        <a:xfrm>
          <a:off x="18421427" y="14595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87</xdr:row>
      <xdr:rowOff>19938</xdr:rowOff>
    </xdr:from>
    <xdr:ext cx="469744" cy="259045"/>
    <xdr:sp macro="" textlink="">
      <xdr:nvSpPr>
        <xdr:cNvPr id="738" name="n_1mainValue【消防施設】&#10;一人当たり面積">
          <a:extLst>
            <a:ext uri="{FF2B5EF4-FFF2-40B4-BE49-F238E27FC236}">
              <a16:creationId xmlns:a16="http://schemas.microsoft.com/office/drawing/2014/main" id="{8D0AD67F-500E-4271-ADCA-0E7C6920458F}"/>
            </a:ext>
          </a:extLst>
        </xdr:cNvPr>
        <xdr:cNvSpPr txBox="1"/>
      </xdr:nvSpPr>
      <xdr:spPr>
        <a:xfrm>
          <a:off x="21075727" y="1493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87</xdr:row>
      <xdr:rowOff>20590</xdr:rowOff>
    </xdr:from>
    <xdr:ext cx="469744" cy="259045"/>
    <xdr:sp macro="" textlink="">
      <xdr:nvSpPr>
        <xdr:cNvPr id="739" name="n_2mainValue【消防施設】&#10;一人当たり面積">
          <a:extLst>
            <a:ext uri="{FF2B5EF4-FFF2-40B4-BE49-F238E27FC236}">
              <a16:creationId xmlns:a16="http://schemas.microsoft.com/office/drawing/2014/main" id="{ED2CE0B9-C5FA-45DD-A85B-C1AB7395AFA5}"/>
            </a:ext>
          </a:extLst>
        </xdr:cNvPr>
        <xdr:cNvSpPr txBox="1"/>
      </xdr:nvSpPr>
      <xdr:spPr>
        <a:xfrm>
          <a:off x="20199427" y="14936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87</xdr:row>
      <xdr:rowOff>21570</xdr:rowOff>
    </xdr:from>
    <xdr:ext cx="469744" cy="259045"/>
    <xdr:sp macro="" textlink="">
      <xdr:nvSpPr>
        <xdr:cNvPr id="740" name="n_3mainValue【消防施設】&#10;一人当たり面積">
          <a:extLst>
            <a:ext uri="{FF2B5EF4-FFF2-40B4-BE49-F238E27FC236}">
              <a16:creationId xmlns:a16="http://schemas.microsoft.com/office/drawing/2014/main" id="{4D8391F1-24C6-42B8-8C99-6DE47897168E}"/>
            </a:ext>
          </a:extLst>
        </xdr:cNvPr>
        <xdr:cNvSpPr txBox="1"/>
      </xdr:nvSpPr>
      <xdr:spPr>
        <a:xfrm>
          <a:off x="19310427" y="14937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87</xdr:row>
      <xdr:rowOff>21897</xdr:rowOff>
    </xdr:from>
    <xdr:ext cx="469744" cy="259045"/>
    <xdr:sp macro="" textlink="">
      <xdr:nvSpPr>
        <xdr:cNvPr id="741" name="n_4mainValue【消防施設】&#10;一人当たり面積">
          <a:extLst>
            <a:ext uri="{FF2B5EF4-FFF2-40B4-BE49-F238E27FC236}">
              <a16:creationId xmlns:a16="http://schemas.microsoft.com/office/drawing/2014/main" id="{BF036FF7-59AF-44F4-AB2D-AE89C3ADDEE1}"/>
            </a:ext>
          </a:extLst>
        </xdr:cNvPr>
        <xdr:cNvSpPr txBox="1"/>
      </xdr:nvSpPr>
      <xdr:spPr>
        <a:xfrm>
          <a:off x="18421427" y="1493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2" name="正方形/長方形 741">
          <a:extLst>
            <a:ext uri="{FF2B5EF4-FFF2-40B4-BE49-F238E27FC236}">
              <a16:creationId xmlns:a16="http://schemas.microsoft.com/office/drawing/2014/main" id="{3D06EF3D-E2E1-46E7-BEC7-B171AA6385E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3" name="正方形/長方形 742">
          <a:extLst>
            <a:ext uri="{FF2B5EF4-FFF2-40B4-BE49-F238E27FC236}">
              <a16:creationId xmlns:a16="http://schemas.microsoft.com/office/drawing/2014/main" id="{33CF4337-F3AA-4CE6-89B9-99BA7BE7488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4" name="正方形/長方形 743">
          <a:extLst>
            <a:ext uri="{FF2B5EF4-FFF2-40B4-BE49-F238E27FC236}">
              <a16:creationId xmlns:a16="http://schemas.microsoft.com/office/drawing/2014/main" id="{84C236E9-908F-4E5A-8243-5C8454D0CE8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5" name="正方形/長方形 744">
          <a:extLst>
            <a:ext uri="{FF2B5EF4-FFF2-40B4-BE49-F238E27FC236}">
              <a16:creationId xmlns:a16="http://schemas.microsoft.com/office/drawing/2014/main" id="{21CDB999-0FE7-4DC2-A205-3309970694A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6" name="正方形/長方形 745">
          <a:extLst>
            <a:ext uri="{FF2B5EF4-FFF2-40B4-BE49-F238E27FC236}">
              <a16:creationId xmlns:a16="http://schemas.microsoft.com/office/drawing/2014/main" id="{D9653371-4275-4967-9D1E-0EA84F49FBC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7" name="正方形/長方形 746">
          <a:extLst>
            <a:ext uri="{FF2B5EF4-FFF2-40B4-BE49-F238E27FC236}">
              <a16:creationId xmlns:a16="http://schemas.microsoft.com/office/drawing/2014/main" id="{FBD2CC6F-7D7F-468D-A703-17A5997778F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8" name="正方形/長方形 747">
          <a:extLst>
            <a:ext uri="{FF2B5EF4-FFF2-40B4-BE49-F238E27FC236}">
              <a16:creationId xmlns:a16="http://schemas.microsoft.com/office/drawing/2014/main" id="{81BD3097-FADF-4FF4-B9BD-2BE83242B40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正方形/長方形 748">
          <a:extLst>
            <a:ext uri="{FF2B5EF4-FFF2-40B4-BE49-F238E27FC236}">
              <a16:creationId xmlns:a16="http://schemas.microsoft.com/office/drawing/2014/main" id="{A841164A-18DB-4CDA-B5FB-D378B0B7C44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0" name="テキスト ボックス 749">
          <a:extLst>
            <a:ext uri="{FF2B5EF4-FFF2-40B4-BE49-F238E27FC236}">
              <a16:creationId xmlns:a16="http://schemas.microsoft.com/office/drawing/2014/main" id="{31C37265-1904-42F3-A36F-B44DF94F00B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1" name="直線コネクタ 750">
          <a:extLst>
            <a:ext uri="{FF2B5EF4-FFF2-40B4-BE49-F238E27FC236}">
              <a16:creationId xmlns:a16="http://schemas.microsoft.com/office/drawing/2014/main" id="{4B78DEF9-58FD-45E4-B516-26932C079BB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2" name="テキスト ボックス 751">
          <a:extLst>
            <a:ext uri="{FF2B5EF4-FFF2-40B4-BE49-F238E27FC236}">
              <a16:creationId xmlns:a16="http://schemas.microsoft.com/office/drawing/2014/main" id="{4B82F6E0-3A4E-48BD-B813-399AEDCBC5BF}"/>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3" name="直線コネクタ 752">
          <a:extLst>
            <a:ext uri="{FF2B5EF4-FFF2-40B4-BE49-F238E27FC236}">
              <a16:creationId xmlns:a16="http://schemas.microsoft.com/office/drawing/2014/main" id="{F31A2395-0973-4EE1-8C7C-547FA48DACBA}"/>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4" name="テキスト ボックス 753">
          <a:extLst>
            <a:ext uri="{FF2B5EF4-FFF2-40B4-BE49-F238E27FC236}">
              <a16:creationId xmlns:a16="http://schemas.microsoft.com/office/drawing/2014/main" id="{128AF47D-970F-4DD3-B633-7811FC226ED8}"/>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5" name="直線コネクタ 754">
          <a:extLst>
            <a:ext uri="{FF2B5EF4-FFF2-40B4-BE49-F238E27FC236}">
              <a16:creationId xmlns:a16="http://schemas.microsoft.com/office/drawing/2014/main" id="{8431D30F-5547-43AE-94E6-EC0C54F5E93E}"/>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6" name="テキスト ボックス 755">
          <a:extLst>
            <a:ext uri="{FF2B5EF4-FFF2-40B4-BE49-F238E27FC236}">
              <a16:creationId xmlns:a16="http://schemas.microsoft.com/office/drawing/2014/main" id="{6AAA3F84-ACD8-438B-9169-00A4563631D5}"/>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7" name="直線コネクタ 756">
          <a:extLst>
            <a:ext uri="{FF2B5EF4-FFF2-40B4-BE49-F238E27FC236}">
              <a16:creationId xmlns:a16="http://schemas.microsoft.com/office/drawing/2014/main" id="{9F612F30-17C2-4D52-950B-32A03B95B1D1}"/>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8" name="テキスト ボックス 757">
          <a:extLst>
            <a:ext uri="{FF2B5EF4-FFF2-40B4-BE49-F238E27FC236}">
              <a16:creationId xmlns:a16="http://schemas.microsoft.com/office/drawing/2014/main" id="{5518EE8B-583E-401A-BD66-BB12883DCBE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9" name="直線コネクタ 758">
          <a:extLst>
            <a:ext uri="{FF2B5EF4-FFF2-40B4-BE49-F238E27FC236}">
              <a16:creationId xmlns:a16="http://schemas.microsoft.com/office/drawing/2014/main" id="{6AFEA735-9CF1-449A-952B-7030843C8E7C}"/>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0" name="テキスト ボックス 759">
          <a:extLst>
            <a:ext uri="{FF2B5EF4-FFF2-40B4-BE49-F238E27FC236}">
              <a16:creationId xmlns:a16="http://schemas.microsoft.com/office/drawing/2014/main" id="{86BB51E2-0D65-4AE2-9E14-46F3FBE3F24F}"/>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1" name="直線コネクタ 760">
          <a:extLst>
            <a:ext uri="{FF2B5EF4-FFF2-40B4-BE49-F238E27FC236}">
              <a16:creationId xmlns:a16="http://schemas.microsoft.com/office/drawing/2014/main" id="{BF227538-004D-4ACB-8955-EC9B60D9B9E8}"/>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2" name="テキスト ボックス 761">
          <a:extLst>
            <a:ext uri="{FF2B5EF4-FFF2-40B4-BE49-F238E27FC236}">
              <a16:creationId xmlns:a16="http://schemas.microsoft.com/office/drawing/2014/main" id="{A489CB37-D3F2-40E7-8874-B636D7B236C4}"/>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3" name="直線コネクタ 762">
          <a:extLst>
            <a:ext uri="{FF2B5EF4-FFF2-40B4-BE49-F238E27FC236}">
              <a16:creationId xmlns:a16="http://schemas.microsoft.com/office/drawing/2014/main" id="{81B1A5A9-9AF1-4A94-AA8C-311EB3E1F02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4" name="テキスト ボックス 763">
          <a:extLst>
            <a:ext uri="{FF2B5EF4-FFF2-40B4-BE49-F238E27FC236}">
              <a16:creationId xmlns:a16="http://schemas.microsoft.com/office/drawing/2014/main" id="{E6C27885-82FB-4C3D-819A-B0181A6A09BA}"/>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5" name="直線コネクタ 764">
          <a:extLst>
            <a:ext uri="{FF2B5EF4-FFF2-40B4-BE49-F238E27FC236}">
              <a16:creationId xmlns:a16="http://schemas.microsoft.com/office/drawing/2014/main" id="{41B76993-ADDD-4A76-B60B-0D6282F1831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6" name="【庁舎】&#10;有形固定資産減価償却率グラフ枠">
          <a:extLst>
            <a:ext uri="{FF2B5EF4-FFF2-40B4-BE49-F238E27FC236}">
              <a16:creationId xmlns:a16="http://schemas.microsoft.com/office/drawing/2014/main" id="{6FD9B49E-E6D8-4C7F-958E-52055B85C1F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14151</xdr:rowOff>
    </xdr:from>
    <xdr:to>
      <xdr:col>85</xdr:col>
      <xdr:colOff>126364</xdr:colOff>
      <xdr:row>109</xdr:row>
      <xdr:rowOff>35379</xdr:rowOff>
    </xdr:to>
    <xdr:cxnSp macro="">
      <xdr:nvCxnSpPr>
        <xdr:cNvPr id="767" name="直線コネクタ 766">
          <a:extLst>
            <a:ext uri="{FF2B5EF4-FFF2-40B4-BE49-F238E27FC236}">
              <a16:creationId xmlns:a16="http://schemas.microsoft.com/office/drawing/2014/main" id="{3A184B34-9FDF-4D79-9B21-5C435FEEFB66}"/>
            </a:ext>
          </a:extLst>
        </xdr:cNvPr>
        <xdr:cNvCxnSpPr/>
      </xdr:nvCxnSpPr>
      <xdr:spPr>
        <a:xfrm flipV="1">
          <a:off x="16318864" y="1715915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8" name="【庁舎】&#10;有形固定資産減価償却率最小値テキスト">
          <a:extLst>
            <a:ext uri="{FF2B5EF4-FFF2-40B4-BE49-F238E27FC236}">
              <a16:creationId xmlns:a16="http://schemas.microsoft.com/office/drawing/2014/main" id="{99F92542-7161-40DD-B62B-26B07F040CFA}"/>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9" name="直線コネクタ 768">
          <a:extLst>
            <a:ext uri="{FF2B5EF4-FFF2-40B4-BE49-F238E27FC236}">
              <a16:creationId xmlns:a16="http://schemas.microsoft.com/office/drawing/2014/main" id="{BA26F94E-1686-4862-ACFE-F9FC178B7913}"/>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132278</xdr:rowOff>
    </xdr:from>
    <xdr:ext cx="340478" cy="259045"/>
    <xdr:sp macro="" textlink="">
      <xdr:nvSpPr>
        <xdr:cNvPr id="770" name="【庁舎】&#10;有形固定資産減価償却率最大値テキスト">
          <a:extLst>
            <a:ext uri="{FF2B5EF4-FFF2-40B4-BE49-F238E27FC236}">
              <a16:creationId xmlns:a16="http://schemas.microsoft.com/office/drawing/2014/main" id="{E6AC676E-54C3-459C-9AAD-AA21A4710390}"/>
            </a:ext>
          </a:extLst>
        </xdr:cNvPr>
        <xdr:cNvSpPr txBox="1"/>
      </xdr:nvSpPr>
      <xdr:spPr>
        <a:xfrm>
          <a:off x="16357600" y="1693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14151</xdr:rowOff>
    </xdr:from>
    <xdr:to>
      <xdr:col>86</xdr:col>
      <xdr:colOff>25400</xdr:colOff>
      <xdr:row>100</xdr:row>
      <xdr:rowOff>14151</xdr:rowOff>
    </xdr:to>
    <xdr:cxnSp macro="">
      <xdr:nvCxnSpPr>
        <xdr:cNvPr id="771" name="直線コネクタ 770">
          <a:extLst>
            <a:ext uri="{FF2B5EF4-FFF2-40B4-BE49-F238E27FC236}">
              <a16:creationId xmlns:a16="http://schemas.microsoft.com/office/drawing/2014/main" id="{9E9A34EC-41E9-400B-89B1-F7402510679F}"/>
            </a:ext>
          </a:extLst>
        </xdr:cNvPr>
        <xdr:cNvCxnSpPr/>
      </xdr:nvCxnSpPr>
      <xdr:spPr>
        <a:xfrm>
          <a:off x="16230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115225</xdr:rowOff>
    </xdr:from>
    <xdr:ext cx="405111" cy="259045"/>
    <xdr:sp macro="" textlink="">
      <xdr:nvSpPr>
        <xdr:cNvPr id="772" name="【庁舎】&#10;有形固定資産減価償却率平均値テキスト">
          <a:extLst>
            <a:ext uri="{FF2B5EF4-FFF2-40B4-BE49-F238E27FC236}">
              <a16:creationId xmlns:a16="http://schemas.microsoft.com/office/drawing/2014/main" id="{D6CD4ED7-3797-432B-86C2-96D2515E2734}"/>
            </a:ext>
          </a:extLst>
        </xdr:cNvPr>
        <xdr:cNvSpPr txBox="1"/>
      </xdr:nvSpPr>
      <xdr:spPr>
        <a:xfrm>
          <a:off x="16357600" y="177745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92348</xdr:rowOff>
    </xdr:from>
    <xdr:to>
      <xdr:col>85</xdr:col>
      <xdr:colOff>177800</xdr:colOff>
      <xdr:row>105</xdr:row>
      <xdr:rowOff>22498</xdr:rowOff>
    </xdr:to>
    <xdr:sp macro="" textlink="">
      <xdr:nvSpPr>
        <xdr:cNvPr id="773" name="フローチャート: 判断 772">
          <a:extLst>
            <a:ext uri="{FF2B5EF4-FFF2-40B4-BE49-F238E27FC236}">
              <a16:creationId xmlns:a16="http://schemas.microsoft.com/office/drawing/2014/main" id="{D3234161-5326-4A43-8744-EEDA5D18B595}"/>
            </a:ext>
          </a:extLst>
        </xdr:cNvPr>
        <xdr:cNvSpPr/>
      </xdr:nvSpPr>
      <xdr:spPr>
        <a:xfrm>
          <a:off x="162687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10705</xdr:rowOff>
    </xdr:from>
    <xdr:to>
      <xdr:col>81</xdr:col>
      <xdr:colOff>101600</xdr:colOff>
      <xdr:row>105</xdr:row>
      <xdr:rowOff>112305</xdr:rowOff>
    </xdr:to>
    <xdr:sp macro="" textlink="">
      <xdr:nvSpPr>
        <xdr:cNvPr id="774" name="フローチャート: 判断 773">
          <a:extLst>
            <a:ext uri="{FF2B5EF4-FFF2-40B4-BE49-F238E27FC236}">
              <a16:creationId xmlns:a16="http://schemas.microsoft.com/office/drawing/2014/main" id="{EAAF29C1-A482-43A6-ACD6-6E211BC49DA9}"/>
            </a:ext>
          </a:extLst>
        </xdr:cNvPr>
        <xdr:cNvSpPr/>
      </xdr:nvSpPr>
      <xdr:spPr>
        <a:xfrm>
          <a:off x="15430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7438</xdr:rowOff>
    </xdr:from>
    <xdr:to>
      <xdr:col>76</xdr:col>
      <xdr:colOff>165100</xdr:colOff>
      <xdr:row>105</xdr:row>
      <xdr:rowOff>109038</xdr:rowOff>
    </xdr:to>
    <xdr:sp macro="" textlink="">
      <xdr:nvSpPr>
        <xdr:cNvPr id="775" name="フローチャート: 判断 774">
          <a:extLst>
            <a:ext uri="{FF2B5EF4-FFF2-40B4-BE49-F238E27FC236}">
              <a16:creationId xmlns:a16="http://schemas.microsoft.com/office/drawing/2014/main" id="{C0608504-3B5C-4CA7-A6EC-C3B187A1CD07}"/>
            </a:ext>
          </a:extLst>
        </xdr:cNvPr>
        <xdr:cNvSpPr/>
      </xdr:nvSpPr>
      <xdr:spPr>
        <a:xfrm>
          <a:off x="14541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41729</xdr:rowOff>
    </xdr:from>
    <xdr:to>
      <xdr:col>72</xdr:col>
      <xdr:colOff>38100</xdr:colOff>
      <xdr:row>105</xdr:row>
      <xdr:rowOff>143329</xdr:rowOff>
    </xdr:to>
    <xdr:sp macro="" textlink="">
      <xdr:nvSpPr>
        <xdr:cNvPr id="776" name="フローチャート: 判断 775">
          <a:extLst>
            <a:ext uri="{FF2B5EF4-FFF2-40B4-BE49-F238E27FC236}">
              <a16:creationId xmlns:a16="http://schemas.microsoft.com/office/drawing/2014/main" id="{0DCF96EA-3A93-4145-868B-7C9708C9DE45}"/>
            </a:ext>
          </a:extLst>
        </xdr:cNvPr>
        <xdr:cNvSpPr/>
      </xdr:nvSpPr>
      <xdr:spPr>
        <a:xfrm>
          <a:off x="13652500" y="1804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170724</xdr:rowOff>
    </xdr:from>
    <xdr:to>
      <xdr:col>67</xdr:col>
      <xdr:colOff>101600</xdr:colOff>
      <xdr:row>105</xdr:row>
      <xdr:rowOff>100874</xdr:rowOff>
    </xdr:to>
    <xdr:sp macro="" textlink="">
      <xdr:nvSpPr>
        <xdr:cNvPr id="777" name="フローチャート: 判断 776">
          <a:extLst>
            <a:ext uri="{FF2B5EF4-FFF2-40B4-BE49-F238E27FC236}">
              <a16:creationId xmlns:a16="http://schemas.microsoft.com/office/drawing/2014/main" id="{9D56E40B-892C-4DCA-8805-765764C246FA}"/>
            </a:ext>
          </a:extLst>
        </xdr:cNvPr>
        <xdr:cNvSpPr/>
      </xdr:nvSpPr>
      <xdr:spPr>
        <a:xfrm>
          <a:off x="12763500" y="1800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BD7241FB-8495-47C2-91E6-D1D058131F8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6785319B-4E26-479F-A8B8-6E12A4E66DE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F20AA9A9-2566-427E-A537-4DE07DBA1C2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50C1C5AA-4101-45E3-A34D-8AC21AB6395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9DBC665F-E60A-497C-BDF9-8885FC0B59B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40095</xdr:rowOff>
    </xdr:from>
    <xdr:to>
      <xdr:col>85</xdr:col>
      <xdr:colOff>177800</xdr:colOff>
      <xdr:row>105</xdr:row>
      <xdr:rowOff>141695</xdr:rowOff>
    </xdr:to>
    <xdr:sp macro="" textlink="">
      <xdr:nvSpPr>
        <xdr:cNvPr id="783" name="楕円 782">
          <a:extLst>
            <a:ext uri="{FF2B5EF4-FFF2-40B4-BE49-F238E27FC236}">
              <a16:creationId xmlns:a16="http://schemas.microsoft.com/office/drawing/2014/main" id="{E712FB4C-473F-4D31-BD47-DC3A1803ED6A}"/>
            </a:ext>
          </a:extLst>
        </xdr:cNvPr>
        <xdr:cNvSpPr/>
      </xdr:nvSpPr>
      <xdr:spPr>
        <a:xfrm>
          <a:off x="16268700" y="180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18522</xdr:rowOff>
    </xdr:from>
    <xdr:ext cx="405111" cy="259045"/>
    <xdr:sp macro="" textlink="">
      <xdr:nvSpPr>
        <xdr:cNvPr id="784" name="【庁舎】&#10;有形固定資産減価償却率該当値テキスト">
          <a:extLst>
            <a:ext uri="{FF2B5EF4-FFF2-40B4-BE49-F238E27FC236}">
              <a16:creationId xmlns:a16="http://schemas.microsoft.com/office/drawing/2014/main" id="{C68A9E8E-9A23-4CBE-BBF1-DFA0E57178BE}"/>
            </a:ext>
          </a:extLst>
        </xdr:cNvPr>
        <xdr:cNvSpPr txBox="1"/>
      </xdr:nvSpPr>
      <xdr:spPr>
        <a:xfrm>
          <a:off x="16357600" y="1802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4173</xdr:rowOff>
    </xdr:from>
    <xdr:to>
      <xdr:col>81</xdr:col>
      <xdr:colOff>101600</xdr:colOff>
      <xdr:row>105</xdr:row>
      <xdr:rowOff>105773</xdr:rowOff>
    </xdr:to>
    <xdr:sp macro="" textlink="">
      <xdr:nvSpPr>
        <xdr:cNvPr id="785" name="楕円 784">
          <a:extLst>
            <a:ext uri="{FF2B5EF4-FFF2-40B4-BE49-F238E27FC236}">
              <a16:creationId xmlns:a16="http://schemas.microsoft.com/office/drawing/2014/main" id="{086B1007-AA0E-4CB8-ACD8-40AC0E8DB8D6}"/>
            </a:ext>
          </a:extLst>
        </xdr:cNvPr>
        <xdr:cNvSpPr/>
      </xdr:nvSpPr>
      <xdr:spPr>
        <a:xfrm>
          <a:off x="15430500" y="1800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54973</xdr:rowOff>
    </xdr:from>
    <xdr:to>
      <xdr:col>85</xdr:col>
      <xdr:colOff>127000</xdr:colOff>
      <xdr:row>105</xdr:row>
      <xdr:rowOff>90895</xdr:rowOff>
    </xdr:to>
    <xdr:cxnSp macro="">
      <xdr:nvCxnSpPr>
        <xdr:cNvPr id="786" name="直線コネクタ 785">
          <a:extLst>
            <a:ext uri="{FF2B5EF4-FFF2-40B4-BE49-F238E27FC236}">
              <a16:creationId xmlns:a16="http://schemas.microsoft.com/office/drawing/2014/main" id="{8E95BF47-1643-4F76-9C26-EB61DA83C9FE}"/>
            </a:ext>
          </a:extLst>
        </xdr:cNvPr>
        <xdr:cNvCxnSpPr/>
      </xdr:nvCxnSpPr>
      <xdr:spPr>
        <a:xfrm>
          <a:off x="15481300" y="18057223"/>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141332</xdr:rowOff>
    </xdr:from>
    <xdr:to>
      <xdr:col>76</xdr:col>
      <xdr:colOff>165100</xdr:colOff>
      <xdr:row>105</xdr:row>
      <xdr:rowOff>71482</xdr:rowOff>
    </xdr:to>
    <xdr:sp macro="" textlink="">
      <xdr:nvSpPr>
        <xdr:cNvPr id="787" name="楕円 786">
          <a:extLst>
            <a:ext uri="{FF2B5EF4-FFF2-40B4-BE49-F238E27FC236}">
              <a16:creationId xmlns:a16="http://schemas.microsoft.com/office/drawing/2014/main" id="{67AA0E23-BEB9-45A9-A2A9-DCEAC2273856}"/>
            </a:ext>
          </a:extLst>
        </xdr:cNvPr>
        <xdr:cNvSpPr/>
      </xdr:nvSpPr>
      <xdr:spPr>
        <a:xfrm>
          <a:off x="14541500" y="1797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20682</xdr:rowOff>
    </xdr:from>
    <xdr:to>
      <xdr:col>81</xdr:col>
      <xdr:colOff>50800</xdr:colOff>
      <xdr:row>105</xdr:row>
      <xdr:rowOff>54973</xdr:rowOff>
    </xdr:to>
    <xdr:cxnSp macro="">
      <xdr:nvCxnSpPr>
        <xdr:cNvPr id="788" name="直線コネクタ 787">
          <a:extLst>
            <a:ext uri="{FF2B5EF4-FFF2-40B4-BE49-F238E27FC236}">
              <a16:creationId xmlns:a16="http://schemas.microsoft.com/office/drawing/2014/main" id="{5C9DC9B7-DBF2-4A58-A9D5-7CDAB665CA05}"/>
            </a:ext>
          </a:extLst>
        </xdr:cNvPr>
        <xdr:cNvCxnSpPr/>
      </xdr:nvCxnSpPr>
      <xdr:spPr>
        <a:xfrm>
          <a:off x="14592300" y="18022932"/>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110308</xdr:rowOff>
    </xdr:from>
    <xdr:to>
      <xdr:col>72</xdr:col>
      <xdr:colOff>38100</xdr:colOff>
      <xdr:row>105</xdr:row>
      <xdr:rowOff>40458</xdr:rowOff>
    </xdr:to>
    <xdr:sp macro="" textlink="">
      <xdr:nvSpPr>
        <xdr:cNvPr id="789" name="楕円 788">
          <a:extLst>
            <a:ext uri="{FF2B5EF4-FFF2-40B4-BE49-F238E27FC236}">
              <a16:creationId xmlns:a16="http://schemas.microsoft.com/office/drawing/2014/main" id="{6001B8A5-5E45-4340-BE68-955D47BB4C9E}"/>
            </a:ext>
          </a:extLst>
        </xdr:cNvPr>
        <xdr:cNvSpPr/>
      </xdr:nvSpPr>
      <xdr:spPr>
        <a:xfrm>
          <a:off x="13652500" y="1794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161108</xdr:rowOff>
    </xdr:from>
    <xdr:to>
      <xdr:col>76</xdr:col>
      <xdr:colOff>114300</xdr:colOff>
      <xdr:row>105</xdr:row>
      <xdr:rowOff>20682</xdr:rowOff>
    </xdr:to>
    <xdr:cxnSp macro="">
      <xdr:nvCxnSpPr>
        <xdr:cNvPr id="790" name="直線コネクタ 789">
          <a:extLst>
            <a:ext uri="{FF2B5EF4-FFF2-40B4-BE49-F238E27FC236}">
              <a16:creationId xmlns:a16="http://schemas.microsoft.com/office/drawing/2014/main" id="{C7764D23-3820-4F8C-AC1B-7E468B7B0C99}"/>
            </a:ext>
          </a:extLst>
        </xdr:cNvPr>
        <xdr:cNvCxnSpPr/>
      </xdr:nvCxnSpPr>
      <xdr:spPr>
        <a:xfrm>
          <a:off x="13703300" y="17991908"/>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79284</xdr:rowOff>
    </xdr:from>
    <xdr:to>
      <xdr:col>67</xdr:col>
      <xdr:colOff>101600</xdr:colOff>
      <xdr:row>105</xdr:row>
      <xdr:rowOff>9434</xdr:rowOff>
    </xdr:to>
    <xdr:sp macro="" textlink="">
      <xdr:nvSpPr>
        <xdr:cNvPr id="791" name="楕円 790">
          <a:extLst>
            <a:ext uri="{FF2B5EF4-FFF2-40B4-BE49-F238E27FC236}">
              <a16:creationId xmlns:a16="http://schemas.microsoft.com/office/drawing/2014/main" id="{8DBE5778-8BA6-484C-BF2D-DFA35F58AC28}"/>
            </a:ext>
          </a:extLst>
        </xdr:cNvPr>
        <xdr:cNvSpPr/>
      </xdr:nvSpPr>
      <xdr:spPr>
        <a:xfrm>
          <a:off x="12763500" y="1791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130084</xdr:rowOff>
    </xdr:from>
    <xdr:to>
      <xdr:col>71</xdr:col>
      <xdr:colOff>177800</xdr:colOff>
      <xdr:row>104</xdr:row>
      <xdr:rowOff>161108</xdr:rowOff>
    </xdr:to>
    <xdr:cxnSp macro="">
      <xdr:nvCxnSpPr>
        <xdr:cNvPr id="792" name="直線コネクタ 791">
          <a:extLst>
            <a:ext uri="{FF2B5EF4-FFF2-40B4-BE49-F238E27FC236}">
              <a16:creationId xmlns:a16="http://schemas.microsoft.com/office/drawing/2014/main" id="{B064977D-AC01-449E-AA8B-861EB6DD27BE}"/>
            </a:ext>
          </a:extLst>
        </xdr:cNvPr>
        <xdr:cNvCxnSpPr/>
      </xdr:nvCxnSpPr>
      <xdr:spPr>
        <a:xfrm>
          <a:off x="12814300" y="1796088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103432</xdr:rowOff>
    </xdr:from>
    <xdr:ext cx="405111" cy="259045"/>
    <xdr:sp macro="" textlink="">
      <xdr:nvSpPr>
        <xdr:cNvPr id="793" name="n_1aveValue【庁舎】&#10;有形固定資産減価償却率">
          <a:extLst>
            <a:ext uri="{FF2B5EF4-FFF2-40B4-BE49-F238E27FC236}">
              <a16:creationId xmlns:a16="http://schemas.microsoft.com/office/drawing/2014/main" id="{FD1F2EC7-24AB-48DA-8046-0D9583F574A2}"/>
            </a:ext>
          </a:extLst>
        </xdr:cNvPr>
        <xdr:cNvSpPr txBox="1"/>
      </xdr:nvSpPr>
      <xdr:spPr>
        <a:xfrm>
          <a:off x="15266044" y="1810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100165</xdr:rowOff>
    </xdr:from>
    <xdr:ext cx="405111" cy="259045"/>
    <xdr:sp macro="" textlink="">
      <xdr:nvSpPr>
        <xdr:cNvPr id="794" name="n_2aveValue【庁舎】&#10;有形固定資産減価償却率">
          <a:extLst>
            <a:ext uri="{FF2B5EF4-FFF2-40B4-BE49-F238E27FC236}">
              <a16:creationId xmlns:a16="http://schemas.microsoft.com/office/drawing/2014/main" id="{AF8A61D9-BA49-44BE-9942-5A21AC8507E8}"/>
            </a:ext>
          </a:extLst>
        </xdr:cNvPr>
        <xdr:cNvSpPr txBox="1"/>
      </xdr:nvSpPr>
      <xdr:spPr>
        <a:xfrm>
          <a:off x="14389744" y="1810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134456</xdr:rowOff>
    </xdr:from>
    <xdr:ext cx="405111" cy="259045"/>
    <xdr:sp macro="" textlink="">
      <xdr:nvSpPr>
        <xdr:cNvPr id="795" name="n_3aveValue【庁舎】&#10;有形固定資産減価償却率">
          <a:extLst>
            <a:ext uri="{FF2B5EF4-FFF2-40B4-BE49-F238E27FC236}">
              <a16:creationId xmlns:a16="http://schemas.microsoft.com/office/drawing/2014/main" id="{308A0077-8E27-4E1E-9848-186E68D22218}"/>
            </a:ext>
          </a:extLst>
        </xdr:cNvPr>
        <xdr:cNvSpPr txBox="1"/>
      </xdr:nvSpPr>
      <xdr:spPr>
        <a:xfrm>
          <a:off x="13500744" y="1813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92001</xdr:rowOff>
    </xdr:from>
    <xdr:ext cx="405111" cy="259045"/>
    <xdr:sp macro="" textlink="">
      <xdr:nvSpPr>
        <xdr:cNvPr id="796" name="n_4aveValue【庁舎】&#10;有形固定資産減価償却率">
          <a:extLst>
            <a:ext uri="{FF2B5EF4-FFF2-40B4-BE49-F238E27FC236}">
              <a16:creationId xmlns:a16="http://schemas.microsoft.com/office/drawing/2014/main" id="{5FA9F77C-A0AE-40DE-B32C-CA5B2EC2F809}"/>
            </a:ext>
          </a:extLst>
        </xdr:cNvPr>
        <xdr:cNvSpPr txBox="1"/>
      </xdr:nvSpPr>
      <xdr:spPr>
        <a:xfrm>
          <a:off x="12611744" y="1809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122300</xdr:rowOff>
    </xdr:from>
    <xdr:ext cx="405111" cy="259045"/>
    <xdr:sp macro="" textlink="">
      <xdr:nvSpPr>
        <xdr:cNvPr id="797" name="n_1mainValue【庁舎】&#10;有形固定資産減価償却率">
          <a:extLst>
            <a:ext uri="{FF2B5EF4-FFF2-40B4-BE49-F238E27FC236}">
              <a16:creationId xmlns:a16="http://schemas.microsoft.com/office/drawing/2014/main" id="{996F59C7-34CD-4C89-85A8-5C84B81F8AF3}"/>
            </a:ext>
          </a:extLst>
        </xdr:cNvPr>
        <xdr:cNvSpPr txBox="1"/>
      </xdr:nvSpPr>
      <xdr:spPr>
        <a:xfrm>
          <a:off x="15266044" y="1778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88009</xdr:rowOff>
    </xdr:from>
    <xdr:ext cx="405111" cy="259045"/>
    <xdr:sp macro="" textlink="">
      <xdr:nvSpPr>
        <xdr:cNvPr id="798" name="n_2mainValue【庁舎】&#10;有形固定資産減価償却率">
          <a:extLst>
            <a:ext uri="{FF2B5EF4-FFF2-40B4-BE49-F238E27FC236}">
              <a16:creationId xmlns:a16="http://schemas.microsoft.com/office/drawing/2014/main" id="{BCA62EDF-C044-4395-9090-2BDCA729728E}"/>
            </a:ext>
          </a:extLst>
        </xdr:cNvPr>
        <xdr:cNvSpPr txBox="1"/>
      </xdr:nvSpPr>
      <xdr:spPr>
        <a:xfrm>
          <a:off x="14389744" y="1774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56985</xdr:rowOff>
    </xdr:from>
    <xdr:ext cx="405111" cy="259045"/>
    <xdr:sp macro="" textlink="">
      <xdr:nvSpPr>
        <xdr:cNvPr id="799" name="n_3mainValue【庁舎】&#10;有形固定資産減価償却率">
          <a:extLst>
            <a:ext uri="{FF2B5EF4-FFF2-40B4-BE49-F238E27FC236}">
              <a16:creationId xmlns:a16="http://schemas.microsoft.com/office/drawing/2014/main" id="{B6AAD328-D364-43EC-A1F9-00579487D833}"/>
            </a:ext>
          </a:extLst>
        </xdr:cNvPr>
        <xdr:cNvSpPr txBox="1"/>
      </xdr:nvSpPr>
      <xdr:spPr>
        <a:xfrm>
          <a:off x="13500744" y="1771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25961</xdr:rowOff>
    </xdr:from>
    <xdr:ext cx="405111" cy="259045"/>
    <xdr:sp macro="" textlink="">
      <xdr:nvSpPr>
        <xdr:cNvPr id="800" name="n_4mainValue【庁舎】&#10;有形固定資産減価償却率">
          <a:extLst>
            <a:ext uri="{FF2B5EF4-FFF2-40B4-BE49-F238E27FC236}">
              <a16:creationId xmlns:a16="http://schemas.microsoft.com/office/drawing/2014/main" id="{3F15202D-E1DA-4D49-9912-5A0181C8DD3E}"/>
            </a:ext>
          </a:extLst>
        </xdr:cNvPr>
        <xdr:cNvSpPr txBox="1"/>
      </xdr:nvSpPr>
      <xdr:spPr>
        <a:xfrm>
          <a:off x="12611744" y="1768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1" name="正方形/長方形 800">
          <a:extLst>
            <a:ext uri="{FF2B5EF4-FFF2-40B4-BE49-F238E27FC236}">
              <a16:creationId xmlns:a16="http://schemas.microsoft.com/office/drawing/2014/main" id="{3D65ED42-BFE1-4C07-9310-E710E405762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2" name="正方形/長方形 801">
          <a:extLst>
            <a:ext uri="{FF2B5EF4-FFF2-40B4-BE49-F238E27FC236}">
              <a16:creationId xmlns:a16="http://schemas.microsoft.com/office/drawing/2014/main" id="{F2DB6A7C-1E7C-46AD-97E6-7F3E09B2D52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3" name="正方形/長方形 802">
          <a:extLst>
            <a:ext uri="{FF2B5EF4-FFF2-40B4-BE49-F238E27FC236}">
              <a16:creationId xmlns:a16="http://schemas.microsoft.com/office/drawing/2014/main" id="{335E723D-B6AB-48D9-8333-968FFCDCBE2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4" name="正方形/長方形 803">
          <a:extLst>
            <a:ext uri="{FF2B5EF4-FFF2-40B4-BE49-F238E27FC236}">
              <a16:creationId xmlns:a16="http://schemas.microsoft.com/office/drawing/2014/main" id="{36C57B89-1495-4F26-A1D7-80B1CFA0DDE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5" name="正方形/長方形 804">
          <a:extLst>
            <a:ext uri="{FF2B5EF4-FFF2-40B4-BE49-F238E27FC236}">
              <a16:creationId xmlns:a16="http://schemas.microsoft.com/office/drawing/2014/main" id="{D56070EC-F550-47E0-9CF8-DD109914677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6" name="正方形/長方形 805">
          <a:extLst>
            <a:ext uri="{FF2B5EF4-FFF2-40B4-BE49-F238E27FC236}">
              <a16:creationId xmlns:a16="http://schemas.microsoft.com/office/drawing/2014/main" id="{9D262280-105C-4D78-A268-8BAFB2497ED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7" name="正方形/長方形 806">
          <a:extLst>
            <a:ext uri="{FF2B5EF4-FFF2-40B4-BE49-F238E27FC236}">
              <a16:creationId xmlns:a16="http://schemas.microsoft.com/office/drawing/2014/main" id="{B8701808-10C3-48AB-A269-50A2B686DD4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8" name="正方形/長方形 807">
          <a:extLst>
            <a:ext uri="{FF2B5EF4-FFF2-40B4-BE49-F238E27FC236}">
              <a16:creationId xmlns:a16="http://schemas.microsoft.com/office/drawing/2014/main" id="{3D0DDDB7-5C57-4632-A3F2-DDB44E82592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9" name="テキスト ボックス 808">
          <a:extLst>
            <a:ext uri="{FF2B5EF4-FFF2-40B4-BE49-F238E27FC236}">
              <a16:creationId xmlns:a16="http://schemas.microsoft.com/office/drawing/2014/main" id="{4559808A-A298-42FE-ABF6-817A25D312E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0" name="直線コネクタ 809">
          <a:extLst>
            <a:ext uri="{FF2B5EF4-FFF2-40B4-BE49-F238E27FC236}">
              <a16:creationId xmlns:a16="http://schemas.microsoft.com/office/drawing/2014/main" id="{D7961D36-0505-4AB1-AB60-BD2018FF1B7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811" name="直線コネクタ 810">
          <a:extLst>
            <a:ext uri="{FF2B5EF4-FFF2-40B4-BE49-F238E27FC236}">
              <a16:creationId xmlns:a16="http://schemas.microsoft.com/office/drawing/2014/main" id="{26C85585-BE09-4D66-B784-3474D3EA6374}"/>
            </a:ext>
          </a:extLst>
        </xdr:cNvPr>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812" name="テキスト ボックス 811">
          <a:extLst>
            <a:ext uri="{FF2B5EF4-FFF2-40B4-BE49-F238E27FC236}">
              <a16:creationId xmlns:a16="http://schemas.microsoft.com/office/drawing/2014/main" id="{1A374412-DC17-425F-8ED8-8C9B732DDC42}"/>
            </a:ext>
          </a:extLst>
        </xdr:cNvPr>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813" name="直線コネクタ 812">
          <a:extLst>
            <a:ext uri="{FF2B5EF4-FFF2-40B4-BE49-F238E27FC236}">
              <a16:creationId xmlns:a16="http://schemas.microsoft.com/office/drawing/2014/main" id="{CEA14858-9578-48C8-8679-44248848EE78}"/>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14" name="テキスト ボックス 813">
          <a:extLst>
            <a:ext uri="{FF2B5EF4-FFF2-40B4-BE49-F238E27FC236}">
              <a16:creationId xmlns:a16="http://schemas.microsoft.com/office/drawing/2014/main" id="{49C89760-5F8A-44E4-8B13-C43E38CCB54F}"/>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815" name="直線コネクタ 814">
          <a:extLst>
            <a:ext uri="{FF2B5EF4-FFF2-40B4-BE49-F238E27FC236}">
              <a16:creationId xmlns:a16="http://schemas.microsoft.com/office/drawing/2014/main" id="{4DEFABAB-DE44-435B-8B68-6D92BC8855BE}"/>
            </a:ext>
          </a:extLst>
        </xdr:cNvPr>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816" name="テキスト ボックス 815">
          <a:extLst>
            <a:ext uri="{FF2B5EF4-FFF2-40B4-BE49-F238E27FC236}">
              <a16:creationId xmlns:a16="http://schemas.microsoft.com/office/drawing/2014/main" id="{135DA3AC-D7D7-4B24-BC66-53C28985A989}"/>
            </a:ext>
          </a:extLst>
        </xdr:cNvPr>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7" name="直線コネクタ 816">
          <a:extLst>
            <a:ext uri="{FF2B5EF4-FFF2-40B4-BE49-F238E27FC236}">
              <a16:creationId xmlns:a16="http://schemas.microsoft.com/office/drawing/2014/main" id="{8D20305E-0CB9-47A5-BA50-161EC7907B35}"/>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8" name="テキスト ボックス 817">
          <a:extLst>
            <a:ext uri="{FF2B5EF4-FFF2-40B4-BE49-F238E27FC236}">
              <a16:creationId xmlns:a16="http://schemas.microsoft.com/office/drawing/2014/main" id="{260EEBB6-25DD-40D3-99AD-37300465955D}"/>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819" name="直線コネクタ 818">
          <a:extLst>
            <a:ext uri="{FF2B5EF4-FFF2-40B4-BE49-F238E27FC236}">
              <a16:creationId xmlns:a16="http://schemas.microsoft.com/office/drawing/2014/main" id="{0F5397CA-DC9F-4A4C-9DFA-EB6B7A017BCD}"/>
            </a:ext>
          </a:extLst>
        </xdr:cNvPr>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820" name="テキスト ボックス 819">
          <a:extLst>
            <a:ext uri="{FF2B5EF4-FFF2-40B4-BE49-F238E27FC236}">
              <a16:creationId xmlns:a16="http://schemas.microsoft.com/office/drawing/2014/main" id="{B991C600-465D-41C6-B46E-CD22B8089618}"/>
            </a:ext>
          </a:extLst>
        </xdr:cNvPr>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821" name="直線コネクタ 820">
          <a:extLst>
            <a:ext uri="{FF2B5EF4-FFF2-40B4-BE49-F238E27FC236}">
              <a16:creationId xmlns:a16="http://schemas.microsoft.com/office/drawing/2014/main" id="{C0A602A0-CEAC-4786-8D08-513670E4E21D}"/>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822" name="テキスト ボックス 821">
          <a:extLst>
            <a:ext uri="{FF2B5EF4-FFF2-40B4-BE49-F238E27FC236}">
              <a16:creationId xmlns:a16="http://schemas.microsoft.com/office/drawing/2014/main" id="{7998FD71-1F53-43A8-9E29-48F0F68BD9B3}"/>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823" name="直線コネクタ 822">
          <a:extLst>
            <a:ext uri="{FF2B5EF4-FFF2-40B4-BE49-F238E27FC236}">
              <a16:creationId xmlns:a16="http://schemas.microsoft.com/office/drawing/2014/main" id="{23B896EF-F44D-469E-AE51-9D8B28AE2608}"/>
            </a:ext>
          </a:extLst>
        </xdr:cNvPr>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824" name="テキスト ボックス 823">
          <a:extLst>
            <a:ext uri="{FF2B5EF4-FFF2-40B4-BE49-F238E27FC236}">
              <a16:creationId xmlns:a16="http://schemas.microsoft.com/office/drawing/2014/main" id="{367B4345-D211-44EA-ADEB-701393211FD1}"/>
            </a:ext>
          </a:extLst>
        </xdr:cNvPr>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5" name="直線コネクタ 824">
          <a:extLst>
            <a:ext uri="{FF2B5EF4-FFF2-40B4-BE49-F238E27FC236}">
              <a16:creationId xmlns:a16="http://schemas.microsoft.com/office/drawing/2014/main" id="{5412EAE7-6502-443F-96AE-A635B10AFF7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6" name="テキスト ボックス 825">
          <a:extLst>
            <a:ext uri="{FF2B5EF4-FFF2-40B4-BE49-F238E27FC236}">
              <a16:creationId xmlns:a16="http://schemas.microsoft.com/office/drawing/2014/main" id="{BCC28327-0C8C-4720-B401-4F9EB49DC64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7" name="【庁舎】&#10;一人当たり面積グラフ枠">
          <a:extLst>
            <a:ext uri="{FF2B5EF4-FFF2-40B4-BE49-F238E27FC236}">
              <a16:creationId xmlns:a16="http://schemas.microsoft.com/office/drawing/2014/main" id="{27FC6F43-B336-43B9-B317-D81D368717D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77152</xdr:rowOff>
    </xdr:from>
    <xdr:to>
      <xdr:col>116</xdr:col>
      <xdr:colOff>62864</xdr:colOff>
      <xdr:row>108</xdr:row>
      <xdr:rowOff>115252</xdr:rowOff>
    </xdr:to>
    <xdr:cxnSp macro="">
      <xdr:nvCxnSpPr>
        <xdr:cNvPr id="828" name="直線コネクタ 827">
          <a:extLst>
            <a:ext uri="{FF2B5EF4-FFF2-40B4-BE49-F238E27FC236}">
              <a16:creationId xmlns:a16="http://schemas.microsoft.com/office/drawing/2014/main" id="{96688A2D-5136-4E26-B9F3-85E3AC664438}"/>
            </a:ext>
          </a:extLst>
        </xdr:cNvPr>
        <xdr:cNvCxnSpPr/>
      </xdr:nvCxnSpPr>
      <xdr:spPr>
        <a:xfrm flipV="1">
          <a:off x="22160864" y="17222152"/>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119079</xdr:rowOff>
    </xdr:from>
    <xdr:ext cx="469744" cy="259045"/>
    <xdr:sp macro="" textlink="">
      <xdr:nvSpPr>
        <xdr:cNvPr id="829" name="【庁舎】&#10;一人当たり面積最小値テキスト">
          <a:extLst>
            <a:ext uri="{FF2B5EF4-FFF2-40B4-BE49-F238E27FC236}">
              <a16:creationId xmlns:a16="http://schemas.microsoft.com/office/drawing/2014/main" id="{B4875FC1-BD0D-42FA-A19C-FE7948C6E6EB}"/>
            </a:ext>
          </a:extLst>
        </xdr:cNvPr>
        <xdr:cNvSpPr txBox="1"/>
      </xdr:nvSpPr>
      <xdr:spPr>
        <a:xfrm>
          <a:off x="22199600" y="18635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115252</xdr:rowOff>
    </xdr:from>
    <xdr:to>
      <xdr:col>116</xdr:col>
      <xdr:colOff>152400</xdr:colOff>
      <xdr:row>108</xdr:row>
      <xdr:rowOff>115252</xdr:rowOff>
    </xdr:to>
    <xdr:cxnSp macro="">
      <xdr:nvCxnSpPr>
        <xdr:cNvPr id="830" name="直線コネクタ 829">
          <a:extLst>
            <a:ext uri="{FF2B5EF4-FFF2-40B4-BE49-F238E27FC236}">
              <a16:creationId xmlns:a16="http://schemas.microsoft.com/office/drawing/2014/main" id="{BD18DD49-DBCB-4356-B769-BF77CE511491}"/>
            </a:ext>
          </a:extLst>
        </xdr:cNvPr>
        <xdr:cNvCxnSpPr/>
      </xdr:nvCxnSpPr>
      <xdr:spPr>
        <a:xfrm>
          <a:off x="22072600" y="1863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23829</xdr:rowOff>
    </xdr:from>
    <xdr:ext cx="469744" cy="259045"/>
    <xdr:sp macro="" textlink="">
      <xdr:nvSpPr>
        <xdr:cNvPr id="831" name="【庁舎】&#10;一人当たり面積最大値テキスト">
          <a:extLst>
            <a:ext uri="{FF2B5EF4-FFF2-40B4-BE49-F238E27FC236}">
              <a16:creationId xmlns:a16="http://schemas.microsoft.com/office/drawing/2014/main" id="{5F174402-C477-472D-9F78-FFDD57AA95FA}"/>
            </a:ext>
          </a:extLst>
        </xdr:cNvPr>
        <xdr:cNvSpPr txBox="1"/>
      </xdr:nvSpPr>
      <xdr:spPr>
        <a:xfrm>
          <a:off x="22199600" y="1699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77152</xdr:rowOff>
    </xdr:from>
    <xdr:to>
      <xdr:col>116</xdr:col>
      <xdr:colOff>152400</xdr:colOff>
      <xdr:row>100</xdr:row>
      <xdr:rowOff>77152</xdr:rowOff>
    </xdr:to>
    <xdr:cxnSp macro="">
      <xdr:nvCxnSpPr>
        <xdr:cNvPr id="832" name="直線コネクタ 831">
          <a:extLst>
            <a:ext uri="{FF2B5EF4-FFF2-40B4-BE49-F238E27FC236}">
              <a16:creationId xmlns:a16="http://schemas.microsoft.com/office/drawing/2014/main" id="{21B6CB6D-EDA1-467E-BFE8-48CC27369C0F}"/>
            </a:ext>
          </a:extLst>
        </xdr:cNvPr>
        <xdr:cNvCxnSpPr/>
      </xdr:nvCxnSpPr>
      <xdr:spPr>
        <a:xfrm>
          <a:off x="22072600" y="17222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105745</xdr:rowOff>
    </xdr:from>
    <xdr:ext cx="469744" cy="259045"/>
    <xdr:sp macro="" textlink="">
      <xdr:nvSpPr>
        <xdr:cNvPr id="833" name="【庁舎】&#10;一人当たり面積平均値テキスト">
          <a:extLst>
            <a:ext uri="{FF2B5EF4-FFF2-40B4-BE49-F238E27FC236}">
              <a16:creationId xmlns:a16="http://schemas.microsoft.com/office/drawing/2014/main" id="{5244E56E-1BE6-4F35-8741-3C2FE73D051D}"/>
            </a:ext>
          </a:extLst>
        </xdr:cNvPr>
        <xdr:cNvSpPr txBox="1"/>
      </xdr:nvSpPr>
      <xdr:spPr>
        <a:xfrm>
          <a:off x="22199600" y="18279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127318</xdr:rowOff>
    </xdr:from>
    <xdr:to>
      <xdr:col>116</xdr:col>
      <xdr:colOff>114300</xdr:colOff>
      <xdr:row>107</xdr:row>
      <xdr:rowOff>57468</xdr:rowOff>
    </xdr:to>
    <xdr:sp macro="" textlink="">
      <xdr:nvSpPr>
        <xdr:cNvPr id="834" name="フローチャート: 判断 833">
          <a:extLst>
            <a:ext uri="{FF2B5EF4-FFF2-40B4-BE49-F238E27FC236}">
              <a16:creationId xmlns:a16="http://schemas.microsoft.com/office/drawing/2014/main" id="{20053981-D648-43E6-90F8-65A010DE780F}"/>
            </a:ext>
          </a:extLst>
        </xdr:cNvPr>
        <xdr:cNvSpPr/>
      </xdr:nvSpPr>
      <xdr:spPr>
        <a:xfrm>
          <a:off x="22110700" y="1830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155893</xdr:rowOff>
    </xdr:from>
    <xdr:to>
      <xdr:col>112</xdr:col>
      <xdr:colOff>38100</xdr:colOff>
      <xdr:row>107</xdr:row>
      <xdr:rowOff>86043</xdr:rowOff>
    </xdr:to>
    <xdr:sp macro="" textlink="">
      <xdr:nvSpPr>
        <xdr:cNvPr id="835" name="フローチャート: 判断 834">
          <a:extLst>
            <a:ext uri="{FF2B5EF4-FFF2-40B4-BE49-F238E27FC236}">
              <a16:creationId xmlns:a16="http://schemas.microsoft.com/office/drawing/2014/main" id="{732990C8-744D-4D72-85B4-75D3F2E957FB}"/>
            </a:ext>
          </a:extLst>
        </xdr:cNvPr>
        <xdr:cNvSpPr/>
      </xdr:nvSpPr>
      <xdr:spPr>
        <a:xfrm>
          <a:off x="21272500" y="1832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156845</xdr:rowOff>
    </xdr:from>
    <xdr:to>
      <xdr:col>107</xdr:col>
      <xdr:colOff>101600</xdr:colOff>
      <xdr:row>107</xdr:row>
      <xdr:rowOff>86995</xdr:rowOff>
    </xdr:to>
    <xdr:sp macro="" textlink="">
      <xdr:nvSpPr>
        <xdr:cNvPr id="836" name="フローチャート: 判断 835">
          <a:extLst>
            <a:ext uri="{FF2B5EF4-FFF2-40B4-BE49-F238E27FC236}">
              <a16:creationId xmlns:a16="http://schemas.microsoft.com/office/drawing/2014/main" id="{DB9A5B92-E1E7-458F-AFBB-BD313BC21F5E}"/>
            </a:ext>
          </a:extLst>
        </xdr:cNvPr>
        <xdr:cNvSpPr/>
      </xdr:nvSpPr>
      <xdr:spPr>
        <a:xfrm>
          <a:off x="20383500" y="1833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12064</xdr:rowOff>
    </xdr:from>
    <xdr:to>
      <xdr:col>102</xdr:col>
      <xdr:colOff>165100</xdr:colOff>
      <xdr:row>107</xdr:row>
      <xdr:rowOff>113664</xdr:rowOff>
    </xdr:to>
    <xdr:sp macro="" textlink="">
      <xdr:nvSpPr>
        <xdr:cNvPr id="837" name="フローチャート: 判断 836">
          <a:extLst>
            <a:ext uri="{FF2B5EF4-FFF2-40B4-BE49-F238E27FC236}">
              <a16:creationId xmlns:a16="http://schemas.microsoft.com/office/drawing/2014/main" id="{9E27C67C-881F-4D87-809F-BC86E90B4C58}"/>
            </a:ext>
          </a:extLst>
        </xdr:cNvPr>
        <xdr:cNvSpPr/>
      </xdr:nvSpPr>
      <xdr:spPr>
        <a:xfrm>
          <a:off x="19494500" y="183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163513</xdr:rowOff>
    </xdr:from>
    <xdr:to>
      <xdr:col>98</xdr:col>
      <xdr:colOff>38100</xdr:colOff>
      <xdr:row>107</xdr:row>
      <xdr:rowOff>93663</xdr:rowOff>
    </xdr:to>
    <xdr:sp macro="" textlink="">
      <xdr:nvSpPr>
        <xdr:cNvPr id="838" name="フローチャート: 判断 837">
          <a:extLst>
            <a:ext uri="{FF2B5EF4-FFF2-40B4-BE49-F238E27FC236}">
              <a16:creationId xmlns:a16="http://schemas.microsoft.com/office/drawing/2014/main" id="{5914214A-42A6-46A4-88AF-B5EEFA30F309}"/>
            </a:ext>
          </a:extLst>
        </xdr:cNvPr>
        <xdr:cNvSpPr/>
      </xdr:nvSpPr>
      <xdr:spPr>
        <a:xfrm>
          <a:off x="18605500" y="1833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D886A4AF-D266-401C-B812-B45E7C9E604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78017694-D00F-4603-B9F3-3E09D36AD84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0A274DEB-7839-4099-A865-F9D70AB3B2B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2" name="テキスト ボックス 841">
          <a:extLst>
            <a:ext uri="{FF2B5EF4-FFF2-40B4-BE49-F238E27FC236}">
              <a16:creationId xmlns:a16="http://schemas.microsoft.com/office/drawing/2014/main" id="{70F3881A-4F5C-4382-B044-19342CECD40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3" name="テキスト ボックス 842">
          <a:extLst>
            <a:ext uri="{FF2B5EF4-FFF2-40B4-BE49-F238E27FC236}">
              <a16:creationId xmlns:a16="http://schemas.microsoft.com/office/drawing/2014/main" id="{161D5396-26B3-4090-A8BF-42B07917AE8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127318</xdr:rowOff>
    </xdr:from>
    <xdr:to>
      <xdr:col>116</xdr:col>
      <xdr:colOff>114300</xdr:colOff>
      <xdr:row>106</xdr:row>
      <xdr:rowOff>57468</xdr:rowOff>
    </xdr:to>
    <xdr:sp macro="" textlink="">
      <xdr:nvSpPr>
        <xdr:cNvPr id="844" name="楕円 843">
          <a:extLst>
            <a:ext uri="{FF2B5EF4-FFF2-40B4-BE49-F238E27FC236}">
              <a16:creationId xmlns:a16="http://schemas.microsoft.com/office/drawing/2014/main" id="{0663E580-6A1F-40E5-B3D2-25CBFC383349}"/>
            </a:ext>
          </a:extLst>
        </xdr:cNvPr>
        <xdr:cNvSpPr/>
      </xdr:nvSpPr>
      <xdr:spPr>
        <a:xfrm>
          <a:off x="22110700" y="1812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150195</xdr:rowOff>
    </xdr:from>
    <xdr:ext cx="469744" cy="259045"/>
    <xdr:sp macro="" textlink="">
      <xdr:nvSpPr>
        <xdr:cNvPr id="845" name="【庁舎】&#10;一人当たり面積該当値テキスト">
          <a:extLst>
            <a:ext uri="{FF2B5EF4-FFF2-40B4-BE49-F238E27FC236}">
              <a16:creationId xmlns:a16="http://schemas.microsoft.com/office/drawing/2014/main" id="{ADCF2A2C-E097-4FD5-BD35-5584E3A83F5F}"/>
            </a:ext>
          </a:extLst>
        </xdr:cNvPr>
        <xdr:cNvSpPr txBox="1"/>
      </xdr:nvSpPr>
      <xdr:spPr>
        <a:xfrm>
          <a:off x="22199600" y="17980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127318</xdr:rowOff>
    </xdr:from>
    <xdr:to>
      <xdr:col>112</xdr:col>
      <xdr:colOff>38100</xdr:colOff>
      <xdr:row>106</xdr:row>
      <xdr:rowOff>57468</xdr:rowOff>
    </xdr:to>
    <xdr:sp macro="" textlink="">
      <xdr:nvSpPr>
        <xdr:cNvPr id="846" name="楕円 845">
          <a:extLst>
            <a:ext uri="{FF2B5EF4-FFF2-40B4-BE49-F238E27FC236}">
              <a16:creationId xmlns:a16="http://schemas.microsoft.com/office/drawing/2014/main" id="{70636EE3-ECAA-46D5-9042-C1A68D58DF9A}"/>
            </a:ext>
          </a:extLst>
        </xdr:cNvPr>
        <xdr:cNvSpPr/>
      </xdr:nvSpPr>
      <xdr:spPr>
        <a:xfrm>
          <a:off x="21272500" y="1812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6668</xdr:rowOff>
    </xdr:from>
    <xdr:to>
      <xdr:col>116</xdr:col>
      <xdr:colOff>63500</xdr:colOff>
      <xdr:row>106</xdr:row>
      <xdr:rowOff>6668</xdr:rowOff>
    </xdr:to>
    <xdr:cxnSp macro="">
      <xdr:nvCxnSpPr>
        <xdr:cNvPr id="847" name="直線コネクタ 846">
          <a:extLst>
            <a:ext uri="{FF2B5EF4-FFF2-40B4-BE49-F238E27FC236}">
              <a16:creationId xmlns:a16="http://schemas.microsoft.com/office/drawing/2014/main" id="{95FCD9F8-91EA-48F2-A14A-A95C4DDFEBD5}"/>
            </a:ext>
          </a:extLst>
        </xdr:cNvPr>
        <xdr:cNvCxnSpPr/>
      </xdr:nvCxnSpPr>
      <xdr:spPr>
        <a:xfrm>
          <a:off x="21323300" y="181803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128270</xdr:rowOff>
    </xdr:from>
    <xdr:to>
      <xdr:col>107</xdr:col>
      <xdr:colOff>101600</xdr:colOff>
      <xdr:row>106</xdr:row>
      <xdr:rowOff>58420</xdr:rowOff>
    </xdr:to>
    <xdr:sp macro="" textlink="">
      <xdr:nvSpPr>
        <xdr:cNvPr id="848" name="楕円 847">
          <a:extLst>
            <a:ext uri="{FF2B5EF4-FFF2-40B4-BE49-F238E27FC236}">
              <a16:creationId xmlns:a16="http://schemas.microsoft.com/office/drawing/2014/main" id="{36C01099-0BF9-457B-BB16-31831AC865BE}"/>
            </a:ext>
          </a:extLst>
        </xdr:cNvPr>
        <xdr:cNvSpPr/>
      </xdr:nvSpPr>
      <xdr:spPr>
        <a:xfrm>
          <a:off x="20383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6668</xdr:rowOff>
    </xdr:from>
    <xdr:to>
      <xdr:col>111</xdr:col>
      <xdr:colOff>177800</xdr:colOff>
      <xdr:row>106</xdr:row>
      <xdr:rowOff>7620</xdr:rowOff>
    </xdr:to>
    <xdr:cxnSp macro="">
      <xdr:nvCxnSpPr>
        <xdr:cNvPr id="849" name="直線コネクタ 848">
          <a:extLst>
            <a:ext uri="{FF2B5EF4-FFF2-40B4-BE49-F238E27FC236}">
              <a16:creationId xmlns:a16="http://schemas.microsoft.com/office/drawing/2014/main" id="{AF0580FD-ED55-4951-B823-EB2C2A270888}"/>
            </a:ext>
          </a:extLst>
        </xdr:cNvPr>
        <xdr:cNvCxnSpPr/>
      </xdr:nvCxnSpPr>
      <xdr:spPr>
        <a:xfrm flipV="1">
          <a:off x="20434300" y="18180368"/>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132080</xdr:rowOff>
    </xdr:from>
    <xdr:to>
      <xdr:col>102</xdr:col>
      <xdr:colOff>165100</xdr:colOff>
      <xdr:row>106</xdr:row>
      <xdr:rowOff>62230</xdr:rowOff>
    </xdr:to>
    <xdr:sp macro="" textlink="">
      <xdr:nvSpPr>
        <xdr:cNvPr id="850" name="楕円 849">
          <a:extLst>
            <a:ext uri="{FF2B5EF4-FFF2-40B4-BE49-F238E27FC236}">
              <a16:creationId xmlns:a16="http://schemas.microsoft.com/office/drawing/2014/main" id="{CA58399C-09BF-4E7E-BF03-8E50BF8A5166}"/>
            </a:ext>
          </a:extLst>
        </xdr:cNvPr>
        <xdr:cNvSpPr/>
      </xdr:nvSpPr>
      <xdr:spPr>
        <a:xfrm>
          <a:off x="19494500" y="1813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7620</xdr:rowOff>
    </xdr:from>
    <xdr:to>
      <xdr:col>107</xdr:col>
      <xdr:colOff>50800</xdr:colOff>
      <xdr:row>106</xdr:row>
      <xdr:rowOff>11430</xdr:rowOff>
    </xdr:to>
    <xdr:cxnSp macro="">
      <xdr:nvCxnSpPr>
        <xdr:cNvPr id="851" name="直線コネクタ 850">
          <a:extLst>
            <a:ext uri="{FF2B5EF4-FFF2-40B4-BE49-F238E27FC236}">
              <a16:creationId xmlns:a16="http://schemas.microsoft.com/office/drawing/2014/main" id="{333ABBB3-52C9-4B34-B900-B9CFAE54CBFA}"/>
            </a:ext>
          </a:extLst>
        </xdr:cNvPr>
        <xdr:cNvCxnSpPr/>
      </xdr:nvCxnSpPr>
      <xdr:spPr>
        <a:xfrm flipV="1">
          <a:off x="19545300" y="181813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135889</xdr:rowOff>
    </xdr:from>
    <xdr:to>
      <xdr:col>98</xdr:col>
      <xdr:colOff>38100</xdr:colOff>
      <xdr:row>106</xdr:row>
      <xdr:rowOff>66039</xdr:rowOff>
    </xdr:to>
    <xdr:sp macro="" textlink="">
      <xdr:nvSpPr>
        <xdr:cNvPr id="852" name="楕円 851">
          <a:extLst>
            <a:ext uri="{FF2B5EF4-FFF2-40B4-BE49-F238E27FC236}">
              <a16:creationId xmlns:a16="http://schemas.microsoft.com/office/drawing/2014/main" id="{9E56DAE8-1552-4D91-9F07-7F142FA1E568}"/>
            </a:ext>
          </a:extLst>
        </xdr:cNvPr>
        <xdr:cNvSpPr/>
      </xdr:nvSpPr>
      <xdr:spPr>
        <a:xfrm>
          <a:off x="18605500" y="181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11430</xdr:rowOff>
    </xdr:from>
    <xdr:to>
      <xdr:col>102</xdr:col>
      <xdr:colOff>114300</xdr:colOff>
      <xdr:row>106</xdr:row>
      <xdr:rowOff>15239</xdr:rowOff>
    </xdr:to>
    <xdr:cxnSp macro="">
      <xdr:nvCxnSpPr>
        <xdr:cNvPr id="853" name="直線コネクタ 852">
          <a:extLst>
            <a:ext uri="{FF2B5EF4-FFF2-40B4-BE49-F238E27FC236}">
              <a16:creationId xmlns:a16="http://schemas.microsoft.com/office/drawing/2014/main" id="{D4E1193F-4AEC-4CBA-BCF1-572D34960BB3}"/>
            </a:ext>
          </a:extLst>
        </xdr:cNvPr>
        <xdr:cNvCxnSpPr/>
      </xdr:nvCxnSpPr>
      <xdr:spPr>
        <a:xfrm flipV="1">
          <a:off x="18656300" y="181851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77170</xdr:rowOff>
    </xdr:from>
    <xdr:ext cx="469744" cy="259045"/>
    <xdr:sp macro="" textlink="">
      <xdr:nvSpPr>
        <xdr:cNvPr id="854" name="n_1aveValue【庁舎】&#10;一人当たり面積">
          <a:extLst>
            <a:ext uri="{FF2B5EF4-FFF2-40B4-BE49-F238E27FC236}">
              <a16:creationId xmlns:a16="http://schemas.microsoft.com/office/drawing/2014/main" id="{0F23DF33-8B75-4C2B-8AE9-5E563A02D6A1}"/>
            </a:ext>
          </a:extLst>
        </xdr:cNvPr>
        <xdr:cNvSpPr txBox="1"/>
      </xdr:nvSpPr>
      <xdr:spPr>
        <a:xfrm>
          <a:off x="21075727" y="1842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78122</xdr:rowOff>
    </xdr:from>
    <xdr:ext cx="469744" cy="259045"/>
    <xdr:sp macro="" textlink="">
      <xdr:nvSpPr>
        <xdr:cNvPr id="855" name="n_2aveValue【庁舎】&#10;一人当たり面積">
          <a:extLst>
            <a:ext uri="{FF2B5EF4-FFF2-40B4-BE49-F238E27FC236}">
              <a16:creationId xmlns:a16="http://schemas.microsoft.com/office/drawing/2014/main" id="{1A5C0D21-5B85-49D9-B11D-392A11520AB1}"/>
            </a:ext>
          </a:extLst>
        </xdr:cNvPr>
        <xdr:cNvSpPr txBox="1"/>
      </xdr:nvSpPr>
      <xdr:spPr>
        <a:xfrm>
          <a:off x="20199427" y="1842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104791</xdr:rowOff>
    </xdr:from>
    <xdr:ext cx="469744" cy="259045"/>
    <xdr:sp macro="" textlink="">
      <xdr:nvSpPr>
        <xdr:cNvPr id="856" name="n_3aveValue【庁舎】&#10;一人当たり面積">
          <a:extLst>
            <a:ext uri="{FF2B5EF4-FFF2-40B4-BE49-F238E27FC236}">
              <a16:creationId xmlns:a16="http://schemas.microsoft.com/office/drawing/2014/main" id="{EC5A683F-7A2F-46DB-8CDC-93264087E144}"/>
            </a:ext>
          </a:extLst>
        </xdr:cNvPr>
        <xdr:cNvSpPr txBox="1"/>
      </xdr:nvSpPr>
      <xdr:spPr>
        <a:xfrm>
          <a:off x="19310427" y="1844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84790</xdr:rowOff>
    </xdr:from>
    <xdr:ext cx="469744" cy="259045"/>
    <xdr:sp macro="" textlink="">
      <xdr:nvSpPr>
        <xdr:cNvPr id="857" name="n_4aveValue【庁舎】&#10;一人当たり面積">
          <a:extLst>
            <a:ext uri="{FF2B5EF4-FFF2-40B4-BE49-F238E27FC236}">
              <a16:creationId xmlns:a16="http://schemas.microsoft.com/office/drawing/2014/main" id="{F361668A-CF19-4E17-9C10-BB0D89683BF4}"/>
            </a:ext>
          </a:extLst>
        </xdr:cNvPr>
        <xdr:cNvSpPr txBox="1"/>
      </xdr:nvSpPr>
      <xdr:spPr>
        <a:xfrm>
          <a:off x="18421427" y="18429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73995</xdr:rowOff>
    </xdr:from>
    <xdr:ext cx="469744" cy="259045"/>
    <xdr:sp macro="" textlink="">
      <xdr:nvSpPr>
        <xdr:cNvPr id="858" name="n_1mainValue【庁舎】&#10;一人当たり面積">
          <a:extLst>
            <a:ext uri="{FF2B5EF4-FFF2-40B4-BE49-F238E27FC236}">
              <a16:creationId xmlns:a16="http://schemas.microsoft.com/office/drawing/2014/main" id="{CD8E566E-1A8A-4175-8D42-4CC321A064C0}"/>
            </a:ext>
          </a:extLst>
        </xdr:cNvPr>
        <xdr:cNvSpPr txBox="1"/>
      </xdr:nvSpPr>
      <xdr:spPr>
        <a:xfrm>
          <a:off x="21075727" y="17904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74947</xdr:rowOff>
    </xdr:from>
    <xdr:ext cx="469744" cy="259045"/>
    <xdr:sp macro="" textlink="">
      <xdr:nvSpPr>
        <xdr:cNvPr id="859" name="n_2mainValue【庁舎】&#10;一人当たり面積">
          <a:extLst>
            <a:ext uri="{FF2B5EF4-FFF2-40B4-BE49-F238E27FC236}">
              <a16:creationId xmlns:a16="http://schemas.microsoft.com/office/drawing/2014/main" id="{3733F7CD-3246-40F1-8DB3-E6E5EEDD9F07}"/>
            </a:ext>
          </a:extLst>
        </xdr:cNvPr>
        <xdr:cNvSpPr txBox="1"/>
      </xdr:nvSpPr>
      <xdr:spPr>
        <a:xfrm>
          <a:off x="20199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78757</xdr:rowOff>
    </xdr:from>
    <xdr:ext cx="469744" cy="259045"/>
    <xdr:sp macro="" textlink="">
      <xdr:nvSpPr>
        <xdr:cNvPr id="860" name="n_3mainValue【庁舎】&#10;一人当たり面積">
          <a:extLst>
            <a:ext uri="{FF2B5EF4-FFF2-40B4-BE49-F238E27FC236}">
              <a16:creationId xmlns:a16="http://schemas.microsoft.com/office/drawing/2014/main" id="{FA4312E7-D52D-4028-BDC6-D2DBEB3F4C7F}"/>
            </a:ext>
          </a:extLst>
        </xdr:cNvPr>
        <xdr:cNvSpPr txBox="1"/>
      </xdr:nvSpPr>
      <xdr:spPr>
        <a:xfrm>
          <a:off x="19310427" y="1790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82566</xdr:rowOff>
    </xdr:from>
    <xdr:ext cx="469744" cy="259045"/>
    <xdr:sp macro="" textlink="">
      <xdr:nvSpPr>
        <xdr:cNvPr id="861" name="n_4mainValue【庁舎】&#10;一人当たり面積">
          <a:extLst>
            <a:ext uri="{FF2B5EF4-FFF2-40B4-BE49-F238E27FC236}">
              <a16:creationId xmlns:a16="http://schemas.microsoft.com/office/drawing/2014/main" id="{F3DECC3E-9392-4D82-ACD4-444363576A52}"/>
            </a:ext>
          </a:extLst>
        </xdr:cNvPr>
        <xdr:cNvSpPr txBox="1"/>
      </xdr:nvSpPr>
      <xdr:spPr>
        <a:xfrm>
          <a:off x="18421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2" name="正方形/長方形 861">
          <a:extLst>
            <a:ext uri="{FF2B5EF4-FFF2-40B4-BE49-F238E27FC236}">
              <a16:creationId xmlns:a16="http://schemas.microsoft.com/office/drawing/2014/main" id="{2EB535F9-C1C1-47CE-82CF-9A0A29F6E87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3" name="正方形/長方形 862">
          <a:extLst>
            <a:ext uri="{FF2B5EF4-FFF2-40B4-BE49-F238E27FC236}">
              <a16:creationId xmlns:a16="http://schemas.microsoft.com/office/drawing/2014/main" id="{9BD3FD86-A3EE-40BB-9D54-FFF81962B99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4" name="テキスト ボックス 863">
          <a:extLst>
            <a:ext uri="{FF2B5EF4-FFF2-40B4-BE49-F238E27FC236}">
              <a16:creationId xmlns:a16="http://schemas.microsoft.com/office/drawing/2014/main" id="{25DBA461-01B9-4EE2-920B-0E0D62491CD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類似団体と比較すると、有形固定資産減価償却率が平均並みである施設もあるが、消防施設、一般廃棄物処理施設については類似団体を大きく下回っている。これは、平成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年度に津山圏域消防組合が行った消防施設の複合化及び更新によるものや、平成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月完成の津山圏域クリーンセンターによるものである。また、体育館・プールについては、類似団体を下回っているが、これは避難所となっている体育館の防災機能強化のため、平成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24</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かけて増築改修工事を行ったことが考えられる。また、福祉施設のうち、勝英地域保健福祉センターと旧高齢者福祉センターは耐用年数を超えているため、有形固定資産減価償却率が類似団体を上回る要因となっている。いずれの施設も、今後の維持管理にかかる経費の増加に留意しつつ、施設の更新及び老朽化対策に取り組む必要があ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岡山県勝央町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11,108
11,046
54.05
8,147,775
7,614,527
420,976
4,137,309
6,232,527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13.5
52.1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勝央中核工業団地の誘致企業を中心に安定した税収が</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あり</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数値は</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０．５２と類似団体平均</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よりも若干上回っている</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。今後も景気動向などによる法人町民税、固定資産税（償却資産）等の不安定要素が考えられる。</a:t>
          </a:r>
          <a:endParaRPr lang="ja-JP" altLang="ja-JP" sz="1400">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３年間の傾向</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として</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は、基準財政収入額</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及び</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基準財政需要額</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は微増で推移しており、</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財政力指数は横ばい</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となっている</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5927</xdr:rowOff>
    </xdr:from>
    <xdr:to>
      <xdr:col>23</xdr:col>
      <xdr:colOff>133350</xdr:colOff>
      <xdr:row>44</xdr:row>
      <xdr:rowOff>60537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349577"/>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32614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60537</xdr:rowOff>
    </xdr:from>
    <xdr:to>
      <xdr:col>24</xdr:col>
      <xdr:colOff>12700</xdr:colOff>
      <xdr:row>44</xdr:row>
      <xdr:rowOff>60537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92304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09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5927</xdr:rowOff>
    </xdr:from>
    <xdr:to>
      <xdr:col>24</xdr:col>
      <xdr:colOff>12700</xdr:colOff>
      <xdr:row>37</xdr:row>
      <xdr:rowOff>5927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34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170180</xdr:rowOff>
    </xdr:from>
    <xdr:to>
      <xdr:col>23</xdr:col>
      <xdr:colOff>133350</xdr:colOff>
      <xdr:row>42</xdr:row>
      <xdr:rowOff>170180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371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147760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4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170180</xdr:rowOff>
    </xdr:from>
    <xdr:to>
      <xdr:col>19</xdr:col>
      <xdr:colOff>133350</xdr:colOff>
      <xdr:row>42</xdr:row>
      <xdr:rowOff>170180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371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151554</xdr:rowOff>
    </xdr:from>
    <xdr:to>
      <xdr:col>19</xdr:col>
      <xdr:colOff>184150</xdr:colOff>
      <xdr:row>43</xdr:row>
      <xdr:rowOff>81704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66481</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438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170180</xdr:rowOff>
    </xdr:from>
    <xdr:to>
      <xdr:col>15</xdr:col>
      <xdr:colOff>82550</xdr:colOff>
      <xdr:row>43</xdr:row>
      <xdr:rowOff>6773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37108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159596</xdr:rowOff>
    </xdr:from>
    <xdr:to>
      <xdr:col>15</xdr:col>
      <xdr:colOff>133350</xdr:colOff>
      <xdr:row>43</xdr:row>
      <xdr:rowOff>89746</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74523</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6773</xdr:rowOff>
    </xdr:from>
    <xdr:to>
      <xdr:col>11</xdr:col>
      <xdr:colOff>31750</xdr:colOff>
      <xdr:row>43</xdr:row>
      <xdr:rowOff>14817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37912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159596</xdr:rowOff>
    </xdr:from>
    <xdr:to>
      <xdr:col>11</xdr:col>
      <xdr:colOff>82550</xdr:colOff>
      <xdr:row>43</xdr:row>
      <xdr:rowOff>89746</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74523</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167640</xdr:rowOff>
    </xdr:from>
    <xdr:to>
      <xdr:col>7</xdr:col>
      <xdr:colOff>31750</xdr:colOff>
      <xdr:row>43</xdr:row>
      <xdr:rowOff>97790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82567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119380</xdr:rowOff>
    </xdr:from>
    <xdr:to>
      <xdr:col>23</xdr:col>
      <xdr:colOff>184150</xdr:colOff>
      <xdr:row>43</xdr:row>
      <xdr:rowOff>49530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135907</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119380</xdr:rowOff>
    </xdr:from>
    <xdr:to>
      <xdr:col>19</xdr:col>
      <xdr:colOff>184150</xdr:colOff>
      <xdr:row>43</xdr:row>
      <xdr:rowOff>49530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59707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08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119380</xdr:rowOff>
    </xdr:from>
    <xdr:to>
      <xdr:col>15</xdr:col>
      <xdr:colOff>133350</xdr:colOff>
      <xdr:row>43</xdr:row>
      <xdr:rowOff>49530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59707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0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127423</xdr:rowOff>
    </xdr:from>
    <xdr:to>
      <xdr:col>11</xdr:col>
      <xdr:colOff>82550</xdr:colOff>
      <xdr:row>43</xdr:row>
      <xdr:rowOff>57573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67750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097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下水道の法適化により平成２６年度から大幅に比率が上昇している</a:t>
          </a:r>
          <a:r>
            <a:rPr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000">
            <a:effectLst/>
            <a:latin typeface="ＭＳ ゴシック" panose="020B0609070205080204" pitchFamily="49" charset="-128"/>
            <a:ea typeface="ＭＳ ゴシック" panose="020B0609070205080204" pitchFamily="49" charset="-128"/>
          </a:endParaRPr>
        </a:p>
        <a:p>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平成２９年度以降は経常一般財源の地方税、国庫支出金及び地方消費税交付金が増額となったため、経常収支比率は改善傾向にあった</a:t>
          </a:r>
          <a:r>
            <a:rPr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endParaRPr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令和元年度</a:t>
          </a:r>
          <a:r>
            <a:rPr lang="ja-JP" altLang="en-US" sz="1000">
              <a:solidFill>
                <a:schemeClr val="dk1"/>
              </a:solidFill>
              <a:effectLst/>
              <a:latin typeface="ＭＳ ゴシック" panose="020B0609070205080204" pitchFamily="49" charset="-128"/>
              <a:ea typeface="ＭＳ ゴシック" panose="020B0609070205080204" pitchFamily="49" charset="-128"/>
              <a:cs typeface="+mn-cs"/>
            </a:rPr>
            <a:t>に</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は</a:t>
          </a:r>
          <a:r>
            <a:rPr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保育料無償化による経常特定財源の減や施設の老朽化等による修繕料の増加などがあり、前年度に比べ</a:t>
          </a:r>
          <a:r>
            <a:rPr lang="en-US" altLang="ja-JP" sz="1000">
              <a:solidFill>
                <a:schemeClr val="dk1"/>
              </a:solidFill>
              <a:effectLst/>
              <a:latin typeface="ＭＳ ゴシック" panose="020B0609070205080204" pitchFamily="49" charset="-128"/>
              <a:ea typeface="ＭＳ ゴシック" panose="020B0609070205080204" pitchFamily="49" charset="-128"/>
              <a:cs typeface="+mn-cs"/>
            </a:rPr>
            <a:t>3.5</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ポイント増加した。</a:t>
          </a:r>
          <a:endParaRPr lang="ja-JP" altLang="ja-JP" sz="1000">
            <a:effectLst/>
            <a:latin typeface="ＭＳ ゴシック" panose="020B0609070205080204" pitchFamily="49" charset="-128"/>
            <a:ea typeface="ＭＳ ゴシック" panose="020B0609070205080204" pitchFamily="49" charset="-128"/>
          </a:endParaRPr>
        </a:p>
        <a:p>
          <a:r>
            <a:rPr lang="ja-JP" altLang="en-US" sz="1000">
              <a:solidFill>
                <a:schemeClr val="dk1"/>
              </a:solidFill>
              <a:effectLst/>
              <a:latin typeface="ＭＳ ゴシック" panose="020B0609070205080204" pitchFamily="49" charset="-128"/>
              <a:ea typeface="ＭＳ ゴシック" panose="020B0609070205080204" pitchFamily="49" charset="-128"/>
              <a:cs typeface="+mn-cs"/>
            </a:rPr>
            <a:t>令和２年度は会計年度任用職員制度の開始に伴い人件費に大きな変動があり、その結果、経常支出が減少することになったため、</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類似団体平均と比較して低い数値となっ</a:t>
          </a:r>
          <a:r>
            <a:rPr lang="ja-JP" altLang="en-US" sz="1000">
              <a:solidFill>
                <a:schemeClr val="dk1"/>
              </a:solidFill>
              <a:effectLst/>
              <a:latin typeface="ＭＳ ゴシック" panose="020B0609070205080204" pitchFamily="49" charset="-128"/>
              <a:ea typeface="ＭＳ ゴシック" panose="020B0609070205080204" pitchFamily="49" charset="-128"/>
              <a:cs typeface="+mn-cs"/>
            </a:rPr>
            <a:t>た。</a:t>
          </a:r>
          <a:endParaRPr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これまでも取り組んできた義務的経費の削減に努め、借入残高は減少傾向にあるが、今後も借入金の抑制を図らなければならない。</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94827</xdr:rowOff>
    </xdr:from>
    <xdr:to>
      <xdr:col>23</xdr:col>
      <xdr:colOff>133350</xdr:colOff>
      <xdr:row>67</xdr:row>
      <xdr:rowOff>71967</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38927"/>
          <a:ext cx="0" cy="15201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44044</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71967</xdr:rowOff>
    </xdr:from>
    <xdr:to>
      <xdr:col>24</xdr:col>
      <xdr:colOff>12700</xdr:colOff>
      <xdr:row>67</xdr:row>
      <xdr:rowOff>71967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9754</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8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94827</xdr:rowOff>
    </xdr:from>
    <xdr:to>
      <xdr:col>24</xdr:col>
      <xdr:colOff>12700</xdr:colOff>
      <xdr:row>58</xdr:row>
      <xdr:rowOff>94827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3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76200</xdr:rowOff>
    </xdr:from>
    <xdr:to>
      <xdr:col>23</xdr:col>
      <xdr:colOff>133350</xdr:colOff>
      <xdr:row>62</xdr:row>
      <xdr:rowOff>44450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191750"/>
          <a:ext cx="8382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80873</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5393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108796</xdr:rowOff>
    </xdr:from>
    <xdr:to>
      <xdr:col>23</xdr:col>
      <xdr:colOff>184150</xdr:colOff>
      <xdr:row>62</xdr:row>
      <xdr:rowOff>38946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105833</xdr:rowOff>
    </xdr:from>
    <xdr:to>
      <xdr:col>19</xdr:col>
      <xdr:colOff>133350</xdr:colOff>
      <xdr:row>62</xdr:row>
      <xdr:rowOff>44450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392833"/>
          <a:ext cx="8890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xdr:rowOff>
    </xdr:from>
    <xdr:to>
      <xdr:col>19</xdr:col>
      <xdr:colOff>184150</xdr:colOff>
      <xdr:row>62</xdr:row>
      <xdr:rowOff>103294</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88071</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1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105833</xdr:rowOff>
    </xdr:from>
    <xdr:to>
      <xdr:col>15</xdr:col>
      <xdr:colOff>82550</xdr:colOff>
      <xdr:row>61</xdr:row>
      <xdr:rowOff>63077</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0392833"/>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1694</xdr:rowOff>
    </xdr:from>
    <xdr:to>
      <xdr:col>15</xdr:col>
      <xdr:colOff>133350</xdr:colOff>
      <xdr:row>62</xdr:row>
      <xdr:rowOff>103294</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88071</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63077</xdr:rowOff>
    </xdr:from>
    <xdr:to>
      <xdr:col>11</xdr:col>
      <xdr:colOff>31750</xdr:colOff>
      <xdr:row>63</xdr:row>
      <xdr:rowOff>82127</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0521527"/>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108796</xdr:rowOff>
    </xdr:from>
    <xdr:to>
      <xdr:col>11</xdr:col>
      <xdr:colOff>82550</xdr:colOff>
      <xdr:row>62</xdr:row>
      <xdr:rowOff>38946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23723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65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20320</xdr:rowOff>
    </xdr:from>
    <xdr:to>
      <xdr:col>7</xdr:col>
      <xdr:colOff>31750</xdr:colOff>
      <xdr:row>61</xdr:row>
      <xdr:rowOff>121920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132097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25400</xdr:rowOff>
    </xdr:from>
    <xdr:to>
      <xdr:col>23</xdr:col>
      <xdr:colOff>184150</xdr:colOff>
      <xdr:row>59</xdr:row>
      <xdr:rowOff>127000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41927</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998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165100</xdr:rowOff>
    </xdr:from>
    <xdr:to>
      <xdr:col>19</xdr:col>
      <xdr:colOff>184150</xdr:colOff>
      <xdr:row>62</xdr:row>
      <xdr:rowOff>95250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105427</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55033</xdr:rowOff>
    </xdr:from>
    <xdr:to>
      <xdr:col>15</xdr:col>
      <xdr:colOff>133350</xdr:colOff>
      <xdr:row>60</xdr:row>
      <xdr:rowOff>156633</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166810</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11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12277</xdr:rowOff>
    </xdr:from>
    <xdr:to>
      <xdr:col>11</xdr:col>
      <xdr:colOff>82550</xdr:colOff>
      <xdr:row>61</xdr:row>
      <xdr:rowOff>113877</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47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124054</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2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31327</xdr:rowOff>
    </xdr:from>
    <xdr:to>
      <xdr:col>7</xdr:col>
      <xdr:colOff>31750</xdr:colOff>
      <xdr:row>63</xdr:row>
      <xdr:rowOff>132927</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117704</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91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[174,912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会計年度任用職員制度の開始に</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より</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前年度から増加したものの、類似団体平均よりも下回っている。</a:t>
          </a:r>
          <a:endParaRPr lang="ja-JP" altLang="ja-JP" sz="1100">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令和</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２</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年度については、人件費</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が３４．９％と大幅に増えている中</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、物件費</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についても</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GIGA</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スクール構想事業などにより高い水準で推移</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している。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30480</xdr:rowOff>
    </xdr:from>
    <xdr:to>
      <xdr:col>23</xdr:col>
      <xdr:colOff>133350</xdr:colOff>
      <xdr:row>90</xdr:row>
      <xdr:rowOff>4773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917930"/>
          <a:ext cx="0" cy="15173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148300</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407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506,450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4773</xdr:rowOff>
    </xdr:from>
    <xdr:to>
      <xdr:col>24</xdr:col>
      <xdr:colOff>12700</xdr:colOff>
      <xdr:row>90</xdr:row>
      <xdr:rowOff>4773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43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116857</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6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30480</xdr:rowOff>
    </xdr:from>
    <xdr:to>
      <xdr:col>24</xdr:col>
      <xdr:colOff>12700</xdr:colOff>
      <xdr:row>81</xdr:row>
      <xdr:rowOff>30480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917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136962</xdr:rowOff>
    </xdr:from>
    <xdr:to>
      <xdr:col>23</xdr:col>
      <xdr:colOff>133350</xdr:colOff>
      <xdr:row>82</xdr:row>
      <xdr:rowOff>43038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024412"/>
          <a:ext cx="838200" cy="7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41671</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1005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69594</xdr:rowOff>
    </xdr:from>
    <xdr:to>
      <xdr:col>23</xdr:col>
      <xdr:colOff>184150</xdr:colOff>
      <xdr:row>82</xdr:row>
      <xdr:rowOff>171194</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128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110589</xdr:rowOff>
    </xdr:from>
    <xdr:to>
      <xdr:col>19</xdr:col>
      <xdr:colOff>133350</xdr:colOff>
      <xdr:row>81</xdr:row>
      <xdr:rowOff>136962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3998039"/>
          <a:ext cx="889000" cy="2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43072</xdr:rowOff>
    </xdr:from>
    <xdr:to>
      <xdr:col>19</xdr:col>
      <xdr:colOff>184150</xdr:colOff>
      <xdr:row>82</xdr:row>
      <xdr:rowOff>144672</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10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129449</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188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110589</xdr:rowOff>
    </xdr:from>
    <xdr:to>
      <xdr:col>15</xdr:col>
      <xdr:colOff>82550</xdr:colOff>
      <xdr:row>81</xdr:row>
      <xdr:rowOff>122552</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2336800" y="13998039"/>
          <a:ext cx="889000" cy="1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160623</xdr:rowOff>
    </xdr:from>
    <xdr:to>
      <xdr:col>15</xdr:col>
      <xdr:colOff>133350</xdr:colOff>
      <xdr:row>82</xdr:row>
      <xdr:rowOff>90773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04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75550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134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95455</xdr:rowOff>
    </xdr:from>
    <xdr:to>
      <xdr:col>11</xdr:col>
      <xdr:colOff>31750</xdr:colOff>
      <xdr:row>81</xdr:row>
      <xdr:rowOff>122552</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3982905"/>
          <a:ext cx="889000" cy="27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161745</xdr:rowOff>
    </xdr:from>
    <xdr:to>
      <xdr:col>11</xdr:col>
      <xdr:colOff>82550</xdr:colOff>
      <xdr:row>82</xdr:row>
      <xdr:rowOff>91895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76672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13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157514</xdr:rowOff>
    </xdr:from>
    <xdr:to>
      <xdr:col>7</xdr:col>
      <xdr:colOff>31750</xdr:colOff>
      <xdr:row>82</xdr:row>
      <xdr:rowOff>87664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72441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13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163688</xdr:rowOff>
    </xdr:from>
    <xdr:to>
      <xdr:col>23</xdr:col>
      <xdr:colOff>184150</xdr:colOff>
      <xdr:row>82</xdr:row>
      <xdr:rowOff>93838</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05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8765</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89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86162</xdr:rowOff>
    </xdr:from>
    <xdr:to>
      <xdr:col>19</xdr:col>
      <xdr:colOff>184150</xdr:colOff>
      <xdr:row>82</xdr:row>
      <xdr:rowOff>16312</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97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26489</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742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59789</xdr:rowOff>
    </xdr:from>
    <xdr:to>
      <xdr:col>15</xdr:col>
      <xdr:colOff>133350</xdr:colOff>
      <xdr:row>81</xdr:row>
      <xdr:rowOff>161389</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9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116</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7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71752</xdr:rowOff>
    </xdr:from>
    <xdr:to>
      <xdr:col>11</xdr:col>
      <xdr:colOff>82550</xdr:colOff>
      <xdr:row>82</xdr:row>
      <xdr:rowOff>1902</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95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12079</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728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44655</xdr:rowOff>
    </xdr:from>
    <xdr:to>
      <xdr:col>7</xdr:col>
      <xdr:colOff>31750</xdr:colOff>
      <xdr:row>81</xdr:row>
      <xdr:rowOff>146255</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93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156432</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70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類似団体と比較し、若干数値が高い状況にある。</a:t>
          </a:r>
          <a:endParaRPr lang="ja-JP" altLang="ja-JP" sz="1100">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町の職員数が採用年度によりばらつきがあるため、年度によって大きく増減する年もある。人事院勧告に従い適正な給与改定を行っているが、今後なお一層の適正化に努める。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148872</xdr:rowOff>
    </xdr:from>
    <xdr:to>
      <xdr:col>81</xdr:col>
      <xdr:colOff>44450</xdr:colOff>
      <xdr:row>89</xdr:row>
      <xdr:rowOff>2822</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693422"/>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146349</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2822</xdr:rowOff>
    </xdr:from>
    <xdr:to>
      <xdr:col>81</xdr:col>
      <xdr:colOff>133350</xdr:colOff>
      <xdr:row>89</xdr:row>
      <xdr:rowOff>2822</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2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63799</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43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148872</xdr:rowOff>
    </xdr:from>
    <xdr:to>
      <xdr:col>81</xdr:col>
      <xdr:colOff>133350</xdr:colOff>
      <xdr:row>79</xdr:row>
      <xdr:rowOff>148872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69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87</xdr:row>
      <xdr:rowOff>10584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6179800" y="14846300"/>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51099</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452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34572</xdr:rowOff>
    </xdr:from>
    <xdr:to>
      <xdr:col>81</xdr:col>
      <xdr:colOff>95250</xdr:colOff>
      <xdr:row>85</xdr:row>
      <xdr:rowOff>136172</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61384</xdr:rowOff>
    </xdr:from>
    <xdr:to>
      <xdr:col>77</xdr:col>
      <xdr:colOff>44450</xdr:colOff>
      <xdr:row>87</xdr:row>
      <xdr:rowOff>10584</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5290800" y="1480608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47978</xdr:rowOff>
    </xdr:from>
    <xdr:to>
      <xdr:col>77</xdr:col>
      <xdr:colOff>95250</xdr:colOff>
      <xdr:row>85</xdr:row>
      <xdr:rowOff>149578</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159755</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39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61384</xdr:rowOff>
    </xdr:from>
    <xdr:to>
      <xdr:col>72</xdr:col>
      <xdr:colOff>203200</xdr:colOff>
      <xdr:row>86</xdr:row>
      <xdr:rowOff>74789</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4401800" y="14806084"/>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74789</xdr:rowOff>
    </xdr:from>
    <xdr:to>
      <xdr:col>68</xdr:col>
      <xdr:colOff>152400</xdr:colOff>
      <xdr:row>87</xdr:row>
      <xdr:rowOff>50800</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3512800" y="14819489"/>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47978</xdr:rowOff>
    </xdr:from>
    <xdr:to>
      <xdr:col>68</xdr:col>
      <xdr:colOff>203200</xdr:colOff>
      <xdr:row>85</xdr:row>
      <xdr:rowOff>149578</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159755</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34572</xdr:rowOff>
    </xdr:from>
    <xdr:to>
      <xdr:col>64</xdr:col>
      <xdr:colOff>152400</xdr:colOff>
      <xdr:row>85</xdr:row>
      <xdr:rowOff>136172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146349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37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22877</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7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131234</xdr:rowOff>
    </xdr:from>
    <xdr:to>
      <xdr:col>77</xdr:col>
      <xdr:colOff>95250</xdr:colOff>
      <xdr:row>87</xdr:row>
      <xdr:rowOff>61384</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46161</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962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10584</xdr:rowOff>
    </xdr:from>
    <xdr:to>
      <xdr:col>73</xdr:col>
      <xdr:colOff>44450</xdr:colOff>
      <xdr:row>86</xdr:row>
      <xdr:rowOff>112184</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96961</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23989</xdr:rowOff>
    </xdr:from>
    <xdr:to>
      <xdr:col>68</xdr:col>
      <xdr:colOff>203200</xdr:colOff>
      <xdr:row>86</xdr:row>
      <xdr:rowOff>125589</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7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110366</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86377</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類似団体と比較し、ほぼ平均</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的</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である。</a:t>
          </a:r>
          <a:endParaRPr lang="ja-JP" altLang="ja-JP" sz="1100">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行政改革（人件費の抑制）を行い退職者不補充としていた経緯があり、定数より低く抑えられている。今後も退職者と新規採用者とのバランスを考慮し、定員管理を行う。</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40822</xdr:rowOff>
    </xdr:from>
    <xdr:to>
      <xdr:col>81</xdr:col>
      <xdr:colOff>44450</xdr:colOff>
      <xdr:row>66</xdr:row>
      <xdr:rowOff>140002</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9984922"/>
          <a:ext cx="0" cy="1470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112079</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427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140002</xdr:rowOff>
    </xdr:from>
    <xdr:to>
      <xdr:col>81</xdr:col>
      <xdr:colOff>133350</xdr:colOff>
      <xdr:row>66</xdr:row>
      <xdr:rowOff>140002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455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127199</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72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40822</xdr:rowOff>
    </xdr:from>
    <xdr:to>
      <xdr:col>81</xdr:col>
      <xdr:colOff>133350</xdr:colOff>
      <xdr:row>58</xdr:row>
      <xdr:rowOff>40822</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998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26307</xdr:rowOff>
    </xdr:from>
    <xdr:to>
      <xdr:col>81</xdr:col>
      <xdr:colOff>44450</xdr:colOff>
      <xdr:row>61</xdr:row>
      <xdr:rowOff>28605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6179800" y="10484757"/>
          <a:ext cx="8382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89945</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205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73418</xdr:rowOff>
    </xdr:from>
    <xdr:to>
      <xdr:col>81</xdr:col>
      <xdr:colOff>95250</xdr:colOff>
      <xdr:row>61</xdr:row>
      <xdr:rowOff>3568</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6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15966</xdr:rowOff>
    </xdr:from>
    <xdr:to>
      <xdr:col>77</xdr:col>
      <xdr:colOff>44450</xdr:colOff>
      <xdr:row>61</xdr:row>
      <xdr:rowOff>28605</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474416"/>
          <a:ext cx="8890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122827</xdr:rowOff>
    </xdr:from>
    <xdr:to>
      <xdr:col>77</xdr:col>
      <xdr:colOff>95250</xdr:colOff>
      <xdr:row>61</xdr:row>
      <xdr:rowOff>52977</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63154</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178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15966</xdr:rowOff>
    </xdr:from>
    <xdr:to>
      <xdr:col>72</xdr:col>
      <xdr:colOff>203200</xdr:colOff>
      <xdr:row>61</xdr:row>
      <xdr:rowOff>18264</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4401800" y="10474416"/>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98697</xdr:rowOff>
    </xdr:from>
    <xdr:to>
      <xdr:col>73</xdr:col>
      <xdr:colOff>44450</xdr:colOff>
      <xdr:row>61</xdr:row>
      <xdr:rowOff>28847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8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39024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15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18264</xdr:rowOff>
    </xdr:from>
    <xdr:to>
      <xdr:col>68</xdr:col>
      <xdr:colOff>152400</xdr:colOff>
      <xdr:row>61</xdr:row>
      <xdr:rowOff>50437</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3512800" y="1047671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86058</xdr:rowOff>
    </xdr:from>
    <xdr:to>
      <xdr:col>68</xdr:col>
      <xdr:colOff>203200</xdr:colOff>
      <xdr:row>61</xdr:row>
      <xdr:rowOff>16208</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37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26385</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141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76865</xdr:rowOff>
    </xdr:from>
    <xdr:to>
      <xdr:col>64</xdr:col>
      <xdr:colOff>152400</xdr:colOff>
      <xdr:row>61</xdr:row>
      <xdr:rowOff>7015</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36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17192</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132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146957</xdr:rowOff>
    </xdr:from>
    <xdr:to>
      <xdr:col>81</xdr:col>
      <xdr:colOff>95250</xdr:colOff>
      <xdr:row>61</xdr:row>
      <xdr:rowOff>77107</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119034</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40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149255</xdr:rowOff>
    </xdr:from>
    <xdr:to>
      <xdr:col>77</xdr:col>
      <xdr:colOff>95250</xdr:colOff>
      <xdr:row>61</xdr:row>
      <xdr:rowOff>79405</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43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64182</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522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136616</xdr:rowOff>
    </xdr:from>
    <xdr:to>
      <xdr:col>73</xdr:col>
      <xdr:colOff>44450</xdr:colOff>
      <xdr:row>61</xdr:row>
      <xdr:rowOff>66766</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42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51543</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50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138914</xdr:rowOff>
    </xdr:from>
    <xdr:to>
      <xdr:col>68</xdr:col>
      <xdr:colOff>203200</xdr:colOff>
      <xdr:row>61</xdr:row>
      <xdr:rowOff>69064</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42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53841</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51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171087</xdr:rowOff>
    </xdr:from>
    <xdr:to>
      <xdr:col>64</xdr:col>
      <xdr:colOff>152400</xdr:colOff>
      <xdr:row>61</xdr:row>
      <xdr:rowOff>101237</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4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86014</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54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類似団体の平均と比較し、高い数値である。</a:t>
          </a:r>
          <a:endParaRPr lang="ja-JP" altLang="ja-JP" sz="1100">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地方債の発行抑制に努めなければならないが、今後も保育園建築</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や旧郷土美術館改修</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などの計画により発行額が増加し、高い数値が続く</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見込みで</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ある。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a:extLst>
            <a:ext uri="{FF2B5EF4-FFF2-40B4-BE49-F238E27FC236}">
              <a16:creationId xmlns:a16="http://schemas.microsoft.com/office/drawing/2014/main" id="{00000000-0008-0000-0300-00007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54428</xdr:rowOff>
    </xdr:from>
    <xdr:to>
      <xdr:col>81</xdr:col>
      <xdr:colOff>44450</xdr:colOff>
      <xdr:row>45</xdr:row>
      <xdr:rowOff>97065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7018000" y="6226628"/>
          <a:ext cx="0" cy="15856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69142</xdr:rowOff>
    </xdr:from>
    <xdr:ext cx="762000" cy="259045"/>
    <xdr:sp macro="" textlink="">
      <xdr:nvSpPr>
        <xdr:cNvPr id="382" name="公債費負担の状況最小値テキスト">
          <a:extLst>
            <a:ext uri="{FF2B5EF4-FFF2-40B4-BE49-F238E27FC236}">
              <a16:creationId xmlns:a16="http://schemas.microsoft.com/office/drawing/2014/main" id="{00000000-0008-0000-0300-00007E010000}"/>
            </a:ext>
          </a:extLst>
        </xdr:cNvPr>
        <xdr:cNvSpPr txBox="1"/>
      </xdr:nvSpPr>
      <xdr:spPr>
        <a:xfrm>
          <a:off x="17106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97065</xdr:rowOff>
    </xdr:from>
    <xdr:to>
      <xdr:col>81</xdr:col>
      <xdr:colOff>133350</xdr:colOff>
      <xdr:row>45</xdr:row>
      <xdr:rowOff>97065</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140805</xdr:rowOff>
    </xdr:from>
    <xdr:ext cx="762000" cy="259045"/>
    <xdr:sp macro="" textlink="">
      <xdr:nvSpPr>
        <xdr:cNvPr id="384" name="公債費負担の状況最大値テキスト">
          <a:extLst>
            <a:ext uri="{FF2B5EF4-FFF2-40B4-BE49-F238E27FC236}">
              <a16:creationId xmlns:a16="http://schemas.microsoft.com/office/drawing/2014/main" id="{00000000-0008-0000-0300-000080010000}"/>
            </a:ext>
          </a:extLst>
        </xdr:cNvPr>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54428</xdr:rowOff>
    </xdr:from>
    <xdr:to>
      <xdr:col>81</xdr:col>
      <xdr:colOff>133350</xdr:colOff>
      <xdr:row>36</xdr:row>
      <xdr:rowOff>54428</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128815</xdr:rowOff>
    </xdr:from>
    <xdr:to>
      <xdr:col>81</xdr:col>
      <xdr:colOff>44450</xdr:colOff>
      <xdr:row>42</xdr:row>
      <xdr:rowOff>128815</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179800" y="73297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45858</xdr:rowOff>
    </xdr:from>
    <xdr:ext cx="762000" cy="259045"/>
    <xdr:sp macro="" textlink="">
      <xdr:nvSpPr>
        <xdr:cNvPr id="387" name="公債費負担の状況平均値テキスト">
          <a:extLst>
            <a:ext uri="{FF2B5EF4-FFF2-40B4-BE49-F238E27FC236}">
              <a16:creationId xmlns:a16="http://schemas.microsoft.com/office/drawing/2014/main" id="{00000000-0008-0000-0300-000083010000}"/>
            </a:ext>
          </a:extLst>
        </xdr:cNvPr>
        <xdr:cNvSpPr txBox="1"/>
      </xdr:nvSpPr>
      <xdr:spPr>
        <a:xfrm>
          <a:off x="17106900" y="65609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29331</xdr:rowOff>
    </xdr:from>
    <xdr:to>
      <xdr:col>81</xdr:col>
      <xdr:colOff>95250</xdr:colOff>
      <xdr:row>39</xdr:row>
      <xdr:rowOff>130931</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967200" y="671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128815</xdr:rowOff>
    </xdr:from>
    <xdr:to>
      <xdr:col>77</xdr:col>
      <xdr:colOff>44450</xdr:colOff>
      <xdr:row>42</xdr:row>
      <xdr:rowOff>151795</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5290800" y="7329715"/>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98274</xdr:rowOff>
    </xdr:from>
    <xdr:to>
      <xdr:col>77</xdr:col>
      <xdr:colOff>95250</xdr:colOff>
      <xdr:row>40</xdr:row>
      <xdr:rowOff>28424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129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38601</xdr:rowOff>
    </xdr:from>
    <xdr:ext cx="7366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798800" y="6553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151795</xdr:rowOff>
    </xdr:from>
    <xdr:to>
      <xdr:col>72</xdr:col>
      <xdr:colOff>203200</xdr:colOff>
      <xdr:row>43</xdr:row>
      <xdr:rowOff>49288</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4401800" y="7352695"/>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86783</xdr:rowOff>
    </xdr:from>
    <xdr:to>
      <xdr:col>73</xdr:col>
      <xdr:colOff>44450</xdr:colOff>
      <xdr:row>40</xdr:row>
      <xdr:rowOff>16933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5240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27110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49288</xdr:rowOff>
    </xdr:from>
    <xdr:to>
      <xdr:col>68</xdr:col>
      <xdr:colOff>152400</xdr:colOff>
      <xdr:row>43</xdr:row>
      <xdr:rowOff>106741</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flipV="1">
          <a:off x="13512800" y="7421638"/>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86783</xdr:rowOff>
    </xdr:from>
    <xdr:to>
      <xdr:col>68</xdr:col>
      <xdr:colOff>203200</xdr:colOff>
      <xdr:row>40</xdr:row>
      <xdr:rowOff>16933</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4351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27110</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98274</xdr:rowOff>
    </xdr:from>
    <xdr:to>
      <xdr:col>64</xdr:col>
      <xdr:colOff>152400</xdr:colOff>
      <xdr:row>40</xdr:row>
      <xdr:rowOff>28424</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3462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38601</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55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78015</xdr:rowOff>
    </xdr:from>
    <xdr:to>
      <xdr:col>81</xdr:col>
      <xdr:colOff>95250</xdr:colOff>
      <xdr:row>43</xdr:row>
      <xdr:rowOff>8165</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9672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50092</xdr:rowOff>
    </xdr:from>
    <xdr:ext cx="762000" cy="259045"/>
    <xdr:sp macro="" textlink="">
      <xdr:nvSpPr>
        <xdr:cNvPr id="406" name="公債費負担の状況該当値テキスト">
          <a:extLst>
            <a:ext uri="{FF2B5EF4-FFF2-40B4-BE49-F238E27FC236}">
              <a16:creationId xmlns:a16="http://schemas.microsoft.com/office/drawing/2014/main" id="{00000000-0008-0000-0300-000096010000}"/>
            </a:ext>
          </a:extLst>
        </xdr:cNvPr>
        <xdr:cNvSpPr txBox="1"/>
      </xdr:nvSpPr>
      <xdr:spPr>
        <a:xfrm>
          <a:off x="17106900" y="725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78015</xdr:rowOff>
    </xdr:from>
    <xdr:to>
      <xdr:col>77</xdr:col>
      <xdr:colOff>95250</xdr:colOff>
      <xdr:row>43</xdr:row>
      <xdr:rowOff>8165</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129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164392</xdr:rowOff>
    </xdr:from>
    <xdr:ext cx="7366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798800" y="7365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100995</xdr:rowOff>
    </xdr:from>
    <xdr:to>
      <xdr:col>73</xdr:col>
      <xdr:colOff>44450</xdr:colOff>
      <xdr:row>43</xdr:row>
      <xdr:rowOff>31145</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52400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15922</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909800" y="738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169938</xdr:rowOff>
    </xdr:from>
    <xdr:to>
      <xdr:col>68</xdr:col>
      <xdr:colOff>203200</xdr:colOff>
      <xdr:row>43</xdr:row>
      <xdr:rowOff>100088</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4351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84865</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020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55941</xdr:rowOff>
    </xdr:from>
    <xdr:to>
      <xdr:col>64</xdr:col>
      <xdr:colOff>152400</xdr:colOff>
      <xdr:row>43</xdr:row>
      <xdr:rowOff>157541</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3462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142318</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131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数値は</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近年</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改善傾向にある</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ものの、</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依然として高い数値にある。</a:t>
          </a:r>
          <a:endParaRPr lang="ja-JP" altLang="ja-JP" sz="1100">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主な要因としては、財政調整基金を中心に充当可能基金残高（</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３１</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億</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４</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千万円）等の充当可能財源が低いこと、また地方債残高（６２億</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３</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千万円）や下水道事業等公営企業債に係る繰入見込額（４</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０</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億円）が多いことに原因があると思われる。</a:t>
          </a:r>
          <a:endParaRPr lang="ja-JP" altLang="ja-JP" sz="1100">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今後も財政調整基金の積み増しを計画的に行うことや地方債の償還により、さらに改善へと向かうよう努める。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a:extLst>
            <a:ext uri="{FF2B5EF4-FFF2-40B4-BE49-F238E27FC236}">
              <a16:creationId xmlns:a16="http://schemas.microsoft.com/office/drawing/2014/main" id="{00000000-0008-0000-0300-0000B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41728</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7018000" y="2313214"/>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13805</xdr:rowOff>
    </xdr:from>
    <xdr:ext cx="762000" cy="259045"/>
    <xdr:sp macro="" textlink="">
      <xdr:nvSpPr>
        <xdr:cNvPr id="446" name="将来負担の状況最小値テキスト">
          <a:extLst>
            <a:ext uri="{FF2B5EF4-FFF2-40B4-BE49-F238E27FC236}">
              <a16:creationId xmlns:a16="http://schemas.microsoft.com/office/drawing/2014/main" id="{00000000-0008-0000-0300-0000BE010000}"/>
            </a:ext>
          </a:extLst>
        </xdr:cNvPr>
        <xdr:cNvSpPr txBox="1"/>
      </xdr:nvSpPr>
      <xdr:spPr>
        <a:xfrm>
          <a:off x="17106900" y="395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41728</xdr:rowOff>
    </xdr:from>
    <xdr:to>
      <xdr:col>81</xdr:col>
      <xdr:colOff>133350</xdr:colOff>
      <xdr:row>23</xdr:row>
      <xdr:rowOff>41728</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398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8" name="将来負担の状況最大値テキスト">
          <a:extLst>
            <a:ext uri="{FF2B5EF4-FFF2-40B4-BE49-F238E27FC236}">
              <a16:creationId xmlns:a16="http://schemas.microsoft.com/office/drawing/2014/main" id="{00000000-0008-0000-0300-0000C0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168668</xdr:rowOff>
    </xdr:from>
    <xdr:to>
      <xdr:col>81</xdr:col>
      <xdr:colOff>44450</xdr:colOff>
      <xdr:row>18</xdr:row>
      <xdr:rowOff>118775</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6179800" y="2911868"/>
          <a:ext cx="838200" cy="29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148667</xdr:rowOff>
    </xdr:from>
    <xdr:ext cx="762000" cy="259045"/>
    <xdr:sp macro="" textlink="">
      <xdr:nvSpPr>
        <xdr:cNvPr id="451" name="将来負担の状況平均値テキスト">
          <a:extLst>
            <a:ext uri="{FF2B5EF4-FFF2-40B4-BE49-F238E27FC236}">
              <a16:creationId xmlns:a16="http://schemas.microsoft.com/office/drawing/2014/main" id="{00000000-0008-0000-0300-0000C3010000}"/>
            </a:ext>
          </a:extLst>
        </xdr:cNvPr>
        <xdr:cNvSpPr txBox="1"/>
      </xdr:nvSpPr>
      <xdr:spPr>
        <a:xfrm>
          <a:off x="17106900" y="2377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132140</xdr:rowOff>
    </xdr:from>
    <xdr:to>
      <xdr:col>81</xdr:col>
      <xdr:colOff>95250</xdr:colOff>
      <xdr:row>15</xdr:row>
      <xdr:rowOff>62290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9672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118775</xdr:rowOff>
    </xdr:from>
    <xdr:to>
      <xdr:col>77</xdr:col>
      <xdr:colOff>44450</xdr:colOff>
      <xdr:row>19</xdr:row>
      <xdr:rowOff>84062</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5290800" y="3204875"/>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103414</xdr:rowOff>
    </xdr:from>
    <xdr:to>
      <xdr:col>77</xdr:col>
      <xdr:colOff>95250</xdr:colOff>
      <xdr:row>15</xdr:row>
      <xdr:rowOff>33564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6129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43741</xdr:rowOff>
    </xdr:from>
    <xdr:ext cx="7366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798800" y="227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84062</xdr:rowOff>
    </xdr:from>
    <xdr:to>
      <xdr:col>72</xdr:col>
      <xdr:colOff>203200</xdr:colOff>
      <xdr:row>20</xdr:row>
      <xdr:rowOff>159657</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4401800" y="3341612"/>
          <a:ext cx="889000" cy="247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102265</xdr:rowOff>
    </xdr:from>
    <xdr:to>
      <xdr:col>73</xdr:col>
      <xdr:colOff>44450</xdr:colOff>
      <xdr:row>15</xdr:row>
      <xdr:rowOff>32415</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5240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42592</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909800" y="227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159657</xdr:rowOff>
    </xdr:from>
    <xdr:to>
      <xdr:col>68</xdr:col>
      <xdr:colOff>152400</xdr:colOff>
      <xdr:row>20</xdr:row>
      <xdr:rowOff>169999</xdr:rowOff>
    </xdr:to>
    <xdr:cxnSp macro="">
      <xdr:nvCxnSpPr>
        <xdr:cNvPr id="459" name="直線コネクタ 458">
          <a:extLst>
            <a:ext uri="{FF2B5EF4-FFF2-40B4-BE49-F238E27FC236}">
              <a16:creationId xmlns:a16="http://schemas.microsoft.com/office/drawing/2014/main" id="{00000000-0008-0000-0300-0000CB010000}"/>
            </a:ext>
          </a:extLst>
        </xdr:cNvPr>
        <xdr:cNvCxnSpPr/>
      </xdr:nvCxnSpPr>
      <xdr:spPr>
        <a:xfrm flipV="1">
          <a:off x="13512800" y="3588657"/>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67552</xdr:rowOff>
    </xdr:from>
    <xdr:to>
      <xdr:col>68</xdr:col>
      <xdr:colOff>203200</xdr:colOff>
      <xdr:row>15</xdr:row>
      <xdr:rowOff>169152</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4351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7879</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020800" y="240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133048</xdr:rowOff>
    </xdr:from>
    <xdr:to>
      <xdr:col>64</xdr:col>
      <xdr:colOff>152400</xdr:colOff>
      <xdr:row>16</xdr:row>
      <xdr:rowOff>63198</xdr:rowOff>
    </xdr:to>
    <xdr:sp macro="" textlink="">
      <xdr:nvSpPr>
        <xdr:cNvPr id="462" name="フローチャート: 判断 461">
          <a:extLst>
            <a:ext uri="{FF2B5EF4-FFF2-40B4-BE49-F238E27FC236}">
              <a16:creationId xmlns:a16="http://schemas.microsoft.com/office/drawing/2014/main" id="{00000000-0008-0000-0300-0000CE010000}"/>
            </a:ext>
          </a:extLst>
        </xdr:cNvPr>
        <xdr:cNvSpPr/>
      </xdr:nvSpPr>
      <xdr:spPr>
        <a:xfrm>
          <a:off x="13462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73375</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31800" y="247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117868</xdr:rowOff>
    </xdr:from>
    <xdr:to>
      <xdr:col>81</xdr:col>
      <xdr:colOff>95250</xdr:colOff>
      <xdr:row>17</xdr:row>
      <xdr:rowOff>48018</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967200" y="286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89945</xdr:rowOff>
    </xdr:from>
    <xdr:ext cx="762000" cy="259045"/>
    <xdr:sp macro="" textlink="">
      <xdr:nvSpPr>
        <xdr:cNvPr id="470" name="将来負担の状況該当値テキスト">
          <a:extLst>
            <a:ext uri="{FF2B5EF4-FFF2-40B4-BE49-F238E27FC236}">
              <a16:creationId xmlns:a16="http://schemas.microsoft.com/office/drawing/2014/main" id="{00000000-0008-0000-0300-0000D6010000}"/>
            </a:ext>
          </a:extLst>
        </xdr:cNvPr>
        <xdr:cNvSpPr txBox="1"/>
      </xdr:nvSpPr>
      <xdr:spPr>
        <a:xfrm>
          <a:off x="17106900" y="283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67975</xdr:rowOff>
    </xdr:from>
    <xdr:to>
      <xdr:col>77</xdr:col>
      <xdr:colOff>95250</xdr:colOff>
      <xdr:row>18</xdr:row>
      <xdr:rowOff>169575</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6129000" y="315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154352</xdr:rowOff>
    </xdr:from>
    <xdr:ext cx="7366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5798800" y="3240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33262</xdr:rowOff>
    </xdr:from>
    <xdr:to>
      <xdr:col>73</xdr:col>
      <xdr:colOff>44450</xdr:colOff>
      <xdr:row>19</xdr:row>
      <xdr:rowOff>134862</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5240000" y="329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119639</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909800" y="337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108857</xdr:rowOff>
    </xdr:from>
    <xdr:to>
      <xdr:col>68</xdr:col>
      <xdr:colOff>203200</xdr:colOff>
      <xdr:row>21</xdr:row>
      <xdr:rowOff>39007</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4351000" y="353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23784</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4020800" y="362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119199</xdr:rowOff>
    </xdr:from>
    <xdr:to>
      <xdr:col>64</xdr:col>
      <xdr:colOff>152400</xdr:colOff>
      <xdr:row>21</xdr:row>
      <xdr:rowOff>49349</xdr:rowOff>
    </xdr:to>
    <xdr:sp macro="" textlink="">
      <xdr:nvSpPr>
        <xdr:cNvPr id="477" name="楕円 476">
          <a:extLst>
            <a:ext uri="{FF2B5EF4-FFF2-40B4-BE49-F238E27FC236}">
              <a16:creationId xmlns:a16="http://schemas.microsoft.com/office/drawing/2014/main" id="{00000000-0008-0000-0300-0000DD010000}"/>
            </a:ext>
          </a:extLst>
        </xdr:cNvPr>
        <xdr:cNvSpPr/>
      </xdr:nvSpPr>
      <xdr:spPr>
        <a:xfrm>
          <a:off x="13462000" y="354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34126</xdr:rowOff>
    </xdr:from>
    <xdr:ext cx="762000" cy="259045"/>
    <xdr:sp macro="" textlink="">
      <xdr:nvSpPr>
        <xdr:cNvPr id="478" name="テキスト ボックス 477">
          <a:extLst>
            <a:ext uri="{FF2B5EF4-FFF2-40B4-BE49-F238E27FC236}">
              <a16:creationId xmlns:a16="http://schemas.microsoft.com/office/drawing/2014/main" id="{00000000-0008-0000-0300-0000DE010000}"/>
            </a:ext>
          </a:extLst>
        </xdr:cNvPr>
        <xdr:cNvSpPr txBox="1"/>
      </xdr:nvSpPr>
      <xdr:spPr>
        <a:xfrm>
          <a:off x="13131800" y="3634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岡山県勝央町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11,108
11,046
54.05
8,147,775
7,614,527
420,976
4,137,309
6,232,527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13.5
52.1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類似団体平均、県平均とも下回っている。</a:t>
          </a:r>
          <a:endParaRPr lang="ja-JP" altLang="ja-JP" sz="1100">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これまで退職者の補充抑制等を行ってきたことによるもので、今後退職者と新規採用職員とのバランスを考慮し、人件費の抑制に努める。</a:t>
          </a:r>
          <a:endParaRPr lang="ja-JP" altLang="ja-JP" sz="1100">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令和</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２</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年度については、</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会計年度任用職員制度の開始により２．９</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ポイント増加した。</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972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43180</xdr:rowOff>
    </xdr:from>
    <xdr:to>
      <xdr:col>24</xdr:col>
      <xdr:colOff>25400</xdr:colOff>
      <xdr:row>35</xdr:row>
      <xdr:rowOff>92710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872480"/>
          <a:ext cx="8382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101617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129540</xdr:rowOff>
    </xdr:from>
    <xdr:to>
      <xdr:col>24</xdr:col>
      <xdr:colOff>76200</xdr:colOff>
      <xdr:row>37</xdr:row>
      <xdr:rowOff>59690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161290</xdr:rowOff>
    </xdr:from>
    <xdr:to>
      <xdr:col>19</xdr:col>
      <xdr:colOff>187325</xdr:colOff>
      <xdr:row>34</xdr:row>
      <xdr:rowOff>43180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8191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163830</xdr:rowOff>
    </xdr:from>
    <xdr:to>
      <xdr:col>20</xdr:col>
      <xdr:colOff>38100</xdr:colOff>
      <xdr:row>36</xdr:row>
      <xdr:rowOff>93980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78757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5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161290</xdr:rowOff>
    </xdr:from>
    <xdr:to>
      <xdr:col>15</xdr:col>
      <xdr:colOff>98425</xdr:colOff>
      <xdr:row>34</xdr:row>
      <xdr:rowOff>12700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8191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22860</xdr:rowOff>
    </xdr:from>
    <xdr:to>
      <xdr:col>15</xdr:col>
      <xdr:colOff>149225</xdr:colOff>
      <xdr:row>36</xdr:row>
      <xdr:rowOff>124460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109237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12700</xdr:rowOff>
    </xdr:from>
    <xdr:to>
      <xdr:col>11</xdr:col>
      <xdr:colOff>9525</xdr:colOff>
      <xdr:row>34</xdr:row>
      <xdr:rowOff>104140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8420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148590</xdr:rowOff>
    </xdr:from>
    <xdr:to>
      <xdr:col>6</xdr:col>
      <xdr:colOff>171450</xdr:colOff>
      <xdr:row>36</xdr:row>
      <xdr:rowOff>78740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63517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41910</xdr:rowOff>
    </xdr:from>
    <xdr:to>
      <xdr:col>24</xdr:col>
      <xdr:colOff>76200</xdr:colOff>
      <xdr:row>35</xdr:row>
      <xdr:rowOff>143510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58437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163830</xdr:rowOff>
    </xdr:from>
    <xdr:to>
      <xdr:col>20</xdr:col>
      <xdr:colOff>38100</xdr:colOff>
      <xdr:row>34</xdr:row>
      <xdr:rowOff>93980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104157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59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110490</xdr:rowOff>
    </xdr:from>
    <xdr:to>
      <xdr:col>15</xdr:col>
      <xdr:colOff>149225</xdr:colOff>
      <xdr:row>34</xdr:row>
      <xdr:rowOff>40640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50817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133350</xdr:rowOff>
    </xdr:from>
    <xdr:to>
      <xdr:col>11</xdr:col>
      <xdr:colOff>60325</xdr:colOff>
      <xdr:row>34</xdr:row>
      <xdr:rowOff>63500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73677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53340</xdr:rowOff>
    </xdr:from>
    <xdr:to>
      <xdr:col>6</xdr:col>
      <xdr:colOff>171450</xdr:colOff>
      <xdr:row>34</xdr:row>
      <xdr:rowOff>154940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165117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類似団体の平均と比較し、下回っているが、長期的には事務の見直しによる抑制を図らなければならない。</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令和</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２</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年度については、</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臨時職員賃金の減少が</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物件費を</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引き下げる要因</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122101</xdr:rowOff>
    </xdr:from>
    <xdr:to>
      <xdr:col>82</xdr:col>
      <xdr:colOff>107950</xdr:colOff>
      <xdr:row>20</xdr:row>
      <xdr:rowOff>143328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50951"/>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37028</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9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122101</xdr:rowOff>
    </xdr:from>
    <xdr:to>
      <xdr:col>82</xdr:col>
      <xdr:colOff>196850</xdr:colOff>
      <xdr:row>13</xdr:row>
      <xdr:rowOff>122101</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5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40459</xdr:rowOff>
    </xdr:from>
    <xdr:to>
      <xdr:col>82</xdr:col>
      <xdr:colOff>107950</xdr:colOff>
      <xdr:row>16</xdr:row>
      <xdr:rowOff>51888</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612209"/>
          <a:ext cx="838200" cy="18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53176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24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81099</xdr:rowOff>
    </xdr:from>
    <xdr:to>
      <xdr:col>82</xdr:col>
      <xdr:colOff>158750</xdr:colOff>
      <xdr:row>16</xdr:row>
      <xdr:rowOff>11249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144962</xdr:rowOff>
    </xdr:from>
    <xdr:to>
      <xdr:col>78</xdr:col>
      <xdr:colOff>69850</xdr:colOff>
      <xdr:row>16</xdr:row>
      <xdr:rowOff>51888</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716712"/>
          <a:ext cx="889000" cy="7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72934</xdr:rowOff>
    </xdr:from>
    <xdr:to>
      <xdr:col>78</xdr:col>
      <xdr:colOff>120650</xdr:colOff>
      <xdr:row>17</xdr:row>
      <xdr:rowOff>3084</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1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159311</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02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131899</xdr:rowOff>
    </xdr:from>
    <xdr:to>
      <xdr:col>73</xdr:col>
      <xdr:colOff>180975</xdr:colOff>
      <xdr:row>15</xdr:row>
      <xdr:rowOff>144962</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70364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14151</xdr:rowOff>
    </xdr:from>
    <xdr:to>
      <xdr:col>74</xdr:col>
      <xdr:colOff>31750</xdr:colOff>
      <xdr:row>16</xdr:row>
      <xdr:rowOff>115751</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5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100528</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84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131899</xdr:rowOff>
    </xdr:from>
    <xdr:to>
      <xdr:col>69</xdr:col>
      <xdr:colOff>92075</xdr:colOff>
      <xdr:row>15</xdr:row>
      <xdr:rowOff>138430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70364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152944</xdr:rowOff>
    </xdr:from>
    <xdr:to>
      <xdr:col>69</xdr:col>
      <xdr:colOff>142875</xdr:colOff>
      <xdr:row>16</xdr:row>
      <xdr:rowOff>83094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67871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811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139881</xdr:rowOff>
    </xdr:from>
    <xdr:to>
      <xdr:col>65</xdr:col>
      <xdr:colOff>53975</xdr:colOff>
      <xdr:row>16</xdr:row>
      <xdr:rowOff>70031</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1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54808</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9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161109</xdr:rowOff>
    </xdr:from>
    <xdr:to>
      <xdr:col>82</xdr:col>
      <xdr:colOff>158750</xdr:colOff>
      <xdr:row>15</xdr:row>
      <xdr:rowOff>91259</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56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6186</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40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1088</xdr:rowOff>
    </xdr:from>
    <xdr:to>
      <xdr:col>78</xdr:col>
      <xdr:colOff>120650</xdr:colOff>
      <xdr:row>16</xdr:row>
      <xdr:rowOff>102688</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74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112865</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513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94162</xdr:rowOff>
    </xdr:from>
    <xdr:to>
      <xdr:col>74</xdr:col>
      <xdr:colOff>31750</xdr:colOff>
      <xdr:row>16</xdr:row>
      <xdr:rowOff>24312</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66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34489</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434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81099</xdr:rowOff>
    </xdr:from>
    <xdr:to>
      <xdr:col>69</xdr:col>
      <xdr:colOff>142875</xdr:colOff>
      <xdr:row>16</xdr:row>
      <xdr:rowOff>11249</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65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21426</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421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87630</xdr:rowOff>
    </xdr:from>
    <xdr:to>
      <xdr:col>65</xdr:col>
      <xdr:colOff>53975</xdr:colOff>
      <xdr:row>16</xdr:row>
      <xdr:rowOff>17780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27957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類似団体の平均と比較し上回っているが、これは平成</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年度から医療費無料化の対象を高校生まで拡充（</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H29</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は入院のみ）したことなどが影響し、全体として伸びているものと思われる。</a:t>
          </a:r>
          <a:endParaRPr lang="ja-JP" altLang="ja-JP" sz="1100">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令和</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２</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年度については、</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臨時保育士賃金が減少</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したため、割合も</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低下</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している。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62</xdr:row>
      <xdr:rowOff>12700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26072"/>
          <a:ext cx="0" cy="161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29028</xdr:rowOff>
    </xdr:from>
    <xdr:to>
      <xdr:col>24</xdr:col>
      <xdr:colOff>25400</xdr:colOff>
      <xdr:row>59</xdr:row>
      <xdr:rowOff>37193</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630228"/>
          <a:ext cx="838200" cy="52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100892</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359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61685</xdr:rowOff>
    </xdr:from>
    <xdr:to>
      <xdr:col>19</xdr:col>
      <xdr:colOff>187325</xdr:colOff>
      <xdr:row>59</xdr:row>
      <xdr:rowOff>37193</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10005785"/>
          <a:ext cx="8890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xdr:rowOff>
    </xdr:from>
    <xdr:to>
      <xdr:col>15</xdr:col>
      <xdr:colOff>98425</xdr:colOff>
      <xdr:row>58</xdr:row>
      <xdr:rowOff>61685</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9568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149678</xdr:rowOff>
    </xdr:from>
    <xdr:to>
      <xdr:col>15</xdr:col>
      <xdr:colOff>149225</xdr:colOff>
      <xdr:row>56</xdr:row>
      <xdr:rowOff>79828</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90005</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69850</xdr:rowOff>
    </xdr:from>
    <xdr:to>
      <xdr:col>11</xdr:col>
      <xdr:colOff>9525</xdr:colOff>
      <xdr:row>58</xdr:row>
      <xdr:rowOff>12700</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842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117022</xdr:rowOff>
    </xdr:from>
    <xdr:to>
      <xdr:col>11</xdr:col>
      <xdr:colOff>60325</xdr:colOff>
      <xdr:row>56</xdr:row>
      <xdr:rowOff>47172</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57349</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24692</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149678</xdr:rowOff>
    </xdr:from>
    <xdr:to>
      <xdr:col>24</xdr:col>
      <xdr:colOff>76200</xdr:colOff>
      <xdr:row>56</xdr:row>
      <xdr:rowOff>79828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121755</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157843</xdr:rowOff>
    </xdr:from>
    <xdr:to>
      <xdr:col>20</xdr:col>
      <xdr:colOff>38100</xdr:colOff>
      <xdr:row>59</xdr:row>
      <xdr:rowOff>87993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101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72770</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10188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10885</xdr:rowOff>
    </xdr:from>
    <xdr:to>
      <xdr:col>15</xdr:col>
      <xdr:colOff>149225</xdr:colOff>
      <xdr:row>58</xdr:row>
      <xdr:rowOff>112485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97262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133350</xdr:rowOff>
    </xdr:from>
    <xdr:to>
      <xdr:col>11</xdr:col>
      <xdr:colOff>60325</xdr:colOff>
      <xdr:row>58</xdr:row>
      <xdr:rowOff>63500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類似団体平均、県平均とも下回っている。</a:t>
          </a:r>
          <a:endParaRPr lang="ja-JP" altLang="ja-JP" sz="1100">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平成２６年度の下水道事業の法適化により繰出金から補助金となったことから、数値が下がっており、そこからは横ばいが続いている。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34472</xdr:rowOff>
    </xdr:from>
    <xdr:to>
      <xdr:col>82</xdr:col>
      <xdr:colOff>107950</xdr:colOff>
      <xdr:row>61</xdr:row>
      <xdr:rowOff>4535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8949872"/>
          <a:ext cx="0" cy="151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120849</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69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34472</xdr:rowOff>
    </xdr:from>
    <xdr:to>
      <xdr:col>82</xdr:col>
      <xdr:colOff>196850</xdr:colOff>
      <xdr:row>52</xdr:row>
      <xdr:rowOff>34472</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894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80735</xdr:rowOff>
    </xdr:from>
    <xdr:to>
      <xdr:col>82</xdr:col>
      <xdr:colOff>107950</xdr:colOff>
      <xdr:row>53</xdr:row>
      <xdr:rowOff>146050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167585"/>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105427</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113393</xdr:rowOff>
    </xdr:from>
    <xdr:to>
      <xdr:col>78</xdr:col>
      <xdr:colOff>69850</xdr:colOff>
      <xdr:row>53</xdr:row>
      <xdr:rowOff>146050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92002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5443</xdr:rowOff>
    </xdr:from>
    <xdr:to>
      <xdr:col>78</xdr:col>
      <xdr:colOff>120650</xdr:colOff>
      <xdr:row>56</xdr:row>
      <xdr:rowOff>107043</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91820</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113393</xdr:rowOff>
    </xdr:from>
    <xdr:to>
      <xdr:col>73</xdr:col>
      <xdr:colOff>180975</xdr:colOff>
      <xdr:row>54</xdr:row>
      <xdr:rowOff>72572</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893800" y="92002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70757</xdr:rowOff>
    </xdr:from>
    <xdr:to>
      <xdr:col>74</xdr:col>
      <xdr:colOff>31750</xdr:colOff>
      <xdr:row>57</xdr:row>
      <xdr:rowOff>907</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157134</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29028</xdr:rowOff>
    </xdr:from>
    <xdr:to>
      <xdr:col>69</xdr:col>
      <xdr:colOff>92075</xdr:colOff>
      <xdr:row>54</xdr:row>
      <xdr:rowOff>72572</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2873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70757</xdr:rowOff>
    </xdr:from>
    <xdr:to>
      <xdr:col>69</xdr:col>
      <xdr:colOff>142875</xdr:colOff>
      <xdr:row>57</xdr:row>
      <xdr:rowOff>907</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157134</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27215</xdr:rowOff>
    </xdr:from>
    <xdr:to>
      <xdr:col>65</xdr:col>
      <xdr:colOff>53975</xdr:colOff>
      <xdr:row>56</xdr:row>
      <xdr:rowOff>128815</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113592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29935</xdr:rowOff>
    </xdr:from>
    <xdr:to>
      <xdr:col>82</xdr:col>
      <xdr:colOff>158750</xdr:colOff>
      <xdr:row>53</xdr:row>
      <xdr:rowOff>131535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11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46462</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896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95250</xdr:rowOff>
    </xdr:from>
    <xdr:to>
      <xdr:col>78</xdr:col>
      <xdr:colOff>120650</xdr:colOff>
      <xdr:row>54</xdr:row>
      <xdr:rowOff>25400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35577</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895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62593</xdr:rowOff>
    </xdr:from>
    <xdr:to>
      <xdr:col>74</xdr:col>
      <xdr:colOff>31750</xdr:colOff>
      <xdr:row>53</xdr:row>
      <xdr:rowOff>164193</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14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2920</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891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21772</xdr:rowOff>
    </xdr:from>
    <xdr:to>
      <xdr:col>69</xdr:col>
      <xdr:colOff>142875</xdr:colOff>
      <xdr:row>54</xdr:row>
      <xdr:rowOff>123372</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2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133549</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149678</xdr:rowOff>
    </xdr:from>
    <xdr:to>
      <xdr:col>65</xdr:col>
      <xdr:colOff>53975</xdr:colOff>
      <xdr:row>54</xdr:row>
      <xdr:rowOff>79828</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90005</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下水道事業の法適化により、平成２６年度から大幅に上昇し、類似団体平均を上回るようになった。</a:t>
          </a:r>
          <a:endParaRPr lang="ja-JP" altLang="ja-JP" sz="1100">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令和</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２</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特別定額給付金などにより額は</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増加した</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が</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、割合は</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155575</xdr:rowOff>
    </xdr:from>
    <xdr:to>
      <xdr:col>82</xdr:col>
      <xdr:colOff>107950</xdr:colOff>
      <xdr:row>41</xdr:row>
      <xdr:rowOff>29845</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813425"/>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1922</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703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29845</xdr:rowOff>
    </xdr:from>
    <xdr:to>
      <xdr:col>82</xdr:col>
      <xdr:colOff>196850</xdr:colOff>
      <xdr:row>41</xdr:row>
      <xdr:rowOff>29845</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705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70502</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556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155575</xdr:rowOff>
    </xdr:from>
    <xdr:to>
      <xdr:col>82</xdr:col>
      <xdr:colOff>196850</xdr:colOff>
      <xdr:row>33</xdr:row>
      <xdr:rowOff>155575</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813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161290</xdr:rowOff>
    </xdr:from>
    <xdr:to>
      <xdr:col>82</xdr:col>
      <xdr:colOff>107950</xdr:colOff>
      <xdr:row>37</xdr:row>
      <xdr:rowOff>75565</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5671800" y="6333490"/>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115587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5944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99060</xdr:rowOff>
    </xdr:from>
    <xdr:to>
      <xdr:col>82</xdr:col>
      <xdr:colOff>158750</xdr:colOff>
      <xdr:row>36</xdr:row>
      <xdr:rowOff>29210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69850</xdr:rowOff>
    </xdr:from>
    <xdr:to>
      <xdr:col>78</xdr:col>
      <xdr:colOff>69850</xdr:colOff>
      <xdr:row>37</xdr:row>
      <xdr:rowOff>75565</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4782800" y="641350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36195</xdr:rowOff>
    </xdr:from>
    <xdr:to>
      <xdr:col>78</xdr:col>
      <xdr:colOff>120650</xdr:colOff>
      <xdr:row>35</xdr:row>
      <xdr:rowOff>137795</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147972</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5805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69850</xdr:rowOff>
    </xdr:from>
    <xdr:to>
      <xdr:col>73</xdr:col>
      <xdr:colOff>180975</xdr:colOff>
      <xdr:row>37</xdr:row>
      <xdr:rowOff>81280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893800" y="64135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36195</xdr:rowOff>
    </xdr:from>
    <xdr:to>
      <xdr:col>74</xdr:col>
      <xdr:colOff>31750</xdr:colOff>
      <xdr:row>35</xdr:row>
      <xdr:rowOff>137795</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147972</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5805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81280</xdr:rowOff>
    </xdr:from>
    <xdr:to>
      <xdr:col>69</xdr:col>
      <xdr:colOff>92075</xdr:colOff>
      <xdr:row>38</xdr:row>
      <xdr:rowOff>81280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flipV="1">
          <a:off x="13004800" y="642493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19050</xdr:rowOff>
    </xdr:from>
    <xdr:to>
      <xdr:col>69</xdr:col>
      <xdr:colOff>142875</xdr:colOff>
      <xdr:row>35</xdr:row>
      <xdr:rowOff>120650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130827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1905</xdr:rowOff>
    </xdr:from>
    <xdr:to>
      <xdr:col>65</xdr:col>
      <xdr:colOff>53975</xdr:colOff>
      <xdr:row>35</xdr:row>
      <xdr:rowOff>103505</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002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113682</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5771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110490</xdr:rowOff>
    </xdr:from>
    <xdr:to>
      <xdr:col>82</xdr:col>
      <xdr:colOff>158750</xdr:colOff>
      <xdr:row>37</xdr:row>
      <xdr:rowOff>40640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82567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625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24765</xdr:rowOff>
    </xdr:from>
    <xdr:to>
      <xdr:col>78</xdr:col>
      <xdr:colOff>120650</xdr:colOff>
      <xdr:row>37</xdr:row>
      <xdr:rowOff>126365</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36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111142</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645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19050</xdr:rowOff>
    </xdr:from>
    <xdr:to>
      <xdr:col>74</xdr:col>
      <xdr:colOff>31750</xdr:colOff>
      <xdr:row>37</xdr:row>
      <xdr:rowOff>120650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105427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30480</xdr:rowOff>
    </xdr:from>
    <xdr:to>
      <xdr:col>69</xdr:col>
      <xdr:colOff>142875</xdr:colOff>
      <xdr:row>37</xdr:row>
      <xdr:rowOff>132080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37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116857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646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30480</xdr:rowOff>
    </xdr:from>
    <xdr:to>
      <xdr:col>65</xdr:col>
      <xdr:colOff>53975</xdr:colOff>
      <xdr:row>38</xdr:row>
      <xdr:rowOff>132080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116857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類似団体の平均と比較し上回</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ることが多く</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、借入金の抑制を図らなければならないが、今後の事業計画により地方債発行額が増加し、公債費が増加すること</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も</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考えられる。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16511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539980"/>
          <a:ext cx="0" cy="1363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160038</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16511</xdr:rowOff>
    </xdr:from>
    <xdr:to>
      <xdr:col>24</xdr:col>
      <xdr:colOff>114300</xdr:colOff>
      <xdr:row>81</xdr:row>
      <xdr:rowOff>16511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92711</xdr:rowOff>
    </xdr:from>
    <xdr:to>
      <xdr:col>24</xdr:col>
      <xdr:colOff>25400</xdr:colOff>
      <xdr:row>77</xdr:row>
      <xdr:rowOff>153670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987800" y="13294361"/>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58438</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130811</xdr:rowOff>
    </xdr:from>
    <xdr:to>
      <xdr:col>19</xdr:col>
      <xdr:colOff>187325</xdr:colOff>
      <xdr:row>77</xdr:row>
      <xdr:rowOff>153670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3098800" y="133324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80011</xdr:rowOff>
    </xdr:from>
    <xdr:to>
      <xdr:col>20</xdr:col>
      <xdr:colOff>38100</xdr:colOff>
      <xdr:row>78</xdr:row>
      <xdr:rowOff>10161</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20338</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05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130811</xdr:rowOff>
    </xdr:from>
    <xdr:to>
      <xdr:col>15</xdr:col>
      <xdr:colOff>98425</xdr:colOff>
      <xdr:row>77</xdr:row>
      <xdr:rowOff>161289</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2209800" y="133324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161289</xdr:rowOff>
    </xdr:from>
    <xdr:to>
      <xdr:col>11</xdr:col>
      <xdr:colOff>9525</xdr:colOff>
      <xdr:row>78</xdr:row>
      <xdr:rowOff>88900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1320800" y="13362939"/>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87630</xdr:rowOff>
    </xdr:from>
    <xdr:to>
      <xdr:col>11</xdr:col>
      <xdr:colOff>60325</xdr:colOff>
      <xdr:row>78</xdr:row>
      <xdr:rowOff>17780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27957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125730</xdr:rowOff>
    </xdr:from>
    <xdr:to>
      <xdr:col>6</xdr:col>
      <xdr:colOff>171450</xdr:colOff>
      <xdr:row>78</xdr:row>
      <xdr:rowOff>55880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66057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13988</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102870</xdr:rowOff>
    </xdr:from>
    <xdr:to>
      <xdr:col>20</xdr:col>
      <xdr:colOff>38100</xdr:colOff>
      <xdr:row>78</xdr:row>
      <xdr:rowOff>33020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17797</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339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80011</xdr:rowOff>
    </xdr:from>
    <xdr:to>
      <xdr:col>15</xdr:col>
      <xdr:colOff>149225</xdr:colOff>
      <xdr:row>78</xdr:row>
      <xdr:rowOff>10161</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166388</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110489</xdr:rowOff>
    </xdr:from>
    <xdr:to>
      <xdr:col>11</xdr:col>
      <xdr:colOff>60325</xdr:colOff>
      <xdr:row>78</xdr:row>
      <xdr:rowOff>40639</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25416</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38100</xdr:rowOff>
    </xdr:from>
    <xdr:to>
      <xdr:col>6</xdr:col>
      <xdr:colOff>171450</xdr:colOff>
      <xdr:row>78</xdr:row>
      <xdr:rowOff>139700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124477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令和２年度は、</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を下回る</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割合となっている。</a:t>
          </a:r>
          <a:endParaRPr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人件費の総額抑制と物件費の削減の具体策を実施し、削減に努める。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147574</xdr:rowOff>
    </xdr:from>
    <xdr:to>
      <xdr:col>82</xdr:col>
      <xdr:colOff>107950</xdr:colOff>
      <xdr:row>80</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663424"/>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99077</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127000</xdr:rowOff>
    </xdr:from>
    <xdr:to>
      <xdr:col>82</xdr:col>
      <xdr:colOff>196850</xdr:colOff>
      <xdr:row>80</xdr:row>
      <xdr:rowOff>127000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62501</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40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147574</xdr:rowOff>
    </xdr:from>
    <xdr:to>
      <xdr:col>82</xdr:col>
      <xdr:colOff>196850</xdr:colOff>
      <xdr:row>73</xdr:row>
      <xdr:rowOff>147574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66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56134</xdr:rowOff>
    </xdr:from>
    <xdr:to>
      <xdr:col>82</xdr:col>
      <xdr:colOff>107950</xdr:colOff>
      <xdr:row>76</xdr:row>
      <xdr:rowOff>122428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5671800" y="12914884"/>
          <a:ext cx="8382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48277</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07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76200</xdr:rowOff>
    </xdr:from>
    <xdr:to>
      <xdr:col>82</xdr:col>
      <xdr:colOff>158750</xdr:colOff>
      <xdr:row>77</xdr:row>
      <xdr:rowOff>6350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147574</xdr:rowOff>
    </xdr:from>
    <xdr:to>
      <xdr:col>78</xdr:col>
      <xdr:colOff>69850</xdr:colOff>
      <xdr:row>76</xdr:row>
      <xdr:rowOff>122428</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4782800" y="13006324"/>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89915</xdr:rowOff>
    </xdr:from>
    <xdr:to>
      <xdr:col>78</xdr:col>
      <xdr:colOff>120650</xdr:colOff>
      <xdr:row>77</xdr:row>
      <xdr:rowOff>20065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4842</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32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147574</xdr:rowOff>
    </xdr:from>
    <xdr:to>
      <xdr:col>73</xdr:col>
      <xdr:colOff>180975</xdr:colOff>
      <xdr:row>76</xdr:row>
      <xdr:rowOff>30987</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893800" y="13006324"/>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13988</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30987</xdr:rowOff>
    </xdr:from>
    <xdr:to>
      <xdr:col>69</xdr:col>
      <xdr:colOff>92075</xdr:colOff>
      <xdr:row>77</xdr:row>
      <xdr:rowOff>5842</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3004800" y="13061187"/>
          <a:ext cx="889000" cy="14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48768</xdr:rowOff>
    </xdr:from>
    <xdr:to>
      <xdr:col>69</xdr:col>
      <xdr:colOff>142875</xdr:colOff>
      <xdr:row>76</xdr:row>
      <xdr:rowOff>150368</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135145</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147065</xdr:rowOff>
    </xdr:from>
    <xdr:to>
      <xdr:col>65</xdr:col>
      <xdr:colOff>53975</xdr:colOff>
      <xdr:row>76</xdr:row>
      <xdr:rowOff>77215</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87393</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5334</xdr:rowOff>
    </xdr:from>
    <xdr:to>
      <xdr:col>82</xdr:col>
      <xdr:colOff>158750</xdr:colOff>
      <xdr:row>75</xdr:row>
      <xdr:rowOff>106934</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21861</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2709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71628</xdr:rowOff>
    </xdr:from>
    <xdr:to>
      <xdr:col>78</xdr:col>
      <xdr:colOff>120650</xdr:colOff>
      <xdr:row>77</xdr:row>
      <xdr:rowOff>1778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11955</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2870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96774</xdr:rowOff>
    </xdr:from>
    <xdr:to>
      <xdr:col>74</xdr:col>
      <xdr:colOff>31750</xdr:colOff>
      <xdr:row>76</xdr:row>
      <xdr:rowOff>26924</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37101</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151637</xdr:rowOff>
    </xdr:from>
    <xdr:to>
      <xdr:col>69</xdr:col>
      <xdr:colOff>142875</xdr:colOff>
      <xdr:row>76</xdr:row>
      <xdr:rowOff>81787</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91965</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126492</xdr:rowOff>
    </xdr:from>
    <xdr:to>
      <xdr:col>65</xdr:col>
      <xdr:colOff>53975</xdr:colOff>
      <xdr:row>77</xdr:row>
      <xdr:rowOff>56642</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41419</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岡山県勝央町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149639</xdr:rowOff>
    </xdr:from>
    <xdr:to>
      <xdr:col>29</xdr:col>
      <xdr:colOff>127000</xdr:colOff>
      <xdr:row>20</xdr:row>
      <xdr:rowOff>462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83214"/>
          <a:ext cx="0" cy="13938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143989</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4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462</xdr:rowOff>
    </xdr:from>
    <xdr:to>
      <xdr:col>30</xdr:col>
      <xdr:colOff>25400</xdr:colOff>
      <xdr:row>20</xdr:row>
      <xdr:rowOff>462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770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64566</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2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149639</xdr:rowOff>
    </xdr:from>
    <xdr:to>
      <xdr:col>30</xdr:col>
      <xdr:colOff>25400</xdr:colOff>
      <xdr:row>11</xdr:row>
      <xdr:rowOff>149639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832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120698</xdr:rowOff>
    </xdr:from>
    <xdr:to>
      <xdr:col>29</xdr:col>
      <xdr:colOff>127000</xdr:colOff>
      <xdr:row>18</xdr:row>
      <xdr:rowOff>51768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082973"/>
          <a:ext cx="647700" cy="1025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73471</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64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56944</xdr:rowOff>
    </xdr:from>
    <xdr:to>
      <xdr:col>29</xdr:col>
      <xdr:colOff>177800</xdr:colOff>
      <xdr:row>17</xdr:row>
      <xdr:rowOff>158544</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51768</xdr:rowOff>
    </xdr:from>
    <xdr:to>
      <xdr:col>26</xdr:col>
      <xdr:colOff>50800</xdr:colOff>
      <xdr:row>18</xdr:row>
      <xdr:rowOff>63922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185493"/>
          <a:ext cx="698500" cy="121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62057</xdr:rowOff>
    </xdr:from>
    <xdr:to>
      <xdr:col>26</xdr:col>
      <xdr:colOff>101600</xdr:colOff>
      <xdr:row>17</xdr:row>
      <xdr:rowOff>163657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2384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93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63922</xdr:rowOff>
    </xdr:from>
    <xdr:to>
      <xdr:col>22</xdr:col>
      <xdr:colOff>114300</xdr:colOff>
      <xdr:row>18</xdr:row>
      <xdr:rowOff>67480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197647"/>
          <a:ext cx="698500" cy="35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85016</xdr:rowOff>
    </xdr:from>
    <xdr:to>
      <xdr:col>22</xdr:col>
      <xdr:colOff>165100</xdr:colOff>
      <xdr:row>18</xdr:row>
      <xdr:rowOff>15166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25343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1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66086</xdr:rowOff>
    </xdr:from>
    <xdr:to>
      <xdr:col>18</xdr:col>
      <xdr:colOff>177800</xdr:colOff>
      <xdr:row>18</xdr:row>
      <xdr:rowOff>67480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199811"/>
          <a:ext cx="698500" cy="13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100119</xdr:rowOff>
    </xdr:from>
    <xdr:to>
      <xdr:col>19</xdr:col>
      <xdr:colOff>38100</xdr:colOff>
      <xdr:row>18</xdr:row>
      <xdr:rowOff>30269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40446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3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114894</xdr:rowOff>
    </xdr:from>
    <xdr:to>
      <xdr:col>15</xdr:col>
      <xdr:colOff>101600</xdr:colOff>
      <xdr:row>18</xdr:row>
      <xdr:rowOff>45044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55221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4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69898</xdr:rowOff>
    </xdr:from>
    <xdr:to>
      <xdr:col>29</xdr:col>
      <xdr:colOff>177800</xdr:colOff>
      <xdr:row>18</xdr:row>
      <xdr:rowOff>48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321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41975</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04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968</xdr:rowOff>
    </xdr:from>
    <xdr:to>
      <xdr:col>26</xdr:col>
      <xdr:colOff>101600</xdr:colOff>
      <xdr:row>18</xdr:row>
      <xdr:rowOff>102568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346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87345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21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13122</xdr:rowOff>
    </xdr:from>
    <xdr:to>
      <xdr:col>22</xdr:col>
      <xdr:colOff>165100</xdr:colOff>
      <xdr:row>18</xdr:row>
      <xdr:rowOff>114722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468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99499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33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16680</xdr:rowOff>
    </xdr:from>
    <xdr:to>
      <xdr:col>19</xdr:col>
      <xdr:colOff>38100</xdr:colOff>
      <xdr:row>18</xdr:row>
      <xdr:rowOff>118280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50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103057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3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15286</xdr:rowOff>
    </xdr:from>
    <xdr:to>
      <xdr:col>15</xdr:col>
      <xdr:colOff>101600</xdr:colOff>
      <xdr:row>18</xdr:row>
      <xdr:rowOff>116886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49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101663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35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76983</xdr:rowOff>
    </xdr:from>
    <xdr:to>
      <xdr:col>29</xdr:col>
      <xdr:colOff>127000</xdr:colOff>
      <xdr:row>37</xdr:row>
      <xdr:rowOff>145859</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001533"/>
          <a:ext cx="0" cy="12690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117936</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24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145859</xdr:rowOff>
    </xdr:from>
    <xdr:to>
      <xdr:col>30</xdr:col>
      <xdr:colOff>25400</xdr:colOff>
      <xdr:row>37</xdr:row>
      <xdr:rowOff>145859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2705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334810</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74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76983</xdr:rowOff>
    </xdr:from>
    <xdr:to>
      <xdr:col>30</xdr:col>
      <xdr:colOff>25400</xdr:colOff>
      <xdr:row>33</xdr:row>
      <xdr:rowOff>76983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001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241209</xdr:rowOff>
    </xdr:from>
    <xdr:to>
      <xdr:col>29</xdr:col>
      <xdr:colOff>127000</xdr:colOff>
      <xdr:row>34</xdr:row>
      <xdr:rowOff>257851</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508659"/>
          <a:ext cx="647700" cy="166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213463</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823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241386</xdr:rowOff>
    </xdr:from>
    <xdr:to>
      <xdr:col>29</xdr:col>
      <xdr:colOff>177800</xdr:colOff>
      <xdr:row>36</xdr:row>
      <xdr:rowOff>86</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851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257851</xdr:rowOff>
    </xdr:from>
    <xdr:to>
      <xdr:col>26</xdr:col>
      <xdr:colOff>50800</xdr:colOff>
      <xdr:row>35</xdr:row>
      <xdr:rowOff>29456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525301"/>
          <a:ext cx="698500" cy="1145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195690</xdr:rowOff>
    </xdr:from>
    <xdr:to>
      <xdr:col>26</xdr:col>
      <xdr:colOff>101600</xdr:colOff>
      <xdr:row>35</xdr:row>
      <xdr:rowOff>297290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8060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282067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89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6093</xdr:rowOff>
    </xdr:from>
    <xdr:to>
      <xdr:col>22</xdr:col>
      <xdr:colOff>114300</xdr:colOff>
      <xdr:row>35</xdr:row>
      <xdr:rowOff>29456</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616443"/>
          <a:ext cx="698500" cy="23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217977</xdr:rowOff>
    </xdr:from>
    <xdr:to>
      <xdr:col>22</xdr:col>
      <xdr:colOff>165100</xdr:colOff>
      <xdr:row>35</xdr:row>
      <xdr:rowOff>319577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8283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304354</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914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242854</xdr:rowOff>
    </xdr:from>
    <xdr:to>
      <xdr:col>18</xdr:col>
      <xdr:colOff>177800</xdr:colOff>
      <xdr:row>35</xdr:row>
      <xdr:rowOff>6093</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510304"/>
          <a:ext cx="698500" cy="1061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207028</xdr:rowOff>
    </xdr:from>
    <xdr:to>
      <xdr:col>19</xdr:col>
      <xdr:colOff>38100</xdr:colOff>
      <xdr:row>35</xdr:row>
      <xdr:rowOff>308628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817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293405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90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212674</xdr:rowOff>
    </xdr:from>
    <xdr:to>
      <xdr:col>15</xdr:col>
      <xdr:colOff>101600</xdr:colOff>
      <xdr:row>35</xdr:row>
      <xdr:rowOff>314274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23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299051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909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190409</xdr:rowOff>
    </xdr:from>
    <xdr:to>
      <xdr:col>29</xdr:col>
      <xdr:colOff>177800</xdr:colOff>
      <xdr:row>34</xdr:row>
      <xdr:rowOff>292009</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457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35486</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302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207051</xdr:rowOff>
    </xdr:from>
    <xdr:to>
      <xdr:col>26</xdr:col>
      <xdr:colOff>101600</xdr:colOff>
      <xdr:row>34</xdr:row>
      <xdr:rowOff>308651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4745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318828</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243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321556</xdr:rowOff>
    </xdr:from>
    <xdr:to>
      <xdr:col>22</xdr:col>
      <xdr:colOff>165100</xdr:colOff>
      <xdr:row>35</xdr:row>
      <xdr:rowOff>80256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589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90433</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35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298193</xdr:rowOff>
    </xdr:from>
    <xdr:to>
      <xdr:col>19</xdr:col>
      <xdr:colOff>38100</xdr:colOff>
      <xdr:row>35</xdr:row>
      <xdr:rowOff>56893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565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67070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33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192055</xdr:rowOff>
    </xdr:from>
    <xdr:to>
      <xdr:col>15</xdr:col>
      <xdr:colOff>101600</xdr:colOff>
      <xdr:row>34</xdr:row>
      <xdr:rowOff>293655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459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303832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22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岡山県勝央町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11,108
11,046
54.05
8,147,775
7,614,527
420,976
4,137,309
6,232,527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13.5
52.1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76975</xdr:rowOff>
    </xdr:from>
    <xdr:to>
      <xdr:col>24</xdr:col>
      <xdr:colOff>62865</xdr:colOff>
      <xdr:row>39</xdr:row>
      <xdr:rowOff>87199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20475"/>
          <a:ext cx="1270" cy="155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91026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7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87199</xdr:rowOff>
    </xdr:from>
    <xdr:to>
      <xdr:col>24</xdr:col>
      <xdr:colOff>152400</xdr:colOff>
      <xdr:row>39</xdr:row>
      <xdr:rowOff>87199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7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23652</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95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76975</xdr:rowOff>
    </xdr:from>
    <xdr:to>
      <xdr:col>24</xdr:col>
      <xdr:colOff>152400</xdr:colOff>
      <xdr:row>30</xdr:row>
      <xdr:rowOff>76975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20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10579</xdr:rowOff>
    </xdr:from>
    <xdr:to>
      <xdr:col>24</xdr:col>
      <xdr:colOff>63500</xdr:colOff>
      <xdr:row>38</xdr:row>
      <xdr:rowOff>5182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82779"/>
          <a:ext cx="838200" cy="337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162577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63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12700</xdr:rowOff>
    </xdr:from>
    <xdr:to>
      <xdr:col>24</xdr:col>
      <xdr:colOff>114300</xdr:colOff>
      <xdr:row>36</xdr:row>
      <xdr:rowOff>114300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5182</xdr:rowOff>
    </xdr:from>
    <xdr:to>
      <xdr:col>19</xdr:col>
      <xdr:colOff>177800</xdr:colOff>
      <xdr:row>38</xdr:row>
      <xdr:rowOff>6782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520282"/>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138925</xdr:rowOff>
    </xdr:from>
    <xdr:to>
      <xdr:col>20</xdr:col>
      <xdr:colOff>38100</xdr:colOff>
      <xdr:row>37</xdr:row>
      <xdr:rowOff>69075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85602</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3607</xdr:rowOff>
    </xdr:from>
    <xdr:to>
      <xdr:col>15</xdr:col>
      <xdr:colOff>50800</xdr:colOff>
      <xdr:row>38</xdr:row>
      <xdr:rowOff>6782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518707"/>
          <a:ext cx="889000" cy="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157086</xdr:rowOff>
    </xdr:from>
    <xdr:to>
      <xdr:col>15</xdr:col>
      <xdr:colOff>101600</xdr:colOff>
      <xdr:row>37</xdr:row>
      <xdr:rowOff>87236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103763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0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154965</xdr:rowOff>
    </xdr:from>
    <xdr:to>
      <xdr:col>10</xdr:col>
      <xdr:colOff>114300</xdr:colOff>
      <xdr:row>38</xdr:row>
      <xdr:rowOff>3607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498615"/>
          <a:ext cx="889000" cy="20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165913</xdr:rowOff>
    </xdr:from>
    <xdr:to>
      <xdr:col>10</xdr:col>
      <xdr:colOff>165100</xdr:colOff>
      <xdr:row>37</xdr:row>
      <xdr:rowOff>96063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112590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1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17145</xdr:rowOff>
    </xdr:from>
    <xdr:to>
      <xdr:col>6</xdr:col>
      <xdr:colOff>38100</xdr:colOff>
      <xdr:row>37</xdr:row>
      <xdr:rowOff>118745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6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135272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3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131229</xdr:rowOff>
    </xdr:from>
    <xdr:to>
      <xdr:col>24</xdr:col>
      <xdr:colOff>114300</xdr:colOff>
      <xdr:row>36</xdr:row>
      <xdr:rowOff>61379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3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154106</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983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125831</xdr:rowOff>
    </xdr:from>
    <xdr:to>
      <xdr:col>20</xdr:col>
      <xdr:colOff>38100</xdr:colOff>
      <xdr:row>38</xdr:row>
      <xdr:rowOff>55981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6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47109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62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127432</xdr:rowOff>
    </xdr:from>
    <xdr:to>
      <xdr:col>15</xdr:col>
      <xdr:colOff>101600</xdr:colOff>
      <xdr:row>38</xdr:row>
      <xdr:rowOff>57582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7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48709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6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124257</xdr:rowOff>
    </xdr:from>
    <xdr:to>
      <xdr:col>10</xdr:col>
      <xdr:colOff>165100</xdr:colOff>
      <xdr:row>38</xdr:row>
      <xdr:rowOff>54407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6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45534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60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104165</xdr:rowOff>
    </xdr:from>
    <xdr:to>
      <xdr:col>6</xdr:col>
      <xdr:colOff>38100</xdr:colOff>
      <xdr:row>38</xdr:row>
      <xdr:rowOff>34316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4781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25443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4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15132</xdr:rowOff>
    </xdr:from>
    <xdr:to>
      <xdr:col>24</xdr:col>
      <xdr:colOff>62865</xdr:colOff>
      <xdr:row>57</xdr:row>
      <xdr:rowOff>67485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59082"/>
          <a:ext cx="1270" cy="1081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71312</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4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67485</xdr:rowOff>
    </xdr:from>
    <xdr:to>
      <xdr:col>24</xdr:col>
      <xdr:colOff>152400</xdr:colOff>
      <xdr:row>57</xdr:row>
      <xdr:rowOff>67485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40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133259</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34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15132</xdr:rowOff>
    </xdr:from>
    <xdr:to>
      <xdr:col>24</xdr:col>
      <xdr:colOff>152400</xdr:colOff>
      <xdr:row>51</xdr:row>
      <xdr:rowOff>15132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59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111120</xdr:rowOff>
    </xdr:from>
    <xdr:to>
      <xdr:col>24</xdr:col>
      <xdr:colOff>63500</xdr:colOff>
      <xdr:row>56</xdr:row>
      <xdr:rowOff>144084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3797300" y="9712320"/>
          <a:ext cx="838200" cy="3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41332</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471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18455</xdr:rowOff>
    </xdr:from>
    <xdr:to>
      <xdr:col>24</xdr:col>
      <xdr:colOff>114300</xdr:colOff>
      <xdr:row>56</xdr:row>
      <xdr:rowOff>120055</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6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111120</xdr:rowOff>
    </xdr:from>
    <xdr:to>
      <xdr:col>19</xdr:col>
      <xdr:colOff>177800</xdr:colOff>
      <xdr:row>56</xdr:row>
      <xdr:rowOff>144500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712320"/>
          <a:ext cx="889000" cy="3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156049</xdr:rowOff>
    </xdr:from>
    <xdr:to>
      <xdr:col>20</xdr:col>
      <xdr:colOff>38100</xdr:colOff>
      <xdr:row>56</xdr:row>
      <xdr:rowOff>86199</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58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102726</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36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128691</xdr:rowOff>
    </xdr:from>
    <xdr:to>
      <xdr:col>15</xdr:col>
      <xdr:colOff>50800</xdr:colOff>
      <xdr:row>56</xdr:row>
      <xdr:rowOff>144500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019300" y="9729891"/>
          <a:ext cx="889000" cy="15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39898</xdr:rowOff>
    </xdr:from>
    <xdr:to>
      <xdr:col>15</xdr:col>
      <xdr:colOff>101600</xdr:colOff>
      <xdr:row>56</xdr:row>
      <xdr:rowOff>141498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158025</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41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128691</xdr:rowOff>
    </xdr:from>
    <xdr:to>
      <xdr:col>10</xdr:col>
      <xdr:colOff>114300</xdr:colOff>
      <xdr:row>56</xdr:row>
      <xdr:rowOff>161902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729891"/>
          <a:ext cx="889000" cy="33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41671</xdr:rowOff>
    </xdr:from>
    <xdr:to>
      <xdr:col>10</xdr:col>
      <xdr:colOff>165100</xdr:colOff>
      <xdr:row>56</xdr:row>
      <xdr:rowOff>143271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159798</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4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32052</xdr:rowOff>
    </xdr:from>
    <xdr:to>
      <xdr:col>6</xdr:col>
      <xdr:colOff>38100</xdr:colOff>
      <xdr:row>56</xdr:row>
      <xdr:rowOff>133652</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63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150179</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40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93284</xdr:rowOff>
    </xdr:from>
    <xdr:to>
      <xdr:col>24</xdr:col>
      <xdr:colOff>114300</xdr:colOff>
      <xdr:row>57</xdr:row>
      <xdr:rowOff>23434</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69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8211</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60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60320</xdr:rowOff>
    </xdr:from>
    <xdr:to>
      <xdr:col>20</xdr:col>
      <xdr:colOff>38100</xdr:colOff>
      <xdr:row>56</xdr:row>
      <xdr:rowOff>161920</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66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153047</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7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93700</xdr:rowOff>
    </xdr:from>
    <xdr:to>
      <xdr:col>15</xdr:col>
      <xdr:colOff>101600</xdr:colOff>
      <xdr:row>57</xdr:row>
      <xdr:rowOff>23850</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6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14977</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78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77891</xdr:rowOff>
    </xdr:from>
    <xdr:to>
      <xdr:col>10</xdr:col>
      <xdr:colOff>165100</xdr:colOff>
      <xdr:row>57</xdr:row>
      <xdr:rowOff>8041</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67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170618</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77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111102</xdr:rowOff>
    </xdr:from>
    <xdr:to>
      <xdr:col>6</xdr:col>
      <xdr:colOff>38100</xdr:colOff>
      <xdr:row>57</xdr:row>
      <xdr:rowOff>41252</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71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32379</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80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143289</xdr:rowOff>
    </xdr:from>
    <xdr:to>
      <xdr:col>24</xdr:col>
      <xdr:colOff>62865</xdr:colOff>
      <xdr:row>78</xdr:row>
      <xdr:rowOff>117686</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316239"/>
          <a:ext cx="1270" cy="1174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121513</xdr:rowOff>
    </xdr:from>
    <xdr:ext cx="378565"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494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117686</xdr:rowOff>
    </xdr:from>
    <xdr:to>
      <xdr:col>24</xdr:col>
      <xdr:colOff>152400</xdr:colOff>
      <xdr:row>78</xdr:row>
      <xdr:rowOff>117686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490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89966</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209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143289</xdr:rowOff>
    </xdr:from>
    <xdr:to>
      <xdr:col>24</xdr:col>
      <xdr:colOff>152400</xdr:colOff>
      <xdr:row>71</xdr:row>
      <xdr:rowOff>143289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31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41791</xdr:rowOff>
    </xdr:from>
    <xdr:to>
      <xdr:col>24</xdr:col>
      <xdr:colOff>63500</xdr:colOff>
      <xdr:row>78</xdr:row>
      <xdr:rowOff>52420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3797300" y="13414891"/>
          <a:ext cx="838200" cy="1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59748</xdr:rowOff>
    </xdr:from>
    <xdr:ext cx="469744"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0899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36871</xdr:rowOff>
    </xdr:from>
    <xdr:to>
      <xdr:col>24</xdr:col>
      <xdr:colOff>114300</xdr:colOff>
      <xdr:row>77</xdr:row>
      <xdr:rowOff>138471</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238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40487</xdr:rowOff>
    </xdr:from>
    <xdr:to>
      <xdr:col>19</xdr:col>
      <xdr:colOff>177800</xdr:colOff>
      <xdr:row>78</xdr:row>
      <xdr:rowOff>52420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2908300" y="13413587"/>
          <a:ext cx="889000" cy="1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120058</xdr:rowOff>
    </xdr:from>
    <xdr:to>
      <xdr:col>20</xdr:col>
      <xdr:colOff>38100</xdr:colOff>
      <xdr:row>78</xdr:row>
      <xdr:rowOff>50208</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32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66735</xdr:rowOff>
    </xdr:from>
    <xdr:ext cx="469744"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62428" y="13096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30544</xdr:rowOff>
    </xdr:from>
    <xdr:to>
      <xdr:col>15</xdr:col>
      <xdr:colOff>50800</xdr:colOff>
      <xdr:row>78</xdr:row>
      <xdr:rowOff>40487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019300" y="13403644"/>
          <a:ext cx="889000" cy="9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105885</xdr:rowOff>
    </xdr:from>
    <xdr:to>
      <xdr:col>15</xdr:col>
      <xdr:colOff>101600</xdr:colOff>
      <xdr:row>78</xdr:row>
      <xdr:rowOff>36035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30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52562</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73428" y="13082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28715</xdr:rowOff>
    </xdr:from>
    <xdr:to>
      <xdr:col>10</xdr:col>
      <xdr:colOff>114300</xdr:colOff>
      <xdr:row>78</xdr:row>
      <xdr:rowOff>30544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1130300" y="13401815"/>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61125</xdr:rowOff>
    </xdr:from>
    <xdr:to>
      <xdr:col>10</xdr:col>
      <xdr:colOff>165100</xdr:colOff>
      <xdr:row>77</xdr:row>
      <xdr:rowOff>162725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2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7802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84428" y="1303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92557</xdr:rowOff>
    </xdr:from>
    <xdr:to>
      <xdr:col>6</xdr:col>
      <xdr:colOff>38100</xdr:colOff>
      <xdr:row>78</xdr:row>
      <xdr:rowOff>22707</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39234</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428" y="13069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162441</xdr:rowOff>
    </xdr:from>
    <xdr:to>
      <xdr:col>24</xdr:col>
      <xdr:colOff>114300</xdr:colOff>
      <xdr:row>78</xdr:row>
      <xdr:rowOff>92591</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36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77368</xdr:rowOff>
    </xdr:from>
    <xdr:ext cx="469744"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279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1620</xdr:rowOff>
    </xdr:from>
    <xdr:to>
      <xdr:col>20</xdr:col>
      <xdr:colOff>38100</xdr:colOff>
      <xdr:row>78</xdr:row>
      <xdr:rowOff>103220</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37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94347</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62428" y="13467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161137</xdr:rowOff>
    </xdr:from>
    <xdr:to>
      <xdr:col>15</xdr:col>
      <xdr:colOff>101600</xdr:colOff>
      <xdr:row>78</xdr:row>
      <xdr:rowOff>91287</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36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82414</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73428" y="13455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151194</xdr:rowOff>
    </xdr:from>
    <xdr:to>
      <xdr:col>10</xdr:col>
      <xdr:colOff>165100</xdr:colOff>
      <xdr:row>78</xdr:row>
      <xdr:rowOff>81344</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35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72471</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84428" y="1344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149365</xdr:rowOff>
    </xdr:from>
    <xdr:to>
      <xdr:col>6</xdr:col>
      <xdr:colOff>38100</xdr:colOff>
      <xdr:row>78</xdr:row>
      <xdr:rowOff>79515</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35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70642</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95428" y="1344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167760</xdr:rowOff>
    </xdr:from>
    <xdr:to>
      <xdr:col>24</xdr:col>
      <xdr:colOff>62865</xdr:colOff>
      <xdr:row>98</xdr:row>
      <xdr:rowOff>126022</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426810"/>
          <a:ext cx="1270" cy="1501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129849</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3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126022</xdr:rowOff>
    </xdr:from>
    <xdr:to>
      <xdr:col>24</xdr:col>
      <xdr:colOff>152400</xdr:colOff>
      <xdr:row>98</xdr:row>
      <xdr:rowOff>126022</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28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114437</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02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167760</xdr:rowOff>
    </xdr:from>
    <xdr:to>
      <xdr:col>24</xdr:col>
      <xdr:colOff>152400</xdr:colOff>
      <xdr:row>89</xdr:row>
      <xdr:rowOff>167760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426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119698</xdr:rowOff>
    </xdr:from>
    <xdr:to>
      <xdr:col>24</xdr:col>
      <xdr:colOff>63500</xdr:colOff>
      <xdr:row>96</xdr:row>
      <xdr:rowOff>57632</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407448"/>
          <a:ext cx="838200" cy="10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12158</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4713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33731</xdr:rowOff>
    </xdr:from>
    <xdr:to>
      <xdr:col>24</xdr:col>
      <xdr:colOff>114300</xdr:colOff>
      <xdr:row>96</xdr:row>
      <xdr:rowOff>135331</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49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119698</xdr:rowOff>
    </xdr:from>
    <xdr:to>
      <xdr:col>19</xdr:col>
      <xdr:colOff>177800</xdr:colOff>
      <xdr:row>96</xdr:row>
      <xdr:rowOff>57252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407448"/>
          <a:ext cx="889000" cy="109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82823</xdr:rowOff>
    </xdr:from>
    <xdr:to>
      <xdr:col>20</xdr:col>
      <xdr:colOff>38100</xdr:colOff>
      <xdr:row>97</xdr:row>
      <xdr:rowOff>12973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54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4100</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63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57252</xdr:rowOff>
    </xdr:from>
    <xdr:to>
      <xdr:col>15</xdr:col>
      <xdr:colOff>50800</xdr:colOff>
      <xdr:row>96</xdr:row>
      <xdr:rowOff>79102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516452"/>
          <a:ext cx="889000" cy="2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102236</xdr:rowOff>
    </xdr:from>
    <xdr:to>
      <xdr:col>15</xdr:col>
      <xdr:colOff>101600</xdr:colOff>
      <xdr:row>97</xdr:row>
      <xdr:rowOff>32386</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56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23513</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65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79102</xdr:rowOff>
    </xdr:from>
    <xdr:to>
      <xdr:col>10</xdr:col>
      <xdr:colOff>114300</xdr:colOff>
      <xdr:row>96</xdr:row>
      <xdr:rowOff>143700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538302"/>
          <a:ext cx="889000" cy="64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104102</xdr:rowOff>
    </xdr:from>
    <xdr:to>
      <xdr:col>10</xdr:col>
      <xdr:colOff>165100</xdr:colOff>
      <xdr:row>97</xdr:row>
      <xdr:rowOff>34252</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5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25379</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65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123856</xdr:rowOff>
    </xdr:from>
    <xdr:to>
      <xdr:col>6</xdr:col>
      <xdr:colOff>38100</xdr:colOff>
      <xdr:row>97</xdr:row>
      <xdr:rowOff>54006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45133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67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6832</xdr:rowOff>
    </xdr:from>
    <xdr:to>
      <xdr:col>24</xdr:col>
      <xdr:colOff>114300</xdr:colOff>
      <xdr:row>96</xdr:row>
      <xdr:rowOff>108432</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46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29709</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31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68898</xdr:rowOff>
    </xdr:from>
    <xdr:to>
      <xdr:col>20</xdr:col>
      <xdr:colOff>38100</xdr:colOff>
      <xdr:row>95</xdr:row>
      <xdr:rowOff>170498</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35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15575</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131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6452</xdr:rowOff>
    </xdr:from>
    <xdr:to>
      <xdr:col>15</xdr:col>
      <xdr:colOff>101600</xdr:colOff>
      <xdr:row>96</xdr:row>
      <xdr:rowOff>108052</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46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124579</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24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28302</xdr:rowOff>
    </xdr:from>
    <xdr:to>
      <xdr:col>10</xdr:col>
      <xdr:colOff>165100</xdr:colOff>
      <xdr:row>96</xdr:row>
      <xdr:rowOff>129902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48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146429</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26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92900</xdr:rowOff>
    </xdr:from>
    <xdr:to>
      <xdr:col>6</xdr:col>
      <xdr:colOff>38100</xdr:colOff>
      <xdr:row>97</xdr:row>
      <xdr:rowOff>23050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55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39577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32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84187</xdr:rowOff>
    </xdr:from>
    <xdr:to>
      <xdr:col>54</xdr:col>
      <xdr:colOff>189865</xdr:colOff>
      <xdr:row>36</xdr:row>
      <xdr:rowOff>148766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227687"/>
          <a:ext cx="1270" cy="1093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152593</xdr:rowOff>
    </xdr:from>
    <xdr:ext cx="599010"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324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148766</xdr:rowOff>
    </xdr:from>
    <xdr:to>
      <xdr:col>55</xdr:col>
      <xdr:colOff>88900</xdr:colOff>
      <xdr:row>36</xdr:row>
      <xdr:rowOff>148766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320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30864</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5002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84187</xdr:rowOff>
    </xdr:from>
    <xdr:to>
      <xdr:col>55</xdr:col>
      <xdr:colOff>88900</xdr:colOff>
      <xdr:row>30</xdr:row>
      <xdr:rowOff>84187</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227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154497</xdr:rowOff>
    </xdr:from>
    <xdr:to>
      <xdr:col>55</xdr:col>
      <xdr:colOff>0</xdr:colOff>
      <xdr:row>37</xdr:row>
      <xdr:rowOff>79206</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9639300" y="6155247"/>
          <a:ext cx="838200" cy="26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84954</xdr:rowOff>
    </xdr:from>
    <xdr:ext cx="599010"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6085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106527</xdr:rowOff>
    </xdr:from>
    <xdr:to>
      <xdr:col>55</xdr:col>
      <xdr:colOff>50800</xdr:colOff>
      <xdr:row>36</xdr:row>
      <xdr:rowOff>36677</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610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71881</xdr:rowOff>
    </xdr:from>
    <xdr:to>
      <xdr:col>50</xdr:col>
      <xdr:colOff>114300</xdr:colOff>
      <xdr:row>37</xdr:row>
      <xdr:rowOff>79206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8750300" y="6415531"/>
          <a:ext cx="889000" cy="7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46138</xdr:rowOff>
    </xdr:from>
    <xdr:to>
      <xdr:col>50</xdr:col>
      <xdr:colOff>165100</xdr:colOff>
      <xdr:row>37</xdr:row>
      <xdr:rowOff>147738</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638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138865</xdr:rowOff>
    </xdr:from>
    <xdr:ext cx="534377"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72111" y="648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71881</xdr:rowOff>
    </xdr:from>
    <xdr:to>
      <xdr:col>45</xdr:col>
      <xdr:colOff>177800</xdr:colOff>
      <xdr:row>37</xdr:row>
      <xdr:rowOff>85456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7861300" y="6415531"/>
          <a:ext cx="889000" cy="13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57026</xdr:rowOff>
    </xdr:from>
    <xdr:to>
      <xdr:col>46</xdr:col>
      <xdr:colOff>38100</xdr:colOff>
      <xdr:row>37</xdr:row>
      <xdr:rowOff>158626</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40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149753</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83111" y="649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72613</xdr:rowOff>
    </xdr:from>
    <xdr:to>
      <xdr:col>41</xdr:col>
      <xdr:colOff>50800</xdr:colOff>
      <xdr:row>37</xdr:row>
      <xdr:rowOff>85456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6972300" y="6416263"/>
          <a:ext cx="889000" cy="1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81512</xdr:rowOff>
    </xdr:from>
    <xdr:to>
      <xdr:col>41</xdr:col>
      <xdr:colOff>101600</xdr:colOff>
      <xdr:row>38</xdr:row>
      <xdr:rowOff>11661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42516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2788</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94111" y="651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78074</xdr:rowOff>
    </xdr:from>
    <xdr:to>
      <xdr:col>36</xdr:col>
      <xdr:colOff>165100</xdr:colOff>
      <xdr:row>38</xdr:row>
      <xdr:rowOff>8224</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42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170801</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05111" y="651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103697</xdr:rowOff>
    </xdr:from>
    <xdr:to>
      <xdr:col>55</xdr:col>
      <xdr:colOff>50800</xdr:colOff>
      <xdr:row>36</xdr:row>
      <xdr:rowOff>33847</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610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126574</xdr:rowOff>
    </xdr:from>
    <xdr:ext cx="599010"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5955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28406</xdr:rowOff>
    </xdr:from>
    <xdr:to>
      <xdr:col>50</xdr:col>
      <xdr:colOff>165100</xdr:colOff>
      <xdr:row>37</xdr:row>
      <xdr:rowOff>130006</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637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146533</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39795" y="6147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21081</xdr:rowOff>
    </xdr:from>
    <xdr:to>
      <xdr:col>46</xdr:col>
      <xdr:colOff>38100</xdr:colOff>
      <xdr:row>37</xdr:row>
      <xdr:rowOff>122681</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636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139208</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50795" y="6139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34656</xdr:rowOff>
    </xdr:from>
    <xdr:to>
      <xdr:col>41</xdr:col>
      <xdr:colOff>101600</xdr:colOff>
      <xdr:row>37</xdr:row>
      <xdr:rowOff>136256</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637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152783</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615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21813</xdr:rowOff>
    </xdr:from>
    <xdr:to>
      <xdr:col>36</xdr:col>
      <xdr:colOff>165100</xdr:colOff>
      <xdr:row>37</xdr:row>
      <xdr:rowOff>123413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636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139940</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672795" y="6140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31441</xdr:rowOff>
    </xdr:from>
    <xdr:to>
      <xdr:col>54</xdr:col>
      <xdr:colOff>189865</xdr:colOff>
      <xdr:row>59</xdr:row>
      <xdr:rowOff>65131</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775391"/>
          <a:ext cx="1270" cy="1405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68958</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8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65131</xdr:rowOff>
    </xdr:from>
    <xdr:to>
      <xdr:col>55</xdr:col>
      <xdr:colOff>88900</xdr:colOff>
      <xdr:row>59</xdr:row>
      <xdr:rowOff>65131</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80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149568</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55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31441</xdr:rowOff>
    </xdr:from>
    <xdr:to>
      <xdr:col>55</xdr:col>
      <xdr:colOff>88900</xdr:colOff>
      <xdr:row>51</xdr:row>
      <xdr:rowOff>31441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775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157854</xdr:rowOff>
    </xdr:from>
    <xdr:to>
      <xdr:col>55</xdr:col>
      <xdr:colOff>0</xdr:colOff>
      <xdr:row>57</xdr:row>
      <xdr:rowOff>168866</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9930504"/>
          <a:ext cx="838200" cy="1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104279</xdr:rowOff>
    </xdr:from>
    <xdr:ext cx="534377"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705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81402</xdr:rowOff>
    </xdr:from>
    <xdr:to>
      <xdr:col>55</xdr:col>
      <xdr:colOff>50800</xdr:colOff>
      <xdr:row>58</xdr:row>
      <xdr:rowOff>11552</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85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168866</xdr:rowOff>
    </xdr:from>
    <xdr:to>
      <xdr:col>50</xdr:col>
      <xdr:colOff>114300</xdr:colOff>
      <xdr:row>58</xdr:row>
      <xdr:rowOff>98356</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9941516"/>
          <a:ext cx="889000" cy="10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85661</xdr:rowOff>
    </xdr:from>
    <xdr:to>
      <xdr:col>50</xdr:col>
      <xdr:colOff>165100</xdr:colOff>
      <xdr:row>58</xdr:row>
      <xdr:rowOff>15811</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85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32338</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72111" y="963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98356</xdr:rowOff>
    </xdr:from>
    <xdr:to>
      <xdr:col>45</xdr:col>
      <xdr:colOff>177800</xdr:colOff>
      <xdr:row>58</xdr:row>
      <xdr:rowOff>112366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10042456"/>
          <a:ext cx="889000" cy="1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37458</xdr:rowOff>
    </xdr:from>
    <xdr:to>
      <xdr:col>46</xdr:col>
      <xdr:colOff>38100</xdr:colOff>
      <xdr:row>57</xdr:row>
      <xdr:rowOff>139058</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81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155585</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58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112366</xdr:rowOff>
    </xdr:from>
    <xdr:to>
      <xdr:col>41</xdr:col>
      <xdr:colOff>50800</xdr:colOff>
      <xdr:row>58</xdr:row>
      <xdr:rowOff>147348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10056466"/>
          <a:ext cx="889000" cy="34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119947</xdr:rowOff>
    </xdr:from>
    <xdr:to>
      <xdr:col>41</xdr:col>
      <xdr:colOff>101600</xdr:colOff>
      <xdr:row>58</xdr:row>
      <xdr:rowOff>50097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892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66624</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94111" y="966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133304</xdr:rowOff>
    </xdr:from>
    <xdr:to>
      <xdr:col>36</xdr:col>
      <xdr:colOff>165100</xdr:colOff>
      <xdr:row>58</xdr:row>
      <xdr:rowOff>63454</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79981</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05111" y="968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107054</xdr:rowOff>
    </xdr:from>
    <xdr:to>
      <xdr:col>55</xdr:col>
      <xdr:colOff>50800</xdr:colOff>
      <xdr:row>58</xdr:row>
      <xdr:rowOff>37204</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87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85481</xdr:rowOff>
    </xdr:from>
    <xdr:ext cx="534377"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85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118066</xdr:rowOff>
    </xdr:from>
    <xdr:to>
      <xdr:col>50</xdr:col>
      <xdr:colOff>165100</xdr:colOff>
      <xdr:row>58</xdr:row>
      <xdr:rowOff>48216</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89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39343</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72111" y="998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47556</xdr:rowOff>
    </xdr:from>
    <xdr:to>
      <xdr:col>46</xdr:col>
      <xdr:colOff>38100</xdr:colOff>
      <xdr:row>58</xdr:row>
      <xdr:rowOff>149156</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99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140283</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83111" y="1008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61566</xdr:rowOff>
    </xdr:from>
    <xdr:to>
      <xdr:col>41</xdr:col>
      <xdr:colOff>101600</xdr:colOff>
      <xdr:row>58</xdr:row>
      <xdr:rowOff>163166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1000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154293</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1009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96548</xdr:rowOff>
    </xdr:from>
    <xdr:to>
      <xdr:col>36</xdr:col>
      <xdr:colOff>165100</xdr:colOff>
      <xdr:row>59</xdr:row>
      <xdr:rowOff>26698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1004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17825</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5111" y="1013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117339</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290289"/>
          <a:ext cx="1270" cy="1222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64016</xdr:rowOff>
    </xdr:from>
    <xdr:ext cx="599010"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2065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117339</xdr:rowOff>
    </xdr:from>
    <xdr:to>
      <xdr:col>55</xdr:col>
      <xdr:colOff>88900</xdr:colOff>
      <xdr:row>71</xdr:row>
      <xdr:rowOff>117339</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290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134305</xdr:rowOff>
    </xdr:from>
    <xdr:to>
      <xdr:col>55</xdr:col>
      <xdr:colOff>0</xdr:colOff>
      <xdr:row>78</xdr:row>
      <xdr:rowOff>136934</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9639300" y="13507405"/>
          <a:ext cx="8382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144718</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174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121841</xdr:rowOff>
    </xdr:from>
    <xdr:to>
      <xdr:col>55</xdr:col>
      <xdr:colOff>50800</xdr:colOff>
      <xdr:row>78</xdr:row>
      <xdr:rowOff>51991</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32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117731</xdr:rowOff>
    </xdr:from>
    <xdr:to>
      <xdr:col>50</xdr:col>
      <xdr:colOff>114300</xdr:colOff>
      <xdr:row>78</xdr:row>
      <xdr:rowOff>136934</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8750300" y="13490831"/>
          <a:ext cx="889000" cy="1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118188</xdr:rowOff>
    </xdr:from>
    <xdr:to>
      <xdr:col>50</xdr:col>
      <xdr:colOff>165100</xdr:colOff>
      <xdr:row>78</xdr:row>
      <xdr:rowOff>48338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64865</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09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117731</xdr:rowOff>
    </xdr:from>
    <xdr:to>
      <xdr:col>45</xdr:col>
      <xdr:colOff>177800</xdr:colOff>
      <xdr:row>78</xdr:row>
      <xdr:rowOff>136339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7861300" y="13490831"/>
          <a:ext cx="889000" cy="1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111362</xdr:rowOff>
    </xdr:from>
    <xdr:to>
      <xdr:col>46</xdr:col>
      <xdr:colOff>38100</xdr:colOff>
      <xdr:row>78</xdr:row>
      <xdr:rowOff>41512</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31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58039</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08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136339</xdr:rowOff>
    </xdr:from>
    <xdr:to>
      <xdr:col>41</xdr:col>
      <xdr:colOff>50800</xdr:colOff>
      <xdr:row>78</xdr:row>
      <xdr:rowOff>139116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6972300" y="13509439"/>
          <a:ext cx="889000" cy="2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153901</xdr:rowOff>
    </xdr:from>
    <xdr:to>
      <xdr:col>41</xdr:col>
      <xdr:colOff>101600</xdr:colOff>
      <xdr:row>78</xdr:row>
      <xdr:rowOff>84051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35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100578</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13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144373</xdr:rowOff>
    </xdr:from>
    <xdr:to>
      <xdr:col>36</xdr:col>
      <xdr:colOff>165100</xdr:colOff>
      <xdr:row>78</xdr:row>
      <xdr:rowOff>74523</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346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91050</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12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83505</xdr:rowOff>
    </xdr:from>
    <xdr:to>
      <xdr:col>55</xdr:col>
      <xdr:colOff>50800</xdr:colOff>
      <xdr:row>79</xdr:row>
      <xdr:rowOff>13655</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45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169882</xdr:rowOff>
    </xdr:from>
    <xdr:ext cx="469744"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371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86134</xdr:rowOff>
    </xdr:from>
    <xdr:to>
      <xdr:col>50</xdr:col>
      <xdr:colOff>165100</xdr:colOff>
      <xdr:row>79</xdr:row>
      <xdr:rowOff>16284</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45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7411</xdr:rowOff>
    </xdr:from>
    <xdr:ext cx="378565"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50017" y="135519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66931</xdr:rowOff>
    </xdr:from>
    <xdr:to>
      <xdr:col>46</xdr:col>
      <xdr:colOff>38100</xdr:colOff>
      <xdr:row>78</xdr:row>
      <xdr:rowOff>168531</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44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159658</xdr:rowOff>
    </xdr:from>
    <xdr:ext cx="469744"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15428" y="13532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85539</xdr:rowOff>
    </xdr:from>
    <xdr:to>
      <xdr:col>41</xdr:col>
      <xdr:colOff>101600</xdr:colOff>
      <xdr:row>79</xdr:row>
      <xdr:rowOff>15689</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45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6816</xdr:rowOff>
    </xdr:from>
    <xdr:ext cx="378565"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2017" y="13551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88316</xdr:rowOff>
    </xdr:from>
    <xdr:to>
      <xdr:col>36</xdr:col>
      <xdr:colOff>165100</xdr:colOff>
      <xdr:row>79</xdr:row>
      <xdr:rowOff>18466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46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9593</xdr:rowOff>
    </xdr:from>
    <xdr:ext cx="378565"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3017" y="13554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4471</xdr:rowOff>
    </xdr:from>
    <xdr:to>
      <xdr:col>54</xdr:col>
      <xdr:colOff>189865</xdr:colOff>
      <xdr:row>98</xdr:row>
      <xdr:rowOff>17924</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flipV="1">
          <a:off x="10475595" y="15606421"/>
          <a:ext cx="1270" cy="121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21751</xdr:rowOff>
    </xdr:from>
    <xdr:ext cx="469744" cy="259045"/>
    <xdr:sp macro="" textlink="">
      <xdr:nvSpPr>
        <xdr:cNvPr id="447" name="普通建設事業費 （ うち更新整備　）最小値テキスト">
          <a:extLst>
            <a:ext uri="{FF2B5EF4-FFF2-40B4-BE49-F238E27FC236}">
              <a16:creationId xmlns:a16="http://schemas.microsoft.com/office/drawing/2014/main" id="{00000000-0008-0000-0600-0000BF010000}"/>
            </a:ext>
          </a:extLst>
        </xdr:cNvPr>
        <xdr:cNvSpPr txBox="1"/>
      </xdr:nvSpPr>
      <xdr:spPr>
        <a:xfrm>
          <a:off x="10528300" y="1682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17924</xdr:rowOff>
    </xdr:from>
    <xdr:to>
      <xdr:col>55</xdr:col>
      <xdr:colOff>88900</xdr:colOff>
      <xdr:row>98</xdr:row>
      <xdr:rowOff>17924</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6820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122598</xdr:rowOff>
    </xdr:from>
    <xdr:ext cx="599010" cy="259045"/>
    <xdr:sp macro="" textlink="">
      <xdr:nvSpPr>
        <xdr:cNvPr id="449" name="普通建設事業費 （ うち更新整備　）最大値テキスト">
          <a:extLst>
            <a:ext uri="{FF2B5EF4-FFF2-40B4-BE49-F238E27FC236}">
              <a16:creationId xmlns:a16="http://schemas.microsoft.com/office/drawing/2014/main" id="{00000000-0008-0000-0600-0000C1010000}"/>
            </a:ext>
          </a:extLst>
        </xdr:cNvPr>
        <xdr:cNvSpPr txBox="1"/>
      </xdr:nvSpPr>
      <xdr:spPr>
        <a:xfrm>
          <a:off x="10528300" y="15381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4471</xdr:rowOff>
    </xdr:from>
    <xdr:to>
      <xdr:col>55</xdr:col>
      <xdr:colOff>88900</xdr:colOff>
      <xdr:row>91</xdr:row>
      <xdr:rowOff>4471</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5606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76578</xdr:rowOff>
    </xdr:from>
    <xdr:to>
      <xdr:col>55</xdr:col>
      <xdr:colOff>0</xdr:colOff>
      <xdr:row>95</xdr:row>
      <xdr:rowOff>90260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9639300" y="16364328"/>
          <a:ext cx="838200" cy="1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161738</xdr:rowOff>
    </xdr:from>
    <xdr:ext cx="534377" cy="259045"/>
    <xdr:sp macro="" textlink="">
      <xdr:nvSpPr>
        <xdr:cNvPr id="452" name="普通建設事業費 （ うち更新整備　）平均値テキスト">
          <a:extLst>
            <a:ext uri="{FF2B5EF4-FFF2-40B4-BE49-F238E27FC236}">
              <a16:creationId xmlns:a16="http://schemas.microsoft.com/office/drawing/2014/main" id="{00000000-0008-0000-0600-0000C4010000}"/>
            </a:ext>
          </a:extLst>
        </xdr:cNvPr>
        <xdr:cNvSpPr txBox="1"/>
      </xdr:nvSpPr>
      <xdr:spPr>
        <a:xfrm>
          <a:off x="10528300" y="164494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11861</xdr:rowOff>
    </xdr:from>
    <xdr:to>
      <xdr:col>55</xdr:col>
      <xdr:colOff>50800</xdr:colOff>
      <xdr:row>96</xdr:row>
      <xdr:rowOff>113461</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10426700" y="1647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90260</xdr:rowOff>
    </xdr:from>
    <xdr:to>
      <xdr:col>50</xdr:col>
      <xdr:colOff>114300</xdr:colOff>
      <xdr:row>96</xdr:row>
      <xdr:rowOff>130225</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8750300" y="16378010"/>
          <a:ext cx="889000" cy="21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23213</xdr:rowOff>
    </xdr:from>
    <xdr:to>
      <xdr:col>50</xdr:col>
      <xdr:colOff>165100</xdr:colOff>
      <xdr:row>96</xdr:row>
      <xdr:rowOff>124813</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9588500" y="1648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115940</xdr:rowOff>
    </xdr:from>
    <xdr:ext cx="534377"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9372111" y="1657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124481</xdr:rowOff>
    </xdr:from>
    <xdr:to>
      <xdr:col>45</xdr:col>
      <xdr:colOff>177800</xdr:colOff>
      <xdr:row>96</xdr:row>
      <xdr:rowOff>130225</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7861300" y="16583681"/>
          <a:ext cx="889000" cy="5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124630</xdr:rowOff>
    </xdr:from>
    <xdr:to>
      <xdr:col>46</xdr:col>
      <xdr:colOff>38100</xdr:colOff>
      <xdr:row>96</xdr:row>
      <xdr:rowOff>54780</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8699500" y="1641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71307</xdr:rowOff>
    </xdr:from>
    <xdr:ext cx="534377"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8483111" y="1618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124481</xdr:rowOff>
    </xdr:from>
    <xdr:to>
      <xdr:col>41</xdr:col>
      <xdr:colOff>50800</xdr:colOff>
      <xdr:row>97</xdr:row>
      <xdr:rowOff>11878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6972300" y="16583681"/>
          <a:ext cx="889000" cy="5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38591</xdr:rowOff>
    </xdr:from>
    <xdr:to>
      <xdr:col>41</xdr:col>
      <xdr:colOff>101600</xdr:colOff>
      <xdr:row>96</xdr:row>
      <xdr:rowOff>140191</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7810500" y="1649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156718</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7594111" y="1627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65760</xdr:rowOff>
    </xdr:from>
    <xdr:to>
      <xdr:col>36</xdr:col>
      <xdr:colOff>165100</xdr:colOff>
      <xdr:row>96</xdr:row>
      <xdr:rowOff>167360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6921500" y="1652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12437</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705111" y="1630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25778</xdr:rowOff>
    </xdr:from>
    <xdr:to>
      <xdr:col>55</xdr:col>
      <xdr:colOff>50800</xdr:colOff>
      <xdr:row>95</xdr:row>
      <xdr:rowOff>127378</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10426700" y="1631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48655</xdr:rowOff>
    </xdr:from>
    <xdr:ext cx="534377" cy="259045"/>
    <xdr:sp macro="" textlink="">
      <xdr:nvSpPr>
        <xdr:cNvPr id="471" name="普通建設事業費 （ うち更新整備　）該当値テキスト">
          <a:extLst>
            <a:ext uri="{FF2B5EF4-FFF2-40B4-BE49-F238E27FC236}">
              <a16:creationId xmlns:a16="http://schemas.microsoft.com/office/drawing/2014/main" id="{00000000-0008-0000-0600-0000D7010000}"/>
            </a:ext>
          </a:extLst>
        </xdr:cNvPr>
        <xdr:cNvSpPr txBox="1"/>
      </xdr:nvSpPr>
      <xdr:spPr>
        <a:xfrm>
          <a:off x="10528300" y="1616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39460</xdr:rowOff>
    </xdr:from>
    <xdr:to>
      <xdr:col>50</xdr:col>
      <xdr:colOff>165100</xdr:colOff>
      <xdr:row>95</xdr:row>
      <xdr:rowOff>141060</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9588500" y="1632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157587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10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79425</xdr:rowOff>
    </xdr:from>
    <xdr:to>
      <xdr:col>46</xdr:col>
      <xdr:colOff>38100</xdr:colOff>
      <xdr:row>97</xdr:row>
      <xdr:rowOff>9575</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8699500" y="1653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702</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631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73681</xdr:rowOff>
    </xdr:from>
    <xdr:to>
      <xdr:col>41</xdr:col>
      <xdr:colOff>101600</xdr:colOff>
      <xdr:row>97</xdr:row>
      <xdr:rowOff>3831</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7810500" y="1653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166408</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62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132528</xdr:rowOff>
    </xdr:from>
    <xdr:to>
      <xdr:col>36</xdr:col>
      <xdr:colOff>165100</xdr:colOff>
      <xdr:row>97</xdr:row>
      <xdr:rowOff>62678</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6921500" y="1659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53805</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68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57829</xdr:rowOff>
    </xdr:from>
    <xdr:to>
      <xdr:col>85</xdr:col>
      <xdr:colOff>126364</xdr:colOff>
      <xdr:row>38</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372779"/>
          <a:ext cx="1269" cy="128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4506</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5148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57829</xdr:rowOff>
    </xdr:from>
    <xdr:to>
      <xdr:col>86</xdr:col>
      <xdr:colOff>25400</xdr:colOff>
      <xdr:row>31</xdr:row>
      <xdr:rowOff>57829</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372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92755</xdr:rowOff>
    </xdr:from>
    <xdr:to>
      <xdr:col>85</xdr:col>
      <xdr:colOff>127000</xdr:colOff>
      <xdr:row>38</xdr:row>
      <xdr:rowOff>139681</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5481300" y="6607855"/>
          <a:ext cx="838200" cy="46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40207</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383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17330</xdr:rowOff>
    </xdr:from>
    <xdr:to>
      <xdr:col>85</xdr:col>
      <xdr:colOff>177800</xdr:colOff>
      <xdr:row>38</xdr:row>
      <xdr:rowOff>118930</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53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82006</xdr:rowOff>
    </xdr:from>
    <xdr:to>
      <xdr:col>81</xdr:col>
      <xdr:colOff>50800</xdr:colOff>
      <xdr:row>38</xdr:row>
      <xdr:rowOff>92755</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4592300" y="6597106"/>
          <a:ext cx="889000" cy="10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27068</xdr:rowOff>
    </xdr:from>
    <xdr:to>
      <xdr:col>81</xdr:col>
      <xdr:colOff>101600</xdr:colOff>
      <xdr:row>38</xdr:row>
      <xdr:rowOff>128668</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54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145195</xdr:rowOff>
    </xdr:from>
    <xdr:ext cx="534377"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14111" y="631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82006</xdr:rowOff>
    </xdr:from>
    <xdr:to>
      <xdr:col>76</xdr:col>
      <xdr:colOff>114300</xdr:colOff>
      <xdr:row>38</xdr:row>
      <xdr:rowOff>130748</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3703300" y="6597106"/>
          <a:ext cx="889000" cy="48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46599</xdr:rowOff>
    </xdr:from>
    <xdr:to>
      <xdr:col>76</xdr:col>
      <xdr:colOff>165100</xdr:colOff>
      <xdr:row>38</xdr:row>
      <xdr:rowOff>148199</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56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139326</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57428" y="6654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130748</xdr:rowOff>
    </xdr:from>
    <xdr:to>
      <xdr:col>71</xdr:col>
      <xdr:colOff>177800</xdr:colOff>
      <xdr:row>38</xdr:row>
      <xdr:rowOff>138530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2814300" y="6645848"/>
          <a:ext cx="889000" cy="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66881</xdr:rowOff>
    </xdr:from>
    <xdr:to>
      <xdr:col>72</xdr:col>
      <xdr:colOff>38100</xdr:colOff>
      <xdr:row>38</xdr:row>
      <xdr:rowOff>168481</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58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13558</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68428" y="6357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62743</xdr:rowOff>
    </xdr:from>
    <xdr:to>
      <xdr:col>67</xdr:col>
      <xdr:colOff>101600</xdr:colOff>
      <xdr:row>38</xdr:row>
      <xdr:rowOff>164343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5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9420</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79428" y="63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88881</xdr:rowOff>
    </xdr:from>
    <xdr:to>
      <xdr:col>85</xdr:col>
      <xdr:colOff>177800</xdr:colOff>
      <xdr:row>39</xdr:row>
      <xdr:rowOff>19031</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60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3808</xdr:rowOff>
    </xdr:from>
    <xdr:ext cx="249299"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5189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41955</xdr:rowOff>
    </xdr:from>
    <xdr:to>
      <xdr:col>81</xdr:col>
      <xdr:colOff>101600</xdr:colOff>
      <xdr:row>38</xdr:row>
      <xdr:rowOff>143555</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55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134682</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14111" y="664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31206</xdr:rowOff>
    </xdr:from>
    <xdr:to>
      <xdr:col>76</xdr:col>
      <xdr:colOff>165100</xdr:colOff>
      <xdr:row>38</xdr:row>
      <xdr:rowOff>132806</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546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149333</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25111" y="632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79948</xdr:rowOff>
    </xdr:from>
    <xdr:to>
      <xdr:col>72</xdr:col>
      <xdr:colOff>38100</xdr:colOff>
      <xdr:row>39</xdr:row>
      <xdr:rowOff>10098</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59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1225</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68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87730</xdr:rowOff>
    </xdr:from>
    <xdr:to>
      <xdr:col>67</xdr:col>
      <xdr:colOff>101600</xdr:colOff>
      <xdr:row>39</xdr:row>
      <xdr:rowOff>17880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60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9007</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5017" y="6695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98552</xdr:rowOff>
    </xdr:from>
    <xdr:to>
      <xdr:col>85</xdr:col>
      <xdr:colOff>126364</xdr:colOff>
      <xdr:row>58</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flipV="1">
          <a:off x="16317595" y="8671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164609</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101087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45229</xdr:rowOff>
    </xdr:from>
    <xdr:ext cx="378565"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8446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98552</xdr:rowOff>
    </xdr:from>
    <xdr:to>
      <xdr:col>86</xdr:col>
      <xdr:colOff>25400</xdr:colOff>
      <xdr:row>50</xdr:row>
      <xdr:rowOff>98552</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867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82059</xdr:rowOff>
    </xdr:from>
    <xdr:ext cx="313932"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8547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59182</xdr:rowOff>
    </xdr:from>
    <xdr:to>
      <xdr:col>85</xdr:col>
      <xdr:colOff>177800</xdr:colOff>
      <xdr:row>58</xdr:row>
      <xdr:rowOff>160782</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10003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37609</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9817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45238</xdr:rowOff>
    </xdr:from>
    <xdr:to>
      <xdr:col>85</xdr:col>
      <xdr:colOff>126364</xdr:colOff>
      <xdr:row>79</xdr:row>
      <xdr:rowOff>108241</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6317595" y="12218188"/>
          <a:ext cx="1269" cy="1434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112068</xdr:rowOff>
    </xdr:from>
    <xdr:ext cx="534377" cy="259045"/>
    <xdr:sp macro="" textlink="">
      <xdr:nvSpPr>
        <xdr:cNvPr id="615" name="公債費最小値テキスト">
          <a:extLst>
            <a:ext uri="{FF2B5EF4-FFF2-40B4-BE49-F238E27FC236}">
              <a16:creationId xmlns:a16="http://schemas.microsoft.com/office/drawing/2014/main" id="{00000000-0008-0000-0600-000067020000}"/>
            </a:ext>
          </a:extLst>
        </xdr:cNvPr>
        <xdr:cNvSpPr txBox="1"/>
      </xdr:nvSpPr>
      <xdr:spPr>
        <a:xfrm>
          <a:off x="16370300" y="13656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108241</xdr:rowOff>
    </xdr:from>
    <xdr:to>
      <xdr:col>86</xdr:col>
      <xdr:colOff>25400</xdr:colOff>
      <xdr:row>79</xdr:row>
      <xdr:rowOff>108241</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3652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163365</xdr:rowOff>
    </xdr:from>
    <xdr:ext cx="599010" cy="259045"/>
    <xdr:sp macro="" textlink="">
      <xdr:nvSpPr>
        <xdr:cNvPr id="617" name="公債費最大値テキスト">
          <a:extLst>
            <a:ext uri="{FF2B5EF4-FFF2-40B4-BE49-F238E27FC236}">
              <a16:creationId xmlns:a16="http://schemas.microsoft.com/office/drawing/2014/main" id="{00000000-0008-0000-0600-000069020000}"/>
            </a:ext>
          </a:extLst>
        </xdr:cNvPr>
        <xdr:cNvSpPr txBox="1"/>
      </xdr:nvSpPr>
      <xdr:spPr>
        <a:xfrm>
          <a:off x="16370300" y="11993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45238</xdr:rowOff>
    </xdr:from>
    <xdr:to>
      <xdr:col>86</xdr:col>
      <xdr:colOff>25400</xdr:colOff>
      <xdr:row>71</xdr:row>
      <xdr:rowOff>45238</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221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17411</xdr:rowOff>
    </xdr:from>
    <xdr:to>
      <xdr:col>85</xdr:col>
      <xdr:colOff>127000</xdr:colOff>
      <xdr:row>77</xdr:row>
      <xdr:rowOff>39712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5481300" y="13219061"/>
          <a:ext cx="838200" cy="2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168139</xdr:rowOff>
    </xdr:from>
    <xdr:ext cx="534377" cy="259045"/>
    <xdr:sp macro="" textlink="">
      <xdr:nvSpPr>
        <xdr:cNvPr id="620" name="公債費平均値テキスト">
          <a:extLst>
            <a:ext uri="{FF2B5EF4-FFF2-40B4-BE49-F238E27FC236}">
              <a16:creationId xmlns:a16="http://schemas.microsoft.com/office/drawing/2014/main" id="{00000000-0008-0000-0600-00006C020000}"/>
            </a:ext>
          </a:extLst>
        </xdr:cNvPr>
        <xdr:cNvSpPr txBox="1"/>
      </xdr:nvSpPr>
      <xdr:spPr>
        <a:xfrm>
          <a:off x="16370300" y="130268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145262</xdr:rowOff>
    </xdr:from>
    <xdr:to>
      <xdr:col>85</xdr:col>
      <xdr:colOff>177800</xdr:colOff>
      <xdr:row>77</xdr:row>
      <xdr:rowOff>75412</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6268700" y="1317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17411</xdr:rowOff>
    </xdr:from>
    <xdr:to>
      <xdr:col>81</xdr:col>
      <xdr:colOff>50800</xdr:colOff>
      <xdr:row>77</xdr:row>
      <xdr:rowOff>31914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4592300" y="13219061"/>
          <a:ext cx="889000" cy="1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125082</xdr:rowOff>
    </xdr:from>
    <xdr:to>
      <xdr:col>81</xdr:col>
      <xdr:colOff>101600</xdr:colOff>
      <xdr:row>77</xdr:row>
      <xdr:rowOff>55232</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5430500" y="1315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71759</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14111" y="1293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27699</xdr:rowOff>
    </xdr:from>
    <xdr:to>
      <xdr:col>76</xdr:col>
      <xdr:colOff>114300</xdr:colOff>
      <xdr:row>77</xdr:row>
      <xdr:rowOff>31914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3703300" y="13229349"/>
          <a:ext cx="889000" cy="4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140</xdr:rowOff>
    </xdr:from>
    <xdr:to>
      <xdr:col>76</xdr:col>
      <xdr:colOff>165100</xdr:colOff>
      <xdr:row>77</xdr:row>
      <xdr:rowOff>101740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4541500" y="1320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92867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325111" y="13294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162864</xdr:rowOff>
    </xdr:from>
    <xdr:to>
      <xdr:col>71</xdr:col>
      <xdr:colOff>177800</xdr:colOff>
      <xdr:row>77</xdr:row>
      <xdr:rowOff>27699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814300" y="13193064"/>
          <a:ext cx="889000" cy="36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150710</xdr:rowOff>
    </xdr:from>
    <xdr:to>
      <xdr:col>72</xdr:col>
      <xdr:colOff>38100</xdr:colOff>
      <xdr:row>77</xdr:row>
      <xdr:rowOff>80860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3652500" y="1318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71987</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436111" y="13273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119596</xdr:rowOff>
    </xdr:from>
    <xdr:to>
      <xdr:col>67</xdr:col>
      <xdr:colOff>101600</xdr:colOff>
      <xdr:row>77</xdr:row>
      <xdr:rowOff>49746</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2763500" y="1314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40873</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547111" y="1324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160362</xdr:rowOff>
    </xdr:from>
    <xdr:to>
      <xdr:col>85</xdr:col>
      <xdr:colOff>177800</xdr:colOff>
      <xdr:row>77</xdr:row>
      <xdr:rowOff>90512</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6268700" y="1319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138789</xdr:rowOff>
    </xdr:from>
    <xdr:ext cx="534377" cy="259045"/>
    <xdr:sp macro="" textlink="">
      <xdr:nvSpPr>
        <xdr:cNvPr id="639" name="公債費該当値テキスト">
          <a:extLst>
            <a:ext uri="{FF2B5EF4-FFF2-40B4-BE49-F238E27FC236}">
              <a16:creationId xmlns:a16="http://schemas.microsoft.com/office/drawing/2014/main" id="{00000000-0008-0000-0600-00007F020000}"/>
            </a:ext>
          </a:extLst>
        </xdr:cNvPr>
        <xdr:cNvSpPr txBox="1"/>
      </xdr:nvSpPr>
      <xdr:spPr>
        <a:xfrm>
          <a:off x="16370300" y="1316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138061</xdr:rowOff>
    </xdr:from>
    <xdr:to>
      <xdr:col>81</xdr:col>
      <xdr:colOff>101600</xdr:colOff>
      <xdr:row>77</xdr:row>
      <xdr:rowOff>68211</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5430500" y="1316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59338</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3260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152564</xdr:rowOff>
    </xdr:from>
    <xdr:to>
      <xdr:col>76</xdr:col>
      <xdr:colOff>165100</xdr:colOff>
      <xdr:row>77</xdr:row>
      <xdr:rowOff>82714</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4541500" y="1318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99242</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295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148349</xdr:rowOff>
    </xdr:from>
    <xdr:to>
      <xdr:col>72</xdr:col>
      <xdr:colOff>38100</xdr:colOff>
      <xdr:row>77</xdr:row>
      <xdr:rowOff>78499</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3652500" y="1317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95026</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2953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112064</xdr:rowOff>
    </xdr:from>
    <xdr:to>
      <xdr:col>67</xdr:col>
      <xdr:colOff>101600</xdr:colOff>
      <xdr:row>77</xdr:row>
      <xdr:rowOff>42214</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2763500" y="1314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58741</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291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125974</xdr:rowOff>
    </xdr:from>
    <xdr:to>
      <xdr:col>85</xdr:col>
      <xdr:colOff>126364</xdr:colOff>
      <xdr:row>99</xdr:row>
      <xdr:rowOff>97637</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556474"/>
          <a:ext cx="1269" cy="151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101464</xdr:rowOff>
    </xdr:from>
    <xdr:ext cx="378565"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7075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97637</xdr:rowOff>
    </xdr:from>
    <xdr:to>
      <xdr:col>86</xdr:col>
      <xdr:colOff>25400</xdr:colOff>
      <xdr:row>99</xdr:row>
      <xdr:rowOff>97637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7071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72651</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331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125974</xdr:rowOff>
    </xdr:from>
    <xdr:to>
      <xdr:col>86</xdr:col>
      <xdr:colOff>25400</xdr:colOff>
      <xdr:row>90</xdr:row>
      <xdr:rowOff>125974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556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120204</xdr:rowOff>
    </xdr:from>
    <xdr:to>
      <xdr:col>85</xdr:col>
      <xdr:colOff>127000</xdr:colOff>
      <xdr:row>98</xdr:row>
      <xdr:rowOff>67723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5481300" y="16750854"/>
          <a:ext cx="838200" cy="118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65448</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524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42571</xdr:rowOff>
    </xdr:from>
    <xdr:to>
      <xdr:col>85</xdr:col>
      <xdr:colOff>177800</xdr:colOff>
      <xdr:row>97</xdr:row>
      <xdr:rowOff>144171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6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67723</xdr:rowOff>
    </xdr:from>
    <xdr:to>
      <xdr:col>81</xdr:col>
      <xdr:colOff>50800</xdr:colOff>
      <xdr:row>99</xdr:row>
      <xdr:rowOff>17018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4592300" y="16869823"/>
          <a:ext cx="889000" cy="12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93244</xdr:rowOff>
    </xdr:from>
    <xdr:to>
      <xdr:col>81</xdr:col>
      <xdr:colOff>101600</xdr:colOff>
      <xdr:row>98</xdr:row>
      <xdr:rowOff>23394</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72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39921</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49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17018</xdr:rowOff>
    </xdr:from>
    <xdr:to>
      <xdr:col>76</xdr:col>
      <xdr:colOff>114300</xdr:colOff>
      <xdr:row>99</xdr:row>
      <xdr:rowOff>95407</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3703300" y="16990568"/>
          <a:ext cx="889000" cy="78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114754</xdr:rowOff>
    </xdr:from>
    <xdr:to>
      <xdr:col>76</xdr:col>
      <xdr:colOff>165100</xdr:colOff>
      <xdr:row>98</xdr:row>
      <xdr:rowOff>44904</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74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61431</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52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93480</xdr:rowOff>
    </xdr:from>
    <xdr:to>
      <xdr:col>71</xdr:col>
      <xdr:colOff>177800</xdr:colOff>
      <xdr:row>99</xdr:row>
      <xdr:rowOff>95407</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814300" y="16895580"/>
          <a:ext cx="889000" cy="173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127718</xdr:rowOff>
    </xdr:from>
    <xdr:to>
      <xdr:col>72</xdr:col>
      <xdr:colOff>38100</xdr:colOff>
      <xdr:row>98</xdr:row>
      <xdr:rowOff>57868</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7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74395</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5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139443</xdr:rowOff>
    </xdr:from>
    <xdr:to>
      <xdr:col>67</xdr:col>
      <xdr:colOff>101600</xdr:colOff>
      <xdr:row>98</xdr:row>
      <xdr:rowOff>69593</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77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86120</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54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69404</xdr:rowOff>
    </xdr:from>
    <xdr:to>
      <xdr:col>85</xdr:col>
      <xdr:colOff>177800</xdr:colOff>
      <xdr:row>97</xdr:row>
      <xdr:rowOff>171004</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70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47831</xdr:rowOff>
    </xdr:from>
    <xdr:ext cx="534377"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67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16923</xdr:rowOff>
    </xdr:from>
    <xdr:to>
      <xdr:col>81</xdr:col>
      <xdr:colOff>101600</xdr:colOff>
      <xdr:row>98</xdr:row>
      <xdr:rowOff>118523</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81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109650</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14111" y="16911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137668</xdr:rowOff>
    </xdr:from>
    <xdr:to>
      <xdr:col>76</xdr:col>
      <xdr:colOff>165100</xdr:colOff>
      <xdr:row>99</xdr:row>
      <xdr:rowOff>67818</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93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58945</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57428" y="17032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44607</xdr:rowOff>
    </xdr:from>
    <xdr:to>
      <xdr:col>72</xdr:col>
      <xdr:colOff>38100</xdr:colOff>
      <xdr:row>99</xdr:row>
      <xdr:rowOff>146207</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701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137334</xdr:rowOff>
    </xdr:from>
    <xdr:ext cx="378565"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4017" y="17110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42680</xdr:rowOff>
    </xdr:from>
    <xdr:to>
      <xdr:col>67</xdr:col>
      <xdr:colOff>101600</xdr:colOff>
      <xdr:row>98</xdr:row>
      <xdr:rowOff>144280</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84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135407</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47111" y="1693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23045</xdr:rowOff>
    </xdr:from>
    <xdr:to>
      <xdr:col>116</xdr:col>
      <xdr:colOff>62864</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337995"/>
          <a:ext cx="1269" cy="131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141172</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511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23045</xdr:rowOff>
    </xdr:from>
    <xdr:to>
      <xdr:col>116</xdr:col>
      <xdr:colOff>152400</xdr:colOff>
      <xdr:row>31</xdr:row>
      <xdr:rowOff>23045</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33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96997</xdr:rowOff>
    </xdr:from>
    <xdr:to>
      <xdr:col>116</xdr:col>
      <xdr:colOff>63500</xdr:colOff>
      <xdr:row>38</xdr:row>
      <xdr:rowOff>101821</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1323300" y="6612097"/>
          <a:ext cx="838200" cy="4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17342</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360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165915</xdr:rowOff>
    </xdr:from>
    <xdr:to>
      <xdr:col>116</xdr:col>
      <xdr:colOff>114300</xdr:colOff>
      <xdr:row>38</xdr:row>
      <xdr:rowOff>96065</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5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92357</xdr:rowOff>
    </xdr:from>
    <xdr:to>
      <xdr:col>111</xdr:col>
      <xdr:colOff>177800</xdr:colOff>
      <xdr:row>38</xdr:row>
      <xdr:rowOff>101821</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0434300" y="6607457"/>
          <a:ext cx="889000" cy="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13531</xdr:rowOff>
    </xdr:from>
    <xdr:to>
      <xdr:col>112</xdr:col>
      <xdr:colOff>38100</xdr:colOff>
      <xdr:row>38</xdr:row>
      <xdr:rowOff>115131</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131658</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30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92357</xdr:rowOff>
    </xdr:from>
    <xdr:to>
      <xdr:col>107</xdr:col>
      <xdr:colOff>50800</xdr:colOff>
      <xdr:row>38</xdr:row>
      <xdr:rowOff>93660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19545300" y="6607457"/>
          <a:ext cx="889000" cy="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33807</xdr:rowOff>
    </xdr:from>
    <xdr:to>
      <xdr:col>107</xdr:col>
      <xdr:colOff>101600</xdr:colOff>
      <xdr:row>38</xdr:row>
      <xdr:rowOff>135407</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151934</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32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93660</xdr:rowOff>
    </xdr:from>
    <xdr:to>
      <xdr:col>102</xdr:col>
      <xdr:colOff>114300</xdr:colOff>
      <xdr:row>38</xdr:row>
      <xdr:rowOff>94574</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8656300" y="6608760"/>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39088</xdr:rowOff>
    </xdr:from>
    <xdr:to>
      <xdr:col>102</xdr:col>
      <xdr:colOff>165100</xdr:colOff>
      <xdr:row>38</xdr:row>
      <xdr:rowOff>140688</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5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157215</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32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25532</xdr:rowOff>
    </xdr:from>
    <xdr:to>
      <xdr:col>98</xdr:col>
      <xdr:colOff>38100</xdr:colOff>
      <xdr:row>38</xdr:row>
      <xdr:rowOff>127132</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54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143659</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31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46197</xdr:rowOff>
    </xdr:from>
    <xdr:to>
      <xdr:col>116</xdr:col>
      <xdr:colOff>114300</xdr:colOff>
      <xdr:row>38</xdr:row>
      <xdr:rowOff>147797</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56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144342</xdr:rowOff>
    </xdr:from>
    <xdr:ext cx="469744"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487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51021</xdr:rowOff>
    </xdr:from>
    <xdr:to>
      <xdr:col>112</xdr:col>
      <xdr:colOff>38100</xdr:colOff>
      <xdr:row>38</xdr:row>
      <xdr:rowOff>152621</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56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143748</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088428" y="6658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41557</xdr:rowOff>
    </xdr:from>
    <xdr:to>
      <xdr:col>107</xdr:col>
      <xdr:colOff>101600</xdr:colOff>
      <xdr:row>38</xdr:row>
      <xdr:rowOff>143157</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55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134284</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199428" y="6649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42860</xdr:rowOff>
    </xdr:from>
    <xdr:to>
      <xdr:col>102</xdr:col>
      <xdr:colOff>165100</xdr:colOff>
      <xdr:row>38</xdr:row>
      <xdr:rowOff>144460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55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135587</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10428" y="665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43774</xdr:rowOff>
    </xdr:from>
    <xdr:to>
      <xdr:col>98</xdr:col>
      <xdr:colOff>38100</xdr:colOff>
      <xdr:row>38</xdr:row>
      <xdr:rowOff>145374</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55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136501</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21428" y="665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144893</xdr:rowOff>
    </xdr:from>
    <xdr:to>
      <xdr:col>116</xdr:col>
      <xdr:colOff>62864</xdr:colOff>
      <xdr:row>59</xdr:row>
      <xdr:rowOff>98878</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717393"/>
          <a:ext cx="1269" cy="1497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91570</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49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144893</xdr:rowOff>
    </xdr:from>
    <xdr:to>
      <xdr:col>116</xdr:col>
      <xdr:colOff>152400</xdr:colOff>
      <xdr:row>50</xdr:row>
      <xdr:rowOff>144893</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7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82681</xdr:rowOff>
    </xdr:from>
    <xdr:to>
      <xdr:col>116</xdr:col>
      <xdr:colOff>63500</xdr:colOff>
      <xdr:row>59</xdr:row>
      <xdr:rowOff>82714</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1323300" y="10198231"/>
          <a:ext cx="8382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90942</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8635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68065</xdr:rowOff>
    </xdr:from>
    <xdr:to>
      <xdr:col>116</xdr:col>
      <xdr:colOff>114300</xdr:colOff>
      <xdr:row>58</xdr:row>
      <xdr:rowOff>169665</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1001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82681</xdr:rowOff>
    </xdr:from>
    <xdr:to>
      <xdr:col>111</xdr:col>
      <xdr:colOff>177800</xdr:colOff>
      <xdr:row>59</xdr:row>
      <xdr:rowOff>82714</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0434300" y="10198231"/>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63036</xdr:rowOff>
    </xdr:from>
    <xdr:to>
      <xdr:col>112</xdr:col>
      <xdr:colOff>38100</xdr:colOff>
      <xdr:row>58</xdr:row>
      <xdr:rowOff>164636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100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9713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782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82714</xdr:rowOff>
    </xdr:from>
    <xdr:to>
      <xdr:col>107</xdr:col>
      <xdr:colOff>50800</xdr:colOff>
      <xdr:row>59</xdr:row>
      <xdr:rowOff>82811</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9545300" y="10198264"/>
          <a:ext cx="889000" cy="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69012</xdr:rowOff>
    </xdr:from>
    <xdr:to>
      <xdr:col>107</xdr:col>
      <xdr:colOff>101600</xdr:colOff>
      <xdr:row>58</xdr:row>
      <xdr:rowOff>170612</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1001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15689</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78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82811</xdr:rowOff>
    </xdr:from>
    <xdr:to>
      <xdr:col>102</xdr:col>
      <xdr:colOff>114300</xdr:colOff>
      <xdr:row>59</xdr:row>
      <xdr:rowOff>82942</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8656300" y="10198361"/>
          <a:ext cx="8890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42037</xdr:rowOff>
    </xdr:from>
    <xdr:to>
      <xdr:col>102</xdr:col>
      <xdr:colOff>165100</xdr:colOff>
      <xdr:row>58</xdr:row>
      <xdr:rowOff>143637</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998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160164</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76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24533</xdr:rowOff>
    </xdr:from>
    <xdr:to>
      <xdr:col>98</xdr:col>
      <xdr:colOff>38100</xdr:colOff>
      <xdr:row>58</xdr:row>
      <xdr:rowOff>126133</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96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142660</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743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31914</xdr:rowOff>
    </xdr:from>
    <xdr:to>
      <xdr:col>116</xdr:col>
      <xdr:colOff>114300</xdr:colOff>
      <xdr:row>59</xdr:row>
      <xdr:rowOff>133514</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1014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118291</xdr:rowOff>
    </xdr:from>
    <xdr:ext cx="378565"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10062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31881</xdr:rowOff>
    </xdr:from>
    <xdr:to>
      <xdr:col>112</xdr:col>
      <xdr:colOff>38100</xdr:colOff>
      <xdr:row>59</xdr:row>
      <xdr:rowOff>133481</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1014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124608</xdr:rowOff>
    </xdr:from>
    <xdr:ext cx="378565"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4017" y="10240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31914</xdr:rowOff>
    </xdr:from>
    <xdr:to>
      <xdr:col>107</xdr:col>
      <xdr:colOff>101600</xdr:colOff>
      <xdr:row>59</xdr:row>
      <xdr:rowOff>133514</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1014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124641</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5017" y="10240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32011</xdr:rowOff>
    </xdr:from>
    <xdr:to>
      <xdr:col>102</xdr:col>
      <xdr:colOff>165100</xdr:colOff>
      <xdr:row>59</xdr:row>
      <xdr:rowOff>133611</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1014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124738</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6017" y="10240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32142</xdr:rowOff>
    </xdr:from>
    <xdr:to>
      <xdr:col>98</xdr:col>
      <xdr:colOff>38100</xdr:colOff>
      <xdr:row>59</xdr:row>
      <xdr:rowOff>133742</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1014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124869</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7017" y="102404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159310</xdr:rowOff>
    </xdr:from>
    <xdr:to>
      <xdr:col>116</xdr:col>
      <xdr:colOff>62864</xdr:colOff>
      <xdr:row>78</xdr:row>
      <xdr:rowOff>48309</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1989360"/>
          <a:ext cx="1269" cy="1432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52136</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2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48309</xdr:rowOff>
    </xdr:from>
    <xdr:to>
      <xdr:col>116</xdr:col>
      <xdr:colOff>152400</xdr:colOff>
      <xdr:row>78</xdr:row>
      <xdr:rowOff>48309</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2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105987</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764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159310</xdr:rowOff>
    </xdr:from>
    <xdr:to>
      <xdr:col>116</xdr:col>
      <xdr:colOff>152400</xdr:colOff>
      <xdr:row>69</xdr:row>
      <xdr:rowOff>159310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198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34886</xdr:rowOff>
    </xdr:from>
    <xdr:to>
      <xdr:col>116</xdr:col>
      <xdr:colOff>63500</xdr:colOff>
      <xdr:row>77</xdr:row>
      <xdr:rowOff>67038</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3236536"/>
          <a:ext cx="838200" cy="32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103988</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791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81111</xdr:rowOff>
    </xdr:from>
    <xdr:to>
      <xdr:col>116</xdr:col>
      <xdr:colOff>114300</xdr:colOff>
      <xdr:row>76</xdr:row>
      <xdr:rowOff>11261</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3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34886</xdr:rowOff>
    </xdr:from>
    <xdr:to>
      <xdr:col>111</xdr:col>
      <xdr:colOff>177800</xdr:colOff>
      <xdr:row>77</xdr:row>
      <xdr:rowOff>67560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236536"/>
          <a:ext cx="889000" cy="3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36404</xdr:rowOff>
    </xdr:from>
    <xdr:to>
      <xdr:col>112</xdr:col>
      <xdr:colOff>38100</xdr:colOff>
      <xdr:row>75</xdr:row>
      <xdr:rowOff>138004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89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154531</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67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10818</xdr:rowOff>
    </xdr:from>
    <xdr:to>
      <xdr:col>107</xdr:col>
      <xdr:colOff>50800</xdr:colOff>
      <xdr:row>77</xdr:row>
      <xdr:rowOff>67560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3212468"/>
          <a:ext cx="889000" cy="56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38869</xdr:rowOff>
    </xdr:from>
    <xdr:to>
      <xdr:col>107</xdr:col>
      <xdr:colOff>101600</xdr:colOff>
      <xdr:row>75</xdr:row>
      <xdr:rowOff>140469</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8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156996</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67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10818</xdr:rowOff>
    </xdr:from>
    <xdr:to>
      <xdr:col>102</xdr:col>
      <xdr:colOff>114300</xdr:colOff>
      <xdr:row>77</xdr:row>
      <xdr:rowOff>51363</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3212468"/>
          <a:ext cx="889000" cy="40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58284</xdr:rowOff>
    </xdr:from>
    <xdr:to>
      <xdr:col>102</xdr:col>
      <xdr:colOff>165100</xdr:colOff>
      <xdr:row>75</xdr:row>
      <xdr:rowOff>159885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170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4961</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69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41939</xdr:rowOff>
    </xdr:from>
    <xdr:to>
      <xdr:col>98</xdr:col>
      <xdr:colOff>38100</xdr:colOff>
      <xdr:row>75</xdr:row>
      <xdr:rowOff>143539</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0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160066</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67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16238</xdr:rowOff>
    </xdr:from>
    <xdr:to>
      <xdr:col>116</xdr:col>
      <xdr:colOff>114300</xdr:colOff>
      <xdr:row>77</xdr:row>
      <xdr:rowOff>117838</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21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166115</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19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155536</xdr:rowOff>
    </xdr:from>
    <xdr:to>
      <xdr:col>112</xdr:col>
      <xdr:colOff>38100</xdr:colOff>
      <xdr:row>77</xdr:row>
      <xdr:rowOff>85686</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18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76813</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27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16760</xdr:rowOff>
    </xdr:from>
    <xdr:to>
      <xdr:col>107</xdr:col>
      <xdr:colOff>101600</xdr:colOff>
      <xdr:row>77</xdr:row>
      <xdr:rowOff>118360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21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109487</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311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131468</xdr:rowOff>
    </xdr:from>
    <xdr:to>
      <xdr:col>102</xdr:col>
      <xdr:colOff>165100</xdr:colOff>
      <xdr:row>77</xdr:row>
      <xdr:rowOff>61618</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16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52745</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25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563</xdr:rowOff>
    </xdr:from>
    <xdr:to>
      <xdr:col>98</xdr:col>
      <xdr:colOff>38100</xdr:colOff>
      <xdr:row>77</xdr:row>
      <xdr:rowOff>102163</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20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93290</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29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年度の住民一人当たりの歳出額は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６８５，４９９</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円で前年度に比べて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１３１，６７５</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円増加している。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特別定額給付金などの新型コロナウイルス対策経費により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大きく増加した。</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主な構成項目である人件費は、住民一人当たり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１０３，１６７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円となっており、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会計年度任用職員制度により大幅に増加し類似団体平均を上回った。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非常勤職員を含めた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採用数のバランスを考慮し、人件費の抑制に努める。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普通建設事業費は、住民一人当たり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８６，９４１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円となっており前年度に比べて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３，３７２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円増加した。これは、勝央緑地運動公園の再編整備</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や道路改良工事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などが主な要因となっている。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これまで整備を行ってきた公共施設やインフラの老朽化が課題となっており、公共施設等総合管理計画により取り組むことが必要と考える。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岡山県勝央町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11,108
11,046
54.05
8,147,775
7,614,527
420,976
4,137,309
6,232,527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13.5
52.1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129794</xdr:rowOff>
    </xdr:from>
    <xdr:to>
      <xdr:col>24</xdr:col>
      <xdr:colOff>62865</xdr:colOff>
      <xdr:row>38</xdr:row>
      <xdr:rowOff>141605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01844"/>
          <a:ext cx="1270" cy="1554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145432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6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141605</xdr:rowOff>
    </xdr:from>
    <xdr:to>
      <xdr:col>24</xdr:col>
      <xdr:colOff>152400</xdr:colOff>
      <xdr:row>38</xdr:row>
      <xdr:rowOff>141605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56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76471</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87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129794</xdr:rowOff>
    </xdr:from>
    <xdr:to>
      <xdr:col>24</xdr:col>
      <xdr:colOff>152400</xdr:colOff>
      <xdr:row>29</xdr:row>
      <xdr:rowOff>129794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0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157416</xdr:rowOff>
    </xdr:from>
    <xdr:to>
      <xdr:col>24</xdr:col>
      <xdr:colOff>63500</xdr:colOff>
      <xdr:row>36</xdr:row>
      <xdr:rowOff>19685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158166"/>
          <a:ext cx="838200" cy="3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4081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762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25654</xdr:rowOff>
    </xdr:from>
    <xdr:to>
      <xdr:col>24</xdr:col>
      <xdr:colOff>114300</xdr:colOff>
      <xdr:row>36</xdr:row>
      <xdr:rowOff>127254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9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157416</xdr:rowOff>
    </xdr:from>
    <xdr:to>
      <xdr:col>19</xdr:col>
      <xdr:colOff>177800</xdr:colOff>
      <xdr:row>36</xdr:row>
      <xdr:rowOff>49213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158166"/>
          <a:ext cx="889000" cy="63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134620</xdr:rowOff>
    </xdr:from>
    <xdr:to>
      <xdr:col>20</xdr:col>
      <xdr:colOff>38100</xdr:colOff>
      <xdr:row>36</xdr:row>
      <xdr:rowOff>64770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3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55897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2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49213</xdr:rowOff>
    </xdr:from>
    <xdr:to>
      <xdr:col>15</xdr:col>
      <xdr:colOff>50800</xdr:colOff>
      <xdr:row>36</xdr:row>
      <xdr:rowOff>143129</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221413"/>
          <a:ext cx="889000" cy="9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165862</xdr:rowOff>
    </xdr:from>
    <xdr:to>
      <xdr:col>15</xdr:col>
      <xdr:colOff>101600</xdr:colOff>
      <xdr:row>36</xdr:row>
      <xdr:rowOff>96012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112539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41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113792</xdr:rowOff>
    </xdr:from>
    <xdr:to>
      <xdr:col>10</xdr:col>
      <xdr:colOff>114300</xdr:colOff>
      <xdr:row>36</xdr:row>
      <xdr:rowOff>143129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285992"/>
          <a:ext cx="889000" cy="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11938</xdr:rowOff>
    </xdr:from>
    <xdr:to>
      <xdr:col>10</xdr:col>
      <xdr:colOff>165100</xdr:colOff>
      <xdr:row>36</xdr:row>
      <xdr:rowOff>113538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130065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5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8128</xdr:rowOff>
    </xdr:from>
    <xdr:to>
      <xdr:col>6</xdr:col>
      <xdr:colOff>38100</xdr:colOff>
      <xdr:row>36</xdr:row>
      <xdr:rowOff>109728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8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126255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55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140335</xdr:rowOff>
    </xdr:from>
    <xdr:to>
      <xdr:col>24</xdr:col>
      <xdr:colOff>114300</xdr:colOff>
      <xdr:row>36</xdr:row>
      <xdr:rowOff>70485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4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163212</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9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106616</xdr:rowOff>
    </xdr:from>
    <xdr:to>
      <xdr:col>20</xdr:col>
      <xdr:colOff>38100</xdr:colOff>
      <xdr:row>36</xdr:row>
      <xdr:rowOff>36766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0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53293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882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169863</xdr:rowOff>
    </xdr:from>
    <xdr:to>
      <xdr:col>15</xdr:col>
      <xdr:colOff>101600</xdr:colOff>
      <xdr:row>36</xdr:row>
      <xdr:rowOff>100013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7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91140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63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92329</xdr:rowOff>
    </xdr:from>
    <xdr:to>
      <xdr:col>10</xdr:col>
      <xdr:colOff>165100</xdr:colOff>
      <xdr:row>37</xdr:row>
      <xdr:rowOff>22479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6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13606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5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62992</xdr:rowOff>
    </xdr:from>
    <xdr:to>
      <xdr:col>6</xdr:col>
      <xdr:colOff>38100</xdr:colOff>
      <xdr:row>36</xdr:row>
      <xdr:rowOff>164592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3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155719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2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71160</xdr:rowOff>
    </xdr:from>
    <xdr:to>
      <xdr:col>24</xdr:col>
      <xdr:colOff>62865</xdr:colOff>
      <xdr:row>58</xdr:row>
      <xdr:rowOff>29080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15110"/>
          <a:ext cx="1270" cy="1158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32907</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7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29080</xdr:rowOff>
    </xdr:from>
    <xdr:to>
      <xdr:col>24</xdr:col>
      <xdr:colOff>152400</xdr:colOff>
      <xdr:row>58</xdr:row>
      <xdr:rowOff>29080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7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17837</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9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705,979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71160</xdr:rowOff>
    </xdr:from>
    <xdr:to>
      <xdr:col>24</xdr:col>
      <xdr:colOff>152400</xdr:colOff>
      <xdr:row>51</xdr:row>
      <xdr:rowOff>71160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1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18778</xdr:rowOff>
    </xdr:from>
    <xdr:to>
      <xdr:col>24</xdr:col>
      <xdr:colOff>63500</xdr:colOff>
      <xdr:row>58</xdr:row>
      <xdr:rowOff>75520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791428"/>
          <a:ext cx="838200" cy="22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96270</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5260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73393</xdr:rowOff>
    </xdr:from>
    <xdr:to>
      <xdr:col>24</xdr:col>
      <xdr:colOff>114300</xdr:colOff>
      <xdr:row>57</xdr:row>
      <xdr:rowOff>3543</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67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75520</xdr:rowOff>
    </xdr:from>
    <xdr:to>
      <xdr:col>19</xdr:col>
      <xdr:colOff>177800</xdr:colOff>
      <xdr:row>58</xdr:row>
      <xdr:rowOff>95937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10019620"/>
          <a:ext cx="889000" cy="2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125017</xdr:rowOff>
    </xdr:from>
    <xdr:to>
      <xdr:col>20</xdr:col>
      <xdr:colOff>38100</xdr:colOff>
      <xdr:row>58</xdr:row>
      <xdr:rowOff>55167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9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71694</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672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77553</xdr:rowOff>
    </xdr:from>
    <xdr:to>
      <xdr:col>15</xdr:col>
      <xdr:colOff>50800</xdr:colOff>
      <xdr:row>58</xdr:row>
      <xdr:rowOff>95937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10021653"/>
          <a:ext cx="889000" cy="1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132873</xdr:rowOff>
    </xdr:from>
    <xdr:to>
      <xdr:col>15</xdr:col>
      <xdr:colOff>101600</xdr:colOff>
      <xdr:row>58</xdr:row>
      <xdr:rowOff>63023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0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79550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680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62750</xdr:rowOff>
    </xdr:from>
    <xdr:to>
      <xdr:col>10</xdr:col>
      <xdr:colOff>114300</xdr:colOff>
      <xdr:row>58</xdr:row>
      <xdr:rowOff>77553</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10006850"/>
          <a:ext cx="889000" cy="1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154009</xdr:rowOff>
    </xdr:from>
    <xdr:to>
      <xdr:col>10</xdr:col>
      <xdr:colOff>165100</xdr:colOff>
      <xdr:row>58</xdr:row>
      <xdr:rowOff>84159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2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100686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70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156728</xdr:rowOff>
    </xdr:from>
    <xdr:to>
      <xdr:col>6</xdr:col>
      <xdr:colOff>38100</xdr:colOff>
      <xdr:row>58</xdr:row>
      <xdr:rowOff>86878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29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103405</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70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139428</xdr:rowOff>
    </xdr:from>
    <xdr:to>
      <xdr:col>24</xdr:col>
      <xdr:colOff>114300</xdr:colOff>
      <xdr:row>57</xdr:row>
      <xdr:rowOff>69578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74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117855</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19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24720</xdr:rowOff>
    </xdr:from>
    <xdr:to>
      <xdr:col>20</xdr:col>
      <xdr:colOff>38100</xdr:colOff>
      <xdr:row>58</xdr:row>
      <xdr:rowOff>126320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6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117447</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10061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45137</xdr:rowOff>
    </xdr:from>
    <xdr:to>
      <xdr:col>15</xdr:col>
      <xdr:colOff>101600</xdr:colOff>
      <xdr:row>58</xdr:row>
      <xdr:rowOff>146737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8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137864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81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26753</xdr:rowOff>
    </xdr:from>
    <xdr:to>
      <xdr:col>10</xdr:col>
      <xdr:colOff>165100</xdr:colOff>
      <xdr:row>58</xdr:row>
      <xdr:rowOff>128353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7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119480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6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11950</xdr:rowOff>
    </xdr:from>
    <xdr:to>
      <xdr:col>6</xdr:col>
      <xdr:colOff>38100</xdr:colOff>
      <xdr:row>58</xdr:row>
      <xdr:rowOff>113550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5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104677</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4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125321</xdr:rowOff>
    </xdr:from>
    <xdr:to>
      <xdr:col>24</xdr:col>
      <xdr:colOff>62865</xdr:colOff>
      <xdr:row>79</xdr:row>
      <xdr:rowOff>6669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26821"/>
          <a:ext cx="1270" cy="1424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10496</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5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6669</xdr:rowOff>
    </xdr:from>
    <xdr:to>
      <xdr:col>24</xdr:col>
      <xdr:colOff>152400</xdr:colOff>
      <xdr:row>79</xdr:row>
      <xdr:rowOff>6669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51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71998</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02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125321</xdr:rowOff>
    </xdr:from>
    <xdr:to>
      <xdr:col>24</xdr:col>
      <xdr:colOff>152400</xdr:colOff>
      <xdr:row>70</xdr:row>
      <xdr:rowOff>125321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26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149149</xdr:rowOff>
    </xdr:from>
    <xdr:to>
      <xdr:col>24</xdr:col>
      <xdr:colOff>63500</xdr:colOff>
      <xdr:row>76</xdr:row>
      <xdr:rowOff>122738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836449"/>
          <a:ext cx="838200" cy="316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92115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1223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113688</xdr:rowOff>
    </xdr:from>
    <xdr:to>
      <xdr:col>24</xdr:col>
      <xdr:colOff>114300</xdr:colOff>
      <xdr:row>77</xdr:row>
      <xdr:rowOff>43838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14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149149</xdr:rowOff>
    </xdr:from>
    <xdr:to>
      <xdr:col>19</xdr:col>
      <xdr:colOff>177800</xdr:colOff>
      <xdr:row>76</xdr:row>
      <xdr:rowOff>39573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836449"/>
          <a:ext cx="889000" cy="23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123372</xdr:rowOff>
    </xdr:from>
    <xdr:to>
      <xdr:col>20</xdr:col>
      <xdr:colOff>38100</xdr:colOff>
      <xdr:row>77</xdr:row>
      <xdr:rowOff>53522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1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44649</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246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39573</xdr:rowOff>
    </xdr:from>
    <xdr:to>
      <xdr:col>15</xdr:col>
      <xdr:colOff>50800</xdr:colOff>
      <xdr:row>77</xdr:row>
      <xdr:rowOff>8248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069773"/>
          <a:ext cx="889000" cy="140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157891</xdr:rowOff>
    </xdr:from>
    <xdr:to>
      <xdr:col>15</xdr:col>
      <xdr:colOff>101600</xdr:colOff>
      <xdr:row>77</xdr:row>
      <xdr:rowOff>88041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18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79168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280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8248</xdr:rowOff>
    </xdr:from>
    <xdr:to>
      <xdr:col>10</xdr:col>
      <xdr:colOff>114300</xdr:colOff>
      <xdr:row>77</xdr:row>
      <xdr:rowOff>44892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209898"/>
          <a:ext cx="889000" cy="3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150972</xdr:rowOff>
    </xdr:from>
    <xdr:to>
      <xdr:col>10</xdr:col>
      <xdr:colOff>165100</xdr:colOff>
      <xdr:row>77</xdr:row>
      <xdr:rowOff>81122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72249</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273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168780</xdr:rowOff>
    </xdr:from>
    <xdr:to>
      <xdr:col>6</xdr:col>
      <xdr:colOff>38100</xdr:colOff>
      <xdr:row>77</xdr:row>
      <xdr:rowOff>98930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90057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291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71938</xdr:rowOff>
    </xdr:from>
    <xdr:to>
      <xdr:col>24</xdr:col>
      <xdr:colOff>114300</xdr:colOff>
      <xdr:row>77</xdr:row>
      <xdr:rowOff>2088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0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94815</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953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98349</xdr:rowOff>
    </xdr:from>
    <xdr:to>
      <xdr:col>20</xdr:col>
      <xdr:colOff>38100</xdr:colOff>
      <xdr:row>75</xdr:row>
      <xdr:rowOff>28499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78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45026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560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160223</xdr:rowOff>
    </xdr:from>
    <xdr:to>
      <xdr:col>15</xdr:col>
      <xdr:colOff>101600</xdr:colOff>
      <xdr:row>76</xdr:row>
      <xdr:rowOff>90373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01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106901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794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128898</xdr:rowOff>
    </xdr:from>
    <xdr:to>
      <xdr:col>10</xdr:col>
      <xdr:colOff>165100</xdr:colOff>
      <xdr:row>77</xdr:row>
      <xdr:rowOff>59048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5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75575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934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165542</xdr:rowOff>
    </xdr:from>
    <xdr:to>
      <xdr:col>6</xdr:col>
      <xdr:colOff>38100</xdr:colOff>
      <xdr:row>77</xdr:row>
      <xdr:rowOff>95692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19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112219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970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11117</xdr:rowOff>
    </xdr:from>
    <xdr:to>
      <xdr:col>24</xdr:col>
      <xdr:colOff>62865</xdr:colOff>
      <xdr:row>98</xdr:row>
      <xdr:rowOff>43743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784517"/>
          <a:ext cx="1270" cy="1061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47570</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4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43743</xdr:rowOff>
    </xdr:from>
    <xdr:to>
      <xdr:col>24</xdr:col>
      <xdr:colOff>152400</xdr:colOff>
      <xdr:row>98</xdr:row>
      <xdr:rowOff>43743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45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129244</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559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253,124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11117</xdr:rowOff>
    </xdr:from>
    <xdr:to>
      <xdr:col>24</xdr:col>
      <xdr:colOff>152400</xdr:colOff>
      <xdr:row>92</xdr:row>
      <xdr:rowOff>11117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784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118925</xdr:rowOff>
    </xdr:from>
    <xdr:to>
      <xdr:col>24</xdr:col>
      <xdr:colOff>63500</xdr:colOff>
      <xdr:row>97</xdr:row>
      <xdr:rowOff>143252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749575"/>
          <a:ext cx="838200" cy="24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47719</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506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24842</xdr:rowOff>
    </xdr:from>
    <xdr:to>
      <xdr:col>24</xdr:col>
      <xdr:colOff>114300</xdr:colOff>
      <xdr:row>97</xdr:row>
      <xdr:rowOff>126442</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655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139083</xdr:rowOff>
    </xdr:from>
    <xdr:to>
      <xdr:col>19</xdr:col>
      <xdr:colOff>177800</xdr:colOff>
      <xdr:row>97</xdr:row>
      <xdr:rowOff>143252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769733"/>
          <a:ext cx="889000" cy="4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35623</xdr:rowOff>
    </xdr:from>
    <xdr:to>
      <xdr:col>20</xdr:col>
      <xdr:colOff>38100</xdr:colOff>
      <xdr:row>97</xdr:row>
      <xdr:rowOff>137223</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66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153750</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44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139083</xdr:rowOff>
    </xdr:from>
    <xdr:to>
      <xdr:col>15</xdr:col>
      <xdr:colOff>50800</xdr:colOff>
      <xdr:row>97</xdr:row>
      <xdr:rowOff>158367</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769733"/>
          <a:ext cx="889000" cy="1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46312</xdr:rowOff>
    </xdr:from>
    <xdr:to>
      <xdr:col>15</xdr:col>
      <xdr:colOff>101600</xdr:colOff>
      <xdr:row>97</xdr:row>
      <xdr:rowOff>147912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67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164439</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45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158367</xdr:rowOff>
    </xdr:from>
    <xdr:to>
      <xdr:col>10</xdr:col>
      <xdr:colOff>114300</xdr:colOff>
      <xdr:row>97</xdr:row>
      <xdr:rowOff>168193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789017"/>
          <a:ext cx="889000" cy="9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47185</xdr:rowOff>
    </xdr:from>
    <xdr:to>
      <xdr:col>10</xdr:col>
      <xdr:colOff>165100</xdr:colOff>
      <xdr:row>97</xdr:row>
      <xdr:rowOff>148785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67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165312</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45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42878</xdr:rowOff>
    </xdr:from>
    <xdr:to>
      <xdr:col>6</xdr:col>
      <xdr:colOff>38100</xdr:colOff>
      <xdr:row>97</xdr:row>
      <xdr:rowOff>144478</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67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161005</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44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68125</xdr:rowOff>
    </xdr:from>
    <xdr:to>
      <xdr:col>24</xdr:col>
      <xdr:colOff>114300</xdr:colOff>
      <xdr:row>97</xdr:row>
      <xdr:rowOff>169725</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69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3269</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63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92452</xdr:rowOff>
    </xdr:from>
    <xdr:to>
      <xdr:col>20</xdr:col>
      <xdr:colOff>38100</xdr:colOff>
      <xdr:row>98</xdr:row>
      <xdr:rowOff>22602</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72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13729</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81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88283</xdr:rowOff>
    </xdr:from>
    <xdr:to>
      <xdr:col>15</xdr:col>
      <xdr:colOff>101600</xdr:colOff>
      <xdr:row>98</xdr:row>
      <xdr:rowOff>18433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71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9560</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811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107567</xdr:rowOff>
    </xdr:from>
    <xdr:to>
      <xdr:col>10</xdr:col>
      <xdr:colOff>165100</xdr:colOff>
      <xdr:row>98</xdr:row>
      <xdr:rowOff>37717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73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28844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830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117393</xdr:rowOff>
    </xdr:from>
    <xdr:to>
      <xdr:col>6</xdr:col>
      <xdr:colOff>38100</xdr:colOff>
      <xdr:row>98</xdr:row>
      <xdr:rowOff>47543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74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38670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84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166218</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309718"/>
          <a:ext cx="1270" cy="1345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112895</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8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166218</xdr:rowOff>
    </xdr:from>
    <xdr:to>
      <xdr:col>55</xdr:col>
      <xdr:colOff>88900</xdr:colOff>
      <xdr:row>30</xdr:row>
      <xdr:rowOff>166218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30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26315</xdr:rowOff>
    </xdr:from>
    <xdr:to>
      <xdr:col>55</xdr:col>
      <xdr:colOff>0</xdr:colOff>
      <xdr:row>38</xdr:row>
      <xdr:rowOff>26543</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541415"/>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122978</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2951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100101</xdr:rowOff>
    </xdr:from>
    <xdr:to>
      <xdr:col>55</xdr:col>
      <xdr:colOff>50800</xdr:colOff>
      <xdr:row>38</xdr:row>
      <xdr:rowOff>30251</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4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26315</xdr:rowOff>
    </xdr:from>
    <xdr:to>
      <xdr:col>50</xdr:col>
      <xdr:colOff>114300</xdr:colOff>
      <xdr:row>38</xdr:row>
      <xdr:rowOff>26543</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8750300" y="6541415"/>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94843</xdr:rowOff>
    </xdr:from>
    <xdr:to>
      <xdr:col>50</xdr:col>
      <xdr:colOff>165100</xdr:colOff>
      <xdr:row>38</xdr:row>
      <xdr:rowOff>24994</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41520</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26543</xdr:rowOff>
    </xdr:from>
    <xdr:to>
      <xdr:col>45</xdr:col>
      <xdr:colOff>177800</xdr:colOff>
      <xdr:row>38</xdr:row>
      <xdr:rowOff>27229</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7861300" y="6541643"/>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98273</xdr:rowOff>
    </xdr:from>
    <xdr:to>
      <xdr:col>46</xdr:col>
      <xdr:colOff>38100</xdr:colOff>
      <xdr:row>38</xdr:row>
      <xdr:rowOff>28423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4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44950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17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27229</xdr:rowOff>
    </xdr:from>
    <xdr:to>
      <xdr:col>41</xdr:col>
      <xdr:colOff>50800</xdr:colOff>
      <xdr:row>38</xdr:row>
      <xdr:rowOff>28143</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6972300" y="6542329"/>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135763</xdr:rowOff>
    </xdr:from>
    <xdr:to>
      <xdr:col>41</xdr:col>
      <xdr:colOff>101600</xdr:colOff>
      <xdr:row>38</xdr:row>
      <xdr:rowOff>65913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82440</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254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77241</xdr:rowOff>
    </xdr:from>
    <xdr:to>
      <xdr:col>36</xdr:col>
      <xdr:colOff>165100</xdr:colOff>
      <xdr:row>38</xdr:row>
      <xdr:rowOff>7392</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4208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23918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196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147193</xdr:rowOff>
    </xdr:from>
    <xdr:to>
      <xdr:col>55</xdr:col>
      <xdr:colOff>50800</xdr:colOff>
      <xdr:row>38</xdr:row>
      <xdr:rowOff>77343</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49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78528</xdr:rowOff>
    </xdr:from>
    <xdr:ext cx="378565"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422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146964</xdr:rowOff>
    </xdr:from>
    <xdr:to>
      <xdr:col>50</xdr:col>
      <xdr:colOff>165100</xdr:colOff>
      <xdr:row>38</xdr:row>
      <xdr:rowOff>77115</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4906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68242</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50017" y="6583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147193</xdr:rowOff>
    </xdr:from>
    <xdr:to>
      <xdr:col>46</xdr:col>
      <xdr:colOff>38100</xdr:colOff>
      <xdr:row>38</xdr:row>
      <xdr:rowOff>77343</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49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68470</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61017" y="65835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147879</xdr:rowOff>
    </xdr:from>
    <xdr:to>
      <xdr:col>41</xdr:col>
      <xdr:colOff>101600</xdr:colOff>
      <xdr:row>38</xdr:row>
      <xdr:rowOff>78029</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49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69156</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2017" y="6584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148793</xdr:rowOff>
    </xdr:from>
    <xdr:to>
      <xdr:col>36</xdr:col>
      <xdr:colOff>165100</xdr:colOff>
      <xdr:row>38</xdr:row>
      <xdr:rowOff>78943</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49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70070</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3017" y="6585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60180</xdr:rowOff>
    </xdr:from>
    <xdr:to>
      <xdr:col>54</xdr:col>
      <xdr:colOff>189865</xdr:colOff>
      <xdr:row>59</xdr:row>
      <xdr:rowOff>1517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632680"/>
          <a:ext cx="1270" cy="1484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5344</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120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1517</xdr:rowOff>
    </xdr:from>
    <xdr:to>
      <xdr:col>55</xdr:col>
      <xdr:colOff>88900</xdr:colOff>
      <xdr:row>59</xdr:row>
      <xdr:rowOff>1517</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117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6857</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40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145,305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60180</xdr:rowOff>
    </xdr:from>
    <xdr:to>
      <xdr:col>55</xdr:col>
      <xdr:colOff>88900</xdr:colOff>
      <xdr:row>50</xdr:row>
      <xdr:rowOff>60180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63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41370</xdr:rowOff>
    </xdr:from>
    <xdr:to>
      <xdr:col>55</xdr:col>
      <xdr:colOff>0</xdr:colOff>
      <xdr:row>58</xdr:row>
      <xdr:rowOff>64044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9985470"/>
          <a:ext cx="838200" cy="2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15657</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616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164230</xdr:rowOff>
    </xdr:from>
    <xdr:to>
      <xdr:col>55</xdr:col>
      <xdr:colOff>50800</xdr:colOff>
      <xdr:row>57</xdr:row>
      <xdr:rowOff>94380</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76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23147</xdr:rowOff>
    </xdr:from>
    <xdr:to>
      <xdr:col>50</xdr:col>
      <xdr:colOff>114300</xdr:colOff>
      <xdr:row>58</xdr:row>
      <xdr:rowOff>41370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9967247"/>
          <a:ext cx="889000" cy="18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148510</xdr:rowOff>
    </xdr:from>
    <xdr:to>
      <xdr:col>50</xdr:col>
      <xdr:colOff>165100</xdr:colOff>
      <xdr:row>57</xdr:row>
      <xdr:rowOff>78660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74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95187</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52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23147</xdr:rowOff>
    </xdr:from>
    <xdr:to>
      <xdr:col>45</xdr:col>
      <xdr:colOff>177800</xdr:colOff>
      <xdr:row>58</xdr:row>
      <xdr:rowOff>28078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967247"/>
          <a:ext cx="889000" cy="4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145897</xdr:rowOff>
    </xdr:from>
    <xdr:to>
      <xdr:col>46</xdr:col>
      <xdr:colOff>38100</xdr:colOff>
      <xdr:row>57</xdr:row>
      <xdr:rowOff>76047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74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92574</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52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18096</xdr:rowOff>
    </xdr:from>
    <xdr:to>
      <xdr:col>41</xdr:col>
      <xdr:colOff>50800</xdr:colOff>
      <xdr:row>58</xdr:row>
      <xdr:rowOff>28078</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9962196"/>
          <a:ext cx="889000" cy="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16434</xdr:rowOff>
    </xdr:from>
    <xdr:to>
      <xdr:col>41</xdr:col>
      <xdr:colOff>101600</xdr:colOff>
      <xdr:row>57</xdr:row>
      <xdr:rowOff>118034</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78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134561</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56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20462</xdr:rowOff>
    </xdr:from>
    <xdr:to>
      <xdr:col>36</xdr:col>
      <xdr:colOff>165100</xdr:colOff>
      <xdr:row>57</xdr:row>
      <xdr:rowOff>122062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79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138589</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56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13244</xdr:rowOff>
    </xdr:from>
    <xdr:to>
      <xdr:col>55</xdr:col>
      <xdr:colOff>50800</xdr:colOff>
      <xdr:row>58</xdr:row>
      <xdr:rowOff>114844</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95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99621</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87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162020</xdr:rowOff>
    </xdr:from>
    <xdr:to>
      <xdr:col>50</xdr:col>
      <xdr:colOff>165100</xdr:colOff>
      <xdr:row>58</xdr:row>
      <xdr:rowOff>92170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93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83297</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10027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143797</xdr:rowOff>
    </xdr:from>
    <xdr:to>
      <xdr:col>46</xdr:col>
      <xdr:colOff>38100</xdr:colOff>
      <xdr:row>58</xdr:row>
      <xdr:rowOff>73947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91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65074</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1000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148728</xdr:rowOff>
    </xdr:from>
    <xdr:to>
      <xdr:col>41</xdr:col>
      <xdr:colOff>101600</xdr:colOff>
      <xdr:row>58</xdr:row>
      <xdr:rowOff>78878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92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70005</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1001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138746</xdr:rowOff>
    </xdr:from>
    <xdr:to>
      <xdr:col>36</xdr:col>
      <xdr:colOff>165100</xdr:colOff>
      <xdr:row>58</xdr:row>
      <xdr:rowOff>68896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91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60023</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1000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117777</xdr:rowOff>
    </xdr:from>
    <xdr:to>
      <xdr:col>54</xdr:col>
      <xdr:colOff>189865</xdr:colOff>
      <xdr:row>79</xdr:row>
      <xdr:rowOff>44407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19277"/>
          <a:ext cx="1270" cy="146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48234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9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44407</xdr:rowOff>
    </xdr:from>
    <xdr:to>
      <xdr:col>55</xdr:col>
      <xdr:colOff>88900</xdr:colOff>
      <xdr:row>79</xdr:row>
      <xdr:rowOff>44407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8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64454</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94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140,014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117777</xdr:rowOff>
    </xdr:from>
    <xdr:to>
      <xdr:col>55</xdr:col>
      <xdr:colOff>88900</xdr:colOff>
      <xdr:row>70</xdr:row>
      <xdr:rowOff>117777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1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28177</xdr:rowOff>
    </xdr:from>
    <xdr:to>
      <xdr:col>55</xdr:col>
      <xdr:colOff>0</xdr:colOff>
      <xdr:row>79</xdr:row>
      <xdr:rowOff>67756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401277"/>
          <a:ext cx="838200" cy="21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74178</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104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51301</xdr:rowOff>
    </xdr:from>
    <xdr:to>
      <xdr:col>55</xdr:col>
      <xdr:colOff>50800</xdr:colOff>
      <xdr:row>77</xdr:row>
      <xdr:rowOff>152901</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54170</xdr:rowOff>
    </xdr:from>
    <xdr:to>
      <xdr:col>50</xdr:col>
      <xdr:colOff>114300</xdr:colOff>
      <xdr:row>79</xdr:row>
      <xdr:rowOff>67756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598720"/>
          <a:ext cx="889000" cy="13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6583</xdr:rowOff>
    </xdr:from>
    <xdr:to>
      <xdr:col>50</xdr:col>
      <xdr:colOff>165100</xdr:colOff>
      <xdr:row>78</xdr:row>
      <xdr:rowOff>108183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79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124710</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15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53626</xdr:rowOff>
    </xdr:from>
    <xdr:to>
      <xdr:col>45</xdr:col>
      <xdr:colOff>177800</xdr:colOff>
      <xdr:row>79</xdr:row>
      <xdr:rowOff>54170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3598176"/>
          <a:ext cx="889000" cy="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31576</xdr:rowOff>
    </xdr:from>
    <xdr:to>
      <xdr:col>46</xdr:col>
      <xdr:colOff>38100</xdr:colOff>
      <xdr:row>78</xdr:row>
      <xdr:rowOff>133176</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40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149703</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17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32911</xdr:rowOff>
    </xdr:from>
    <xdr:to>
      <xdr:col>41</xdr:col>
      <xdr:colOff>50800</xdr:colOff>
      <xdr:row>79</xdr:row>
      <xdr:rowOff>53626</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577461"/>
          <a:ext cx="889000" cy="20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15780</xdr:rowOff>
    </xdr:from>
    <xdr:to>
      <xdr:col>41</xdr:col>
      <xdr:colOff>101600</xdr:colOff>
      <xdr:row>78</xdr:row>
      <xdr:rowOff>117380</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8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133907</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6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33699</xdr:rowOff>
    </xdr:from>
    <xdr:to>
      <xdr:col>36</xdr:col>
      <xdr:colOff>165100</xdr:colOff>
      <xdr:row>78</xdr:row>
      <xdr:rowOff>135299</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40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151826</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8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148827</xdr:rowOff>
    </xdr:from>
    <xdr:to>
      <xdr:col>55</xdr:col>
      <xdr:colOff>50800</xdr:colOff>
      <xdr:row>78</xdr:row>
      <xdr:rowOff>78977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35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127254</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32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16956</xdr:rowOff>
    </xdr:from>
    <xdr:to>
      <xdr:col>50</xdr:col>
      <xdr:colOff>165100</xdr:colOff>
      <xdr:row>79</xdr:row>
      <xdr:rowOff>118556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56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109683</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04428" y="13654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3370</xdr:rowOff>
    </xdr:from>
    <xdr:to>
      <xdr:col>46</xdr:col>
      <xdr:colOff>38100</xdr:colOff>
      <xdr:row>79</xdr:row>
      <xdr:rowOff>104970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54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96097</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15428" y="13640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2826</xdr:rowOff>
    </xdr:from>
    <xdr:to>
      <xdr:col>41</xdr:col>
      <xdr:colOff>101600</xdr:colOff>
      <xdr:row>79</xdr:row>
      <xdr:rowOff>104426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54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95553</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3640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153561</xdr:rowOff>
    </xdr:from>
    <xdr:to>
      <xdr:col>36</xdr:col>
      <xdr:colOff>165100</xdr:colOff>
      <xdr:row>79</xdr:row>
      <xdr:rowOff>83711</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52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74838</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8" y="13619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145476</xdr:rowOff>
    </xdr:from>
    <xdr:to>
      <xdr:col>54</xdr:col>
      <xdr:colOff>189865</xdr:colOff>
      <xdr:row>98</xdr:row>
      <xdr:rowOff>136385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404526"/>
          <a:ext cx="1270" cy="1533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140212</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94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136385</xdr:rowOff>
    </xdr:from>
    <xdr:to>
      <xdr:col>55</xdr:col>
      <xdr:colOff>88900</xdr:colOff>
      <xdr:row>98</xdr:row>
      <xdr:rowOff>136385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938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92153</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179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423,484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145476</xdr:rowOff>
    </xdr:from>
    <xdr:to>
      <xdr:col>55</xdr:col>
      <xdr:colOff>88900</xdr:colOff>
      <xdr:row>89</xdr:row>
      <xdr:rowOff>145476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40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146208</xdr:rowOff>
    </xdr:from>
    <xdr:to>
      <xdr:col>55</xdr:col>
      <xdr:colOff>0</xdr:colOff>
      <xdr:row>97</xdr:row>
      <xdr:rowOff>86677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605408"/>
          <a:ext cx="838200" cy="11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57680</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6883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79253</xdr:rowOff>
    </xdr:from>
    <xdr:to>
      <xdr:col>55</xdr:col>
      <xdr:colOff>50800</xdr:colOff>
      <xdr:row>98</xdr:row>
      <xdr:rowOff>9403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70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86677</xdr:rowOff>
    </xdr:from>
    <xdr:to>
      <xdr:col>50</xdr:col>
      <xdr:colOff>114300</xdr:colOff>
      <xdr:row>97</xdr:row>
      <xdr:rowOff>145388</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6717327"/>
          <a:ext cx="889000" cy="58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56195</xdr:rowOff>
    </xdr:from>
    <xdr:to>
      <xdr:col>50</xdr:col>
      <xdr:colOff>165100</xdr:colOff>
      <xdr:row>97</xdr:row>
      <xdr:rowOff>157795</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68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148922</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779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139402</xdr:rowOff>
    </xdr:from>
    <xdr:to>
      <xdr:col>45</xdr:col>
      <xdr:colOff>177800</xdr:colOff>
      <xdr:row>97</xdr:row>
      <xdr:rowOff>145388</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861300" y="16770052"/>
          <a:ext cx="889000" cy="5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15162</xdr:rowOff>
    </xdr:from>
    <xdr:to>
      <xdr:col>46</xdr:col>
      <xdr:colOff>38100</xdr:colOff>
      <xdr:row>97</xdr:row>
      <xdr:rowOff>116762</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64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133289</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42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132815</xdr:rowOff>
    </xdr:from>
    <xdr:to>
      <xdr:col>41</xdr:col>
      <xdr:colOff>50800</xdr:colOff>
      <xdr:row>97</xdr:row>
      <xdr:rowOff>139402</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6972300" y="16763465"/>
          <a:ext cx="889000" cy="6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96044</xdr:rowOff>
    </xdr:from>
    <xdr:to>
      <xdr:col>41</xdr:col>
      <xdr:colOff>101600</xdr:colOff>
      <xdr:row>98</xdr:row>
      <xdr:rowOff>26194</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726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17321</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81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104863</xdr:rowOff>
    </xdr:from>
    <xdr:to>
      <xdr:col>36</xdr:col>
      <xdr:colOff>165100</xdr:colOff>
      <xdr:row>98</xdr:row>
      <xdr:rowOff>35013</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73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26140</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82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95408</xdr:rowOff>
    </xdr:from>
    <xdr:to>
      <xdr:col>55</xdr:col>
      <xdr:colOff>50800</xdr:colOff>
      <xdr:row>97</xdr:row>
      <xdr:rowOff>25558</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55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118285</xdr:rowOff>
    </xdr:from>
    <xdr:ext cx="599010"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406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35877</xdr:rowOff>
    </xdr:from>
    <xdr:to>
      <xdr:col>50</xdr:col>
      <xdr:colOff>165100</xdr:colOff>
      <xdr:row>97</xdr:row>
      <xdr:rowOff>137477</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66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154004</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44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94588</xdr:rowOff>
    </xdr:from>
    <xdr:to>
      <xdr:col>46</xdr:col>
      <xdr:colOff>38100</xdr:colOff>
      <xdr:row>98</xdr:row>
      <xdr:rowOff>24738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72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15865</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81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88602</xdr:rowOff>
    </xdr:from>
    <xdr:to>
      <xdr:col>41</xdr:col>
      <xdr:colOff>101600</xdr:colOff>
      <xdr:row>98</xdr:row>
      <xdr:rowOff>18752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71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35279</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49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82015</xdr:rowOff>
    </xdr:from>
    <xdr:to>
      <xdr:col>36</xdr:col>
      <xdr:colOff>165100</xdr:colOff>
      <xdr:row>98</xdr:row>
      <xdr:rowOff>12165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71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28692</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48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133642</xdr:rowOff>
    </xdr:from>
    <xdr:to>
      <xdr:col>85</xdr:col>
      <xdr:colOff>126364</xdr:colOff>
      <xdr:row>39</xdr:row>
      <xdr:rowOff>104019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48592"/>
          <a:ext cx="1269" cy="1341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107846</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9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104019</xdr:rowOff>
    </xdr:from>
    <xdr:to>
      <xdr:col>86</xdr:col>
      <xdr:colOff>25400</xdr:colOff>
      <xdr:row>39</xdr:row>
      <xdr:rowOff>104019</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79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80319</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22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87,318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133642</xdr:rowOff>
    </xdr:from>
    <xdr:to>
      <xdr:col>86</xdr:col>
      <xdr:colOff>25400</xdr:colOff>
      <xdr:row>31</xdr:row>
      <xdr:rowOff>133642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4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65557</xdr:rowOff>
    </xdr:from>
    <xdr:to>
      <xdr:col>85</xdr:col>
      <xdr:colOff>127000</xdr:colOff>
      <xdr:row>39</xdr:row>
      <xdr:rowOff>71692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752107"/>
          <a:ext cx="838200" cy="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155763</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327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132886</xdr:rowOff>
    </xdr:from>
    <xdr:to>
      <xdr:col>85</xdr:col>
      <xdr:colOff>177800</xdr:colOff>
      <xdr:row>38</xdr:row>
      <xdr:rowOff>63036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71692</xdr:rowOff>
    </xdr:from>
    <xdr:to>
      <xdr:col>81</xdr:col>
      <xdr:colOff>50800</xdr:colOff>
      <xdr:row>39</xdr:row>
      <xdr:rowOff>96628</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758242"/>
          <a:ext cx="889000" cy="24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156166</xdr:rowOff>
    </xdr:from>
    <xdr:to>
      <xdr:col>81</xdr:col>
      <xdr:colOff>101600</xdr:colOff>
      <xdr:row>38</xdr:row>
      <xdr:rowOff>86316</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9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102843</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27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96400</xdr:rowOff>
    </xdr:from>
    <xdr:to>
      <xdr:col>76</xdr:col>
      <xdr:colOff>114300</xdr:colOff>
      <xdr:row>39</xdr:row>
      <xdr:rowOff>96628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6782950"/>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70097</xdr:rowOff>
    </xdr:from>
    <xdr:to>
      <xdr:col>76</xdr:col>
      <xdr:colOff>165100</xdr:colOff>
      <xdr:row>39</xdr:row>
      <xdr:rowOff>247</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585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16775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36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96400</xdr:rowOff>
    </xdr:from>
    <xdr:to>
      <xdr:col>71</xdr:col>
      <xdr:colOff>177800</xdr:colOff>
      <xdr:row>39</xdr:row>
      <xdr:rowOff>127260</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782950"/>
          <a:ext cx="889000" cy="3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41218</xdr:rowOff>
    </xdr:from>
    <xdr:to>
      <xdr:col>72</xdr:col>
      <xdr:colOff>38100</xdr:colOff>
      <xdr:row>38</xdr:row>
      <xdr:rowOff>142818</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55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159345</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33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58954</xdr:rowOff>
    </xdr:from>
    <xdr:to>
      <xdr:col>67</xdr:col>
      <xdr:colOff>101600</xdr:colOff>
      <xdr:row>38</xdr:row>
      <xdr:rowOff>160554</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57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5630</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34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14757</xdr:rowOff>
    </xdr:from>
    <xdr:to>
      <xdr:col>85</xdr:col>
      <xdr:colOff>177800</xdr:colOff>
      <xdr:row>39</xdr:row>
      <xdr:rowOff>116357</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70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101134</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61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20892</xdr:rowOff>
    </xdr:from>
    <xdr:to>
      <xdr:col>81</xdr:col>
      <xdr:colOff>101600</xdr:colOff>
      <xdr:row>39</xdr:row>
      <xdr:rowOff>122492</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70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113619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80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45828</xdr:rowOff>
    </xdr:from>
    <xdr:to>
      <xdr:col>76</xdr:col>
      <xdr:colOff>165100</xdr:colOff>
      <xdr:row>39</xdr:row>
      <xdr:rowOff>147428</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73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138555</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82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45600</xdr:rowOff>
    </xdr:from>
    <xdr:to>
      <xdr:col>72</xdr:col>
      <xdr:colOff>38100</xdr:colOff>
      <xdr:row>39</xdr:row>
      <xdr:rowOff>147200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73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138327</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82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76460</xdr:rowOff>
    </xdr:from>
    <xdr:to>
      <xdr:col>67</xdr:col>
      <xdr:colOff>101600</xdr:colOff>
      <xdr:row>40</xdr:row>
      <xdr:rowOff>6610</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76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169187</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85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145173</xdr:rowOff>
    </xdr:from>
    <xdr:to>
      <xdr:col>85</xdr:col>
      <xdr:colOff>126364</xdr:colOff>
      <xdr:row>58</xdr:row>
      <xdr:rowOff>31893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17673"/>
          <a:ext cx="1269" cy="125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35720</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997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31893</xdr:rowOff>
    </xdr:from>
    <xdr:to>
      <xdr:col>86</xdr:col>
      <xdr:colOff>25400</xdr:colOff>
      <xdr:row>58</xdr:row>
      <xdr:rowOff>31893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9975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91850</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492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145173</xdr:rowOff>
    </xdr:from>
    <xdr:to>
      <xdr:col>86</xdr:col>
      <xdr:colOff>25400</xdr:colOff>
      <xdr:row>50</xdr:row>
      <xdr:rowOff>145173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17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52035</xdr:rowOff>
    </xdr:from>
    <xdr:to>
      <xdr:col>85</xdr:col>
      <xdr:colOff>127000</xdr:colOff>
      <xdr:row>57</xdr:row>
      <xdr:rowOff>138897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9824685"/>
          <a:ext cx="838200" cy="8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114991</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544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92114</xdr:rowOff>
    </xdr:from>
    <xdr:to>
      <xdr:col>85</xdr:col>
      <xdr:colOff>177800</xdr:colOff>
      <xdr:row>57</xdr:row>
      <xdr:rowOff>22264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69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128825</xdr:rowOff>
    </xdr:from>
    <xdr:to>
      <xdr:col>81</xdr:col>
      <xdr:colOff>50800</xdr:colOff>
      <xdr:row>57</xdr:row>
      <xdr:rowOff>138897</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4592300" y="9901475"/>
          <a:ext cx="889000" cy="10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158878</xdr:rowOff>
    </xdr:from>
    <xdr:to>
      <xdr:col>81</xdr:col>
      <xdr:colOff>101600</xdr:colOff>
      <xdr:row>57</xdr:row>
      <xdr:rowOff>89028</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76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105555</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53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120641</xdr:rowOff>
    </xdr:from>
    <xdr:to>
      <xdr:col>76</xdr:col>
      <xdr:colOff>114300</xdr:colOff>
      <xdr:row>57</xdr:row>
      <xdr:rowOff>128825</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3703300" y="9893291"/>
          <a:ext cx="889000" cy="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160073</xdr:rowOff>
    </xdr:from>
    <xdr:to>
      <xdr:col>76</xdr:col>
      <xdr:colOff>165100</xdr:colOff>
      <xdr:row>57</xdr:row>
      <xdr:rowOff>90223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76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106750</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53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120641</xdr:rowOff>
    </xdr:from>
    <xdr:to>
      <xdr:col>71</xdr:col>
      <xdr:colOff>177800</xdr:colOff>
      <xdr:row>57</xdr:row>
      <xdr:rowOff>150523</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2814300" y="9893291"/>
          <a:ext cx="889000" cy="29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16218</xdr:rowOff>
    </xdr:from>
    <xdr:to>
      <xdr:col>72</xdr:col>
      <xdr:colOff>38100</xdr:colOff>
      <xdr:row>57</xdr:row>
      <xdr:rowOff>117818</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78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134345</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56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161654</xdr:rowOff>
    </xdr:from>
    <xdr:to>
      <xdr:col>67</xdr:col>
      <xdr:colOff>101600</xdr:colOff>
      <xdr:row>57</xdr:row>
      <xdr:rowOff>91804</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76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108331</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53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1235</xdr:rowOff>
    </xdr:from>
    <xdr:to>
      <xdr:col>85</xdr:col>
      <xdr:colOff>177800</xdr:colOff>
      <xdr:row>57</xdr:row>
      <xdr:rowOff>102835</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77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151112</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75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88097</xdr:rowOff>
    </xdr:from>
    <xdr:to>
      <xdr:col>81</xdr:col>
      <xdr:colOff>101600</xdr:colOff>
      <xdr:row>58</xdr:row>
      <xdr:rowOff>18247</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86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9374</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995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78025</xdr:rowOff>
    </xdr:from>
    <xdr:to>
      <xdr:col>76</xdr:col>
      <xdr:colOff>165100</xdr:colOff>
      <xdr:row>58</xdr:row>
      <xdr:rowOff>8175</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85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170752</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994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69841</xdr:rowOff>
    </xdr:from>
    <xdr:to>
      <xdr:col>72</xdr:col>
      <xdr:colOff>38100</xdr:colOff>
      <xdr:row>57</xdr:row>
      <xdr:rowOff>171441</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84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162568</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993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99723</xdr:rowOff>
    </xdr:from>
    <xdr:to>
      <xdr:col>67</xdr:col>
      <xdr:colOff>101600</xdr:colOff>
      <xdr:row>58</xdr:row>
      <xdr:rowOff>29873</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87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21000</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996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57829</xdr:rowOff>
    </xdr:from>
    <xdr:to>
      <xdr:col>85</xdr:col>
      <xdr:colOff>126364</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30779"/>
          <a:ext cx="1269" cy="128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4506</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00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280,407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57829</xdr:rowOff>
    </xdr:from>
    <xdr:to>
      <xdr:col>86</xdr:col>
      <xdr:colOff>25400</xdr:colOff>
      <xdr:row>71</xdr:row>
      <xdr:rowOff>57829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30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92754</xdr:rowOff>
    </xdr:from>
    <xdr:to>
      <xdr:col>85</xdr:col>
      <xdr:colOff>127000</xdr:colOff>
      <xdr:row>78</xdr:row>
      <xdr:rowOff>139681</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465854"/>
          <a:ext cx="838200" cy="46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40129</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241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17252</xdr:rowOff>
    </xdr:from>
    <xdr:to>
      <xdr:col>85</xdr:col>
      <xdr:colOff>177800</xdr:colOff>
      <xdr:row>78</xdr:row>
      <xdr:rowOff>118852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39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82006</xdr:rowOff>
    </xdr:from>
    <xdr:to>
      <xdr:col>81</xdr:col>
      <xdr:colOff>50800</xdr:colOff>
      <xdr:row>78</xdr:row>
      <xdr:rowOff>92754</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455106"/>
          <a:ext cx="889000" cy="10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27059</xdr:rowOff>
    </xdr:from>
    <xdr:to>
      <xdr:col>81</xdr:col>
      <xdr:colOff>101600</xdr:colOff>
      <xdr:row>78</xdr:row>
      <xdr:rowOff>128659</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0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145186</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17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82006</xdr:rowOff>
    </xdr:from>
    <xdr:to>
      <xdr:col>76</xdr:col>
      <xdr:colOff>114300</xdr:colOff>
      <xdr:row>78</xdr:row>
      <xdr:rowOff>130749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455106"/>
          <a:ext cx="889000" cy="48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46600</xdr:rowOff>
    </xdr:from>
    <xdr:to>
      <xdr:col>76</xdr:col>
      <xdr:colOff>165100</xdr:colOff>
      <xdr:row>78</xdr:row>
      <xdr:rowOff>148200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1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139327</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51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130749</xdr:rowOff>
    </xdr:from>
    <xdr:to>
      <xdr:col>71</xdr:col>
      <xdr:colOff>177800</xdr:colOff>
      <xdr:row>78</xdr:row>
      <xdr:rowOff>138530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503849"/>
          <a:ext cx="889000" cy="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66881</xdr:rowOff>
    </xdr:from>
    <xdr:to>
      <xdr:col>72</xdr:col>
      <xdr:colOff>38100</xdr:colOff>
      <xdr:row>78</xdr:row>
      <xdr:rowOff>168481</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3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13558</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21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62743</xdr:rowOff>
    </xdr:from>
    <xdr:to>
      <xdr:col>67</xdr:col>
      <xdr:colOff>101600</xdr:colOff>
      <xdr:row>78</xdr:row>
      <xdr:rowOff>164343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43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9420</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2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88881</xdr:rowOff>
    </xdr:from>
    <xdr:to>
      <xdr:col>85</xdr:col>
      <xdr:colOff>177800</xdr:colOff>
      <xdr:row>79</xdr:row>
      <xdr:rowOff>19031</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46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3808</xdr:rowOff>
    </xdr:from>
    <xdr:ext cx="249299"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3769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41954</xdr:rowOff>
    </xdr:from>
    <xdr:to>
      <xdr:col>81</xdr:col>
      <xdr:colOff>101600</xdr:colOff>
      <xdr:row>78</xdr:row>
      <xdr:rowOff>143554</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41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134681</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14111" y="1350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31206</xdr:rowOff>
    </xdr:from>
    <xdr:to>
      <xdr:col>76</xdr:col>
      <xdr:colOff>165100</xdr:colOff>
      <xdr:row>78</xdr:row>
      <xdr:rowOff>132806</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40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149333</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25111" y="1317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79949</xdr:rowOff>
    </xdr:from>
    <xdr:to>
      <xdr:col>72</xdr:col>
      <xdr:colOff>38100</xdr:colOff>
      <xdr:row>79</xdr:row>
      <xdr:rowOff>10099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45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1226</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54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87730</xdr:rowOff>
    </xdr:from>
    <xdr:to>
      <xdr:col>67</xdr:col>
      <xdr:colOff>101600</xdr:colOff>
      <xdr:row>79</xdr:row>
      <xdr:rowOff>17880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46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9007</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5017" y="13553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45238</xdr:rowOff>
    </xdr:from>
    <xdr:to>
      <xdr:col>85</xdr:col>
      <xdr:colOff>126364</xdr:colOff>
      <xdr:row>99</xdr:row>
      <xdr:rowOff>108241</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647188"/>
          <a:ext cx="1269" cy="1434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112068</xdr:rowOff>
    </xdr:from>
    <xdr:ext cx="534377"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708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108241</xdr:rowOff>
    </xdr:from>
    <xdr:to>
      <xdr:col>86</xdr:col>
      <xdr:colOff>25400</xdr:colOff>
      <xdr:row>99</xdr:row>
      <xdr:rowOff>108241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7081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163365</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422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137,938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45238</xdr:rowOff>
    </xdr:from>
    <xdr:to>
      <xdr:col>86</xdr:col>
      <xdr:colOff>25400</xdr:colOff>
      <xdr:row>91</xdr:row>
      <xdr:rowOff>45238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647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17411</xdr:rowOff>
    </xdr:from>
    <xdr:to>
      <xdr:col>85</xdr:col>
      <xdr:colOff>127000</xdr:colOff>
      <xdr:row>97</xdr:row>
      <xdr:rowOff>39712</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5481300" y="16648061"/>
          <a:ext cx="838200" cy="2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168139</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4558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145262</xdr:rowOff>
    </xdr:from>
    <xdr:to>
      <xdr:col>85</xdr:col>
      <xdr:colOff>177800</xdr:colOff>
      <xdr:row>97</xdr:row>
      <xdr:rowOff>75412</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60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17411</xdr:rowOff>
    </xdr:from>
    <xdr:to>
      <xdr:col>81</xdr:col>
      <xdr:colOff>50800</xdr:colOff>
      <xdr:row>97</xdr:row>
      <xdr:rowOff>31914</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4592300" y="16648061"/>
          <a:ext cx="889000" cy="1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125070</xdr:rowOff>
    </xdr:from>
    <xdr:to>
      <xdr:col>81</xdr:col>
      <xdr:colOff>101600</xdr:colOff>
      <xdr:row>97</xdr:row>
      <xdr:rowOff>55220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58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71747</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35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27699</xdr:rowOff>
    </xdr:from>
    <xdr:to>
      <xdr:col>76</xdr:col>
      <xdr:colOff>114300</xdr:colOff>
      <xdr:row>97</xdr:row>
      <xdr:rowOff>31914</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3703300" y="16658349"/>
          <a:ext cx="889000" cy="4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115</xdr:rowOff>
    </xdr:from>
    <xdr:to>
      <xdr:col>76</xdr:col>
      <xdr:colOff>165100</xdr:colOff>
      <xdr:row>97</xdr:row>
      <xdr:rowOff>101715</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63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92842</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72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162864</xdr:rowOff>
    </xdr:from>
    <xdr:to>
      <xdr:col>71</xdr:col>
      <xdr:colOff>177800</xdr:colOff>
      <xdr:row>97</xdr:row>
      <xdr:rowOff>27699</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2814300" y="16622064"/>
          <a:ext cx="889000" cy="36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150698</xdr:rowOff>
    </xdr:from>
    <xdr:to>
      <xdr:col>72</xdr:col>
      <xdr:colOff>38100</xdr:colOff>
      <xdr:row>97</xdr:row>
      <xdr:rowOff>80848</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60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71975</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70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119583</xdr:rowOff>
    </xdr:from>
    <xdr:to>
      <xdr:col>67</xdr:col>
      <xdr:colOff>101600</xdr:colOff>
      <xdr:row>97</xdr:row>
      <xdr:rowOff>49733</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57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40860</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67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160362</xdr:rowOff>
    </xdr:from>
    <xdr:to>
      <xdr:col>85</xdr:col>
      <xdr:colOff>177800</xdr:colOff>
      <xdr:row>97</xdr:row>
      <xdr:rowOff>90512</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619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138789</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597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138061</xdr:rowOff>
    </xdr:from>
    <xdr:to>
      <xdr:col>81</xdr:col>
      <xdr:colOff>101600</xdr:colOff>
      <xdr:row>97</xdr:row>
      <xdr:rowOff>68211</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59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59338</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6689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152564</xdr:rowOff>
    </xdr:from>
    <xdr:to>
      <xdr:col>76</xdr:col>
      <xdr:colOff>165100</xdr:colOff>
      <xdr:row>97</xdr:row>
      <xdr:rowOff>82714</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6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99241</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386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148349</xdr:rowOff>
    </xdr:from>
    <xdr:to>
      <xdr:col>72</xdr:col>
      <xdr:colOff>38100</xdr:colOff>
      <xdr:row>97</xdr:row>
      <xdr:rowOff>78499</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60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95026</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38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112064</xdr:rowOff>
    </xdr:from>
    <xdr:to>
      <xdr:col>67</xdr:col>
      <xdr:colOff>101600</xdr:colOff>
      <xdr:row>97</xdr:row>
      <xdr:rowOff>42214</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57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58741</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34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110109</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425059"/>
          <a:ext cx="1269" cy="1305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65422</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51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56786</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20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110109</xdr:rowOff>
    </xdr:from>
    <xdr:to>
      <xdr:col>116</xdr:col>
      <xdr:colOff>152400</xdr:colOff>
      <xdr:row>31</xdr:row>
      <xdr:rowOff>110109</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425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154322</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979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131445</xdr:rowOff>
    </xdr:from>
    <xdr:to>
      <xdr:col>116</xdr:col>
      <xdr:colOff>114300</xdr:colOff>
      <xdr:row>39</xdr:row>
      <xdr:rowOff>61595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64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164973</xdr:rowOff>
    </xdr:from>
    <xdr:to>
      <xdr:col>112</xdr:col>
      <xdr:colOff>38100</xdr:colOff>
      <xdr:row>39</xdr:row>
      <xdr:rowOff>95123</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68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111650</xdr:rowOff>
    </xdr:from>
    <xdr:ext cx="249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98650" y="6455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164973</xdr:rowOff>
    </xdr:from>
    <xdr:to>
      <xdr:col>107</xdr:col>
      <xdr:colOff>101600</xdr:colOff>
      <xdr:row>39</xdr:row>
      <xdr:rowOff>95123</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68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111650</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309650" y="6455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164719</xdr:rowOff>
    </xdr:from>
    <xdr:to>
      <xdr:col>102</xdr:col>
      <xdr:colOff>165100</xdr:colOff>
      <xdr:row>39</xdr:row>
      <xdr:rowOff>94869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6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111396</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420650" y="64550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139954</xdr:rowOff>
    </xdr:from>
    <xdr:to>
      <xdr:col>98</xdr:col>
      <xdr:colOff>38100</xdr:colOff>
      <xdr:row>39</xdr:row>
      <xdr:rowOff>70104</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86631</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430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109872</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624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歳出決算総額は、住民一人当たり６８５，４９９円となっている。全体的に類似団体平均と比較して概ね下回っている項目が多く、数値も</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総務費や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民生費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、商工費</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を除くとほぼ横ばいで推移している。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前年度比較で見ると、総務費は住民一人当たり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１９３，４７６</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円となっており、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特別定額給付金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勝間田駅舎改築など</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により、決算額としては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１６９．２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％増となっている。民生費は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令和元年度に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保育園建設費やカーボンマネジメント事業</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が終了し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住民一人当たり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１５７，２２６</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円と大幅な</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った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商工</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費は新型コロナウイルス対策関連経費として地域商品券の発行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を行ったことにより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住民一人当たり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２２，２４５</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大幅に増加することになった。</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岡山県勝央町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財政調整基金については、地方自治法に定められる繰越金の１</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２以上の積み増しを目標に、年度による増減はあるが引き続き実施していく。</a:t>
          </a:r>
          <a:endParaRPr lang="ja-JP" altLang="ja-JP" sz="1100">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実質収支額については、今後も黒字となる見込み。</a:t>
          </a:r>
          <a:endParaRPr lang="ja-JP" altLang="ja-JP" sz="1100">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実質単年度収支額については、単年度収支の状況や財政調整基金の取り崩しなどにより数値に影響があり、数値にはばらつきがあると思われる。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岡山県勝央町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住宅新築資金等貸付事業特別会計については、毎年度、繰上充用が見込まれ、引き続き赤字見込みである。</a:t>
          </a:r>
          <a:endParaRPr lang="ja-JP" altLang="ja-JP" sz="1100">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水道事業会計については、岡山県広域水道企業団への参加により、割り当て水量の買い取り経費がかなり増加するなど、経営状況が悪化している。一般会計からの補助金支出により、高料金対策を実施している。</a:t>
          </a:r>
          <a:endParaRPr lang="ja-JP" altLang="ja-JP" sz="1100">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下水道事業会計を含めその他の会計については、一般会計からの繰出金はあるものの、全体的には黒字が見込まれる。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79</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81</v>
      </c>
      <c r="C3" s="652"/>
      <c r="D3" s="652"/>
      <c r="E3" s="653"/>
      <c r="F3" s="653"/>
      <c r="G3" s="653"/>
      <c r="H3" s="653"/>
      <c r="I3" s="653"/>
      <c r="J3" s="653"/>
      <c r="K3" s="653"/>
      <c r="L3" s="653" t="s">
        <v>82</v>
      </c>
      <c r="M3" s="653"/>
      <c r="N3" s="653"/>
      <c r="O3" s="653"/>
      <c r="P3" s="653"/>
      <c r="Q3" s="653"/>
      <c r="R3" s="656"/>
      <c r="S3" s="656"/>
      <c r="T3" s="656"/>
      <c r="U3" s="656"/>
      <c r="V3" s="657"/>
      <c r="W3" s="547" t="s">
        <v>83</v>
      </c>
      <c r="X3" s="548"/>
      <c r="Y3" s="548"/>
      <c r="Z3" s="548"/>
      <c r="AA3" s="548"/>
      <c r="AB3" s="652"/>
      <c r="AC3" s="656" t="s">
        <v>84</v>
      </c>
      <c r="AD3" s="548"/>
      <c r="AE3" s="548"/>
      <c r="AF3" s="548"/>
      <c r="AG3" s="548"/>
      <c r="AH3" s="548"/>
      <c r="AI3" s="548"/>
      <c r="AJ3" s="548"/>
      <c r="AK3" s="548"/>
      <c r="AL3" s="618"/>
      <c r="AM3" s="547" t="s">
        <v>85</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86</v>
      </c>
      <c r="BO3" s="548"/>
      <c r="BP3" s="548"/>
      <c r="BQ3" s="548"/>
      <c r="BR3" s="548"/>
      <c r="BS3" s="548"/>
      <c r="BT3" s="548"/>
      <c r="BU3" s="618"/>
      <c r="BV3" s="547" t="s">
        <v>87</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88</v>
      </c>
      <c r="CU3" s="548"/>
      <c r="CV3" s="548"/>
      <c r="CW3" s="548"/>
      <c r="CX3" s="548"/>
      <c r="CY3" s="548"/>
      <c r="CZ3" s="548"/>
      <c r="DA3" s="618"/>
      <c r="DB3" s="547" t="s">
        <v>89</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90</v>
      </c>
      <c r="AZ4" s="461"/>
      <c r="BA4" s="461"/>
      <c r="BB4" s="461"/>
      <c r="BC4" s="461"/>
      <c r="BD4" s="461"/>
      <c r="BE4" s="461"/>
      <c r="BF4" s="461"/>
      <c r="BG4" s="461"/>
      <c r="BH4" s="461"/>
      <c r="BI4" s="461"/>
      <c r="BJ4" s="461"/>
      <c r="BK4" s="461"/>
      <c r="BL4" s="461"/>
      <c r="BM4" s="462"/>
      <c r="BN4" s="463">
        <v>8147775</v>
      </c>
      <c r="BO4" s="464"/>
      <c r="BP4" s="464"/>
      <c r="BQ4" s="464"/>
      <c r="BR4" s="464"/>
      <c r="BS4" s="464"/>
      <c r="BT4" s="464"/>
      <c r="BU4" s="465"/>
      <c r="BV4" s="463">
        <v>6724392</v>
      </c>
      <c r="BW4" s="464"/>
      <c r="BX4" s="464"/>
      <c r="BY4" s="464"/>
      <c r="BZ4" s="464"/>
      <c r="CA4" s="464"/>
      <c r="CB4" s="464"/>
      <c r="CC4" s="465"/>
      <c r="CD4" s="644" t="s">
        <v>91</v>
      </c>
      <c r="CE4" s="645"/>
      <c r="CF4" s="645"/>
      <c r="CG4" s="645"/>
      <c r="CH4" s="645"/>
      <c r="CI4" s="645"/>
      <c r="CJ4" s="645"/>
      <c r="CK4" s="645"/>
      <c r="CL4" s="645"/>
      <c r="CM4" s="645"/>
      <c r="CN4" s="645"/>
      <c r="CO4" s="645"/>
      <c r="CP4" s="645"/>
      <c r="CQ4" s="645"/>
      <c r="CR4" s="645"/>
      <c r="CS4" s="646"/>
      <c r="CT4" s="647">
        <v>10.199999999999999</v>
      </c>
      <c r="CU4" s="648"/>
      <c r="CV4" s="648"/>
      <c r="CW4" s="648"/>
      <c r="CX4" s="648"/>
      <c r="CY4" s="648"/>
      <c r="CZ4" s="648"/>
      <c r="DA4" s="649"/>
      <c r="DB4" s="647">
        <v>13.6</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92</v>
      </c>
      <c r="AN5" s="442"/>
      <c r="AO5" s="442"/>
      <c r="AP5" s="442"/>
      <c r="AQ5" s="442"/>
      <c r="AR5" s="442"/>
      <c r="AS5" s="442"/>
      <c r="AT5" s="443"/>
      <c r="AU5" s="525" t="s">
        <v>93</v>
      </c>
      <c r="AV5" s="526"/>
      <c r="AW5" s="526"/>
      <c r="AX5" s="526"/>
      <c r="AY5" s="448" t="s">
        <v>94</v>
      </c>
      <c r="AZ5" s="449"/>
      <c r="BA5" s="449"/>
      <c r="BB5" s="449"/>
      <c r="BC5" s="449"/>
      <c r="BD5" s="449"/>
      <c r="BE5" s="449"/>
      <c r="BF5" s="449"/>
      <c r="BG5" s="449"/>
      <c r="BH5" s="449"/>
      <c r="BI5" s="449"/>
      <c r="BJ5" s="449"/>
      <c r="BK5" s="449"/>
      <c r="BL5" s="449"/>
      <c r="BM5" s="450"/>
      <c r="BN5" s="468">
        <v>7614527</v>
      </c>
      <c r="BO5" s="469"/>
      <c r="BP5" s="469"/>
      <c r="BQ5" s="469"/>
      <c r="BR5" s="469"/>
      <c r="BS5" s="469"/>
      <c r="BT5" s="469"/>
      <c r="BU5" s="470"/>
      <c r="BV5" s="468">
        <v>6143011</v>
      </c>
      <c r="BW5" s="469"/>
      <c r="BX5" s="469"/>
      <c r="BY5" s="469"/>
      <c r="BZ5" s="469"/>
      <c r="CA5" s="469"/>
      <c r="CB5" s="469"/>
      <c r="CC5" s="470"/>
      <c r="CD5" s="477" t="s">
        <v>95</v>
      </c>
      <c r="CE5" s="478"/>
      <c r="CF5" s="478"/>
      <c r="CG5" s="478"/>
      <c r="CH5" s="478"/>
      <c r="CI5" s="478"/>
      <c r="CJ5" s="478"/>
      <c r="CK5" s="478"/>
      <c r="CL5" s="478"/>
      <c r="CM5" s="478"/>
      <c r="CN5" s="478"/>
      <c r="CO5" s="478"/>
      <c r="CP5" s="478"/>
      <c r="CQ5" s="478"/>
      <c r="CR5" s="478"/>
      <c r="CS5" s="479"/>
      <c r="CT5" s="438">
        <v>82.5</v>
      </c>
      <c r="CU5" s="439"/>
      <c r="CV5" s="439"/>
      <c r="CW5" s="439"/>
      <c r="CX5" s="439"/>
      <c r="CY5" s="439"/>
      <c r="CZ5" s="439"/>
      <c r="DA5" s="440"/>
      <c r="DB5" s="438">
        <v>88.5</v>
      </c>
      <c r="DC5" s="439"/>
      <c r="DD5" s="439"/>
      <c r="DE5" s="439"/>
      <c r="DF5" s="439"/>
      <c r="DG5" s="439"/>
      <c r="DH5" s="439"/>
      <c r="DI5" s="440"/>
      <c r="DJ5" s="186"/>
      <c r="DK5" s="186"/>
      <c r="DL5" s="186"/>
      <c r="DM5" s="186"/>
      <c r="DN5" s="186"/>
      <c r="DO5" s="186"/>
    </row>
    <row r="6" spans="1:119" ht="18.75" customHeight="1" x14ac:dyDescent="0.15">
      <c r="A6" s="187"/>
      <c r="B6" s="624" t="s">
        <v>96</v>
      </c>
      <c r="C6" s="482"/>
      <c r="D6" s="482"/>
      <c r="E6" s="625"/>
      <c r="F6" s="625"/>
      <c r="G6" s="625"/>
      <c r="H6" s="625"/>
      <c r="I6" s="625"/>
      <c r="J6" s="625"/>
      <c r="K6" s="625"/>
      <c r="L6" s="625" t="s">
        <v>97</v>
      </c>
      <c r="M6" s="625"/>
      <c r="N6" s="625"/>
      <c r="O6" s="625"/>
      <c r="P6" s="625"/>
      <c r="Q6" s="625"/>
      <c r="R6" s="506"/>
      <c r="S6" s="506"/>
      <c r="T6" s="506"/>
      <c r="U6" s="506"/>
      <c r="V6" s="631"/>
      <c r="W6" s="559" t="s">
        <v>98</v>
      </c>
      <c r="X6" s="481"/>
      <c r="Y6" s="481"/>
      <c r="Z6" s="481"/>
      <c r="AA6" s="481"/>
      <c r="AB6" s="482"/>
      <c r="AC6" s="636" t="s">
        <v>99</v>
      </c>
      <c r="AD6" s="637"/>
      <c r="AE6" s="637"/>
      <c r="AF6" s="637"/>
      <c r="AG6" s="637"/>
      <c r="AH6" s="637"/>
      <c r="AI6" s="637"/>
      <c r="AJ6" s="637"/>
      <c r="AK6" s="637"/>
      <c r="AL6" s="638"/>
      <c r="AM6" s="537" t="s">
        <v>100</v>
      </c>
      <c r="AN6" s="442"/>
      <c r="AO6" s="442"/>
      <c r="AP6" s="442"/>
      <c r="AQ6" s="442"/>
      <c r="AR6" s="442"/>
      <c r="AS6" s="442"/>
      <c r="AT6" s="443"/>
      <c r="AU6" s="525" t="s">
        <v>101</v>
      </c>
      <c r="AV6" s="526"/>
      <c r="AW6" s="526"/>
      <c r="AX6" s="526"/>
      <c r="AY6" s="448" t="s">
        <v>102</v>
      </c>
      <c r="AZ6" s="449"/>
      <c r="BA6" s="449"/>
      <c r="BB6" s="449"/>
      <c r="BC6" s="449"/>
      <c r="BD6" s="449"/>
      <c r="BE6" s="449"/>
      <c r="BF6" s="449"/>
      <c r="BG6" s="449"/>
      <c r="BH6" s="449"/>
      <c r="BI6" s="449"/>
      <c r="BJ6" s="449"/>
      <c r="BK6" s="449"/>
      <c r="BL6" s="449"/>
      <c r="BM6" s="450"/>
      <c r="BN6" s="468">
        <v>533248</v>
      </c>
      <c r="BO6" s="469"/>
      <c r="BP6" s="469"/>
      <c r="BQ6" s="469"/>
      <c r="BR6" s="469"/>
      <c r="BS6" s="469"/>
      <c r="BT6" s="469"/>
      <c r="BU6" s="470"/>
      <c r="BV6" s="468">
        <v>581381</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86.4</v>
      </c>
      <c r="CU6" s="622"/>
      <c r="CV6" s="622"/>
      <c r="CW6" s="622"/>
      <c r="CX6" s="622"/>
      <c r="CY6" s="622"/>
      <c r="CZ6" s="622"/>
      <c r="DA6" s="623"/>
      <c r="DB6" s="621">
        <v>92.5</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112272</v>
      </c>
      <c r="BO7" s="469"/>
      <c r="BP7" s="469"/>
      <c r="BQ7" s="469"/>
      <c r="BR7" s="469"/>
      <c r="BS7" s="469"/>
      <c r="BT7" s="469"/>
      <c r="BU7" s="470"/>
      <c r="BV7" s="468">
        <v>51734</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4137309</v>
      </c>
      <c r="CU7" s="469"/>
      <c r="CV7" s="469"/>
      <c r="CW7" s="469"/>
      <c r="CX7" s="469"/>
      <c r="CY7" s="469"/>
      <c r="CZ7" s="469"/>
      <c r="DA7" s="470"/>
      <c r="DB7" s="468">
        <v>3902699</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420976</v>
      </c>
      <c r="BO8" s="469"/>
      <c r="BP8" s="469"/>
      <c r="BQ8" s="469"/>
      <c r="BR8" s="469"/>
      <c r="BS8" s="469"/>
      <c r="BT8" s="469"/>
      <c r="BU8" s="470"/>
      <c r="BV8" s="468">
        <v>529647</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0.52</v>
      </c>
      <c r="CU8" s="582"/>
      <c r="CV8" s="582"/>
      <c r="CW8" s="582"/>
      <c r="CX8" s="582"/>
      <c r="CY8" s="582"/>
      <c r="CZ8" s="582"/>
      <c r="DA8" s="583"/>
      <c r="DB8" s="581">
        <v>0.52</v>
      </c>
      <c r="DC8" s="582"/>
      <c r="DD8" s="582"/>
      <c r="DE8" s="582"/>
      <c r="DF8" s="582"/>
      <c r="DG8" s="582"/>
      <c r="DH8" s="582"/>
      <c r="DI8" s="583"/>
      <c r="DJ8" s="186"/>
      <c r="DK8" s="186"/>
      <c r="DL8" s="186"/>
      <c r="DM8" s="186"/>
      <c r="DN8" s="186"/>
      <c r="DO8" s="186"/>
    </row>
    <row r="9" spans="1:119" ht="18.75" customHeight="1" thickBot="1" x14ac:dyDescent="0.2">
      <c r="A9" s="187"/>
      <c r="B9" s="610" t="s">
        <v>112</v>
      </c>
      <c r="C9" s="611"/>
      <c r="D9" s="611"/>
      <c r="E9" s="611"/>
      <c r="F9" s="611"/>
      <c r="G9" s="611"/>
      <c r="H9" s="611"/>
      <c r="I9" s="611"/>
      <c r="J9" s="611"/>
      <c r="K9" s="531"/>
      <c r="L9" s="612" t="s">
        <v>113</v>
      </c>
      <c r="M9" s="613"/>
      <c r="N9" s="613"/>
      <c r="O9" s="613"/>
      <c r="P9" s="613"/>
      <c r="Q9" s="614"/>
      <c r="R9" s="615">
        <v>10888</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116</v>
      </c>
      <c r="AV9" s="526"/>
      <c r="AW9" s="526"/>
      <c r="AX9" s="526"/>
      <c r="AY9" s="448" t="s">
        <v>117</v>
      </c>
      <c r="AZ9" s="449"/>
      <c r="BA9" s="449"/>
      <c r="BB9" s="449"/>
      <c r="BC9" s="449"/>
      <c r="BD9" s="449"/>
      <c r="BE9" s="449"/>
      <c r="BF9" s="449"/>
      <c r="BG9" s="449"/>
      <c r="BH9" s="449"/>
      <c r="BI9" s="449"/>
      <c r="BJ9" s="449"/>
      <c r="BK9" s="449"/>
      <c r="BL9" s="449"/>
      <c r="BM9" s="450"/>
      <c r="BN9" s="468">
        <v>-108671</v>
      </c>
      <c r="BO9" s="469"/>
      <c r="BP9" s="469"/>
      <c r="BQ9" s="469"/>
      <c r="BR9" s="469"/>
      <c r="BS9" s="469"/>
      <c r="BT9" s="469"/>
      <c r="BU9" s="470"/>
      <c r="BV9" s="468">
        <v>19056</v>
      </c>
      <c r="BW9" s="469"/>
      <c r="BX9" s="469"/>
      <c r="BY9" s="469"/>
      <c r="BZ9" s="469"/>
      <c r="CA9" s="469"/>
      <c r="CB9" s="469"/>
      <c r="CC9" s="470"/>
      <c r="CD9" s="477" t="s">
        <v>118</v>
      </c>
      <c r="CE9" s="478"/>
      <c r="CF9" s="478"/>
      <c r="CG9" s="478"/>
      <c r="CH9" s="478"/>
      <c r="CI9" s="478"/>
      <c r="CJ9" s="478"/>
      <c r="CK9" s="478"/>
      <c r="CL9" s="478"/>
      <c r="CM9" s="478"/>
      <c r="CN9" s="478"/>
      <c r="CO9" s="478"/>
      <c r="CP9" s="478"/>
      <c r="CQ9" s="478"/>
      <c r="CR9" s="478"/>
      <c r="CS9" s="479"/>
      <c r="CT9" s="438">
        <v>12</v>
      </c>
      <c r="CU9" s="439"/>
      <c r="CV9" s="439"/>
      <c r="CW9" s="439"/>
      <c r="CX9" s="439"/>
      <c r="CY9" s="439"/>
      <c r="CZ9" s="439"/>
      <c r="DA9" s="440"/>
      <c r="DB9" s="438">
        <v>12.9</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119</v>
      </c>
      <c r="M10" s="442"/>
      <c r="N10" s="442"/>
      <c r="O10" s="442"/>
      <c r="P10" s="442"/>
      <c r="Q10" s="443"/>
      <c r="R10" s="444">
        <v>11125</v>
      </c>
      <c r="S10" s="445"/>
      <c r="T10" s="445"/>
      <c r="U10" s="445"/>
      <c r="V10" s="447"/>
      <c r="W10" s="619"/>
      <c r="X10" s="430"/>
      <c r="Y10" s="430"/>
      <c r="Z10" s="430"/>
      <c r="AA10" s="430"/>
      <c r="AB10" s="430"/>
      <c r="AC10" s="430"/>
      <c r="AD10" s="430"/>
      <c r="AE10" s="430"/>
      <c r="AF10" s="430"/>
      <c r="AG10" s="430"/>
      <c r="AH10" s="430"/>
      <c r="AI10" s="430"/>
      <c r="AJ10" s="430"/>
      <c r="AK10" s="430"/>
      <c r="AL10" s="620"/>
      <c r="AM10" s="537" t="s">
        <v>120</v>
      </c>
      <c r="AN10" s="442"/>
      <c r="AO10" s="442"/>
      <c r="AP10" s="442"/>
      <c r="AQ10" s="442"/>
      <c r="AR10" s="442"/>
      <c r="AS10" s="442"/>
      <c r="AT10" s="443"/>
      <c r="AU10" s="525" t="s">
        <v>121</v>
      </c>
      <c r="AV10" s="526"/>
      <c r="AW10" s="526"/>
      <c r="AX10" s="526"/>
      <c r="AY10" s="448" t="s">
        <v>122</v>
      </c>
      <c r="AZ10" s="449"/>
      <c r="BA10" s="449"/>
      <c r="BB10" s="449"/>
      <c r="BC10" s="449"/>
      <c r="BD10" s="449"/>
      <c r="BE10" s="449"/>
      <c r="BF10" s="449"/>
      <c r="BG10" s="449"/>
      <c r="BH10" s="449"/>
      <c r="BI10" s="449"/>
      <c r="BJ10" s="449"/>
      <c r="BK10" s="449"/>
      <c r="BL10" s="449"/>
      <c r="BM10" s="450"/>
      <c r="BN10" s="468">
        <v>324104</v>
      </c>
      <c r="BO10" s="469"/>
      <c r="BP10" s="469"/>
      <c r="BQ10" s="469"/>
      <c r="BR10" s="469"/>
      <c r="BS10" s="469"/>
      <c r="BT10" s="469"/>
      <c r="BU10" s="470"/>
      <c r="BV10" s="468">
        <v>204534</v>
      </c>
      <c r="BW10" s="469"/>
      <c r="BX10" s="469"/>
      <c r="BY10" s="469"/>
      <c r="BZ10" s="469"/>
      <c r="CA10" s="469"/>
      <c r="CB10" s="469"/>
      <c r="CC10" s="47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124</v>
      </c>
      <c r="M11" s="515"/>
      <c r="N11" s="515"/>
      <c r="O11" s="515"/>
      <c r="P11" s="515"/>
      <c r="Q11" s="516"/>
      <c r="R11" s="607" t="s">
        <v>125</v>
      </c>
      <c r="S11" s="608"/>
      <c r="T11" s="608"/>
      <c r="U11" s="608"/>
      <c r="V11" s="609"/>
      <c r="W11" s="619"/>
      <c r="X11" s="430"/>
      <c r="Y11" s="430"/>
      <c r="Z11" s="430"/>
      <c r="AA11" s="430"/>
      <c r="AB11" s="430"/>
      <c r="AC11" s="430"/>
      <c r="AD11" s="430"/>
      <c r="AE11" s="430"/>
      <c r="AF11" s="430"/>
      <c r="AG11" s="430"/>
      <c r="AH11" s="430"/>
      <c r="AI11" s="430"/>
      <c r="AJ11" s="430"/>
      <c r="AK11" s="430"/>
      <c r="AL11" s="620"/>
      <c r="AM11" s="537" t="s">
        <v>126</v>
      </c>
      <c r="AN11" s="442"/>
      <c r="AO11" s="442"/>
      <c r="AP11" s="442"/>
      <c r="AQ11" s="442"/>
      <c r="AR11" s="442"/>
      <c r="AS11" s="442"/>
      <c r="AT11" s="443"/>
      <c r="AU11" s="525" t="s">
        <v>127</v>
      </c>
      <c r="AV11" s="526"/>
      <c r="AW11" s="526"/>
      <c r="AX11" s="526"/>
      <c r="AY11" s="448" t="s">
        <v>128</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129</v>
      </c>
      <c r="CE11" s="478"/>
      <c r="CF11" s="478"/>
      <c r="CG11" s="478"/>
      <c r="CH11" s="478"/>
      <c r="CI11" s="478"/>
      <c r="CJ11" s="478"/>
      <c r="CK11" s="478"/>
      <c r="CL11" s="478"/>
      <c r="CM11" s="478"/>
      <c r="CN11" s="478"/>
      <c r="CO11" s="478"/>
      <c r="CP11" s="478"/>
      <c r="CQ11" s="478"/>
      <c r="CR11" s="478"/>
      <c r="CS11" s="479"/>
      <c r="CT11" s="581" t="s">
        <v>130</v>
      </c>
      <c r="CU11" s="582"/>
      <c r="CV11" s="582"/>
      <c r="CW11" s="582"/>
      <c r="CX11" s="582"/>
      <c r="CY11" s="582"/>
      <c r="CZ11" s="582"/>
      <c r="DA11" s="583"/>
      <c r="DB11" s="581" t="s">
        <v>131</v>
      </c>
      <c r="DC11" s="582"/>
      <c r="DD11" s="582"/>
      <c r="DE11" s="582"/>
      <c r="DF11" s="582"/>
      <c r="DG11" s="582"/>
      <c r="DH11" s="582"/>
      <c r="DI11" s="583"/>
      <c r="DJ11" s="186"/>
      <c r="DK11" s="186"/>
      <c r="DL11" s="186"/>
      <c r="DM11" s="186"/>
      <c r="DN11" s="186"/>
      <c r="DO11" s="186"/>
    </row>
    <row r="12" spans="1:119" ht="18.75" customHeight="1" x14ac:dyDescent="0.15">
      <c r="A12" s="187"/>
      <c r="B12" s="584" t="s">
        <v>132</v>
      </c>
      <c r="C12" s="585"/>
      <c r="D12" s="585"/>
      <c r="E12" s="585"/>
      <c r="F12" s="585"/>
      <c r="G12" s="585"/>
      <c r="H12" s="585"/>
      <c r="I12" s="585"/>
      <c r="J12" s="585"/>
      <c r="K12" s="586"/>
      <c r="L12" s="593" t="s">
        <v>133</v>
      </c>
      <c r="M12" s="594"/>
      <c r="N12" s="594"/>
      <c r="O12" s="594"/>
      <c r="P12" s="594"/>
      <c r="Q12" s="595"/>
      <c r="R12" s="596">
        <v>11108</v>
      </c>
      <c r="S12" s="597"/>
      <c r="T12" s="597"/>
      <c r="U12" s="597"/>
      <c r="V12" s="598"/>
      <c r="W12" s="599" t="s">
        <v>1</v>
      </c>
      <c r="X12" s="526"/>
      <c r="Y12" s="526"/>
      <c r="Z12" s="526"/>
      <c r="AA12" s="526"/>
      <c r="AB12" s="600"/>
      <c r="AC12" s="601" t="s">
        <v>134</v>
      </c>
      <c r="AD12" s="602"/>
      <c r="AE12" s="602"/>
      <c r="AF12" s="602"/>
      <c r="AG12" s="603"/>
      <c r="AH12" s="601" t="s">
        <v>135</v>
      </c>
      <c r="AI12" s="602"/>
      <c r="AJ12" s="602"/>
      <c r="AK12" s="602"/>
      <c r="AL12" s="604"/>
      <c r="AM12" s="537" t="s">
        <v>136</v>
      </c>
      <c r="AN12" s="442"/>
      <c r="AO12" s="442"/>
      <c r="AP12" s="442"/>
      <c r="AQ12" s="442"/>
      <c r="AR12" s="442"/>
      <c r="AS12" s="442"/>
      <c r="AT12" s="443"/>
      <c r="AU12" s="525" t="s">
        <v>137</v>
      </c>
      <c r="AV12" s="526"/>
      <c r="AW12" s="526"/>
      <c r="AX12" s="526"/>
      <c r="AY12" s="448" t="s">
        <v>138</v>
      </c>
      <c r="AZ12" s="449"/>
      <c r="BA12" s="449"/>
      <c r="BB12" s="449"/>
      <c r="BC12" s="449"/>
      <c r="BD12" s="449"/>
      <c r="BE12" s="449"/>
      <c r="BF12" s="449"/>
      <c r="BG12" s="449"/>
      <c r="BH12" s="449"/>
      <c r="BI12" s="449"/>
      <c r="BJ12" s="449"/>
      <c r="BK12" s="449"/>
      <c r="BL12" s="449"/>
      <c r="BM12" s="450"/>
      <c r="BN12" s="468">
        <v>60000</v>
      </c>
      <c r="BO12" s="469"/>
      <c r="BP12" s="469"/>
      <c r="BQ12" s="469"/>
      <c r="BR12" s="469"/>
      <c r="BS12" s="469"/>
      <c r="BT12" s="469"/>
      <c r="BU12" s="470"/>
      <c r="BV12" s="468">
        <v>0</v>
      </c>
      <c r="BW12" s="469"/>
      <c r="BX12" s="469"/>
      <c r="BY12" s="469"/>
      <c r="BZ12" s="469"/>
      <c r="CA12" s="469"/>
      <c r="CB12" s="469"/>
      <c r="CC12" s="470"/>
      <c r="CD12" s="477" t="s">
        <v>139</v>
      </c>
      <c r="CE12" s="478"/>
      <c r="CF12" s="478"/>
      <c r="CG12" s="478"/>
      <c r="CH12" s="478"/>
      <c r="CI12" s="478"/>
      <c r="CJ12" s="478"/>
      <c r="CK12" s="478"/>
      <c r="CL12" s="478"/>
      <c r="CM12" s="478"/>
      <c r="CN12" s="478"/>
      <c r="CO12" s="478"/>
      <c r="CP12" s="478"/>
      <c r="CQ12" s="478"/>
      <c r="CR12" s="478"/>
      <c r="CS12" s="479"/>
      <c r="CT12" s="581" t="s">
        <v>130</v>
      </c>
      <c r="CU12" s="582"/>
      <c r="CV12" s="582"/>
      <c r="CW12" s="582"/>
      <c r="CX12" s="582"/>
      <c r="CY12" s="582"/>
      <c r="CZ12" s="582"/>
      <c r="DA12" s="583"/>
      <c r="DB12" s="581" t="s">
        <v>130</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140</v>
      </c>
      <c r="N13" s="569"/>
      <c r="O13" s="569"/>
      <c r="P13" s="569"/>
      <c r="Q13" s="570"/>
      <c r="R13" s="571">
        <v>11046</v>
      </c>
      <c r="S13" s="572"/>
      <c r="T13" s="572"/>
      <c r="U13" s="572"/>
      <c r="V13" s="573"/>
      <c r="W13" s="559" t="s">
        <v>141</v>
      </c>
      <c r="X13" s="481"/>
      <c r="Y13" s="481"/>
      <c r="Z13" s="481"/>
      <c r="AA13" s="481"/>
      <c r="AB13" s="482"/>
      <c r="AC13" s="444">
        <v>653</v>
      </c>
      <c r="AD13" s="445"/>
      <c r="AE13" s="445"/>
      <c r="AF13" s="445"/>
      <c r="AG13" s="446"/>
      <c r="AH13" s="444">
        <v>698</v>
      </c>
      <c r="AI13" s="445"/>
      <c r="AJ13" s="445"/>
      <c r="AK13" s="445"/>
      <c r="AL13" s="447"/>
      <c r="AM13" s="537" t="s">
        <v>142</v>
      </c>
      <c r="AN13" s="442"/>
      <c r="AO13" s="442"/>
      <c r="AP13" s="442"/>
      <c r="AQ13" s="442"/>
      <c r="AR13" s="442"/>
      <c r="AS13" s="442"/>
      <c r="AT13" s="443"/>
      <c r="AU13" s="525" t="s">
        <v>143</v>
      </c>
      <c r="AV13" s="526"/>
      <c r="AW13" s="526"/>
      <c r="AX13" s="526"/>
      <c r="AY13" s="448" t="s">
        <v>144</v>
      </c>
      <c r="AZ13" s="449"/>
      <c r="BA13" s="449"/>
      <c r="BB13" s="449"/>
      <c r="BC13" s="449"/>
      <c r="BD13" s="449"/>
      <c r="BE13" s="449"/>
      <c r="BF13" s="449"/>
      <c r="BG13" s="449"/>
      <c r="BH13" s="449"/>
      <c r="BI13" s="449"/>
      <c r="BJ13" s="449"/>
      <c r="BK13" s="449"/>
      <c r="BL13" s="449"/>
      <c r="BM13" s="450"/>
      <c r="BN13" s="468">
        <v>155433</v>
      </c>
      <c r="BO13" s="469"/>
      <c r="BP13" s="469"/>
      <c r="BQ13" s="469"/>
      <c r="BR13" s="469"/>
      <c r="BS13" s="469"/>
      <c r="BT13" s="469"/>
      <c r="BU13" s="470"/>
      <c r="BV13" s="468">
        <v>223590</v>
      </c>
      <c r="BW13" s="469"/>
      <c r="BX13" s="469"/>
      <c r="BY13" s="469"/>
      <c r="BZ13" s="469"/>
      <c r="CA13" s="469"/>
      <c r="CB13" s="469"/>
      <c r="CC13" s="470"/>
      <c r="CD13" s="477" t="s">
        <v>145</v>
      </c>
      <c r="CE13" s="478"/>
      <c r="CF13" s="478"/>
      <c r="CG13" s="478"/>
      <c r="CH13" s="478"/>
      <c r="CI13" s="478"/>
      <c r="CJ13" s="478"/>
      <c r="CK13" s="478"/>
      <c r="CL13" s="478"/>
      <c r="CM13" s="478"/>
      <c r="CN13" s="478"/>
      <c r="CO13" s="478"/>
      <c r="CP13" s="478"/>
      <c r="CQ13" s="478"/>
      <c r="CR13" s="478"/>
      <c r="CS13" s="479"/>
      <c r="CT13" s="438">
        <v>13.5</v>
      </c>
      <c r="CU13" s="439"/>
      <c r="CV13" s="439"/>
      <c r="CW13" s="439"/>
      <c r="CX13" s="439"/>
      <c r="CY13" s="439"/>
      <c r="CZ13" s="439"/>
      <c r="DA13" s="440"/>
      <c r="DB13" s="438">
        <v>13.5</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146</v>
      </c>
      <c r="M14" s="605"/>
      <c r="N14" s="605"/>
      <c r="O14" s="605"/>
      <c r="P14" s="605"/>
      <c r="Q14" s="606"/>
      <c r="R14" s="571">
        <v>11092</v>
      </c>
      <c r="S14" s="572"/>
      <c r="T14" s="572"/>
      <c r="U14" s="572"/>
      <c r="V14" s="573"/>
      <c r="W14" s="574"/>
      <c r="X14" s="484"/>
      <c r="Y14" s="484"/>
      <c r="Z14" s="484"/>
      <c r="AA14" s="484"/>
      <c r="AB14" s="485"/>
      <c r="AC14" s="564">
        <v>12</v>
      </c>
      <c r="AD14" s="565"/>
      <c r="AE14" s="565"/>
      <c r="AF14" s="565"/>
      <c r="AG14" s="566"/>
      <c r="AH14" s="564">
        <v>12.8</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147</v>
      </c>
      <c r="CE14" s="475"/>
      <c r="CF14" s="475"/>
      <c r="CG14" s="475"/>
      <c r="CH14" s="475"/>
      <c r="CI14" s="475"/>
      <c r="CJ14" s="475"/>
      <c r="CK14" s="475"/>
      <c r="CL14" s="475"/>
      <c r="CM14" s="475"/>
      <c r="CN14" s="475"/>
      <c r="CO14" s="475"/>
      <c r="CP14" s="475"/>
      <c r="CQ14" s="475"/>
      <c r="CR14" s="475"/>
      <c r="CS14" s="476"/>
      <c r="CT14" s="575">
        <v>52.1</v>
      </c>
      <c r="CU14" s="576"/>
      <c r="CV14" s="576"/>
      <c r="CW14" s="576"/>
      <c r="CX14" s="576"/>
      <c r="CY14" s="576"/>
      <c r="CZ14" s="576"/>
      <c r="DA14" s="577"/>
      <c r="DB14" s="575">
        <v>77.599999999999994</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148</v>
      </c>
      <c r="N15" s="569"/>
      <c r="O15" s="569"/>
      <c r="P15" s="569"/>
      <c r="Q15" s="570"/>
      <c r="R15" s="571">
        <v>11043</v>
      </c>
      <c r="S15" s="572"/>
      <c r="T15" s="572"/>
      <c r="U15" s="572"/>
      <c r="V15" s="573"/>
      <c r="W15" s="559" t="s">
        <v>149</v>
      </c>
      <c r="X15" s="481"/>
      <c r="Y15" s="481"/>
      <c r="Z15" s="481"/>
      <c r="AA15" s="481"/>
      <c r="AB15" s="482"/>
      <c r="AC15" s="444">
        <v>1787</v>
      </c>
      <c r="AD15" s="445"/>
      <c r="AE15" s="445"/>
      <c r="AF15" s="445"/>
      <c r="AG15" s="446"/>
      <c r="AH15" s="444">
        <v>1824</v>
      </c>
      <c r="AI15" s="445"/>
      <c r="AJ15" s="445"/>
      <c r="AK15" s="445"/>
      <c r="AL15" s="447"/>
      <c r="AM15" s="537"/>
      <c r="AN15" s="442"/>
      <c r="AO15" s="442"/>
      <c r="AP15" s="442"/>
      <c r="AQ15" s="442"/>
      <c r="AR15" s="442"/>
      <c r="AS15" s="442"/>
      <c r="AT15" s="443"/>
      <c r="AU15" s="525"/>
      <c r="AV15" s="526"/>
      <c r="AW15" s="526"/>
      <c r="AX15" s="526"/>
      <c r="AY15" s="460" t="s">
        <v>150</v>
      </c>
      <c r="AZ15" s="461"/>
      <c r="BA15" s="461"/>
      <c r="BB15" s="461"/>
      <c r="BC15" s="461"/>
      <c r="BD15" s="461"/>
      <c r="BE15" s="461"/>
      <c r="BF15" s="461"/>
      <c r="BG15" s="461"/>
      <c r="BH15" s="461"/>
      <c r="BI15" s="461"/>
      <c r="BJ15" s="461"/>
      <c r="BK15" s="461"/>
      <c r="BL15" s="461"/>
      <c r="BM15" s="462"/>
      <c r="BN15" s="463">
        <v>1811122</v>
      </c>
      <c r="BO15" s="464"/>
      <c r="BP15" s="464"/>
      <c r="BQ15" s="464"/>
      <c r="BR15" s="464"/>
      <c r="BS15" s="464"/>
      <c r="BT15" s="464"/>
      <c r="BU15" s="465"/>
      <c r="BV15" s="463">
        <v>1702614</v>
      </c>
      <c r="BW15" s="464"/>
      <c r="BX15" s="464"/>
      <c r="BY15" s="464"/>
      <c r="BZ15" s="464"/>
      <c r="CA15" s="464"/>
      <c r="CB15" s="464"/>
      <c r="CC15" s="465"/>
      <c r="CD15" s="578" t="s">
        <v>151</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152</v>
      </c>
      <c r="M16" s="562"/>
      <c r="N16" s="562"/>
      <c r="O16" s="562"/>
      <c r="P16" s="562"/>
      <c r="Q16" s="563"/>
      <c r="R16" s="556" t="s">
        <v>153</v>
      </c>
      <c r="S16" s="557"/>
      <c r="T16" s="557"/>
      <c r="U16" s="557"/>
      <c r="V16" s="558"/>
      <c r="W16" s="574"/>
      <c r="X16" s="484"/>
      <c r="Y16" s="484"/>
      <c r="Z16" s="484"/>
      <c r="AA16" s="484"/>
      <c r="AB16" s="485"/>
      <c r="AC16" s="564">
        <v>32.799999999999997</v>
      </c>
      <c r="AD16" s="565"/>
      <c r="AE16" s="565"/>
      <c r="AF16" s="565"/>
      <c r="AG16" s="566"/>
      <c r="AH16" s="564">
        <v>33.5</v>
      </c>
      <c r="AI16" s="565"/>
      <c r="AJ16" s="565"/>
      <c r="AK16" s="565"/>
      <c r="AL16" s="567"/>
      <c r="AM16" s="537"/>
      <c r="AN16" s="442"/>
      <c r="AO16" s="442"/>
      <c r="AP16" s="442"/>
      <c r="AQ16" s="442"/>
      <c r="AR16" s="442"/>
      <c r="AS16" s="442"/>
      <c r="AT16" s="443"/>
      <c r="AU16" s="525"/>
      <c r="AV16" s="526"/>
      <c r="AW16" s="526"/>
      <c r="AX16" s="526"/>
      <c r="AY16" s="448" t="s">
        <v>154</v>
      </c>
      <c r="AZ16" s="449"/>
      <c r="BA16" s="449"/>
      <c r="BB16" s="449"/>
      <c r="BC16" s="449"/>
      <c r="BD16" s="449"/>
      <c r="BE16" s="449"/>
      <c r="BF16" s="449"/>
      <c r="BG16" s="449"/>
      <c r="BH16" s="449"/>
      <c r="BI16" s="449"/>
      <c r="BJ16" s="449"/>
      <c r="BK16" s="449"/>
      <c r="BL16" s="449"/>
      <c r="BM16" s="450"/>
      <c r="BN16" s="468">
        <v>3456937</v>
      </c>
      <c r="BO16" s="469"/>
      <c r="BP16" s="469"/>
      <c r="BQ16" s="469"/>
      <c r="BR16" s="469"/>
      <c r="BS16" s="469"/>
      <c r="BT16" s="469"/>
      <c r="BU16" s="470"/>
      <c r="BV16" s="468">
        <v>3251879</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155</v>
      </c>
      <c r="N17" s="554"/>
      <c r="O17" s="554"/>
      <c r="P17" s="554"/>
      <c r="Q17" s="555"/>
      <c r="R17" s="556" t="s">
        <v>156</v>
      </c>
      <c r="S17" s="557"/>
      <c r="T17" s="557"/>
      <c r="U17" s="557"/>
      <c r="V17" s="558"/>
      <c r="W17" s="559" t="s">
        <v>157</v>
      </c>
      <c r="X17" s="481"/>
      <c r="Y17" s="481"/>
      <c r="Z17" s="481"/>
      <c r="AA17" s="481"/>
      <c r="AB17" s="482"/>
      <c r="AC17" s="444">
        <v>3009</v>
      </c>
      <c r="AD17" s="445"/>
      <c r="AE17" s="445"/>
      <c r="AF17" s="445"/>
      <c r="AG17" s="446"/>
      <c r="AH17" s="444">
        <v>2928</v>
      </c>
      <c r="AI17" s="445"/>
      <c r="AJ17" s="445"/>
      <c r="AK17" s="445"/>
      <c r="AL17" s="447"/>
      <c r="AM17" s="537"/>
      <c r="AN17" s="442"/>
      <c r="AO17" s="442"/>
      <c r="AP17" s="442"/>
      <c r="AQ17" s="442"/>
      <c r="AR17" s="442"/>
      <c r="AS17" s="442"/>
      <c r="AT17" s="443"/>
      <c r="AU17" s="525"/>
      <c r="AV17" s="526"/>
      <c r="AW17" s="526"/>
      <c r="AX17" s="526"/>
      <c r="AY17" s="448" t="s">
        <v>158</v>
      </c>
      <c r="AZ17" s="449"/>
      <c r="BA17" s="449"/>
      <c r="BB17" s="449"/>
      <c r="BC17" s="449"/>
      <c r="BD17" s="449"/>
      <c r="BE17" s="449"/>
      <c r="BF17" s="449"/>
      <c r="BG17" s="449"/>
      <c r="BH17" s="449"/>
      <c r="BI17" s="449"/>
      <c r="BJ17" s="449"/>
      <c r="BK17" s="449"/>
      <c r="BL17" s="449"/>
      <c r="BM17" s="450"/>
      <c r="BN17" s="468">
        <v>2311878</v>
      </c>
      <c r="BO17" s="469"/>
      <c r="BP17" s="469"/>
      <c r="BQ17" s="469"/>
      <c r="BR17" s="469"/>
      <c r="BS17" s="469"/>
      <c r="BT17" s="469"/>
      <c r="BU17" s="470"/>
      <c r="BV17" s="468">
        <v>2186629</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159</v>
      </c>
      <c r="C18" s="531"/>
      <c r="D18" s="531"/>
      <c r="E18" s="532"/>
      <c r="F18" s="532"/>
      <c r="G18" s="532"/>
      <c r="H18" s="532"/>
      <c r="I18" s="532"/>
      <c r="J18" s="532"/>
      <c r="K18" s="532"/>
      <c r="L18" s="533">
        <v>54.05</v>
      </c>
      <c r="M18" s="533"/>
      <c r="N18" s="533"/>
      <c r="O18" s="533"/>
      <c r="P18" s="533"/>
      <c r="Q18" s="533"/>
      <c r="R18" s="534"/>
      <c r="S18" s="534"/>
      <c r="T18" s="534"/>
      <c r="U18" s="534"/>
      <c r="V18" s="535"/>
      <c r="W18" s="549"/>
      <c r="X18" s="550"/>
      <c r="Y18" s="550"/>
      <c r="Z18" s="550"/>
      <c r="AA18" s="550"/>
      <c r="AB18" s="560"/>
      <c r="AC18" s="432">
        <v>55.2</v>
      </c>
      <c r="AD18" s="433"/>
      <c r="AE18" s="433"/>
      <c r="AF18" s="433"/>
      <c r="AG18" s="536"/>
      <c r="AH18" s="432">
        <v>53.7</v>
      </c>
      <c r="AI18" s="433"/>
      <c r="AJ18" s="433"/>
      <c r="AK18" s="433"/>
      <c r="AL18" s="434"/>
      <c r="AM18" s="537"/>
      <c r="AN18" s="442"/>
      <c r="AO18" s="442"/>
      <c r="AP18" s="442"/>
      <c r="AQ18" s="442"/>
      <c r="AR18" s="442"/>
      <c r="AS18" s="442"/>
      <c r="AT18" s="443"/>
      <c r="AU18" s="525"/>
      <c r="AV18" s="526"/>
      <c r="AW18" s="526"/>
      <c r="AX18" s="526"/>
      <c r="AY18" s="448" t="s">
        <v>160</v>
      </c>
      <c r="AZ18" s="449"/>
      <c r="BA18" s="449"/>
      <c r="BB18" s="449"/>
      <c r="BC18" s="449"/>
      <c r="BD18" s="449"/>
      <c r="BE18" s="449"/>
      <c r="BF18" s="449"/>
      <c r="BG18" s="449"/>
      <c r="BH18" s="449"/>
      <c r="BI18" s="449"/>
      <c r="BJ18" s="449"/>
      <c r="BK18" s="449"/>
      <c r="BL18" s="449"/>
      <c r="BM18" s="450"/>
      <c r="BN18" s="468">
        <v>3432140</v>
      </c>
      <c r="BO18" s="469"/>
      <c r="BP18" s="469"/>
      <c r="BQ18" s="469"/>
      <c r="BR18" s="469"/>
      <c r="BS18" s="469"/>
      <c r="BT18" s="469"/>
      <c r="BU18" s="470"/>
      <c r="BV18" s="468">
        <v>3591204</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161</v>
      </c>
      <c r="C19" s="531"/>
      <c r="D19" s="531"/>
      <c r="E19" s="532"/>
      <c r="F19" s="532"/>
      <c r="G19" s="532"/>
      <c r="H19" s="532"/>
      <c r="I19" s="532"/>
      <c r="J19" s="532"/>
      <c r="K19" s="532"/>
      <c r="L19" s="538">
        <v>201</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162</v>
      </c>
      <c r="AZ19" s="449"/>
      <c r="BA19" s="449"/>
      <c r="BB19" s="449"/>
      <c r="BC19" s="449"/>
      <c r="BD19" s="449"/>
      <c r="BE19" s="449"/>
      <c r="BF19" s="449"/>
      <c r="BG19" s="449"/>
      <c r="BH19" s="449"/>
      <c r="BI19" s="449"/>
      <c r="BJ19" s="449"/>
      <c r="BK19" s="449"/>
      <c r="BL19" s="449"/>
      <c r="BM19" s="450"/>
      <c r="BN19" s="468">
        <v>5312566</v>
      </c>
      <c r="BO19" s="469"/>
      <c r="BP19" s="469"/>
      <c r="BQ19" s="469"/>
      <c r="BR19" s="469"/>
      <c r="BS19" s="469"/>
      <c r="BT19" s="469"/>
      <c r="BU19" s="470"/>
      <c r="BV19" s="468">
        <v>5072794</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163</v>
      </c>
      <c r="C20" s="531"/>
      <c r="D20" s="531"/>
      <c r="E20" s="532"/>
      <c r="F20" s="532"/>
      <c r="G20" s="532"/>
      <c r="H20" s="532"/>
      <c r="I20" s="532"/>
      <c r="J20" s="532"/>
      <c r="K20" s="532"/>
      <c r="L20" s="538">
        <v>4089</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164</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165</v>
      </c>
      <c r="C22" s="498"/>
      <c r="D22" s="499"/>
      <c r="E22" s="506" t="s">
        <v>1</v>
      </c>
      <c r="F22" s="481"/>
      <c r="G22" s="481"/>
      <c r="H22" s="481"/>
      <c r="I22" s="481"/>
      <c r="J22" s="481"/>
      <c r="K22" s="482"/>
      <c r="L22" s="506" t="s">
        <v>166</v>
      </c>
      <c r="M22" s="481"/>
      <c r="N22" s="481"/>
      <c r="O22" s="481"/>
      <c r="P22" s="482"/>
      <c r="Q22" s="491" t="s">
        <v>167</v>
      </c>
      <c r="R22" s="492"/>
      <c r="S22" s="492"/>
      <c r="T22" s="492"/>
      <c r="U22" s="492"/>
      <c r="V22" s="507"/>
      <c r="W22" s="509" t="s">
        <v>168</v>
      </c>
      <c r="X22" s="498"/>
      <c r="Y22" s="499"/>
      <c r="Z22" s="506" t="s">
        <v>1</v>
      </c>
      <c r="AA22" s="481"/>
      <c r="AB22" s="481"/>
      <c r="AC22" s="481"/>
      <c r="AD22" s="481"/>
      <c r="AE22" s="481"/>
      <c r="AF22" s="481"/>
      <c r="AG22" s="482"/>
      <c r="AH22" s="480" t="s">
        <v>169</v>
      </c>
      <c r="AI22" s="481"/>
      <c r="AJ22" s="481"/>
      <c r="AK22" s="481"/>
      <c r="AL22" s="482"/>
      <c r="AM22" s="480" t="s">
        <v>170</v>
      </c>
      <c r="AN22" s="486"/>
      <c r="AO22" s="486"/>
      <c r="AP22" s="486"/>
      <c r="AQ22" s="486"/>
      <c r="AR22" s="487"/>
      <c r="AS22" s="491" t="s">
        <v>167</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171</v>
      </c>
      <c r="AZ23" s="461"/>
      <c r="BA23" s="461"/>
      <c r="BB23" s="461"/>
      <c r="BC23" s="461"/>
      <c r="BD23" s="461"/>
      <c r="BE23" s="461"/>
      <c r="BF23" s="461"/>
      <c r="BG23" s="461"/>
      <c r="BH23" s="461"/>
      <c r="BI23" s="461"/>
      <c r="BJ23" s="461"/>
      <c r="BK23" s="461"/>
      <c r="BL23" s="461"/>
      <c r="BM23" s="462"/>
      <c r="BN23" s="468">
        <v>6232527</v>
      </c>
      <c r="BO23" s="469"/>
      <c r="BP23" s="469"/>
      <c r="BQ23" s="469"/>
      <c r="BR23" s="469"/>
      <c r="BS23" s="469"/>
      <c r="BT23" s="469"/>
      <c r="BU23" s="470"/>
      <c r="BV23" s="468">
        <v>6262757</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172</v>
      </c>
      <c r="F24" s="442"/>
      <c r="G24" s="442"/>
      <c r="H24" s="442"/>
      <c r="I24" s="442"/>
      <c r="J24" s="442"/>
      <c r="K24" s="443"/>
      <c r="L24" s="444">
        <v>1</v>
      </c>
      <c r="M24" s="445"/>
      <c r="N24" s="445"/>
      <c r="O24" s="445"/>
      <c r="P24" s="446"/>
      <c r="Q24" s="444">
        <v>7200</v>
      </c>
      <c r="R24" s="445"/>
      <c r="S24" s="445"/>
      <c r="T24" s="445"/>
      <c r="U24" s="445"/>
      <c r="V24" s="446"/>
      <c r="W24" s="510"/>
      <c r="X24" s="501"/>
      <c r="Y24" s="502"/>
      <c r="Z24" s="441" t="s">
        <v>173</v>
      </c>
      <c r="AA24" s="442"/>
      <c r="AB24" s="442"/>
      <c r="AC24" s="442"/>
      <c r="AD24" s="442"/>
      <c r="AE24" s="442"/>
      <c r="AF24" s="442"/>
      <c r="AG24" s="443"/>
      <c r="AH24" s="444">
        <v>119</v>
      </c>
      <c r="AI24" s="445"/>
      <c r="AJ24" s="445"/>
      <c r="AK24" s="445"/>
      <c r="AL24" s="446"/>
      <c r="AM24" s="444">
        <v>332129</v>
      </c>
      <c r="AN24" s="445"/>
      <c r="AO24" s="445"/>
      <c r="AP24" s="445"/>
      <c r="AQ24" s="445"/>
      <c r="AR24" s="446"/>
      <c r="AS24" s="444">
        <v>2791</v>
      </c>
      <c r="AT24" s="445"/>
      <c r="AU24" s="445"/>
      <c r="AV24" s="445"/>
      <c r="AW24" s="445"/>
      <c r="AX24" s="447"/>
      <c r="AY24" s="435" t="s">
        <v>174</v>
      </c>
      <c r="AZ24" s="436"/>
      <c r="BA24" s="436"/>
      <c r="BB24" s="436"/>
      <c r="BC24" s="436"/>
      <c r="BD24" s="436"/>
      <c r="BE24" s="436"/>
      <c r="BF24" s="436"/>
      <c r="BG24" s="436"/>
      <c r="BH24" s="436"/>
      <c r="BI24" s="436"/>
      <c r="BJ24" s="436"/>
      <c r="BK24" s="436"/>
      <c r="BL24" s="436"/>
      <c r="BM24" s="437"/>
      <c r="BN24" s="468">
        <v>5464804</v>
      </c>
      <c r="BO24" s="469"/>
      <c r="BP24" s="469"/>
      <c r="BQ24" s="469"/>
      <c r="BR24" s="469"/>
      <c r="BS24" s="469"/>
      <c r="BT24" s="469"/>
      <c r="BU24" s="470"/>
      <c r="BV24" s="468">
        <v>5454140</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175</v>
      </c>
      <c r="F25" s="442"/>
      <c r="G25" s="442"/>
      <c r="H25" s="442"/>
      <c r="I25" s="442"/>
      <c r="J25" s="442"/>
      <c r="K25" s="443"/>
      <c r="L25" s="444">
        <v>1</v>
      </c>
      <c r="M25" s="445"/>
      <c r="N25" s="445"/>
      <c r="O25" s="445"/>
      <c r="P25" s="446"/>
      <c r="Q25" s="444">
        <v>6100</v>
      </c>
      <c r="R25" s="445"/>
      <c r="S25" s="445"/>
      <c r="T25" s="445"/>
      <c r="U25" s="445"/>
      <c r="V25" s="446"/>
      <c r="W25" s="510"/>
      <c r="X25" s="501"/>
      <c r="Y25" s="502"/>
      <c r="Z25" s="441" t="s">
        <v>176</v>
      </c>
      <c r="AA25" s="442"/>
      <c r="AB25" s="442"/>
      <c r="AC25" s="442"/>
      <c r="AD25" s="442"/>
      <c r="AE25" s="442"/>
      <c r="AF25" s="442"/>
      <c r="AG25" s="443"/>
      <c r="AH25" s="444" t="s">
        <v>130</v>
      </c>
      <c r="AI25" s="445"/>
      <c r="AJ25" s="445"/>
      <c r="AK25" s="445"/>
      <c r="AL25" s="446"/>
      <c r="AM25" s="444" t="s">
        <v>131</v>
      </c>
      <c r="AN25" s="445"/>
      <c r="AO25" s="445"/>
      <c r="AP25" s="445"/>
      <c r="AQ25" s="445"/>
      <c r="AR25" s="446"/>
      <c r="AS25" s="444" t="s">
        <v>130</v>
      </c>
      <c r="AT25" s="445"/>
      <c r="AU25" s="445"/>
      <c r="AV25" s="445"/>
      <c r="AW25" s="445"/>
      <c r="AX25" s="447"/>
      <c r="AY25" s="460" t="s">
        <v>177</v>
      </c>
      <c r="AZ25" s="461"/>
      <c r="BA25" s="461"/>
      <c r="BB25" s="461"/>
      <c r="BC25" s="461"/>
      <c r="BD25" s="461"/>
      <c r="BE25" s="461"/>
      <c r="BF25" s="461"/>
      <c r="BG25" s="461"/>
      <c r="BH25" s="461"/>
      <c r="BI25" s="461"/>
      <c r="BJ25" s="461"/>
      <c r="BK25" s="461"/>
      <c r="BL25" s="461"/>
      <c r="BM25" s="462"/>
      <c r="BN25" s="463">
        <v>615540</v>
      </c>
      <c r="BO25" s="464"/>
      <c r="BP25" s="464"/>
      <c r="BQ25" s="464"/>
      <c r="BR25" s="464"/>
      <c r="BS25" s="464"/>
      <c r="BT25" s="464"/>
      <c r="BU25" s="465"/>
      <c r="BV25" s="463">
        <v>378519</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178</v>
      </c>
      <c r="F26" s="442"/>
      <c r="G26" s="442"/>
      <c r="H26" s="442"/>
      <c r="I26" s="442"/>
      <c r="J26" s="442"/>
      <c r="K26" s="443"/>
      <c r="L26" s="444">
        <v>1</v>
      </c>
      <c r="M26" s="445"/>
      <c r="N26" s="445"/>
      <c r="O26" s="445"/>
      <c r="P26" s="446"/>
      <c r="Q26" s="444">
        <v>5500</v>
      </c>
      <c r="R26" s="445"/>
      <c r="S26" s="445"/>
      <c r="T26" s="445"/>
      <c r="U26" s="445"/>
      <c r="V26" s="446"/>
      <c r="W26" s="510"/>
      <c r="X26" s="501"/>
      <c r="Y26" s="502"/>
      <c r="Z26" s="441" t="s">
        <v>179</v>
      </c>
      <c r="AA26" s="523"/>
      <c r="AB26" s="523"/>
      <c r="AC26" s="523"/>
      <c r="AD26" s="523"/>
      <c r="AE26" s="523"/>
      <c r="AF26" s="523"/>
      <c r="AG26" s="524"/>
      <c r="AH26" s="444">
        <v>8</v>
      </c>
      <c r="AI26" s="445"/>
      <c r="AJ26" s="445"/>
      <c r="AK26" s="445"/>
      <c r="AL26" s="446"/>
      <c r="AM26" s="444">
        <v>18712</v>
      </c>
      <c r="AN26" s="445"/>
      <c r="AO26" s="445"/>
      <c r="AP26" s="445"/>
      <c r="AQ26" s="445"/>
      <c r="AR26" s="446"/>
      <c r="AS26" s="444">
        <v>2339</v>
      </c>
      <c r="AT26" s="445"/>
      <c r="AU26" s="445"/>
      <c r="AV26" s="445"/>
      <c r="AW26" s="445"/>
      <c r="AX26" s="447"/>
      <c r="AY26" s="477" t="s">
        <v>180</v>
      </c>
      <c r="AZ26" s="478"/>
      <c r="BA26" s="478"/>
      <c r="BB26" s="478"/>
      <c r="BC26" s="478"/>
      <c r="BD26" s="478"/>
      <c r="BE26" s="478"/>
      <c r="BF26" s="478"/>
      <c r="BG26" s="478"/>
      <c r="BH26" s="478"/>
      <c r="BI26" s="478"/>
      <c r="BJ26" s="478"/>
      <c r="BK26" s="478"/>
      <c r="BL26" s="478"/>
      <c r="BM26" s="479"/>
      <c r="BN26" s="468" t="s">
        <v>130</v>
      </c>
      <c r="BO26" s="469"/>
      <c r="BP26" s="469"/>
      <c r="BQ26" s="469"/>
      <c r="BR26" s="469"/>
      <c r="BS26" s="469"/>
      <c r="BT26" s="469"/>
      <c r="BU26" s="470"/>
      <c r="BV26" s="468" t="s">
        <v>130</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181</v>
      </c>
      <c r="F27" s="442"/>
      <c r="G27" s="442"/>
      <c r="H27" s="442"/>
      <c r="I27" s="442"/>
      <c r="J27" s="442"/>
      <c r="K27" s="443"/>
      <c r="L27" s="444">
        <v>1</v>
      </c>
      <c r="M27" s="445"/>
      <c r="N27" s="445"/>
      <c r="O27" s="445"/>
      <c r="P27" s="446"/>
      <c r="Q27" s="444">
        <v>3000</v>
      </c>
      <c r="R27" s="445"/>
      <c r="S27" s="445"/>
      <c r="T27" s="445"/>
      <c r="U27" s="445"/>
      <c r="V27" s="446"/>
      <c r="W27" s="510"/>
      <c r="X27" s="501"/>
      <c r="Y27" s="502"/>
      <c r="Z27" s="441" t="s">
        <v>182</v>
      </c>
      <c r="AA27" s="442"/>
      <c r="AB27" s="442"/>
      <c r="AC27" s="442"/>
      <c r="AD27" s="442"/>
      <c r="AE27" s="442"/>
      <c r="AF27" s="442"/>
      <c r="AG27" s="443"/>
      <c r="AH27" s="444">
        <v>1</v>
      </c>
      <c r="AI27" s="445"/>
      <c r="AJ27" s="445"/>
      <c r="AK27" s="445"/>
      <c r="AL27" s="446"/>
      <c r="AM27" s="444" t="s">
        <v>183</v>
      </c>
      <c r="AN27" s="445"/>
      <c r="AO27" s="445"/>
      <c r="AP27" s="445"/>
      <c r="AQ27" s="445"/>
      <c r="AR27" s="446"/>
      <c r="AS27" s="444" t="s">
        <v>184</v>
      </c>
      <c r="AT27" s="445"/>
      <c r="AU27" s="445"/>
      <c r="AV27" s="445"/>
      <c r="AW27" s="445"/>
      <c r="AX27" s="447"/>
      <c r="AY27" s="474" t="s">
        <v>185</v>
      </c>
      <c r="AZ27" s="475"/>
      <c r="BA27" s="475"/>
      <c r="BB27" s="475"/>
      <c r="BC27" s="475"/>
      <c r="BD27" s="475"/>
      <c r="BE27" s="475"/>
      <c r="BF27" s="475"/>
      <c r="BG27" s="475"/>
      <c r="BH27" s="475"/>
      <c r="BI27" s="475"/>
      <c r="BJ27" s="475"/>
      <c r="BK27" s="475"/>
      <c r="BL27" s="475"/>
      <c r="BM27" s="476"/>
      <c r="BN27" s="471">
        <v>151067</v>
      </c>
      <c r="BO27" s="472"/>
      <c r="BP27" s="472"/>
      <c r="BQ27" s="472"/>
      <c r="BR27" s="472"/>
      <c r="BS27" s="472"/>
      <c r="BT27" s="472"/>
      <c r="BU27" s="473"/>
      <c r="BV27" s="471">
        <v>151067</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186</v>
      </c>
      <c r="F28" s="442"/>
      <c r="G28" s="442"/>
      <c r="H28" s="442"/>
      <c r="I28" s="442"/>
      <c r="J28" s="442"/>
      <c r="K28" s="443"/>
      <c r="L28" s="444">
        <v>1</v>
      </c>
      <c r="M28" s="445"/>
      <c r="N28" s="445"/>
      <c r="O28" s="445"/>
      <c r="P28" s="446"/>
      <c r="Q28" s="444">
        <v>2400</v>
      </c>
      <c r="R28" s="445"/>
      <c r="S28" s="445"/>
      <c r="T28" s="445"/>
      <c r="U28" s="445"/>
      <c r="V28" s="446"/>
      <c r="W28" s="510"/>
      <c r="X28" s="501"/>
      <c r="Y28" s="502"/>
      <c r="Z28" s="441" t="s">
        <v>187</v>
      </c>
      <c r="AA28" s="442"/>
      <c r="AB28" s="442"/>
      <c r="AC28" s="442"/>
      <c r="AD28" s="442"/>
      <c r="AE28" s="442"/>
      <c r="AF28" s="442"/>
      <c r="AG28" s="443"/>
      <c r="AH28" s="444" t="s">
        <v>188</v>
      </c>
      <c r="AI28" s="445"/>
      <c r="AJ28" s="445"/>
      <c r="AK28" s="445"/>
      <c r="AL28" s="446"/>
      <c r="AM28" s="444" t="s">
        <v>130</v>
      </c>
      <c r="AN28" s="445"/>
      <c r="AO28" s="445"/>
      <c r="AP28" s="445"/>
      <c r="AQ28" s="445"/>
      <c r="AR28" s="446"/>
      <c r="AS28" s="444" t="s">
        <v>188</v>
      </c>
      <c r="AT28" s="445"/>
      <c r="AU28" s="445"/>
      <c r="AV28" s="445"/>
      <c r="AW28" s="445"/>
      <c r="AX28" s="447"/>
      <c r="AY28" s="451" t="s">
        <v>189</v>
      </c>
      <c r="AZ28" s="452"/>
      <c r="BA28" s="452"/>
      <c r="BB28" s="453"/>
      <c r="BC28" s="460" t="s">
        <v>47</v>
      </c>
      <c r="BD28" s="461"/>
      <c r="BE28" s="461"/>
      <c r="BF28" s="461"/>
      <c r="BG28" s="461"/>
      <c r="BH28" s="461"/>
      <c r="BI28" s="461"/>
      <c r="BJ28" s="461"/>
      <c r="BK28" s="461"/>
      <c r="BL28" s="461"/>
      <c r="BM28" s="462"/>
      <c r="BN28" s="463">
        <v>2715333</v>
      </c>
      <c r="BO28" s="464"/>
      <c r="BP28" s="464"/>
      <c r="BQ28" s="464"/>
      <c r="BR28" s="464"/>
      <c r="BS28" s="464"/>
      <c r="BT28" s="464"/>
      <c r="BU28" s="465"/>
      <c r="BV28" s="463">
        <v>2451229</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190</v>
      </c>
      <c r="F29" s="442"/>
      <c r="G29" s="442"/>
      <c r="H29" s="442"/>
      <c r="I29" s="442"/>
      <c r="J29" s="442"/>
      <c r="K29" s="443"/>
      <c r="L29" s="444">
        <v>10</v>
      </c>
      <c r="M29" s="445"/>
      <c r="N29" s="445"/>
      <c r="O29" s="445"/>
      <c r="P29" s="446"/>
      <c r="Q29" s="444">
        <v>2200</v>
      </c>
      <c r="R29" s="445"/>
      <c r="S29" s="445"/>
      <c r="T29" s="445"/>
      <c r="U29" s="445"/>
      <c r="V29" s="446"/>
      <c r="W29" s="511"/>
      <c r="X29" s="512"/>
      <c r="Y29" s="513"/>
      <c r="Z29" s="441" t="s">
        <v>191</v>
      </c>
      <c r="AA29" s="442"/>
      <c r="AB29" s="442"/>
      <c r="AC29" s="442"/>
      <c r="AD29" s="442"/>
      <c r="AE29" s="442"/>
      <c r="AF29" s="442"/>
      <c r="AG29" s="443"/>
      <c r="AH29" s="444">
        <v>120</v>
      </c>
      <c r="AI29" s="445"/>
      <c r="AJ29" s="445"/>
      <c r="AK29" s="445"/>
      <c r="AL29" s="446"/>
      <c r="AM29" s="444">
        <v>335854</v>
      </c>
      <c r="AN29" s="445"/>
      <c r="AO29" s="445"/>
      <c r="AP29" s="445"/>
      <c r="AQ29" s="445"/>
      <c r="AR29" s="446"/>
      <c r="AS29" s="444">
        <v>2799</v>
      </c>
      <c r="AT29" s="445"/>
      <c r="AU29" s="445"/>
      <c r="AV29" s="445"/>
      <c r="AW29" s="445"/>
      <c r="AX29" s="447"/>
      <c r="AY29" s="454"/>
      <c r="AZ29" s="455"/>
      <c r="BA29" s="455"/>
      <c r="BB29" s="456"/>
      <c r="BC29" s="448" t="s">
        <v>192</v>
      </c>
      <c r="BD29" s="449"/>
      <c r="BE29" s="449"/>
      <c r="BF29" s="449"/>
      <c r="BG29" s="449"/>
      <c r="BH29" s="449"/>
      <c r="BI29" s="449"/>
      <c r="BJ29" s="449"/>
      <c r="BK29" s="449"/>
      <c r="BL29" s="449"/>
      <c r="BM29" s="450"/>
      <c r="BN29" s="468">
        <v>989</v>
      </c>
      <c r="BO29" s="469"/>
      <c r="BP29" s="469"/>
      <c r="BQ29" s="469"/>
      <c r="BR29" s="469"/>
      <c r="BS29" s="469"/>
      <c r="BT29" s="469"/>
      <c r="BU29" s="470"/>
      <c r="BV29" s="468">
        <v>989</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193</v>
      </c>
      <c r="X30" s="521"/>
      <c r="Y30" s="521"/>
      <c r="Z30" s="521"/>
      <c r="AA30" s="521"/>
      <c r="AB30" s="521"/>
      <c r="AC30" s="521"/>
      <c r="AD30" s="521"/>
      <c r="AE30" s="521"/>
      <c r="AF30" s="521"/>
      <c r="AG30" s="522"/>
      <c r="AH30" s="432">
        <v>97.8</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49</v>
      </c>
      <c r="BD30" s="436"/>
      <c r="BE30" s="436"/>
      <c r="BF30" s="436"/>
      <c r="BG30" s="436"/>
      <c r="BH30" s="436"/>
      <c r="BI30" s="436"/>
      <c r="BJ30" s="436"/>
      <c r="BK30" s="436"/>
      <c r="BL30" s="436"/>
      <c r="BM30" s="437"/>
      <c r="BN30" s="471">
        <v>147352</v>
      </c>
      <c r="BO30" s="472"/>
      <c r="BP30" s="472"/>
      <c r="BQ30" s="472"/>
      <c r="BR30" s="472"/>
      <c r="BS30" s="472"/>
      <c r="BT30" s="472"/>
      <c r="BU30" s="473"/>
      <c r="BV30" s="471">
        <v>143320</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194</v>
      </c>
      <c r="D32" s="214"/>
      <c r="E32" s="214"/>
      <c r="F32" s="211"/>
      <c r="G32" s="211"/>
      <c r="H32" s="211"/>
      <c r="I32" s="211"/>
      <c r="J32" s="211"/>
      <c r="K32" s="211"/>
      <c r="L32" s="211"/>
      <c r="M32" s="211"/>
      <c r="N32" s="211"/>
      <c r="O32" s="211"/>
      <c r="P32" s="211"/>
      <c r="Q32" s="211"/>
      <c r="R32" s="211"/>
      <c r="S32" s="211"/>
      <c r="T32" s="211"/>
      <c r="U32" s="211" t="s">
        <v>195</v>
      </c>
      <c r="V32" s="211"/>
      <c r="W32" s="211"/>
      <c r="X32" s="211"/>
      <c r="Y32" s="211"/>
      <c r="Z32" s="211"/>
      <c r="AA32" s="211"/>
      <c r="AB32" s="211"/>
      <c r="AC32" s="211"/>
      <c r="AD32" s="211"/>
      <c r="AE32" s="211"/>
      <c r="AF32" s="211"/>
      <c r="AG32" s="211"/>
      <c r="AH32" s="211"/>
      <c r="AI32" s="211"/>
      <c r="AJ32" s="211"/>
      <c r="AK32" s="211"/>
      <c r="AL32" s="211"/>
      <c r="AM32" s="215" t="s">
        <v>196</v>
      </c>
      <c r="AN32" s="211"/>
      <c r="AO32" s="211"/>
      <c r="AP32" s="211"/>
      <c r="AQ32" s="211"/>
      <c r="AR32" s="211"/>
      <c r="AS32" s="215"/>
      <c r="AT32" s="215"/>
      <c r="AU32" s="215"/>
      <c r="AV32" s="215"/>
      <c r="AW32" s="215"/>
      <c r="AX32" s="215"/>
      <c r="AY32" s="215"/>
      <c r="AZ32" s="215"/>
      <c r="BA32" s="215"/>
      <c r="BB32" s="211"/>
      <c r="BC32" s="215"/>
      <c r="BD32" s="211"/>
      <c r="BE32" s="215" t="s">
        <v>197</v>
      </c>
      <c r="BF32" s="211"/>
      <c r="BG32" s="211"/>
      <c r="BH32" s="211"/>
      <c r="BI32" s="211"/>
      <c r="BJ32" s="215"/>
      <c r="BK32" s="215"/>
      <c r="BL32" s="215"/>
      <c r="BM32" s="215"/>
      <c r="BN32" s="215"/>
      <c r="BO32" s="215"/>
      <c r="BP32" s="215"/>
      <c r="BQ32" s="215"/>
      <c r="BR32" s="211"/>
      <c r="BS32" s="211"/>
      <c r="BT32" s="211"/>
      <c r="BU32" s="211"/>
      <c r="BV32" s="211"/>
      <c r="BW32" s="211" t="s">
        <v>198</v>
      </c>
      <c r="BX32" s="211"/>
      <c r="BY32" s="211"/>
      <c r="BZ32" s="211"/>
      <c r="CA32" s="211"/>
      <c r="CB32" s="215"/>
      <c r="CC32" s="215"/>
      <c r="CD32" s="215"/>
      <c r="CE32" s="215"/>
      <c r="CF32" s="215"/>
      <c r="CG32" s="215"/>
      <c r="CH32" s="215"/>
      <c r="CI32" s="215"/>
      <c r="CJ32" s="215"/>
      <c r="CK32" s="215"/>
      <c r="CL32" s="215"/>
      <c r="CM32" s="215"/>
      <c r="CN32" s="215"/>
      <c r="CO32" s="215" t="s">
        <v>199</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200</v>
      </c>
      <c r="D33" s="431"/>
      <c r="E33" s="430" t="s">
        <v>201</v>
      </c>
      <c r="F33" s="430"/>
      <c r="G33" s="430"/>
      <c r="H33" s="430"/>
      <c r="I33" s="430"/>
      <c r="J33" s="430"/>
      <c r="K33" s="430"/>
      <c r="L33" s="430"/>
      <c r="M33" s="430"/>
      <c r="N33" s="430"/>
      <c r="O33" s="430"/>
      <c r="P33" s="430"/>
      <c r="Q33" s="430"/>
      <c r="R33" s="430"/>
      <c r="S33" s="430"/>
      <c r="T33" s="216"/>
      <c r="U33" s="431" t="s">
        <v>202</v>
      </c>
      <c r="V33" s="431"/>
      <c r="W33" s="430" t="s">
        <v>203</v>
      </c>
      <c r="X33" s="430"/>
      <c r="Y33" s="430"/>
      <c r="Z33" s="430"/>
      <c r="AA33" s="430"/>
      <c r="AB33" s="430"/>
      <c r="AC33" s="430"/>
      <c r="AD33" s="430"/>
      <c r="AE33" s="430"/>
      <c r="AF33" s="430"/>
      <c r="AG33" s="430"/>
      <c r="AH33" s="430"/>
      <c r="AI33" s="430"/>
      <c r="AJ33" s="430"/>
      <c r="AK33" s="430"/>
      <c r="AL33" s="216"/>
      <c r="AM33" s="431" t="s">
        <v>200</v>
      </c>
      <c r="AN33" s="431"/>
      <c r="AO33" s="430" t="s">
        <v>204</v>
      </c>
      <c r="AP33" s="430"/>
      <c r="AQ33" s="430"/>
      <c r="AR33" s="430"/>
      <c r="AS33" s="430"/>
      <c r="AT33" s="430"/>
      <c r="AU33" s="430"/>
      <c r="AV33" s="430"/>
      <c r="AW33" s="430"/>
      <c r="AX33" s="430"/>
      <c r="AY33" s="430"/>
      <c r="AZ33" s="430"/>
      <c r="BA33" s="430"/>
      <c r="BB33" s="430"/>
      <c r="BC33" s="430"/>
      <c r="BD33" s="217"/>
      <c r="BE33" s="430" t="s">
        <v>205</v>
      </c>
      <c r="BF33" s="430"/>
      <c r="BG33" s="430" t="s">
        <v>206</v>
      </c>
      <c r="BH33" s="430"/>
      <c r="BI33" s="430"/>
      <c r="BJ33" s="430"/>
      <c r="BK33" s="430"/>
      <c r="BL33" s="430"/>
      <c r="BM33" s="430"/>
      <c r="BN33" s="430"/>
      <c r="BO33" s="430"/>
      <c r="BP33" s="430"/>
      <c r="BQ33" s="430"/>
      <c r="BR33" s="430"/>
      <c r="BS33" s="430"/>
      <c r="BT33" s="430"/>
      <c r="BU33" s="430"/>
      <c r="BV33" s="217"/>
      <c r="BW33" s="431" t="s">
        <v>205</v>
      </c>
      <c r="BX33" s="431"/>
      <c r="BY33" s="430" t="s">
        <v>207</v>
      </c>
      <c r="BZ33" s="430"/>
      <c r="CA33" s="430"/>
      <c r="CB33" s="430"/>
      <c r="CC33" s="430"/>
      <c r="CD33" s="430"/>
      <c r="CE33" s="430"/>
      <c r="CF33" s="430"/>
      <c r="CG33" s="430"/>
      <c r="CH33" s="430"/>
      <c r="CI33" s="430"/>
      <c r="CJ33" s="430"/>
      <c r="CK33" s="430"/>
      <c r="CL33" s="430"/>
      <c r="CM33" s="430"/>
      <c r="CN33" s="216"/>
      <c r="CO33" s="431" t="s">
        <v>202</v>
      </c>
      <c r="CP33" s="431"/>
      <c r="CQ33" s="430" t="s">
        <v>208</v>
      </c>
      <c r="CR33" s="430"/>
      <c r="CS33" s="430"/>
      <c r="CT33" s="430"/>
      <c r="CU33" s="430"/>
      <c r="CV33" s="430"/>
      <c r="CW33" s="430"/>
      <c r="CX33" s="430"/>
      <c r="CY33" s="430"/>
      <c r="CZ33" s="430"/>
      <c r="DA33" s="430"/>
      <c r="DB33" s="430"/>
      <c r="DC33" s="430"/>
      <c r="DD33" s="430"/>
      <c r="DE33" s="430"/>
      <c r="DF33" s="216"/>
      <c r="DG33" s="429" t="s">
        <v>209</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5</v>
      </c>
      <c r="V34" s="427"/>
      <c r="W34" s="426" t="str">
        <f>IF('各会計、関係団体の財政状況及び健全化判断比率'!B28="","",'各会計、関係団体の財政状況及び健全化判断比率'!B28)</f>
        <v>勝央町国民健康保険事業勘定特別会計</v>
      </c>
      <c r="X34" s="426"/>
      <c r="Y34" s="426"/>
      <c r="Z34" s="426"/>
      <c r="AA34" s="426"/>
      <c r="AB34" s="426"/>
      <c r="AC34" s="426"/>
      <c r="AD34" s="426"/>
      <c r="AE34" s="426"/>
      <c r="AF34" s="426"/>
      <c r="AG34" s="426"/>
      <c r="AH34" s="426"/>
      <c r="AI34" s="426"/>
      <c r="AJ34" s="426"/>
      <c r="AK34" s="426"/>
      <c r="AL34" s="214"/>
      <c r="AM34" s="427">
        <f>IF(AO34="","",MAX(C34:D43,U34:V43)+1)</f>
        <v>8</v>
      </c>
      <c r="AN34" s="427"/>
      <c r="AO34" s="426" t="str">
        <f>IF('各会計、関係団体の財政状況及び健全化判断比率'!B31="","",'各会計、関係団体の財政状況及び健全化判断比率'!B31)</f>
        <v>勝央町水道事業会計</v>
      </c>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10</v>
      </c>
      <c r="BX34" s="427"/>
      <c r="BY34" s="426" t="str">
        <f>IF('各会計、関係団体の財政状況及び健全化判断比率'!B68="","",'各会計、関係団体の財政状況及び健全化判断比率'!B68)</f>
        <v>岡山県広域水道企業団</v>
      </c>
      <c r="BZ34" s="426"/>
      <c r="CA34" s="426"/>
      <c r="CB34" s="426"/>
      <c r="CC34" s="426"/>
      <c r="CD34" s="426"/>
      <c r="CE34" s="426"/>
      <c r="CF34" s="426"/>
      <c r="CG34" s="426"/>
      <c r="CH34" s="426"/>
      <c r="CI34" s="426"/>
      <c r="CJ34" s="426"/>
      <c r="CK34" s="426"/>
      <c r="CL34" s="426"/>
      <c r="CM34" s="426"/>
      <c r="CN34" s="214"/>
      <c r="CO34" s="427">
        <f>IF(CQ34="","",MAX(C34:D43,U34:V43,AM34:AN43,BE34:BF43,BW34:BX43)+1)</f>
        <v>20</v>
      </c>
      <c r="CP34" s="427"/>
      <c r="CQ34" s="426" t="str">
        <f>IF('各会計、関係団体の財政状況及び健全化判断比率'!BS7="","",'各会計、関係団体の財政状況及び健全化判断比率'!BS7)</f>
        <v>（有）アグリスポット岡山</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勝央町住宅新築資金等貸付事業特別会計</v>
      </c>
      <c r="F35" s="426"/>
      <c r="G35" s="426"/>
      <c r="H35" s="426"/>
      <c r="I35" s="426"/>
      <c r="J35" s="426"/>
      <c r="K35" s="426"/>
      <c r="L35" s="426"/>
      <c r="M35" s="426"/>
      <c r="N35" s="426"/>
      <c r="O35" s="426"/>
      <c r="P35" s="426"/>
      <c r="Q35" s="426"/>
      <c r="R35" s="426"/>
      <c r="S35" s="426"/>
      <c r="T35" s="214"/>
      <c r="U35" s="427">
        <f>IF(W35="","",U34+1)</f>
        <v>6</v>
      </c>
      <c r="V35" s="427"/>
      <c r="W35" s="426" t="str">
        <f>IF('各会計、関係団体の財政状況及び健全化判断比率'!B29="","",'各会計、関係団体の財政状況及び健全化判断比率'!B29)</f>
        <v>勝央町介護保険特別会計</v>
      </c>
      <c r="X35" s="426"/>
      <c r="Y35" s="426"/>
      <c r="Z35" s="426"/>
      <c r="AA35" s="426"/>
      <c r="AB35" s="426"/>
      <c r="AC35" s="426"/>
      <c r="AD35" s="426"/>
      <c r="AE35" s="426"/>
      <c r="AF35" s="426"/>
      <c r="AG35" s="426"/>
      <c r="AH35" s="426"/>
      <c r="AI35" s="426"/>
      <c r="AJ35" s="426"/>
      <c r="AK35" s="426"/>
      <c r="AL35" s="214"/>
      <c r="AM35" s="427">
        <f t="shared" ref="AM35:AM43" si="0">IF(AO35="","",AM34+1)</f>
        <v>9</v>
      </c>
      <c r="AN35" s="427"/>
      <c r="AO35" s="426" t="str">
        <f>IF('各会計、関係団体の財政状況及び健全化判断比率'!B32="","",'各会計、関係団体の財政状況及び健全化判断比率'!B32)</f>
        <v>勝央町下水道事業会計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11</v>
      </c>
      <c r="BX35" s="427"/>
      <c r="BY35" s="426" t="str">
        <f>IF('各会計、関係団体の財政状況及び健全化判断比率'!B69="","",'各会計、関係団体の財政状況及び健全化判断比率'!B69)</f>
        <v>岡山県後期高齢者医療広域連合一般会計</v>
      </c>
      <c r="BZ35" s="426"/>
      <c r="CA35" s="426"/>
      <c r="CB35" s="426"/>
      <c r="CC35" s="426"/>
      <c r="CD35" s="426"/>
      <c r="CE35" s="426"/>
      <c r="CF35" s="426"/>
      <c r="CG35" s="426"/>
      <c r="CH35" s="426"/>
      <c r="CI35" s="426"/>
      <c r="CJ35" s="426"/>
      <c r="CK35" s="426"/>
      <c r="CL35" s="426"/>
      <c r="CM35" s="426"/>
      <c r="CN35" s="214"/>
      <c r="CO35" s="427">
        <f t="shared" ref="CO35:CO43" si="3">IF(CQ35="","",CO34+1)</f>
        <v>21</v>
      </c>
      <c r="CP35" s="427"/>
      <c r="CQ35" s="426" t="str">
        <f>IF('各会計、関係団体の財政状況及び健全化判断比率'!BS8="","",'各会計、関係団体の財政状況及び健全化判断比率'!BS8)</f>
        <v>（公財）金太郎スポーツ振興財団</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f>IF(E36="","",C35+1)</f>
        <v>3</v>
      </c>
      <c r="D36" s="427"/>
      <c r="E36" s="426" t="str">
        <f>IF('各会計、関係団体の財政状況及び健全化判断比率'!B9="","",'各会計、関係団体の財政状況及び健全化判断比率'!B9)</f>
        <v>勝田郡介護認定等審査会特別会計</v>
      </c>
      <c r="F36" s="426"/>
      <c r="G36" s="426"/>
      <c r="H36" s="426"/>
      <c r="I36" s="426"/>
      <c r="J36" s="426"/>
      <c r="K36" s="426"/>
      <c r="L36" s="426"/>
      <c r="M36" s="426"/>
      <c r="N36" s="426"/>
      <c r="O36" s="426"/>
      <c r="P36" s="426"/>
      <c r="Q36" s="426"/>
      <c r="R36" s="426"/>
      <c r="S36" s="426"/>
      <c r="T36" s="214"/>
      <c r="U36" s="427">
        <f t="shared" ref="U36:U43" si="4">IF(W36="","",U35+1)</f>
        <v>7</v>
      </c>
      <c r="V36" s="427"/>
      <c r="W36" s="426" t="str">
        <f>IF('各会計、関係団体の財政状況及び健全化判断比率'!B30="","",'各会計、関係団体の財政状況及び健全化判断比率'!B30)</f>
        <v>勝央町後期高齢者医療特別会計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12</v>
      </c>
      <c r="BX36" s="427"/>
      <c r="BY36" s="426" t="str">
        <f>IF('各会計、関係団体の財政状況及び健全化判断比率'!B70="","",'各会計、関係団体の財政状況及び健全化判断比率'!B70)</f>
        <v>岡山県後期高齢者医療広域連合特別会計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f>IF(E37="","",C36+1)</f>
        <v>4</v>
      </c>
      <c r="D37" s="427"/>
      <c r="E37" s="426" t="str">
        <f>IF('各会計、関係団体の財政状況及び健全化判断比率'!B10="","",'各会計、関係団体の財政状況及び健全化判断比率'!B10)</f>
        <v>勝田郡障害者地域生活支援事業特別会計</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13</v>
      </c>
      <c r="BX37" s="427"/>
      <c r="BY37" s="426" t="str">
        <f>IF('各会計、関係団体の財政状況及び健全化判断比率'!B71="","",'各会計、関係団体の財政状況及び健全化判断比率'!B71)</f>
        <v>岡山県市町村総合事務組合一般会計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14</v>
      </c>
      <c r="BX38" s="427"/>
      <c r="BY38" s="426" t="str">
        <f>IF('各会計、関係団体の財政状況及び健全化判断比率'!B72="","",'各会計、関係団体の財政状況及び健全化判断比率'!B72)</f>
        <v>岡山県市町村総合事務組合貸付金特別会計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15</v>
      </c>
      <c r="BX39" s="427"/>
      <c r="BY39" s="426" t="str">
        <f>IF('各会計、関係団体の財政状況及び健全化判断比率'!B73="","",'各会計、関係団体の財政状況及び健全化判断比率'!B73)</f>
        <v>岡山県市町村総合事務組合拠出金事業特別会計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16</v>
      </c>
      <c r="BX40" s="427"/>
      <c r="BY40" s="426" t="str">
        <f>IF('各会計、関係団体の財政状況及び健全化判断比率'!B74="","",'各会計、関係団体の財政状況及び健全化判断比率'!B74)</f>
        <v>岡山県市町村総合事務組合交通災害共済特別会計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17</v>
      </c>
      <c r="BX41" s="427"/>
      <c r="BY41" s="426" t="str">
        <f>IF('各会計、関係団体の財政状況及び健全化判断比率'!B75="","",'各会計、関係団体の財政状況及び健全化判断比率'!B75)</f>
        <v>岡山県市町村税整理組合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18</v>
      </c>
      <c r="BX42" s="427"/>
      <c r="BY42" s="426" t="str">
        <f>IF('各会計、関係団体の財政状況及び健全化判断比率'!B76="","",'各会計、関係団体の財政状況及び健全化判断比率'!B76)</f>
        <v>津山広域事務組合一般会計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19</v>
      </c>
      <c r="BX43" s="427"/>
      <c r="BY43" s="426" t="str">
        <f>IF('各会計、関係団体の財政状況及び健全化判断比率'!B77="","",'各会計、関係団体の財政状況及び健全化判断比率'!B77)</f>
        <v>津山広域事務組合ふるさと振興事業特別会計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210</v>
      </c>
      <c r="C46" s="186"/>
      <c r="D46" s="186"/>
      <c r="E46" s="186" t="s">
        <v>211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214</v>
      </c>
    </row>
    <row r="50" spans="5:5" x14ac:dyDescent="0.15">
      <c r="E50" s="188" t="s">
        <v>215</v>
      </c>
    </row>
    <row r="51" spans="5:5" x14ac:dyDescent="0.15">
      <c r="E51" s="188" t="s">
        <v>216</v>
      </c>
    </row>
    <row r="52" spans="5:5" x14ac:dyDescent="0.15">
      <c r="E52" s="188" t="s">
        <v>217</v>
      </c>
    </row>
    <row r="53" spans="5:5" x14ac:dyDescent="0.15"/>
    <row r="54" spans="5:5" x14ac:dyDescent="0.15"/>
    <row r="55" spans="5:5" x14ac:dyDescent="0.15"/>
    <row r="56" spans="5:5" x14ac:dyDescent="0.15"/>
  </sheetData>
  <sheetProtection algorithmName="SHA-512" hashValue="fz19j4TPYCpScP4qhzQJaIFTa75vApST+hHBUs3TTh65eWuDVaR5lIeliz5It13ggdph6IamRKLAkpJ+Uyk/IQ==" saltValue="t09+ItAjXN6rFJ8CabCkr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election activeCell="BN4" sqref="BN4:BU4"/>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249" t="s">
        <v>570</v>
      </c>
      <c r="D34" s="1249"/>
      <c r="E34" s="1250"/>
      <c r="F34" s="32" t="s">
        <v>571</v>
      </c>
      <c r="G34" s="33" t="s">
        <v>572</v>
      </c>
      <c r="H34" s="33" t="s">
        <v>573</v>
      </c>
      <c r="I34" s="33" t="s">
        <v>574</v>
      </c>
      <c r="J34" s="34" t="s">
        <v>575</v>
      </c>
      <c r="K34" s="22"/>
      <c r="L34" s="22"/>
      <c r="M34" s="22"/>
      <c r="N34" s="22"/>
      <c r="O34" s="22"/>
      <c r="P34" s="22"/>
    </row>
    <row r="35" spans="1:16" ht="39" customHeight="1" x14ac:dyDescent="0.15">
      <c r="A35" s="22"/>
      <c r="B35" s="35"/>
      <c r="C35" s="1243" t="s">
        <v>576</v>
      </c>
      <c r="D35" s="1244"/>
      <c r="E35" s="1245"/>
      <c r="F35" s="36">
        <v>7.8</v>
      </c>
      <c r="G35" s="37">
        <v>8.42</v>
      </c>
      <c r="H35" s="37">
        <v>9.32</v>
      </c>
      <c r="I35" s="37">
        <v>10.28</v>
      </c>
      <c r="J35" s="38">
        <v>10.94</v>
      </c>
      <c r="K35" s="22"/>
      <c r="L35" s="22"/>
      <c r="M35" s="22"/>
      <c r="N35" s="22"/>
      <c r="O35" s="22"/>
      <c r="P35" s="22"/>
    </row>
    <row r="36" spans="1:16" ht="39" customHeight="1" x14ac:dyDescent="0.15">
      <c r="A36" s="22"/>
      <c r="B36" s="35"/>
      <c r="C36" s="1243" t="s">
        <v>577</v>
      </c>
      <c r="D36" s="1244"/>
      <c r="E36" s="1245"/>
      <c r="F36" s="36">
        <v>9.92</v>
      </c>
      <c r="G36" s="37">
        <v>14.51</v>
      </c>
      <c r="H36" s="37">
        <v>13.72</v>
      </c>
      <c r="I36" s="37">
        <v>14.39</v>
      </c>
      <c r="J36" s="38">
        <v>10.9</v>
      </c>
      <c r="K36" s="22"/>
      <c r="L36" s="22"/>
      <c r="M36" s="22"/>
      <c r="N36" s="22"/>
      <c r="O36" s="22"/>
      <c r="P36" s="22"/>
    </row>
    <row r="37" spans="1:16" ht="39" customHeight="1" x14ac:dyDescent="0.15">
      <c r="A37" s="22"/>
      <c r="B37" s="35"/>
      <c r="C37" s="1243" t="s">
        <v>578</v>
      </c>
      <c r="D37" s="1244"/>
      <c r="E37" s="1245"/>
      <c r="F37" s="36">
        <v>4.25</v>
      </c>
      <c r="G37" s="37">
        <v>4.57</v>
      </c>
      <c r="H37" s="37">
        <v>4.01</v>
      </c>
      <c r="I37" s="37">
        <v>4.5999999999999996</v>
      </c>
      <c r="J37" s="38">
        <v>4.92</v>
      </c>
      <c r="K37" s="22"/>
      <c r="L37" s="22"/>
      <c r="M37" s="22"/>
      <c r="N37" s="22"/>
      <c r="O37" s="22"/>
      <c r="P37" s="22"/>
    </row>
    <row r="38" spans="1:16" ht="39" customHeight="1" x14ac:dyDescent="0.15">
      <c r="A38" s="22"/>
      <c r="B38" s="35"/>
      <c r="C38" s="1243" t="s">
        <v>579</v>
      </c>
      <c r="D38" s="1244"/>
      <c r="E38" s="1245"/>
      <c r="F38" s="36">
        <v>2.52</v>
      </c>
      <c r="G38" s="37">
        <v>3.14</v>
      </c>
      <c r="H38" s="37">
        <v>2.4</v>
      </c>
      <c r="I38" s="37">
        <v>2.88</v>
      </c>
      <c r="J38" s="38">
        <v>3.18</v>
      </c>
      <c r="K38" s="22"/>
      <c r="L38" s="22"/>
      <c r="M38" s="22"/>
      <c r="N38" s="22"/>
      <c r="O38" s="22"/>
      <c r="P38" s="22"/>
    </row>
    <row r="39" spans="1:16" ht="39" customHeight="1" x14ac:dyDescent="0.15">
      <c r="A39" s="22"/>
      <c r="B39" s="35"/>
      <c r="C39" s="1243" t="s">
        <v>580</v>
      </c>
      <c r="D39" s="1244"/>
      <c r="E39" s="1245"/>
      <c r="F39" s="36">
        <v>2.0699999999999998</v>
      </c>
      <c r="G39" s="37">
        <v>3.95</v>
      </c>
      <c r="H39" s="37">
        <v>3.86</v>
      </c>
      <c r="I39" s="37">
        <v>3.78</v>
      </c>
      <c r="J39" s="38">
        <v>2.23</v>
      </c>
      <c r="K39" s="22"/>
      <c r="L39" s="22"/>
      <c r="M39" s="22"/>
      <c r="N39" s="22"/>
      <c r="O39" s="22"/>
      <c r="P39" s="22"/>
    </row>
    <row r="40" spans="1:16" ht="39" customHeight="1" x14ac:dyDescent="0.15">
      <c r="A40" s="22"/>
      <c r="B40" s="35"/>
      <c r="C40" s="1243" t="s">
        <v>581</v>
      </c>
      <c r="D40" s="1244"/>
      <c r="E40" s="1245"/>
      <c r="F40" s="36">
        <v>0</v>
      </c>
      <c r="G40" s="37">
        <v>0</v>
      </c>
      <c r="H40" s="37">
        <v>0.01</v>
      </c>
      <c r="I40" s="37">
        <v>0</v>
      </c>
      <c r="J40" s="38">
        <v>0.01</v>
      </c>
      <c r="K40" s="22"/>
      <c r="L40" s="22"/>
      <c r="M40" s="22"/>
      <c r="N40" s="22"/>
      <c r="O40" s="22"/>
      <c r="P40" s="22"/>
    </row>
    <row r="41" spans="1:16" ht="39" customHeight="1" x14ac:dyDescent="0.15">
      <c r="A41" s="22"/>
      <c r="B41" s="35"/>
      <c r="C41" s="1243" t="s">
        <v>582</v>
      </c>
      <c r="D41" s="1244"/>
      <c r="E41" s="1245"/>
      <c r="F41" s="36">
        <v>0.02</v>
      </c>
      <c r="G41" s="37">
        <v>0.02</v>
      </c>
      <c r="H41" s="37">
        <v>0.01</v>
      </c>
      <c r="I41" s="37">
        <v>0</v>
      </c>
      <c r="J41" s="38">
        <v>0</v>
      </c>
      <c r="K41" s="22"/>
      <c r="L41" s="22"/>
      <c r="M41" s="22"/>
      <c r="N41" s="22"/>
      <c r="O41" s="22"/>
      <c r="P41" s="22"/>
    </row>
    <row r="42" spans="1:16" ht="39" customHeight="1" x14ac:dyDescent="0.15">
      <c r="A42" s="22"/>
      <c r="B42" s="39"/>
      <c r="C42" s="1243" t="s">
        <v>583</v>
      </c>
      <c r="D42" s="1244"/>
      <c r="E42" s="1245"/>
      <c r="F42" s="36" t="s">
        <v>523</v>
      </c>
      <c r="G42" s="37" t="s">
        <v>523</v>
      </c>
      <c r="H42" s="37" t="s">
        <v>523</v>
      </c>
      <c r="I42" s="37" t="s">
        <v>523</v>
      </c>
      <c r="J42" s="38" t="s">
        <v>523</v>
      </c>
      <c r="K42" s="22"/>
      <c r="L42" s="22"/>
      <c r="M42" s="22"/>
      <c r="N42" s="22"/>
      <c r="O42" s="22"/>
      <c r="P42" s="22"/>
    </row>
    <row r="43" spans="1:16" ht="39" customHeight="1" thickBot="1" x14ac:dyDescent="0.2">
      <c r="A43" s="22"/>
      <c r="B43" s="40"/>
      <c r="C43" s="1246" t="s">
        <v>584</v>
      </c>
      <c r="D43" s="1247"/>
      <c r="E43" s="1248"/>
      <c r="F43" s="41">
        <v>0.05</v>
      </c>
      <c r="G43" s="42">
        <v>0</v>
      </c>
      <c r="H43" s="42">
        <v>0</v>
      </c>
      <c r="I43" s="42">
        <v>0.06</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ov6AKt5bz0gMnpzTUio2hHJBIKJ8l3SztmThRM1R2C3EfNzNBhuY0dIB9bwojj52S9yoedd8chV6wklmMi+9bg==" saltValue="co66VBmwB70yQsCPvOL/f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election activeCell="BN4" sqref="BN4:BU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15">
      <c r="A45" s="48"/>
      <c r="B45" s="1269" t="s">
        <v>10</v>
      </c>
      <c r="C45" s="1270"/>
      <c r="D45" s="58"/>
      <c r="E45" s="1275" t="s">
        <v>11</v>
      </c>
      <c r="F45" s="1275"/>
      <c r="G45" s="1275"/>
      <c r="H45" s="1275"/>
      <c r="I45" s="1275"/>
      <c r="J45" s="1276"/>
      <c r="K45" s="59">
        <v>689</v>
      </c>
      <c r="L45" s="60">
        <v>652</v>
      </c>
      <c r="M45" s="60">
        <v>644</v>
      </c>
      <c r="N45" s="60">
        <v>656</v>
      </c>
      <c r="O45" s="61">
        <v>637</v>
      </c>
      <c r="P45" s="48"/>
      <c r="Q45" s="48"/>
      <c r="R45" s="48"/>
      <c r="S45" s="48"/>
      <c r="T45" s="48"/>
      <c r="U45" s="48"/>
    </row>
    <row r="46" spans="1:21" ht="30.75" customHeight="1" x14ac:dyDescent="0.15">
      <c r="A46" s="48"/>
      <c r="B46" s="1271"/>
      <c r="C46" s="1272"/>
      <c r="D46" s="62"/>
      <c r="E46" s="1253" t="s">
        <v>12</v>
      </c>
      <c r="F46" s="1253"/>
      <c r="G46" s="1253"/>
      <c r="H46" s="1253"/>
      <c r="I46" s="1253"/>
      <c r="J46" s="1254"/>
      <c r="K46" s="63" t="s">
        <v>523</v>
      </c>
      <c r="L46" s="64" t="s">
        <v>523</v>
      </c>
      <c r="M46" s="64" t="s">
        <v>523</v>
      </c>
      <c r="N46" s="64" t="s">
        <v>523</v>
      </c>
      <c r="O46" s="65" t="s">
        <v>523</v>
      </c>
      <c r="P46" s="48"/>
      <c r="Q46" s="48"/>
      <c r="R46" s="48"/>
      <c r="S46" s="48"/>
      <c r="T46" s="48"/>
      <c r="U46" s="48"/>
    </row>
    <row r="47" spans="1:21" ht="30.75" customHeight="1" x14ac:dyDescent="0.15">
      <c r="A47" s="48"/>
      <c r="B47" s="1271"/>
      <c r="C47" s="1272"/>
      <c r="D47" s="62"/>
      <c r="E47" s="1253" t="s">
        <v>13</v>
      </c>
      <c r="F47" s="1253"/>
      <c r="G47" s="1253"/>
      <c r="H47" s="1253"/>
      <c r="I47" s="1253"/>
      <c r="J47" s="1254"/>
      <c r="K47" s="63" t="s">
        <v>523</v>
      </c>
      <c r="L47" s="64" t="s">
        <v>523</v>
      </c>
      <c r="M47" s="64" t="s">
        <v>523</v>
      </c>
      <c r="N47" s="64" t="s">
        <v>523</v>
      </c>
      <c r="O47" s="65" t="s">
        <v>523</v>
      </c>
      <c r="P47" s="48"/>
      <c r="Q47" s="48"/>
      <c r="R47" s="48"/>
      <c r="S47" s="48"/>
      <c r="T47" s="48"/>
      <c r="U47" s="48"/>
    </row>
    <row r="48" spans="1:21" ht="30.75" customHeight="1" x14ac:dyDescent="0.15">
      <c r="A48" s="48"/>
      <c r="B48" s="1271"/>
      <c r="C48" s="1272"/>
      <c r="D48" s="62"/>
      <c r="E48" s="1253" t="s">
        <v>14</v>
      </c>
      <c r="F48" s="1253"/>
      <c r="G48" s="1253"/>
      <c r="H48" s="1253"/>
      <c r="I48" s="1253"/>
      <c r="J48" s="1254"/>
      <c r="K48" s="63">
        <v>494</v>
      </c>
      <c r="L48" s="64">
        <v>458</v>
      </c>
      <c r="M48" s="64">
        <v>439</v>
      </c>
      <c r="N48" s="64">
        <v>415</v>
      </c>
      <c r="O48" s="65">
        <v>412</v>
      </c>
      <c r="P48" s="48"/>
      <c r="Q48" s="48"/>
      <c r="R48" s="48"/>
      <c r="S48" s="48"/>
      <c r="T48" s="48"/>
      <c r="U48" s="48"/>
    </row>
    <row r="49" spans="1:21" ht="30.75" customHeight="1" x14ac:dyDescent="0.15">
      <c r="A49" s="48"/>
      <c r="B49" s="1271"/>
      <c r="C49" s="1272"/>
      <c r="D49" s="62"/>
      <c r="E49" s="1253" t="s">
        <v>15</v>
      </c>
      <c r="F49" s="1253"/>
      <c r="G49" s="1253"/>
      <c r="H49" s="1253"/>
      <c r="I49" s="1253"/>
      <c r="J49" s="1254"/>
      <c r="K49" s="63">
        <v>36</v>
      </c>
      <c r="L49" s="64">
        <v>37</v>
      </c>
      <c r="M49" s="64">
        <v>48</v>
      </c>
      <c r="N49" s="64">
        <v>73</v>
      </c>
      <c r="O49" s="65">
        <v>78</v>
      </c>
      <c r="P49" s="48"/>
      <c r="Q49" s="48"/>
      <c r="R49" s="48"/>
      <c r="S49" s="48"/>
      <c r="T49" s="48"/>
      <c r="U49" s="48"/>
    </row>
    <row r="50" spans="1:21" ht="30.75" customHeight="1" x14ac:dyDescent="0.15">
      <c r="A50" s="48"/>
      <c r="B50" s="1271"/>
      <c r="C50" s="1272"/>
      <c r="D50" s="62"/>
      <c r="E50" s="1253" t="s">
        <v>16</v>
      </c>
      <c r="F50" s="1253"/>
      <c r="G50" s="1253"/>
      <c r="H50" s="1253"/>
      <c r="I50" s="1253"/>
      <c r="J50" s="1254"/>
      <c r="K50" s="63">
        <v>18</v>
      </c>
      <c r="L50" s="64">
        <v>18</v>
      </c>
      <c r="M50" s="64">
        <v>17</v>
      </c>
      <c r="N50" s="64">
        <v>18</v>
      </c>
      <c r="O50" s="65">
        <v>19</v>
      </c>
      <c r="P50" s="48"/>
      <c r="Q50" s="48"/>
      <c r="R50" s="48"/>
      <c r="S50" s="48"/>
      <c r="T50" s="48"/>
      <c r="U50" s="48"/>
    </row>
    <row r="51" spans="1:21" ht="30.75" customHeight="1" x14ac:dyDescent="0.15">
      <c r="A51" s="48"/>
      <c r="B51" s="1273"/>
      <c r="C51" s="1274"/>
      <c r="D51" s="66"/>
      <c r="E51" s="1253" t="s">
        <v>17</v>
      </c>
      <c r="F51" s="1253"/>
      <c r="G51" s="1253"/>
      <c r="H51" s="1253"/>
      <c r="I51" s="1253"/>
      <c r="J51" s="1254"/>
      <c r="K51" s="63" t="s">
        <v>523</v>
      </c>
      <c r="L51" s="64" t="s">
        <v>523</v>
      </c>
      <c r="M51" s="64" t="s">
        <v>523</v>
      </c>
      <c r="N51" s="64" t="s">
        <v>523</v>
      </c>
      <c r="O51" s="65" t="s">
        <v>523</v>
      </c>
      <c r="P51" s="48"/>
      <c r="Q51" s="48"/>
      <c r="R51" s="48"/>
      <c r="S51" s="48"/>
      <c r="T51" s="48"/>
      <c r="U51" s="48"/>
    </row>
    <row r="52" spans="1:21" ht="30.75" customHeight="1" x14ac:dyDescent="0.15">
      <c r="A52" s="48"/>
      <c r="B52" s="1251" t="s">
        <v>18</v>
      </c>
      <c r="C52" s="1252"/>
      <c r="D52" s="66"/>
      <c r="E52" s="1253" t="s">
        <v>19</v>
      </c>
      <c r="F52" s="1253"/>
      <c r="G52" s="1253"/>
      <c r="H52" s="1253"/>
      <c r="I52" s="1253"/>
      <c r="J52" s="1254"/>
      <c r="K52" s="63">
        <v>760</v>
      </c>
      <c r="L52" s="64">
        <v>741</v>
      </c>
      <c r="M52" s="64">
        <v>739</v>
      </c>
      <c r="N52" s="64">
        <v>699</v>
      </c>
      <c r="O52" s="65">
        <v>673</v>
      </c>
      <c r="P52" s="48"/>
      <c r="Q52" s="48"/>
      <c r="R52" s="48"/>
      <c r="S52" s="48"/>
      <c r="T52" s="48"/>
      <c r="U52" s="48"/>
    </row>
    <row r="53" spans="1:21" ht="30.75" customHeight="1" thickBot="1" x14ac:dyDescent="0.2">
      <c r="A53" s="48"/>
      <c r="B53" s="1255" t="s">
        <v>20</v>
      </c>
      <c r="C53" s="1256"/>
      <c r="D53" s="67"/>
      <c r="E53" s="1257" t="s">
        <v>21</v>
      </c>
      <c r="F53" s="1257"/>
      <c r="G53" s="1257"/>
      <c r="H53" s="1257"/>
      <c r="I53" s="1257"/>
      <c r="J53" s="1258"/>
      <c r="K53" s="68">
        <v>477</v>
      </c>
      <c r="L53" s="69">
        <v>424</v>
      </c>
      <c r="M53" s="69">
        <v>409</v>
      </c>
      <c r="N53" s="69">
        <v>463</v>
      </c>
      <c r="O53" s="70">
        <v>473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585</v>
      </c>
      <c r="P55" s="48"/>
      <c r="Q55" s="48"/>
      <c r="R55" s="48"/>
      <c r="S55" s="48"/>
      <c r="T55" s="48"/>
      <c r="U55" s="48"/>
    </row>
    <row r="56" spans="1:21" ht="31.5" customHeight="1" thickBot="1" x14ac:dyDescent="0.2">
      <c r="A56" s="48"/>
      <c r="B56" s="76"/>
      <c r="C56" s="77"/>
      <c r="D56" s="77"/>
      <c r="E56" s="78"/>
      <c r="F56" s="78"/>
      <c r="G56" s="78"/>
      <c r="H56" s="78"/>
      <c r="I56" s="78"/>
      <c r="J56" s="79" t="s">
        <v>2</v>
      </c>
      <c r="K56" s="80" t="s">
        <v>586</v>
      </c>
      <c r="L56" s="81" t="s">
        <v>587</v>
      </c>
      <c r="M56" s="81" t="s">
        <v>588</v>
      </c>
      <c r="N56" s="81" t="s">
        <v>589</v>
      </c>
      <c r="O56" s="82" t="s">
        <v>590</v>
      </c>
      <c r="P56" s="48"/>
      <c r="Q56" s="48"/>
      <c r="R56" s="48"/>
      <c r="S56" s="48"/>
      <c r="T56" s="48"/>
      <c r="U56" s="48"/>
    </row>
    <row r="57" spans="1:21" ht="31.5" customHeight="1" x14ac:dyDescent="0.15">
      <c r="B57" s="1259" t="s">
        <v>24</v>
      </c>
      <c r="C57" s="1260"/>
      <c r="D57" s="1263" t="s">
        <v>25</v>
      </c>
      <c r="E57" s="1264"/>
      <c r="F57" s="1264"/>
      <c r="G57" s="1264"/>
      <c r="H57" s="1264"/>
      <c r="I57" s="1264"/>
      <c r="J57" s="1265"/>
      <c r="K57" s="83" t="s">
        <v>595</v>
      </c>
      <c r="L57" s="84" t="s">
        <v>595</v>
      </c>
      <c r="M57" s="84" t="s">
        <v>595</v>
      </c>
      <c r="N57" s="84" t="s">
        <v>595</v>
      </c>
      <c r="O57" s="85" t="s">
        <v>595</v>
      </c>
    </row>
    <row r="58" spans="1:21" ht="31.5" customHeight="1" thickBot="1" x14ac:dyDescent="0.2">
      <c r="B58" s="1261"/>
      <c r="C58" s="1262"/>
      <c r="D58" s="1266" t="s">
        <v>26</v>
      </c>
      <c r="E58" s="1267"/>
      <c r="F58" s="1267"/>
      <c r="G58" s="1267"/>
      <c r="H58" s="1267"/>
      <c r="I58" s="1267"/>
      <c r="J58" s="1268"/>
      <c r="K58" s="86" t="s">
        <v>595</v>
      </c>
      <c r="L58" s="87" t="s">
        <v>595</v>
      </c>
      <c r="M58" s="87" t="s">
        <v>595</v>
      </c>
      <c r="N58" s="87" t="s">
        <v>595</v>
      </c>
      <c r="O58" s="88" t="s">
        <v>595</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4cvYM1DVmZgTrbkHbXlwf1xOIYTxPaX/hZmtZPFYeQg032w/zc3nxgFQ8wcg+ilBUWahKMVg7ua9Vi3E9xRc3g==" saltValue="NBEw5FE5hgXgpA83acC9u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SheetLayoutView="100" workbookViewId="0">
      <selection activeCell="BN4" sqref="BN4:BU4"/>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565</v>
      </c>
      <c r="J40" s="100" t="s">
        <v>566</v>
      </c>
      <c r="K40" s="100" t="s">
        <v>567</v>
      </c>
      <c r="L40" s="100" t="s">
        <v>568</v>
      </c>
      <c r="M40" s="101" t="s">
        <v>569</v>
      </c>
    </row>
    <row r="41" spans="2:13" ht="27.75" customHeight="1" x14ac:dyDescent="0.15">
      <c r="B41" s="1289" t="s">
        <v>29</v>
      </c>
      <c r="C41" s="1290"/>
      <c r="D41" s="102"/>
      <c r="E41" s="1291" t="s">
        <v>30</v>
      </c>
      <c r="F41" s="1291"/>
      <c r="G41" s="1291"/>
      <c r="H41" s="1292"/>
      <c r="I41" s="103">
        <v>6164</v>
      </c>
      <c r="J41" s="104">
        <v>6146</v>
      </c>
      <c r="K41" s="104">
        <v>6119</v>
      </c>
      <c r="L41" s="104">
        <v>6263</v>
      </c>
      <c r="M41" s="105">
        <v>6233</v>
      </c>
    </row>
    <row r="42" spans="2:13" ht="27.75" customHeight="1" x14ac:dyDescent="0.15">
      <c r="B42" s="1279"/>
      <c r="C42" s="1280"/>
      <c r="D42" s="106"/>
      <c r="E42" s="1283" t="s">
        <v>31</v>
      </c>
      <c r="F42" s="1283"/>
      <c r="G42" s="1283"/>
      <c r="H42" s="1284"/>
      <c r="I42" s="107">
        <v>174</v>
      </c>
      <c r="J42" s="108">
        <v>198</v>
      </c>
      <c r="K42" s="108">
        <v>226</v>
      </c>
      <c r="L42" s="108">
        <v>207</v>
      </c>
      <c r="M42" s="109">
        <v>181</v>
      </c>
    </row>
    <row r="43" spans="2:13" ht="27.75" customHeight="1" x14ac:dyDescent="0.15">
      <c r="B43" s="1279"/>
      <c r="C43" s="1280"/>
      <c r="D43" s="106"/>
      <c r="E43" s="1283" t="s">
        <v>32</v>
      </c>
      <c r="F43" s="1283"/>
      <c r="G43" s="1283"/>
      <c r="H43" s="1284"/>
      <c r="I43" s="107">
        <v>5739</v>
      </c>
      <c r="J43" s="108">
        <v>5403</v>
      </c>
      <c r="K43" s="108">
        <v>4921</v>
      </c>
      <c r="L43" s="108">
        <v>4393</v>
      </c>
      <c r="M43" s="109">
        <v>4004</v>
      </c>
    </row>
    <row r="44" spans="2:13" ht="27.75" customHeight="1" x14ac:dyDescent="0.15">
      <c r="B44" s="1279"/>
      <c r="C44" s="1280"/>
      <c r="D44" s="106"/>
      <c r="E44" s="1283" t="s">
        <v>33</v>
      </c>
      <c r="F44" s="1283"/>
      <c r="G44" s="1283"/>
      <c r="H44" s="1284"/>
      <c r="I44" s="107">
        <v>874</v>
      </c>
      <c r="J44" s="108">
        <v>843</v>
      </c>
      <c r="K44" s="108">
        <v>810</v>
      </c>
      <c r="L44" s="108">
        <v>744</v>
      </c>
      <c r="M44" s="109">
        <v>672</v>
      </c>
    </row>
    <row r="45" spans="2:13" ht="27.75" customHeight="1" x14ac:dyDescent="0.15">
      <c r="B45" s="1279"/>
      <c r="C45" s="1280"/>
      <c r="D45" s="106"/>
      <c r="E45" s="1283" t="s">
        <v>34</v>
      </c>
      <c r="F45" s="1283"/>
      <c r="G45" s="1283"/>
      <c r="H45" s="1284"/>
      <c r="I45" s="107">
        <v>947</v>
      </c>
      <c r="J45" s="108">
        <v>898</v>
      </c>
      <c r="K45" s="108">
        <v>887</v>
      </c>
      <c r="L45" s="108">
        <v>866</v>
      </c>
      <c r="M45" s="109">
        <v>815</v>
      </c>
    </row>
    <row r="46" spans="2:13" ht="27.75" customHeight="1" x14ac:dyDescent="0.15">
      <c r="B46" s="1279"/>
      <c r="C46" s="1280"/>
      <c r="D46" s="110"/>
      <c r="E46" s="1283" t="s">
        <v>35</v>
      </c>
      <c r="F46" s="1283"/>
      <c r="G46" s="1283"/>
      <c r="H46" s="1284"/>
      <c r="I46" s="107" t="s">
        <v>523</v>
      </c>
      <c r="J46" s="108" t="s">
        <v>523</v>
      </c>
      <c r="K46" s="108" t="s">
        <v>523</v>
      </c>
      <c r="L46" s="108" t="s">
        <v>523</v>
      </c>
      <c r="M46" s="109" t="s">
        <v>523</v>
      </c>
    </row>
    <row r="47" spans="2:13" ht="27.75" customHeight="1" x14ac:dyDescent="0.15">
      <c r="B47" s="1279"/>
      <c r="C47" s="1280"/>
      <c r="D47" s="111"/>
      <c r="E47" s="1293" t="s">
        <v>36</v>
      </c>
      <c r="F47" s="1294"/>
      <c r="G47" s="1294"/>
      <c r="H47" s="1295"/>
      <c r="I47" s="107" t="s">
        <v>523</v>
      </c>
      <c r="J47" s="108" t="s">
        <v>523</v>
      </c>
      <c r="K47" s="108" t="s">
        <v>523</v>
      </c>
      <c r="L47" s="108" t="s">
        <v>523</v>
      </c>
      <c r="M47" s="109" t="s">
        <v>523</v>
      </c>
    </row>
    <row r="48" spans="2:13" ht="27.75" customHeight="1" x14ac:dyDescent="0.15">
      <c r="B48" s="1279"/>
      <c r="C48" s="1280"/>
      <c r="D48" s="106"/>
      <c r="E48" s="1283" t="s">
        <v>37</v>
      </c>
      <c r="F48" s="1283"/>
      <c r="G48" s="1283"/>
      <c r="H48" s="1284"/>
      <c r="I48" s="107" t="s">
        <v>523</v>
      </c>
      <c r="J48" s="108" t="s">
        <v>523</v>
      </c>
      <c r="K48" s="108" t="s">
        <v>523</v>
      </c>
      <c r="L48" s="108" t="s">
        <v>523</v>
      </c>
      <c r="M48" s="109" t="s">
        <v>523</v>
      </c>
    </row>
    <row r="49" spans="2:13" ht="27.75" customHeight="1" x14ac:dyDescent="0.15">
      <c r="B49" s="1281"/>
      <c r="C49" s="1282"/>
      <c r="D49" s="106"/>
      <c r="E49" s="1283" t="s">
        <v>38</v>
      </c>
      <c r="F49" s="1283"/>
      <c r="G49" s="1283"/>
      <c r="H49" s="1284"/>
      <c r="I49" s="107" t="s">
        <v>523</v>
      </c>
      <c r="J49" s="108" t="s">
        <v>523</v>
      </c>
      <c r="K49" s="108" t="s">
        <v>523</v>
      </c>
      <c r="L49" s="108" t="s">
        <v>523</v>
      </c>
      <c r="M49" s="109" t="s">
        <v>523</v>
      </c>
    </row>
    <row r="50" spans="2:13" ht="27.75" customHeight="1" x14ac:dyDescent="0.15">
      <c r="B50" s="1277" t="s">
        <v>39</v>
      </c>
      <c r="C50" s="1278"/>
      <c r="D50" s="112"/>
      <c r="E50" s="1283" t="s">
        <v>40</v>
      </c>
      <c r="F50" s="1283"/>
      <c r="G50" s="1283"/>
      <c r="H50" s="1284"/>
      <c r="I50" s="107">
        <v>2388</v>
      </c>
      <c r="J50" s="108">
        <v>2351</v>
      </c>
      <c r="K50" s="108">
        <v>2535</v>
      </c>
      <c r="L50" s="108">
        <v>2771</v>
      </c>
      <c r="M50" s="109">
        <v>3142</v>
      </c>
    </row>
    <row r="51" spans="2:13" ht="27.75" customHeight="1" x14ac:dyDescent="0.15">
      <c r="B51" s="1279"/>
      <c r="C51" s="1280"/>
      <c r="D51" s="106"/>
      <c r="E51" s="1283" t="s">
        <v>41</v>
      </c>
      <c r="F51" s="1283"/>
      <c r="G51" s="1283"/>
      <c r="H51" s="1284"/>
      <c r="I51" s="107">
        <v>25</v>
      </c>
      <c r="J51" s="108">
        <v>47</v>
      </c>
      <c r="K51" s="108">
        <v>72</v>
      </c>
      <c r="L51" s="108">
        <v>70</v>
      </c>
      <c r="M51" s="109">
        <v>64</v>
      </c>
    </row>
    <row r="52" spans="2:13" ht="27.75" customHeight="1" x14ac:dyDescent="0.15">
      <c r="B52" s="1281"/>
      <c r="C52" s="1282"/>
      <c r="D52" s="106"/>
      <c r="E52" s="1283" t="s">
        <v>42</v>
      </c>
      <c r="F52" s="1283"/>
      <c r="G52" s="1283"/>
      <c r="H52" s="1284"/>
      <c r="I52" s="107">
        <v>7942</v>
      </c>
      <c r="J52" s="108">
        <v>7579</v>
      </c>
      <c r="K52" s="108">
        <v>7470</v>
      </c>
      <c r="L52" s="108">
        <v>7144</v>
      </c>
      <c r="M52" s="109">
        <v>6890</v>
      </c>
    </row>
    <row r="53" spans="2:13" ht="27.75" customHeight="1" thickBot="1" x14ac:dyDescent="0.2">
      <c r="B53" s="1285" t="s">
        <v>43</v>
      </c>
      <c r="C53" s="1286"/>
      <c r="D53" s="113"/>
      <c r="E53" s="1287" t="s">
        <v>44</v>
      </c>
      <c r="F53" s="1287"/>
      <c r="G53" s="1287"/>
      <c r="H53" s="1288"/>
      <c r="I53" s="114">
        <v>3543</v>
      </c>
      <c r="J53" s="115">
        <v>3510</v>
      </c>
      <c r="K53" s="115">
        <v>2886</v>
      </c>
      <c r="L53" s="115">
        <v>2488</v>
      </c>
      <c r="M53" s="116">
        <v>1808</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KBG3O4E5hkwwv2Y4nq+81EqXn6Itdhz+2IcFehufZF6ihYE4vHernJyOUK1gN0Zs0rSDT8JMuO4L2TFTztxyTg==" saltValue="mjiVh6D80UN1hN1xleLEj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election activeCell="BN4" sqref="BN4:BU4"/>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567</v>
      </c>
      <c r="G54" s="125" t="s">
        <v>568</v>
      </c>
      <c r="H54" s="126" t="s">
        <v>569</v>
      </c>
    </row>
    <row r="55" spans="2:8" ht="52.5" customHeight="1" x14ac:dyDescent="0.15">
      <c r="B55" s="127"/>
      <c r="C55" s="1304" t="s">
        <v>47</v>
      </c>
      <c r="D55" s="1304"/>
      <c r="E55" s="1305"/>
      <c r="F55" s="128">
        <v>2244</v>
      </c>
      <c r="G55" s="128">
        <v>2451</v>
      </c>
      <c r="H55" s="129">
        <v>2715</v>
      </c>
    </row>
    <row r="56" spans="2:8" ht="52.5" customHeight="1" x14ac:dyDescent="0.15">
      <c r="B56" s="130"/>
      <c r="C56" s="1306" t="s">
        <v>48</v>
      </c>
      <c r="D56" s="1306"/>
      <c r="E56" s="1307"/>
      <c r="F56" s="131">
        <v>1</v>
      </c>
      <c r="G56" s="131">
        <v>1</v>
      </c>
      <c r="H56" s="132">
        <v>1</v>
      </c>
    </row>
    <row r="57" spans="2:8" ht="53.25" customHeight="1" x14ac:dyDescent="0.15">
      <c r="B57" s="130"/>
      <c r="C57" s="1308" t="s">
        <v>49</v>
      </c>
      <c r="D57" s="1308"/>
      <c r="E57" s="1309"/>
      <c r="F57" s="133">
        <v>141</v>
      </c>
      <c r="G57" s="133">
        <v>143</v>
      </c>
      <c r="H57" s="134">
        <v>147</v>
      </c>
    </row>
    <row r="58" spans="2:8" ht="45.75" customHeight="1" x14ac:dyDescent="0.15">
      <c r="B58" s="135"/>
      <c r="C58" s="1296" t="s">
        <v>591</v>
      </c>
      <c r="D58" s="1297"/>
      <c r="E58" s="1298"/>
      <c r="F58" s="136">
        <v>128</v>
      </c>
      <c r="G58" s="136">
        <v>128</v>
      </c>
      <c r="H58" s="137">
        <v>128</v>
      </c>
    </row>
    <row r="59" spans="2:8" ht="45.75" customHeight="1" x14ac:dyDescent="0.15">
      <c r="B59" s="135"/>
      <c r="C59" s="1296" t="s">
        <v>592</v>
      </c>
      <c r="D59" s="1297"/>
      <c r="E59" s="1298"/>
      <c r="F59" s="136">
        <v>11</v>
      </c>
      <c r="G59" s="136">
        <v>11</v>
      </c>
      <c r="H59" s="137">
        <v>11</v>
      </c>
    </row>
    <row r="60" spans="2:8" ht="45.75" customHeight="1" x14ac:dyDescent="0.15">
      <c r="B60" s="135"/>
      <c r="C60" s="1296" t="s">
        <v>593</v>
      </c>
      <c r="D60" s="1297"/>
      <c r="E60" s="1298"/>
      <c r="F60" s="136" t="s">
        <v>595</v>
      </c>
      <c r="G60" s="136">
        <v>2</v>
      </c>
      <c r="H60" s="137">
        <v>6</v>
      </c>
    </row>
    <row r="61" spans="2:8" ht="45.75" customHeight="1" x14ac:dyDescent="0.15">
      <c r="B61" s="135"/>
      <c r="C61" s="1296" t="s">
        <v>594</v>
      </c>
      <c r="D61" s="1297"/>
      <c r="E61" s="1298"/>
      <c r="F61" s="136">
        <v>2</v>
      </c>
      <c r="G61" s="136">
        <v>2</v>
      </c>
      <c r="H61" s="137">
        <v>2</v>
      </c>
    </row>
    <row r="62" spans="2:8" ht="45.75" customHeight="1" thickBot="1" x14ac:dyDescent="0.2">
      <c r="B62" s="138"/>
      <c r="C62" s="1299"/>
      <c r="D62" s="1300"/>
      <c r="E62" s="1301"/>
      <c r="F62" s="139"/>
      <c r="G62" s="139"/>
      <c r="H62" s="140"/>
    </row>
    <row r="63" spans="2:8" ht="52.5" customHeight="1" thickBot="1" x14ac:dyDescent="0.2">
      <c r="B63" s="141"/>
      <c r="C63" s="1302" t="s">
        <v>50</v>
      </c>
      <c r="D63" s="1302"/>
      <c r="E63" s="1303"/>
      <c r="F63" s="142">
        <v>2386</v>
      </c>
      <c r="G63" s="142">
        <v>2596</v>
      </c>
      <c r="H63" s="143">
        <v>2864</v>
      </c>
    </row>
    <row r="64" spans="2:8" ht="15" customHeight="1" x14ac:dyDescent="0.15"/>
  </sheetData>
  <sheetProtection algorithmName="SHA-512" hashValue="BgTp06Zo1OO5EUJ2VBB/Qa6wRrBWgv5ZX0USzk9fyIMluVZK0n/5/hlMqQejNxauxazC4am5BEvq4VNokjvq/A==" saltValue="hyZhVFyTnC3M4dodgA86d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080BDC-6D54-4C94-B7B8-F5598DDA71A9}">
  <sheetPr>
    <pageSetUpPr fitToPage="1"/>
  </sheetPr>
  <dimension ref="A1:WZM160"/>
  <sheetViews>
    <sheetView showGridLines="0" zoomScale="70" zoomScaleNormal="7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613</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613</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614</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615</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2" t="s">
        <v>616</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x14ac:dyDescent="0.15">
      <c r="B44" s="397"/>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x14ac:dyDescent="0.15">
      <c r="B45" s="397"/>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x14ac:dyDescent="0.15">
      <c r="B46" s="397"/>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x14ac:dyDescent="0.15">
      <c r="B47" s="397"/>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617</v>
      </c>
    </row>
    <row r="50" spans="1:109" x14ac:dyDescent="0.15">
      <c r="B50" s="397"/>
      <c r="G50" s="1316"/>
      <c r="H50" s="1316"/>
      <c r="I50" s="1316"/>
      <c r="J50" s="1316"/>
      <c r="K50" s="407"/>
      <c r="L50" s="407"/>
      <c r="M50" s="408"/>
      <c r="N50" s="408"/>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15" t="s">
        <v>565</v>
      </c>
      <c r="BQ50" s="1315"/>
      <c r="BR50" s="1315"/>
      <c r="BS50" s="1315"/>
      <c r="BT50" s="1315"/>
      <c r="BU50" s="1315"/>
      <c r="BV50" s="1315"/>
      <c r="BW50" s="1315"/>
      <c r="BX50" s="1315" t="s">
        <v>566</v>
      </c>
      <c r="BY50" s="1315"/>
      <c r="BZ50" s="1315"/>
      <c r="CA50" s="1315"/>
      <c r="CB50" s="1315"/>
      <c r="CC50" s="1315"/>
      <c r="CD50" s="1315"/>
      <c r="CE50" s="1315"/>
      <c r="CF50" s="1315" t="s">
        <v>567</v>
      </c>
      <c r="CG50" s="1315"/>
      <c r="CH50" s="1315"/>
      <c r="CI50" s="1315"/>
      <c r="CJ50" s="1315"/>
      <c r="CK50" s="1315"/>
      <c r="CL50" s="1315"/>
      <c r="CM50" s="1315"/>
      <c r="CN50" s="1315" t="s">
        <v>568</v>
      </c>
      <c r="CO50" s="1315"/>
      <c r="CP50" s="1315"/>
      <c r="CQ50" s="1315"/>
      <c r="CR50" s="1315"/>
      <c r="CS50" s="1315"/>
      <c r="CT50" s="1315"/>
      <c r="CU50" s="1315"/>
      <c r="CV50" s="1315" t="s">
        <v>569</v>
      </c>
      <c r="CW50" s="1315"/>
      <c r="CX50" s="1315"/>
      <c r="CY50" s="1315"/>
      <c r="CZ50" s="1315"/>
      <c r="DA50" s="1315"/>
      <c r="DB50" s="1315"/>
      <c r="DC50" s="1315"/>
    </row>
    <row r="51" spans="1:109" ht="13.5" customHeight="1" x14ac:dyDescent="0.15">
      <c r="B51" s="397"/>
      <c r="G51" s="1318"/>
      <c r="H51" s="1318"/>
      <c r="I51" s="1331"/>
      <c r="J51" s="1331"/>
      <c r="K51" s="1317"/>
      <c r="L51" s="1317"/>
      <c r="M51" s="1317"/>
      <c r="N51" s="1317"/>
      <c r="AM51" s="406"/>
      <c r="AN51" s="1313" t="s">
        <v>618</v>
      </c>
      <c r="AO51" s="1313"/>
      <c r="AP51" s="1313"/>
      <c r="AQ51" s="1313"/>
      <c r="AR51" s="1313"/>
      <c r="AS51" s="1313"/>
      <c r="AT51" s="1313"/>
      <c r="AU51" s="1313"/>
      <c r="AV51" s="1313"/>
      <c r="AW51" s="1313"/>
      <c r="AX51" s="1313"/>
      <c r="AY51" s="1313"/>
      <c r="AZ51" s="1313"/>
      <c r="BA51" s="1313"/>
      <c r="BB51" s="1313" t="s">
        <v>619</v>
      </c>
      <c r="BC51" s="1313"/>
      <c r="BD51" s="1313"/>
      <c r="BE51" s="1313"/>
      <c r="BF51" s="1313"/>
      <c r="BG51" s="1313"/>
      <c r="BH51" s="1313"/>
      <c r="BI51" s="1313"/>
      <c r="BJ51" s="1313"/>
      <c r="BK51" s="1313"/>
      <c r="BL51" s="1313"/>
      <c r="BM51" s="1313"/>
      <c r="BN51" s="1313"/>
      <c r="BO51" s="1313"/>
      <c r="BP51" s="1310">
        <v>111.9</v>
      </c>
      <c r="BQ51" s="1310"/>
      <c r="BR51" s="1310"/>
      <c r="BS51" s="1310"/>
      <c r="BT51" s="1310"/>
      <c r="BU51" s="1310"/>
      <c r="BV51" s="1310"/>
      <c r="BW51" s="1310"/>
      <c r="BX51" s="1310">
        <v>111</v>
      </c>
      <c r="BY51" s="1310"/>
      <c r="BZ51" s="1310"/>
      <c r="CA51" s="1310"/>
      <c r="CB51" s="1310"/>
      <c r="CC51" s="1310"/>
      <c r="CD51" s="1310"/>
      <c r="CE51" s="1310"/>
      <c r="CF51" s="1310">
        <v>89.5</v>
      </c>
      <c r="CG51" s="1310"/>
      <c r="CH51" s="1310"/>
      <c r="CI51" s="1310"/>
      <c r="CJ51" s="1310"/>
      <c r="CK51" s="1310"/>
      <c r="CL51" s="1310"/>
      <c r="CM51" s="1310"/>
      <c r="CN51" s="1310">
        <v>77.599999999999994</v>
      </c>
      <c r="CO51" s="1310"/>
      <c r="CP51" s="1310"/>
      <c r="CQ51" s="1310"/>
      <c r="CR51" s="1310"/>
      <c r="CS51" s="1310"/>
      <c r="CT51" s="1310"/>
      <c r="CU51" s="1310"/>
      <c r="CV51" s="1310">
        <v>52.1</v>
      </c>
      <c r="CW51" s="1310"/>
      <c r="CX51" s="1310"/>
      <c r="CY51" s="1310"/>
      <c r="CZ51" s="1310"/>
      <c r="DA51" s="1310"/>
      <c r="DB51" s="1310"/>
      <c r="DC51" s="1310"/>
    </row>
    <row r="52" spans="1:109" x14ac:dyDescent="0.15">
      <c r="B52" s="397"/>
      <c r="G52" s="1318"/>
      <c r="H52" s="1318"/>
      <c r="I52" s="1331"/>
      <c r="J52" s="1331"/>
      <c r="K52" s="1317"/>
      <c r="L52" s="1317"/>
      <c r="M52" s="1317"/>
      <c r="N52" s="1317"/>
      <c r="AM52" s="406"/>
      <c r="AN52" s="1313"/>
      <c r="AO52" s="1313"/>
      <c r="AP52" s="1313"/>
      <c r="AQ52" s="1313"/>
      <c r="AR52" s="1313"/>
      <c r="AS52" s="1313"/>
      <c r="AT52" s="1313"/>
      <c r="AU52" s="1313"/>
      <c r="AV52" s="1313"/>
      <c r="AW52" s="1313"/>
      <c r="AX52" s="1313"/>
      <c r="AY52" s="1313"/>
      <c r="AZ52" s="1313"/>
      <c r="BA52" s="1313"/>
      <c r="BB52" s="1313"/>
      <c r="BC52" s="1313"/>
      <c r="BD52" s="1313"/>
      <c r="BE52" s="1313"/>
      <c r="BF52" s="1313"/>
      <c r="BG52" s="1313"/>
      <c r="BH52" s="1313"/>
      <c r="BI52" s="1313"/>
      <c r="BJ52" s="1313"/>
      <c r="BK52" s="1313"/>
      <c r="BL52" s="1313"/>
      <c r="BM52" s="1313"/>
      <c r="BN52" s="1313"/>
      <c r="BO52" s="1313"/>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405"/>
      <c r="B53" s="397"/>
      <c r="G53" s="1318"/>
      <c r="H53" s="1318"/>
      <c r="I53" s="1316"/>
      <c r="J53" s="1316"/>
      <c r="K53" s="1317"/>
      <c r="L53" s="1317"/>
      <c r="M53" s="1317"/>
      <c r="N53" s="1317"/>
      <c r="AM53" s="406"/>
      <c r="AN53" s="1313"/>
      <c r="AO53" s="1313"/>
      <c r="AP53" s="1313"/>
      <c r="AQ53" s="1313"/>
      <c r="AR53" s="1313"/>
      <c r="AS53" s="1313"/>
      <c r="AT53" s="1313"/>
      <c r="AU53" s="1313"/>
      <c r="AV53" s="1313"/>
      <c r="AW53" s="1313"/>
      <c r="AX53" s="1313"/>
      <c r="AY53" s="1313"/>
      <c r="AZ53" s="1313"/>
      <c r="BA53" s="1313"/>
      <c r="BB53" s="1313" t="s">
        <v>620</v>
      </c>
      <c r="BC53" s="1313"/>
      <c r="BD53" s="1313"/>
      <c r="BE53" s="1313"/>
      <c r="BF53" s="1313"/>
      <c r="BG53" s="1313"/>
      <c r="BH53" s="1313"/>
      <c r="BI53" s="1313"/>
      <c r="BJ53" s="1313"/>
      <c r="BK53" s="1313"/>
      <c r="BL53" s="1313"/>
      <c r="BM53" s="1313"/>
      <c r="BN53" s="1313"/>
      <c r="BO53" s="1313"/>
      <c r="BP53" s="1310">
        <v>57</v>
      </c>
      <c r="BQ53" s="1310"/>
      <c r="BR53" s="1310"/>
      <c r="BS53" s="1310"/>
      <c r="BT53" s="1310"/>
      <c r="BU53" s="1310"/>
      <c r="BV53" s="1310"/>
      <c r="BW53" s="1310"/>
      <c r="BX53" s="1310">
        <v>58.4</v>
      </c>
      <c r="BY53" s="1310"/>
      <c r="BZ53" s="1310"/>
      <c r="CA53" s="1310"/>
      <c r="CB53" s="1310"/>
      <c r="CC53" s="1310"/>
      <c r="CD53" s="1310"/>
      <c r="CE53" s="1310"/>
      <c r="CF53" s="1310">
        <v>54</v>
      </c>
      <c r="CG53" s="1310"/>
      <c r="CH53" s="1310"/>
      <c r="CI53" s="1310"/>
      <c r="CJ53" s="1310"/>
      <c r="CK53" s="1310"/>
      <c r="CL53" s="1310"/>
      <c r="CM53" s="1310"/>
      <c r="CN53" s="1310">
        <v>55.1</v>
      </c>
      <c r="CO53" s="1310"/>
      <c r="CP53" s="1310"/>
      <c r="CQ53" s="1310"/>
      <c r="CR53" s="1310"/>
      <c r="CS53" s="1310"/>
      <c r="CT53" s="1310"/>
      <c r="CU53" s="1310"/>
      <c r="CV53" s="1310">
        <v>62.1</v>
      </c>
      <c r="CW53" s="1310"/>
      <c r="CX53" s="1310"/>
      <c r="CY53" s="1310"/>
      <c r="CZ53" s="1310"/>
      <c r="DA53" s="1310"/>
      <c r="DB53" s="1310"/>
      <c r="DC53" s="1310"/>
    </row>
    <row r="54" spans="1:109" x14ac:dyDescent="0.15">
      <c r="A54" s="405"/>
      <c r="B54" s="397"/>
      <c r="G54" s="1318"/>
      <c r="H54" s="1318"/>
      <c r="I54" s="1316"/>
      <c r="J54" s="1316"/>
      <c r="K54" s="1317"/>
      <c r="L54" s="1317"/>
      <c r="M54" s="1317"/>
      <c r="N54" s="1317"/>
      <c r="AM54" s="406"/>
      <c r="AN54" s="1313"/>
      <c r="AO54" s="1313"/>
      <c r="AP54" s="1313"/>
      <c r="AQ54" s="1313"/>
      <c r="AR54" s="1313"/>
      <c r="AS54" s="1313"/>
      <c r="AT54" s="1313"/>
      <c r="AU54" s="1313"/>
      <c r="AV54" s="1313"/>
      <c r="AW54" s="1313"/>
      <c r="AX54" s="1313"/>
      <c r="AY54" s="1313"/>
      <c r="AZ54" s="1313"/>
      <c r="BA54" s="1313"/>
      <c r="BB54" s="1313"/>
      <c r="BC54" s="1313"/>
      <c r="BD54" s="1313"/>
      <c r="BE54" s="1313"/>
      <c r="BF54" s="1313"/>
      <c r="BG54" s="1313"/>
      <c r="BH54" s="1313"/>
      <c r="BI54" s="1313"/>
      <c r="BJ54" s="1313"/>
      <c r="BK54" s="1313"/>
      <c r="BL54" s="1313"/>
      <c r="BM54" s="1313"/>
      <c r="BN54" s="1313"/>
      <c r="BO54" s="1313"/>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405"/>
      <c r="B55" s="397"/>
      <c r="G55" s="1316"/>
      <c r="H55" s="1316"/>
      <c r="I55" s="1316"/>
      <c r="J55" s="1316"/>
      <c r="K55" s="1317"/>
      <c r="L55" s="1317"/>
      <c r="M55" s="1317"/>
      <c r="N55" s="1317"/>
      <c r="AN55" s="1315" t="s">
        <v>621</v>
      </c>
      <c r="AO55" s="1315"/>
      <c r="AP55" s="1315"/>
      <c r="AQ55" s="1315"/>
      <c r="AR55" s="1315"/>
      <c r="AS55" s="1315"/>
      <c r="AT55" s="1315"/>
      <c r="AU55" s="1315"/>
      <c r="AV55" s="1315"/>
      <c r="AW55" s="1315"/>
      <c r="AX55" s="1315"/>
      <c r="AY55" s="1315"/>
      <c r="AZ55" s="1315"/>
      <c r="BA55" s="1315"/>
      <c r="BB55" s="1313" t="s">
        <v>619</v>
      </c>
      <c r="BC55" s="1313"/>
      <c r="BD55" s="1313"/>
      <c r="BE55" s="1313"/>
      <c r="BF55" s="1313"/>
      <c r="BG55" s="1313"/>
      <c r="BH55" s="1313"/>
      <c r="BI55" s="1313"/>
      <c r="BJ55" s="1313"/>
      <c r="BK55" s="1313"/>
      <c r="BL55" s="1313"/>
      <c r="BM55" s="1313"/>
      <c r="BN55" s="1313"/>
      <c r="BO55" s="1313"/>
      <c r="BP55" s="1310">
        <v>38.5</v>
      </c>
      <c r="BQ55" s="1310"/>
      <c r="BR55" s="1310"/>
      <c r="BS55" s="1310"/>
      <c r="BT55" s="1310"/>
      <c r="BU55" s="1310"/>
      <c r="BV55" s="1310"/>
      <c r="BW55" s="1310"/>
      <c r="BX55" s="1310">
        <v>32.799999999999997</v>
      </c>
      <c r="BY55" s="1310"/>
      <c r="BZ55" s="1310"/>
      <c r="CA55" s="1310"/>
      <c r="CB55" s="1310"/>
      <c r="CC55" s="1310"/>
      <c r="CD55" s="1310"/>
      <c r="CE55" s="1310"/>
      <c r="CF55" s="1310">
        <v>20.9</v>
      </c>
      <c r="CG55" s="1310"/>
      <c r="CH55" s="1310"/>
      <c r="CI55" s="1310"/>
      <c r="CJ55" s="1310"/>
      <c r="CK55" s="1310"/>
      <c r="CL55" s="1310"/>
      <c r="CM55" s="1310"/>
      <c r="CN55" s="1310">
        <v>21</v>
      </c>
      <c r="CO55" s="1310"/>
      <c r="CP55" s="1310"/>
      <c r="CQ55" s="1310"/>
      <c r="CR55" s="1310"/>
      <c r="CS55" s="1310"/>
      <c r="CT55" s="1310"/>
      <c r="CU55" s="1310"/>
      <c r="CV55" s="1310">
        <v>23.5</v>
      </c>
      <c r="CW55" s="1310"/>
      <c r="CX55" s="1310"/>
      <c r="CY55" s="1310"/>
      <c r="CZ55" s="1310"/>
      <c r="DA55" s="1310"/>
      <c r="DB55" s="1310"/>
      <c r="DC55" s="1310"/>
    </row>
    <row r="56" spans="1:109" x14ac:dyDescent="0.15">
      <c r="A56" s="405"/>
      <c r="B56" s="397"/>
      <c r="G56" s="1316"/>
      <c r="H56" s="1316"/>
      <c r="I56" s="1316"/>
      <c r="J56" s="1316"/>
      <c r="K56" s="1317"/>
      <c r="L56" s="1317"/>
      <c r="M56" s="1317"/>
      <c r="N56" s="1317"/>
      <c r="AN56" s="1315"/>
      <c r="AO56" s="1315"/>
      <c r="AP56" s="1315"/>
      <c r="AQ56" s="1315"/>
      <c r="AR56" s="1315"/>
      <c r="AS56" s="1315"/>
      <c r="AT56" s="1315"/>
      <c r="AU56" s="1315"/>
      <c r="AV56" s="1315"/>
      <c r="AW56" s="1315"/>
      <c r="AX56" s="1315"/>
      <c r="AY56" s="1315"/>
      <c r="AZ56" s="1315"/>
      <c r="BA56" s="1315"/>
      <c r="BB56" s="1313"/>
      <c r="BC56" s="1313"/>
      <c r="BD56" s="1313"/>
      <c r="BE56" s="1313"/>
      <c r="BF56" s="1313"/>
      <c r="BG56" s="1313"/>
      <c r="BH56" s="1313"/>
      <c r="BI56" s="1313"/>
      <c r="BJ56" s="1313"/>
      <c r="BK56" s="1313"/>
      <c r="BL56" s="1313"/>
      <c r="BM56" s="1313"/>
      <c r="BN56" s="1313"/>
      <c r="BO56" s="1313"/>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5" customFormat="1" x14ac:dyDescent="0.15">
      <c r="B57" s="409"/>
      <c r="G57" s="1316"/>
      <c r="H57" s="1316"/>
      <c r="I57" s="1311"/>
      <c r="J57" s="1311"/>
      <c r="K57" s="1317"/>
      <c r="L57" s="1317"/>
      <c r="M57" s="1317"/>
      <c r="N57" s="1317"/>
      <c r="AM57" s="390"/>
      <c r="AN57" s="1315"/>
      <c r="AO57" s="1315"/>
      <c r="AP57" s="1315"/>
      <c r="AQ57" s="1315"/>
      <c r="AR57" s="1315"/>
      <c r="AS57" s="1315"/>
      <c r="AT57" s="1315"/>
      <c r="AU57" s="1315"/>
      <c r="AV57" s="1315"/>
      <c r="AW57" s="1315"/>
      <c r="AX57" s="1315"/>
      <c r="AY57" s="1315"/>
      <c r="AZ57" s="1315"/>
      <c r="BA57" s="1315"/>
      <c r="BB57" s="1313" t="s">
        <v>620</v>
      </c>
      <c r="BC57" s="1313"/>
      <c r="BD57" s="1313"/>
      <c r="BE57" s="1313"/>
      <c r="BF57" s="1313"/>
      <c r="BG57" s="1313"/>
      <c r="BH57" s="1313"/>
      <c r="BI57" s="1313"/>
      <c r="BJ57" s="1313"/>
      <c r="BK57" s="1313"/>
      <c r="BL57" s="1313"/>
      <c r="BM57" s="1313"/>
      <c r="BN57" s="1313"/>
      <c r="BO57" s="1313"/>
      <c r="BP57" s="1310">
        <v>57.6</v>
      </c>
      <c r="BQ57" s="1310"/>
      <c r="BR57" s="1310"/>
      <c r="BS57" s="1310"/>
      <c r="BT57" s="1310"/>
      <c r="BU57" s="1310"/>
      <c r="BV57" s="1310"/>
      <c r="BW57" s="1310"/>
      <c r="BX57" s="1310">
        <v>58.9</v>
      </c>
      <c r="BY57" s="1310"/>
      <c r="BZ57" s="1310"/>
      <c r="CA57" s="1310"/>
      <c r="CB57" s="1310"/>
      <c r="CC57" s="1310"/>
      <c r="CD57" s="1310"/>
      <c r="CE57" s="1310"/>
      <c r="CF57" s="1310">
        <v>60.5</v>
      </c>
      <c r="CG57" s="1310"/>
      <c r="CH57" s="1310"/>
      <c r="CI57" s="1310"/>
      <c r="CJ57" s="1310"/>
      <c r="CK57" s="1310"/>
      <c r="CL57" s="1310"/>
      <c r="CM57" s="1310"/>
      <c r="CN57" s="1310">
        <v>61.2</v>
      </c>
      <c r="CO57" s="1310"/>
      <c r="CP57" s="1310"/>
      <c r="CQ57" s="1310"/>
      <c r="CR57" s="1310"/>
      <c r="CS57" s="1310"/>
      <c r="CT57" s="1310"/>
      <c r="CU57" s="1310"/>
      <c r="CV57" s="1310">
        <v>61.8</v>
      </c>
      <c r="CW57" s="1310"/>
      <c r="CX57" s="1310"/>
      <c r="CY57" s="1310"/>
      <c r="CZ57" s="1310"/>
      <c r="DA57" s="1310"/>
      <c r="DB57" s="1310"/>
      <c r="DC57" s="1310"/>
      <c r="DD57" s="410"/>
      <c r="DE57" s="409"/>
    </row>
    <row r="58" spans="1:109" s="405" customFormat="1" x14ac:dyDescent="0.15">
      <c r="A58" s="390"/>
      <c r="B58" s="409"/>
      <c r="G58" s="1316"/>
      <c r="H58" s="1316"/>
      <c r="I58" s="1311"/>
      <c r="J58" s="1311"/>
      <c r="K58" s="1317"/>
      <c r="L58" s="1317"/>
      <c r="M58" s="1317"/>
      <c r="N58" s="1317"/>
      <c r="AM58" s="390"/>
      <c r="AN58" s="1315"/>
      <c r="AO58" s="1315"/>
      <c r="AP58" s="1315"/>
      <c r="AQ58" s="1315"/>
      <c r="AR58" s="1315"/>
      <c r="AS58" s="1315"/>
      <c r="AT58" s="1315"/>
      <c r="AU58" s="1315"/>
      <c r="AV58" s="1315"/>
      <c r="AW58" s="1315"/>
      <c r="AX58" s="1315"/>
      <c r="AY58" s="1315"/>
      <c r="AZ58" s="1315"/>
      <c r="BA58" s="1315"/>
      <c r="BB58" s="1313"/>
      <c r="BC58" s="1313"/>
      <c r="BD58" s="1313"/>
      <c r="BE58" s="1313"/>
      <c r="BF58" s="1313"/>
      <c r="BG58" s="1313"/>
      <c r="BH58" s="1313"/>
      <c r="BI58" s="1313"/>
      <c r="BJ58" s="1313"/>
      <c r="BK58" s="1313"/>
      <c r="BL58" s="1313"/>
      <c r="BM58" s="1313"/>
      <c r="BN58" s="1313"/>
      <c r="BO58" s="1313"/>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622</v>
      </c>
    </row>
    <row r="64" spans="1:109" x14ac:dyDescent="0.15">
      <c r="B64" s="397"/>
      <c r="G64" s="404"/>
      <c r="I64" s="417"/>
      <c r="J64" s="417"/>
      <c r="K64" s="417"/>
      <c r="L64" s="417"/>
      <c r="M64" s="417"/>
      <c r="N64" s="418"/>
      <c r="AM64" s="404"/>
      <c r="AN64" s="404" t="s">
        <v>615</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2" t="s">
        <v>623</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x14ac:dyDescent="0.15">
      <c r="B66" s="397"/>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x14ac:dyDescent="0.15">
      <c r="B67" s="397"/>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x14ac:dyDescent="0.15">
      <c r="B68" s="397"/>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x14ac:dyDescent="0.15">
      <c r="B69" s="397"/>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617</v>
      </c>
    </row>
    <row r="72" spans="2:107" x14ac:dyDescent="0.15">
      <c r="B72" s="397"/>
      <c r="G72" s="1316"/>
      <c r="H72" s="1316"/>
      <c r="I72" s="1316"/>
      <c r="J72" s="1316"/>
      <c r="K72" s="407"/>
      <c r="L72" s="407"/>
      <c r="M72" s="408"/>
      <c r="N72" s="408"/>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15" t="s">
        <v>565</v>
      </c>
      <c r="BQ72" s="1315"/>
      <c r="BR72" s="1315"/>
      <c r="BS72" s="1315"/>
      <c r="BT72" s="1315"/>
      <c r="BU72" s="1315"/>
      <c r="BV72" s="1315"/>
      <c r="BW72" s="1315"/>
      <c r="BX72" s="1315" t="s">
        <v>566</v>
      </c>
      <c r="BY72" s="1315"/>
      <c r="BZ72" s="1315"/>
      <c r="CA72" s="1315"/>
      <c r="CB72" s="1315"/>
      <c r="CC72" s="1315"/>
      <c r="CD72" s="1315"/>
      <c r="CE72" s="1315"/>
      <c r="CF72" s="1315" t="s">
        <v>567</v>
      </c>
      <c r="CG72" s="1315"/>
      <c r="CH72" s="1315"/>
      <c r="CI72" s="1315"/>
      <c r="CJ72" s="1315"/>
      <c r="CK72" s="1315"/>
      <c r="CL72" s="1315"/>
      <c r="CM72" s="1315"/>
      <c r="CN72" s="1315" t="s">
        <v>568</v>
      </c>
      <c r="CO72" s="1315"/>
      <c r="CP72" s="1315"/>
      <c r="CQ72" s="1315"/>
      <c r="CR72" s="1315"/>
      <c r="CS72" s="1315"/>
      <c r="CT72" s="1315"/>
      <c r="CU72" s="1315"/>
      <c r="CV72" s="1315" t="s">
        <v>569</v>
      </c>
      <c r="CW72" s="1315"/>
      <c r="CX72" s="1315"/>
      <c r="CY72" s="1315"/>
      <c r="CZ72" s="1315"/>
      <c r="DA72" s="1315"/>
      <c r="DB72" s="1315"/>
      <c r="DC72" s="1315"/>
    </row>
    <row r="73" spans="2:107" x14ac:dyDescent="0.15">
      <c r="B73" s="397"/>
      <c r="G73" s="1318"/>
      <c r="H73" s="1318"/>
      <c r="I73" s="1318"/>
      <c r="J73" s="1318"/>
      <c r="K73" s="1314"/>
      <c r="L73" s="1314"/>
      <c r="M73" s="1314"/>
      <c r="N73" s="1314"/>
      <c r="AM73" s="406"/>
      <c r="AN73" s="1313" t="s">
        <v>618</v>
      </c>
      <c r="AO73" s="1313"/>
      <c r="AP73" s="1313"/>
      <c r="AQ73" s="1313"/>
      <c r="AR73" s="1313"/>
      <c r="AS73" s="1313"/>
      <c r="AT73" s="1313"/>
      <c r="AU73" s="1313"/>
      <c r="AV73" s="1313"/>
      <c r="AW73" s="1313"/>
      <c r="AX73" s="1313"/>
      <c r="AY73" s="1313"/>
      <c r="AZ73" s="1313"/>
      <c r="BA73" s="1313"/>
      <c r="BB73" s="1313" t="s">
        <v>619</v>
      </c>
      <c r="BC73" s="1313"/>
      <c r="BD73" s="1313"/>
      <c r="BE73" s="1313"/>
      <c r="BF73" s="1313"/>
      <c r="BG73" s="1313"/>
      <c r="BH73" s="1313"/>
      <c r="BI73" s="1313"/>
      <c r="BJ73" s="1313"/>
      <c r="BK73" s="1313"/>
      <c r="BL73" s="1313"/>
      <c r="BM73" s="1313"/>
      <c r="BN73" s="1313"/>
      <c r="BO73" s="1313"/>
      <c r="BP73" s="1310">
        <v>111.9</v>
      </c>
      <c r="BQ73" s="1310"/>
      <c r="BR73" s="1310"/>
      <c r="BS73" s="1310"/>
      <c r="BT73" s="1310"/>
      <c r="BU73" s="1310"/>
      <c r="BV73" s="1310"/>
      <c r="BW73" s="1310"/>
      <c r="BX73" s="1310">
        <v>111</v>
      </c>
      <c r="BY73" s="1310"/>
      <c r="BZ73" s="1310"/>
      <c r="CA73" s="1310"/>
      <c r="CB73" s="1310"/>
      <c r="CC73" s="1310"/>
      <c r="CD73" s="1310"/>
      <c r="CE73" s="1310"/>
      <c r="CF73" s="1310">
        <v>89.5</v>
      </c>
      <c r="CG73" s="1310"/>
      <c r="CH73" s="1310"/>
      <c r="CI73" s="1310"/>
      <c r="CJ73" s="1310"/>
      <c r="CK73" s="1310"/>
      <c r="CL73" s="1310"/>
      <c r="CM73" s="1310"/>
      <c r="CN73" s="1310">
        <v>77.599999999999994</v>
      </c>
      <c r="CO73" s="1310"/>
      <c r="CP73" s="1310"/>
      <c r="CQ73" s="1310"/>
      <c r="CR73" s="1310"/>
      <c r="CS73" s="1310"/>
      <c r="CT73" s="1310"/>
      <c r="CU73" s="1310"/>
      <c r="CV73" s="1310">
        <v>52.1</v>
      </c>
      <c r="CW73" s="1310"/>
      <c r="CX73" s="1310"/>
      <c r="CY73" s="1310"/>
      <c r="CZ73" s="1310"/>
      <c r="DA73" s="1310"/>
      <c r="DB73" s="1310"/>
      <c r="DC73" s="1310"/>
    </row>
    <row r="74" spans="2:107" x14ac:dyDescent="0.15">
      <c r="B74" s="397"/>
      <c r="G74" s="1318"/>
      <c r="H74" s="1318"/>
      <c r="I74" s="1318"/>
      <c r="J74" s="1318"/>
      <c r="K74" s="1314"/>
      <c r="L74" s="1314"/>
      <c r="M74" s="1314"/>
      <c r="N74" s="1314"/>
      <c r="AM74" s="406"/>
      <c r="AN74" s="1313"/>
      <c r="AO74" s="1313"/>
      <c r="AP74" s="1313"/>
      <c r="AQ74" s="1313"/>
      <c r="AR74" s="1313"/>
      <c r="AS74" s="1313"/>
      <c r="AT74" s="1313"/>
      <c r="AU74" s="1313"/>
      <c r="AV74" s="1313"/>
      <c r="AW74" s="1313"/>
      <c r="AX74" s="1313"/>
      <c r="AY74" s="1313"/>
      <c r="AZ74" s="1313"/>
      <c r="BA74" s="1313"/>
      <c r="BB74" s="1313"/>
      <c r="BC74" s="1313"/>
      <c r="BD74" s="1313"/>
      <c r="BE74" s="1313"/>
      <c r="BF74" s="1313"/>
      <c r="BG74" s="1313"/>
      <c r="BH74" s="1313"/>
      <c r="BI74" s="1313"/>
      <c r="BJ74" s="1313"/>
      <c r="BK74" s="1313"/>
      <c r="BL74" s="1313"/>
      <c r="BM74" s="1313"/>
      <c r="BN74" s="1313"/>
      <c r="BO74" s="1313"/>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397"/>
      <c r="G75" s="1318"/>
      <c r="H75" s="1318"/>
      <c r="I75" s="1316"/>
      <c r="J75" s="1316"/>
      <c r="K75" s="1317"/>
      <c r="L75" s="1317"/>
      <c r="M75" s="1317"/>
      <c r="N75" s="1317"/>
      <c r="AM75" s="406"/>
      <c r="AN75" s="1313"/>
      <c r="AO75" s="1313"/>
      <c r="AP75" s="1313"/>
      <c r="AQ75" s="1313"/>
      <c r="AR75" s="1313"/>
      <c r="AS75" s="1313"/>
      <c r="AT75" s="1313"/>
      <c r="AU75" s="1313"/>
      <c r="AV75" s="1313"/>
      <c r="AW75" s="1313"/>
      <c r="AX75" s="1313"/>
      <c r="AY75" s="1313"/>
      <c r="AZ75" s="1313"/>
      <c r="BA75" s="1313"/>
      <c r="BB75" s="1313" t="s">
        <v>624</v>
      </c>
      <c r="BC75" s="1313"/>
      <c r="BD75" s="1313"/>
      <c r="BE75" s="1313"/>
      <c r="BF75" s="1313"/>
      <c r="BG75" s="1313"/>
      <c r="BH75" s="1313"/>
      <c r="BI75" s="1313"/>
      <c r="BJ75" s="1313"/>
      <c r="BK75" s="1313"/>
      <c r="BL75" s="1313"/>
      <c r="BM75" s="1313"/>
      <c r="BN75" s="1313"/>
      <c r="BO75" s="1313"/>
      <c r="BP75" s="1310">
        <v>14.8</v>
      </c>
      <c r="BQ75" s="1310"/>
      <c r="BR75" s="1310"/>
      <c r="BS75" s="1310"/>
      <c r="BT75" s="1310"/>
      <c r="BU75" s="1310"/>
      <c r="BV75" s="1310"/>
      <c r="BW75" s="1310"/>
      <c r="BX75" s="1310">
        <v>14.3</v>
      </c>
      <c r="BY75" s="1310"/>
      <c r="BZ75" s="1310"/>
      <c r="CA75" s="1310"/>
      <c r="CB75" s="1310"/>
      <c r="CC75" s="1310"/>
      <c r="CD75" s="1310"/>
      <c r="CE75" s="1310"/>
      <c r="CF75" s="1310">
        <v>13.7</v>
      </c>
      <c r="CG75" s="1310"/>
      <c r="CH75" s="1310"/>
      <c r="CI75" s="1310"/>
      <c r="CJ75" s="1310"/>
      <c r="CK75" s="1310"/>
      <c r="CL75" s="1310"/>
      <c r="CM75" s="1310"/>
      <c r="CN75" s="1310">
        <v>13.5</v>
      </c>
      <c r="CO75" s="1310"/>
      <c r="CP75" s="1310"/>
      <c r="CQ75" s="1310"/>
      <c r="CR75" s="1310"/>
      <c r="CS75" s="1310"/>
      <c r="CT75" s="1310"/>
      <c r="CU75" s="1310"/>
      <c r="CV75" s="1310">
        <v>13.5</v>
      </c>
      <c r="CW75" s="1310"/>
      <c r="CX75" s="1310"/>
      <c r="CY75" s="1310"/>
      <c r="CZ75" s="1310"/>
      <c r="DA75" s="1310"/>
      <c r="DB75" s="1310"/>
      <c r="DC75" s="1310"/>
    </row>
    <row r="76" spans="2:107" x14ac:dyDescent="0.15">
      <c r="B76" s="397"/>
      <c r="G76" s="1318"/>
      <c r="H76" s="1318"/>
      <c r="I76" s="1316"/>
      <c r="J76" s="1316"/>
      <c r="K76" s="1317"/>
      <c r="L76" s="1317"/>
      <c r="M76" s="1317"/>
      <c r="N76" s="1317"/>
      <c r="AM76" s="406"/>
      <c r="AN76" s="1313"/>
      <c r="AO76" s="1313"/>
      <c r="AP76" s="1313"/>
      <c r="AQ76" s="1313"/>
      <c r="AR76" s="1313"/>
      <c r="AS76" s="1313"/>
      <c r="AT76" s="1313"/>
      <c r="AU76" s="1313"/>
      <c r="AV76" s="1313"/>
      <c r="AW76" s="1313"/>
      <c r="AX76" s="1313"/>
      <c r="AY76" s="1313"/>
      <c r="AZ76" s="1313"/>
      <c r="BA76" s="1313"/>
      <c r="BB76" s="1313"/>
      <c r="BC76" s="1313"/>
      <c r="BD76" s="1313"/>
      <c r="BE76" s="1313"/>
      <c r="BF76" s="1313"/>
      <c r="BG76" s="1313"/>
      <c r="BH76" s="1313"/>
      <c r="BI76" s="1313"/>
      <c r="BJ76" s="1313"/>
      <c r="BK76" s="1313"/>
      <c r="BL76" s="1313"/>
      <c r="BM76" s="1313"/>
      <c r="BN76" s="1313"/>
      <c r="BO76" s="1313"/>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397"/>
      <c r="G77" s="1316"/>
      <c r="H77" s="1316"/>
      <c r="I77" s="1316"/>
      <c r="J77" s="1316"/>
      <c r="K77" s="1314"/>
      <c r="L77" s="1314"/>
      <c r="M77" s="1314"/>
      <c r="N77" s="1314"/>
      <c r="AN77" s="1315" t="s">
        <v>621</v>
      </c>
      <c r="AO77" s="1315"/>
      <c r="AP77" s="1315"/>
      <c r="AQ77" s="1315"/>
      <c r="AR77" s="1315"/>
      <c r="AS77" s="1315"/>
      <c r="AT77" s="1315"/>
      <c r="AU77" s="1315"/>
      <c r="AV77" s="1315"/>
      <c r="AW77" s="1315"/>
      <c r="AX77" s="1315"/>
      <c r="AY77" s="1315"/>
      <c r="AZ77" s="1315"/>
      <c r="BA77" s="1315"/>
      <c r="BB77" s="1313" t="s">
        <v>619</v>
      </c>
      <c r="BC77" s="1313"/>
      <c r="BD77" s="1313"/>
      <c r="BE77" s="1313"/>
      <c r="BF77" s="1313"/>
      <c r="BG77" s="1313"/>
      <c r="BH77" s="1313"/>
      <c r="BI77" s="1313"/>
      <c r="BJ77" s="1313"/>
      <c r="BK77" s="1313"/>
      <c r="BL77" s="1313"/>
      <c r="BM77" s="1313"/>
      <c r="BN77" s="1313"/>
      <c r="BO77" s="1313"/>
      <c r="BP77" s="1310">
        <v>38.5</v>
      </c>
      <c r="BQ77" s="1310"/>
      <c r="BR77" s="1310"/>
      <c r="BS77" s="1310"/>
      <c r="BT77" s="1310"/>
      <c r="BU77" s="1310"/>
      <c r="BV77" s="1310"/>
      <c r="BW77" s="1310"/>
      <c r="BX77" s="1310">
        <v>32.799999999999997</v>
      </c>
      <c r="BY77" s="1310"/>
      <c r="BZ77" s="1310"/>
      <c r="CA77" s="1310"/>
      <c r="CB77" s="1310"/>
      <c r="CC77" s="1310"/>
      <c r="CD77" s="1310"/>
      <c r="CE77" s="1310"/>
      <c r="CF77" s="1310">
        <v>20.9</v>
      </c>
      <c r="CG77" s="1310"/>
      <c r="CH77" s="1310"/>
      <c r="CI77" s="1310"/>
      <c r="CJ77" s="1310"/>
      <c r="CK77" s="1310"/>
      <c r="CL77" s="1310"/>
      <c r="CM77" s="1310"/>
      <c r="CN77" s="1310">
        <v>21</v>
      </c>
      <c r="CO77" s="1310"/>
      <c r="CP77" s="1310"/>
      <c r="CQ77" s="1310"/>
      <c r="CR77" s="1310"/>
      <c r="CS77" s="1310"/>
      <c r="CT77" s="1310"/>
      <c r="CU77" s="1310"/>
      <c r="CV77" s="1310">
        <v>23.5</v>
      </c>
      <c r="CW77" s="1310"/>
      <c r="CX77" s="1310"/>
      <c r="CY77" s="1310"/>
      <c r="CZ77" s="1310"/>
      <c r="DA77" s="1310"/>
      <c r="DB77" s="1310"/>
      <c r="DC77" s="1310"/>
    </row>
    <row r="78" spans="2:107" x14ac:dyDescent="0.15">
      <c r="B78" s="397"/>
      <c r="G78" s="1316"/>
      <c r="H78" s="1316"/>
      <c r="I78" s="1316"/>
      <c r="J78" s="1316"/>
      <c r="K78" s="1314"/>
      <c r="L78" s="1314"/>
      <c r="M78" s="1314"/>
      <c r="N78" s="1314"/>
      <c r="AN78" s="1315"/>
      <c r="AO78" s="1315"/>
      <c r="AP78" s="1315"/>
      <c r="AQ78" s="1315"/>
      <c r="AR78" s="1315"/>
      <c r="AS78" s="1315"/>
      <c r="AT78" s="1315"/>
      <c r="AU78" s="1315"/>
      <c r="AV78" s="1315"/>
      <c r="AW78" s="1315"/>
      <c r="AX78" s="1315"/>
      <c r="AY78" s="1315"/>
      <c r="AZ78" s="1315"/>
      <c r="BA78" s="1315"/>
      <c r="BB78" s="1313"/>
      <c r="BC78" s="1313"/>
      <c r="BD78" s="1313"/>
      <c r="BE78" s="1313"/>
      <c r="BF78" s="1313"/>
      <c r="BG78" s="1313"/>
      <c r="BH78" s="1313"/>
      <c r="BI78" s="1313"/>
      <c r="BJ78" s="1313"/>
      <c r="BK78" s="1313"/>
      <c r="BL78" s="1313"/>
      <c r="BM78" s="1313"/>
      <c r="BN78" s="1313"/>
      <c r="BO78" s="1313"/>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397"/>
      <c r="G79" s="1316"/>
      <c r="H79" s="1316"/>
      <c r="I79" s="1311"/>
      <c r="J79" s="1311"/>
      <c r="K79" s="1312"/>
      <c r="L79" s="1312"/>
      <c r="M79" s="1312"/>
      <c r="N79" s="1312"/>
      <c r="AN79" s="1315"/>
      <c r="AO79" s="1315"/>
      <c r="AP79" s="1315"/>
      <c r="AQ79" s="1315"/>
      <c r="AR79" s="1315"/>
      <c r="AS79" s="1315"/>
      <c r="AT79" s="1315"/>
      <c r="AU79" s="1315"/>
      <c r="AV79" s="1315"/>
      <c r="AW79" s="1315"/>
      <c r="AX79" s="1315"/>
      <c r="AY79" s="1315"/>
      <c r="AZ79" s="1315"/>
      <c r="BA79" s="1315"/>
      <c r="BB79" s="1313" t="s">
        <v>624</v>
      </c>
      <c r="BC79" s="1313"/>
      <c r="BD79" s="1313"/>
      <c r="BE79" s="1313"/>
      <c r="BF79" s="1313"/>
      <c r="BG79" s="1313"/>
      <c r="BH79" s="1313"/>
      <c r="BI79" s="1313"/>
      <c r="BJ79" s="1313"/>
      <c r="BK79" s="1313"/>
      <c r="BL79" s="1313"/>
      <c r="BM79" s="1313"/>
      <c r="BN79" s="1313"/>
      <c r="BO79" s="1313"/>
      <c r="BP79" s="1310">
        <v>9.1999999999999993</v>
      </c>
      <c r="BQ79" s="1310"/>
      <c r="BR79" s="1310"/>
      <c r="BS79" s="1310"/>
      <c r="BT79" s="1310"/>
      <c r="BU79" s="1310"/>
      <c r="BV79" s="1310"/>
      <c r="BW79" s="1310"/>
      <c r="BX79" s="1310">
        <v>9.1</v>
      </c>
      <c r="BY79" s="1310"/>
      <c r="BZ79" s="1310"/>
      <c r="CA79" s="1310"/>
      <c r="CB79" s="1310"/>
      <c r="CC79" s="1310"/>
      <c r="CD79" s="1310"/>
      <c r="CE79" s="1310"/>
      <c r="CF79" s="1310">
        <v>9.1</v>
      </c>
      <c r="CG79" s="1310"/>
      <c r="CH79" s="1310"/>
      <c r="CI79" s="1310"/>
      <c r="CJ79" s="1310"/>
      <c r="CK79" s="1310"/>
      <c r="CL79" s="1310"/>
      <c r="CM79" s="1310"/>
      <c r="CN79" s="1310">
        <v>9.1999999999999993</v>
      </c>
      <c r="CO79" s="1310"/>
      <c r="CP79" s="1310"/>
      <c r="CQ79" s="1310"/>
      <c r="CR79" s="1310"/>
      <c r="CS79" s="1310"/>
      <c r="CT79" s="1310"/>
      <c r="CU79" s="1310"/>
      <c r="CV79" s="1310">
        <v>8.6</v>
      </c>
      <c r="CW79" s="1310"/>
      <c r="CX79" s="1310"/>
      <c r="CY79" s="1310"/>
      <c r="CZ79" s="1310"/>
      <c r="DA79" s="1310"/>
      <c r="DB79" s="1310"/>
      <c r="DC79" s="1310"/>
    </row>
    <row r="80" spans="2:107" x14ac:dyDescent="0.15">
      <c r="B80" s="397"/>
      <c r="G80" s="1316"/>
      <c r="H80" s="1316"/>
      <c r="I80" s="1311"/>
      <c r="J80" s="1311"/>
      <c r="K80" s="1312"/>
      <c r="L80" s="1312"/>
      <c r="M80" s="1312"/>
      <c r="N80" s="1312"/>
      <c r="AN80" s="1315"/>
      <c r="AO80" s="1315"/>
      <c r="AP80" s="1315"/>
      <c r="AQ80" s="1315"/>
      <c r="AR80" s="1315"/>
      <c r="AS80" s="1315"/>
      <c r="AT80" s="1315"/>
      <c r="AU80" s="1315"/>
      <c r="AV80" s="1315"/>
      <c r="AW80" s="1315"/>
      <c r="AX80" s="1315"/>
      <c r="AY80" s="1315"/>
      <c r="AZ80" s="1315"/>
      <c r="BA80" s="1315"/>
      <c r="BB80" s="1313"/>
      <c r="BC80" s="1313"/>
      <c r="BD80" s="1313"/>
      <c r="BE80" s="1313"/>
      <c r="BF80" s="1313"/>
      <c r="BG80" s="1313"/>
      <c r="BH80" s="1313"/>
      <c r="BI80" s="1313"/>
      <c r="BJ80" s="1313"/>
      <c r="BK80" s="1313"/>
      <c r="BL80" s="1313"/>
      <c r="BM80" s="1313"/>
      <c r="BN80" s="1313"/>
      <c r="BO80" s="1313"/>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IErVz86nPXS3LFlRp3faO8UTd9roEPH6v4LyNAM9EA4eyY8VunHoqKEwTJt1SYLQ8jf0GcZjiUwc72HjwidGIQ==" saltValue="uTTQ4jeNm0VeKTVPpARge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A36695-C451-430B-AEC1-9BCFC5BABFB1}">
  <sheetPr>
    <pageSetUpPr fitToPage="1"/>
  </sheetPr>
  <dimension ref="A1:DR125"/>
  <sheetViews>
    <sheetView showGridLines="0" zoomScale="85" zoomScaleNormal="85"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512</v>
      </c>
    </row>
  </sheetData>
  <sheetProtection algorithmName="SHA-512" hashValue="JGncUWX/hiJnnggRrqUM8HDhF81kmMXuATvQbz594ySfEVz61zeyZkIkfjzXn7UsfN6qIRI37zi7RO/fgq39mA==" saltValue="v7h54dog/+qwjJtdt1w1X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72751D-8707-4116-ACFF-7A924B4E1B86}">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512</v>
      </c>
    </row>
  </sheetData>
  <sheetProtection algorithmName="SHA-512" hashValue="w51KCNh1rcxNoVxSzr42lPCa2IU1vyBcPjPljh45DaPvAdpsSsjk4AhlM/pLuzfFlR8OpEUWG0t6SSpXQOQnJw==" saltValue="hrToRT5gTB3ibHcYNWMOE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562</v>
      </c>
      <c r="G2" s="157"/>
      <c r="H2" s="158"/>
    </row>
    <row r="3" spans="1:8" x14ac:dyDescent="0.15">
      <c r="A3" s="154" t="s">
        <v>555</v>
      </c>
      <c r="B3" s="159"/>
      <c r="C3" s="160"/>
      <c r="D3" s="161">
        <v>37658</v>
      </c>
      <c r="E3" s="162"/>
      <c r="F3" s="163">
        <v>78903</v>
      </c>
      <c r="G3" s="164"/>
      <c r="H3" s="165"/>
    </row>
    <row r="4" spans="1:8" x14ac:dyDescent="0.15">
      <c r="A4" s="166"/>
      <c r="B4" s="167"/>
      <c r="C4" s="168"/>
      <c r="D4" s="169">
        <v>24279</v>
      </c>
      <c r="E4" s="170"/>
      <c r="F4" s="171">
        <v>49201</v>
      </c>
      <c r="G4" s="172"/>
      <c r="H4" s="173"/>
    </row>
    <row r="5" spans="1:8" x14ac:dyDescent="0.15">
      <c r="A5" s="154" t="s">
        <v>557</v>
      </c>
      <c r="B5" s="159"/>
      <c r="C5" s="160"/>
      <c r="D5" s="161">
        <v>48370</v>
      </c>
      <c r="E5" s="162"/>
      <c r="F5" s="163">
        <v>82993</v>
      </c>
      <c r="G5" s="164"/>
      <c r="H5" s="165"/>
    </row>
    <row r="6" spans="1:8" x14ac:dyDescent="0.15">
      <c r="A6" s="166"/>
      <c r="B6" s="167"/>
      <c r="C6" s="168"/>
      <c r="D6" s="169">
        <v>36244</v>
      </c>
      <c r="E6" s="170"/>
      <c r="F6" s="171">
        <v>46787</v>
      </c>
      <c r="G6" s="172"/>
      <c r="H6" s="173"/>
    </row>
    <row r="7" spans="1:8" x14ac:dyDescent="0.15">
      <c r="A7" s="154" t="s">
        <v>558</v>
      </c>
      <c r="B7" s="159"/>
      <c r="C7" s="160"/>
      <c r="D7" s="161">
        <v>52660</v>
      </c>
      <c r="E7" s="162"/>
      <c r="F7" s="163">
        <v>108252</v>
      </c>
      <c r="G7" s="164"/>
      <c r="H7" s="165"/>
    </row>
    <row r="8" spans="1:8" x14ac:dyDescent="0.15">
      <c r="A8" s="166"/>
      <c r="B8" s="167"/>
      <c r="C8" s="168"/>
      <c r="D8" s="169">
        <v>35984</v>
      </c>
      <c r="E8" s="170"/>
      <c r="F8" s="171">
        <v>50321</v>
      </c>
      <c r="G8" s="172"/>
      <c r="H8" s="173"/>
    </row>
    <row r="9" spans="1:8" x14ac:dyDescent="0.15">
      <c r="A9" s="154" t="s">
        <v>559</v>
      </c>
      <c r="B9" s="159"/>
      <c r="C9" s="160"/>
      <c r="D9" s="161">
        <v>83569</v>
      </c>
      <c r="E9" s="162"/>
      <c r="F9" s="163">
        <v>93492</v>
      </c>
      <c r="G9" s="164"/>
      <c r="H9" s="165"/>
    </row>
    <row r="10" spans="1:8" x14ac:dyDescent="0.15">
      <c r="A10" s="166"/>
      <c r="B10" s="167"/>
      <c r="C10" s="168"/>
      <c r="D10" s="169">
        <v>67070</v>
      </c>
      <c r="E10" s="170"/>
      <c r="F10" s="171">
        <v>53316</v>
      </c>
      <c r="G10" s="172"/>
      <c r="H10" s="173"/>
    </row>
    <row r="11" spans="1:8" x14ac:dyDescent="0.15">
      <c r="A11" s="154" t="s">
        <v>560</v>
      </c>
      <c r="B11" s="159"/>
      <c r="C11" s="160"/>
      <c r="D11" s="161">
        <v>86941</v>
      </c>
      <c r="E11" s="162"/>
      <c r="F11" s="163">
        <v>94796</v>
      </c>
      <c r="G11" s="164"/>
      <c r="H11" s="165"/>
    </row>
    <row r="12" spans="1:8" x14ac:dyDescent="0.15">
      <c r="A12" s="166"/>
      <c r="B12" s="167"/>
      <c r="C12" s="174"/>
      <c r="D12" s="169">
        <v>36867</v>
      </c>
      <c r="E12" s="170"/>
      <c r="F12" s="171">
        <v>55781</v>
      </c>
      <c r="G12" s="172"/>
      <c r="H12" s="173"/>
    </row>
    <row r="13" spans="1:8" x14ac:dyDescent="0.15">
      <c r="A13" s="154"/>
      <c r="B13" s="159"/>
      <c r="C13" s="175"/>
      <c r="D13" s="176">
        <v>61840</v>
      </c>
      <c r="E13" s="177"/>
      <c r="F13" s="178">
        <v>91687</v>
      </c>
      <c r="G13" s="179"/>
      <c r="H13" s="165"/>
    </row>
    <row r="14" spans="1:8" x14ac:dyDescent="0.15">
      <c r="A14" s="166"/>
      <c r="B14" s="167"/>
      <c r="C14" s="168"/>
      <c r="D14" s="169">
        <v>40089</v>
      </c>
      <c r="E14" s="170"/>
      <c r="F14" s="171">
        <v>51081</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8.9700000000000006</v>
      </c>
      <c r="C19" s="180">
        <f>ROUND(VALUE(SUBSTITUTE(実質収支比率等に係る経年分析!G$48,"▲","-")),2)</f>
        <v>13.57</v>
      </c>
      <c r="D19" s="180">
        <f>ROUND(VALUE(SUBSTITUTE(実質収支比率等に係る経年分析!H$48,"▲","-")),2)</f>
        <v>12.89</v>
      </c>
      <c r="E19" s="180">
        <f>ROUND(VALUE(SUBSTITUTE(実質収支比率等に係る経年分析!I$48,"▲","-")),2)</f>
        <v>13.57</v>
      </c>
      <c r="F19" s="180">
        <f>ROUND(VALUE(SUBSTITUTE(実質収支比率等に係る経年分析!J$48,"▲","-")),2)</f>
        <v>10.18</v>
      </c>
    </row>
    <row r="20" spans="1:11" x14ac:dyDescent="0.15">
      <c r="A20" s="180" t="s">
        <v>54</v>
      </c>
      <c r="B20" s="180">
        <f>ROUND(VALUE(SUBSTITUTE(実質収支比率等に係る経年分析!F$47,"▲","-")),2)</f>
        <v>54.97</v>
      </c>
      <c r="C20" s="180">
        <f>ROUND(VALUE(SUBSTITUTE(実質収支比率等に係る経年分析!G$47,"▲","-")),2)</f>
        <v>55.4</v>
      </c>
      <c r="D20" s="180">
        <f>ROUND(VALUE(SUBSTITUTE(実質収支比率等に係る経年分析!H$47,"▲","-")),2)</f>
        <v>56.66</v>
      </c>
      <c r="E20" s="180">
        <f>ROUND(VALUE(SUBSTITUTE(実質収支比率等に係る経年分析!I$47,"▲","-")),2)</f>
        <v>62.74</v>
      </c>
      <c r="F20" s="180">
        <f>ROUND(VALUE(SUBSTITUTE(実質収支比率等に係る経年分析!J$47,"▲","-")),2)</f>
        <v>65.63</v>
      </c>
    </row>
    <row r="21" spans="1:11" x14ac:dyDescent="0.15">
      <c r="A21" s="180" t="s">
        <v>55</v>
      </c>
      <c r="B21" s="180">
        <f>IF(ISNUMBER(VALUE(SUBSTITUTE(実質収支比率等に係る経年分析!F$49,"▲","-"))),ROUND(VALUE(SUBSTITUTE(実質収支比率等に係る経年分析!F$49,"▲","-")),2),NA())</f>
        <v>2.68</v>
      </c>
      <c r="C21" s="180">
        <f>IF(ISNUMBER(VALUE(SUBSTITUTE(実質収支比率等に係る経年分析!G$49,"▲","-"))),ROUND(VALUE(SUBSTITUTE(実質収支比率等に係る経年分析!G$49,"▲","-")),2),NA())</f>
        <v>4.63</v>
      </c>
      <c r="D21" s="180">
        <f>IF(ISNUMBER(VALUE(SUBSTITUTE(実質収支比率等に係る経年分析!H$49,"▲","-"))),ROUND(VALUE(SUBSTITUTE(実質収支比率等に係る経年分析!H$49,"▲","-")),2),NA())</f>
        <v>1.65</v>
      </c>
      <c r="E21" s="180">
        <f>IF(ISNUMBER(VALUE(SUBSTITUTE(実質収支比率等に係る経年分析!I$49,"▲","-"))),ROUND(VALUE(SUBSTITUTE(実質収支比率等に係る経年分析!I$49,"▲","-")),2),NA())</f>
        <v>5.73</v>
      </c>
      <c r="F21" s="180">
        <f>IF(ISNUMBER(VALUE(SUBSTITUTE(実質収支比率等に係る経年分析!J$49,"▲","-"))),ROUND(VALUE(SUBSTITUTE(実質収支比率等に係る経年分析!J$49,"▲","-")),2),NA())</f>
        <v>3.76</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0.06</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勝田郡介護認定等審査会特別会計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勝田郡障害者地域生活支援事業特別会計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勝央町国民健康保険事業勘定特別会計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2.0699999999999998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3.95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3.86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3.78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2.23</v>
      </c>
    </row>
    <row r="32" spans="1:11" x14ac:dyDescent="0.15">
      <c r="A32" s="181" t="str">
        <f>IF(連結実質赤字比率に係る赤字・黒字の構成分析!C$38="",NA(),連結実質赤字比率に係る赤字・黒字の構成分析!C$38)</f>
        <v>勝央町介護保険特別会計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2.52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3.14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2.88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3.18</v>
      </c>
    </row>
    <row r="33" spans="1:16" x14ac:dyDescent="0.15">
      <c r="A33" s="181" t="str">
        <f>IF(連結実質赤字比率に係る赤字・黒字の構成分析!C$37="",NA(),連結実質赤字比率に係る赤字・黒字の構成分析!C$37)</f>
        <v>勝央町水道事業会計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4.25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4.57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4.01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4.5999999999999996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4.92</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9.92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14.51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13.72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14.39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10.9</v>
      </c>
    </row>
    <row r="35" spans="1:16" x14ac:dyDescent="0.15">
      <c r="A35" s="181" t="str">
        <f>IF(連結実質赤字比率に係る赤字・黒字の構成分析!C$35="",NA(),連結実質赤字比率に係る赤字・黒字の構成分析!C$35)</f>
        <v>勝央町下水道事業会計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8.42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9.32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10.28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10.94</v>
      </c>
    </row>
    <row r="36" spans="1:16" x14ac:dyDescent="0.15">
      <c r="A36" s="181" t="str">
        <f>IF(連結実質赤字比率に係る赤字・黒字の構成分析!C$34="",NA(),連結実質赤字比率に係る赤字・黒字の構成分析!C$34)</f>
        <v>勝央町住宅新築資金等貸付事業特別会計</v>
      </c>
      <c r="B36" s="181">
        <f>IF(ROUND(VALUE(SUBSTITUTE(連結実質赤字比率に係る赤字・黒字の構成分析!F$34,"▲", "-")), 2) &lt; 0, ABS(ROUND(VALUE(SUBSTITUTE(連結実質赤字比率に係る赤字・黒字の構成分析!F$34,"▲", "-")), 2)), NA())</f>
        <v>0.98</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0.97</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0.85</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0.83</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0.75</v>
      </c>
      <c r="K36" s="181" t="e">
        <f>IF(ROUND(VALUE(SUBSTITUTE(連結実質赤字比率に係る赤字・黒字の構成分析!J$34,"▲", "-")), 2) &gt;= 0, ABS(ROUND(VALUE(SUBSTITUTE(連結実質赤字比率に係る赤字・黒字の構成分析!J$34,"▲", "-")), 2)), NA())</f>
        <v>#N/A</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760</v>
      </c>
      <c r="E42" s="182"/>
      <c r="F42" s="182"/>
      <c r="G42" s="182">
        <f>'実質公債費比率（分子）の構造'!L$52</f>
        <v>741</v>
      </c>
      <c r="H42" s="182"/>
      <c r="I42" s="182"/>
      <c r="J42" s="182">
        <f>'実質公債費比率（分子）の構造'!M$52</f>
        <v>739</v>
      </c>
      <c r="K42" s="182"/>
      <c r="L42" s="182"/>
      <c r="M42" s="182">
        <f>'実質公債費比率（分子）の構造'!N$52</f>
        <v>699</v>
      </c>
      <c r="N42" s="182"/>
      <c r="O42" s="182"/>
      <c r="P42" s="182">
        <f>'実質公債費比率（分子）の構造'!O$52</f>
        <v>673</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18</v>
      </c>
      <c r="C44" s="182"/>
      <c r="D44" s="182"/>
      <c r="E44" s="182">
        <f>'実質公債費比率（分子）の構造'!L$50</f>
        <v>18</v>
      </c>
      <c r="F44" s="182"/>
      <c r="G44" s="182"/>
      <c r="H44" s="182">
        <f>'実質公債費比率（分子）の構造'!M$50</f>
        <v>17</v>
      </c>
      <c r="I44" s="182"/>
      <c r="J44" s="182"/>
      <c r="K44" s="182">
        <f>'実質公債費比率（分子）の構造'!N$50</f>
        <v>18</v>
      </c>
      <c r="L44" s="182"/>
      <c r="M44" s="182"/>
      <c r="N44" s="182">
        <f>'実質公債費比率（分子）の構造'!O$50</f>
        <v>19</v>
      </c>
      <c r="O44" s="182"/>
      <c r="P44" s="182"/>
    </row>
    <row r="45" spans="1:16" x14ac:dyDescent="0.15">
      <c r="A45" s="182" t="s">
        <v>65</v>
      </c>
      <c r="B45" s="182">
        <f>'実質公債費比率（分子）の構造'!K$49</f>
        <v>36</v>
      </c>
      <c r="C45" s="182"/>
      <c r="D45" s="182"/>
      <c r="E45" s="182">
        <f>'実質公債費比率（分子）の構造'!L$49</f>
        <v>37</v>
      </c>
      <c r="F45" s="182"/>
      <c r="G45" s="182"/>
      <c r="H45" s="182">
        <f>'実質公債費比率（分子）の構造'!M$49</f>
        <v>48</v>
      </c>
      <c r="I45" s="182"/>
      <c r="J45" s="182"/>
      <c r="K45" s="182">
        <f>'実質公債費比率（分子）の構造'!N$49</f>
        <v>73</v>
      </c>
      <c r="L45" s="182"/>
      <c r="M45" s="182"/>
      <c r="N45" s="182">
        <f>'実質公債費比率（分子）の構造'!O$49</f>
        <v>78</v>
      </c>
      <c r="O45" s="182"/>
      <c r="P45" s="182"/>
    </row>
    <row r="46" spans="1:16" x14ac:dyDescent="0.15">
      <c r="A46" s="182" t="s">
        <v>66</v>
      </c>
      <c r="B46" s="182">
        <f>'実質公債費比率（分子）の構造'!K$48</f>
        <v>494</v>
      </c>
      <c r="C46" s="182"/>
      <c r="D46" s="182"/>
      <c r="E46" s="182">
        <f>'実質公債費比率（分子）の構造'!L$48</f>
        <v>458</v>
      </c>
      <c r="F46" s="182"/>
      <c r="G46" s="182"/>
      <c r="H46" s="182">
        <f>'実質公債費比率（分子）の構造'!M$48</f>
        <v>439</v>
      </c>
      <c r="I46" s="182"/>
      <c r="J46" s="182"/>
      <c r="K46" s="182">
        <f>'実質公債費比率（分子）の構造'!N$48</f>
        <v>415</v>
      </c>
      <c r="L46" s="182"/>
      <c r="M46" s="182"/>
      <c r="N46" s="182">
        <f>'実質公債費比率（分子）の構造'!O$48</f>
        <v>412</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689</v>
      </c>
      <c r="C49" s="182"/>
      <c r="D49" s="182"/>
      <c r="E49" s="182">
        <f>'実質公債費比率（分子）の構造'!L$45</f>
        <v>652</v>
      </c>
      <c r="F49" s="182"/>
      <c r="G49" s="182"/>
      <c r="H49" s="182">
        <f>'実質公債費比率（分子）の構造'!M$45</f>
        <v>644</v>
      </c>
      <c r="I49" s="182"/>
      <c r="J49" s="182"/>
      <c r="K49" s="182">
        <f>'実質公債費比率（分子）の構造'!N$45</f>
        <v>656</v>
      </c>
      <c r="L49" s="182"/>
      <c r="M49" s="182"/>
      <c r="N49" s="182">
        <f>'実質公債費比率（分子）の構造'!O$45</f>
        <v>637</v>
      </c>
      <c r="O49" s="182"/>
      <c r="P49" s="182"/>
    </row>
    <row r="50" spans="1:16" x14ac:dyDescent="0.15">
      <c r="A50" s="182" t="s">
        <v>70</v>
      </c>
      <c r="B50" s="182" t="e">
        <f>NA()</f>
        <v>#N/A</v>
      </c>
      <c r="C50" s="182">
        <f>IF(ISNUMBER('実質公債費比率（分子）の構造'!K$53),'実質公債費比率（分子）の構造'!K$53,NA())</f>
        <v>477</v>
      </c>
      <c r="D50" s="182" t="e">
        <f>NA()</f>
        <v>#N/A</v>
      </c>
      <c r="E50" s="182" t="e">
        <f>NA()</f>
        <v>#N/A</v>
      </c>
      <c r="F50" s="182">
        <f>IF(ISNUMBER('実質公債費比率（分子）の構造'!L$53),'実質公債費比率（分子）の構造'!L$53,NA())</f>
        <v>424</v>
      </c>
      <c r="G50" s="182" t="e">
        <f>NA()</f>
        <v>#N/A</v>
      </c>
      <c r="H50" s="182" t="e">
        <f>NA()</f>
        <v>#N/A</v>
      </c>
      <c r="I50" s="182">
        <f>IF(ISNUMBER('実質公債費比率（分子）の構造'!M$53),'実質公債費比率（分子）の構造'!M$53,NA())</f>
        <v>409</v>
      </c>
      <c r="J50" s="182" t="e">
        <f>NA()</f>
        <v>#N/A</v>
      </c>
      <c r="K50" s="182" t="e">
        <f>NA()</f>
        <v>#N/A</v>
      </c>
      <c r="L50" s="182">
        <f>IF(ISNUMBER('実質公債費比率（分子）の構造'!N$53),'実質公債費比率（分子）の構造'!N$53,NA())</f>
        <v>463</v>
      </c>
      <c r="M50" s="182" t="e">
        <f>NA()</f>
        <v>#N/A</v>
      </c>
      <c r="N50" s="182" t="e">
        <f>NA()</f>
        <v>#N/A</v>
      </c>
      <c r="O50" s="182">
        <f>IF(ISNUMBER('実質公債費比率（分子）の構造'!O$53),'実質公債費比率（分子）の構造'!O$53,NA())</f>
        <v>473</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7942</v>
      </c>
      <c r="E56" s="181"/>
      <c r="F56" s="181"/>
      <c r="G56" s="181">
        <f>'将来負担比率（分子）の構造'!J$52</f>
        <v>7579</v>
      </c>
      <c r="H56" s="181"/>
      <c r="I56" s="181"/>
      <c r="J56" s="181">
        <f>'将来負担比率（分子）の構造'!K$52</f>
        <v>7470</v>
      </c>
      <c r="K56" s="181"/>
      <c r="L56" s="181"/>
      <c r="M56" s="181">
        <f>'将来負担比率（分子）の構造'!L$52</f>
        <v>7144</v>
      </c>
      <c r="N56" s="181"/>
      <c r="O56" s="181"/>
      <c r="P56" s="181">
        <f>'将来負担比率（分子）の構造'!M$52</f>
        <v>6890</v>
      </c>
    </row>
    <row r="57" spans="1:16" x14ac:dyDescent="0.15">
      <c r="A57" s="181" t="s">
        <v>41</v>
      </c>
      <c r="B57" s="181"/>
      <c r="C57" s="181"/>
      <c r="D57" s="181">
        <f>'将来負担比率（分子）の構造'!I$51</f>
        <v>25</v>
      </c>
      <c r="E57" s="181"/>
      <c r="F57" s="181"/>
      <c r="G57" s="181">
        <f>'将来負担比率（分子）の構造'!J$51</f>
        <v>47</v>
      </c>
      <c r="H57" s="181"/>
      <c r="I57" s="181"/>
      <c r="J57" s="181">
        <f>'将来負担比率（分子）の構造'!K$51</f>
        <v>72</v>
      </c>
      <c r="K57" s="181"/>
      <c r="L57" s="181"/>
      <c r="M57" s="181">
        <f>'将来負担比率（分子）の構造'!L$51</f>
        <v>70</v>
      </c>
      <c r="N57" s="181"/>
      <c r="O57" s="181"/>
      <c r="P57" s="181">
        <f>'将来負担比率（分子）の構造'!M$51</f>
        <v>64</v>
      </c>
    </row>
    <row r="58" spans="1:16" x14ac:dyDescent="0.15">
      <c r="A58" s="181" t="s">
        <v>40</v>
      </c>
      <c r="B58" s="181"/>
      <c r="C58" s="181"/>
      <c r="D58" s="181">
        <f>'将来負担比率（分子）の構造'!I$50</f>
        <v>2388</v>
      </c>
      <c r="E58" s="181"/>
      <c r="F58" s="181"/>
      <c r="G58" s="181">
        <f>'将来負担比率（分子）の構造'!J$50</f>
        <v>2351</v>
      </c>
      <c r="H58" s="181"/>
      <c r="I58" s="181"/>
      <c r="J58" s="181">
        <f>'将来負担比率（分子）の構造'!K$50</f>
        <v>2535</v>
      </c>
      <c r="K58" s="181"/>
      <c r="L58" s="181"/>
      <c r="M58" s="181">
        <f>'将来負担比率（分子）の構造'!L$50</f>
        <v>2771</v>
      </c>
      <c r="N58" s="181"/>
      <c r="O58" s="181"/>
      <c r="P58" s="181">
        <f>'将来負担比率（分子）の構造'!M$50</f>
        <v>3142</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947</v>
      </c>
      <c r="C62" s="181"/>
      <c r="D62" s="181"/>
      <c r="E62" s="181">
        <f>'将来負担比率（分子）の構造'!J$45</f>
        <v>898</v>
      </c>
      <c r="F62" s="181"/>
      <c r="G62" s="181"/>
      <c r="H62" s="181">
        <f>'将来負担比率（分子）の構造'!K$45</f>
        <v>887</v>
      </c>
      <c r="I62" s="181"/>
      <c r="J62" s="181"/>
      <c r="K62" s="181">
        <f>'将来負担比率（分子）の構造'!L$45</f>
        <v>866</v>
      </c>
      <c r="L62" s="181"/>
      <c r="M62" s="181"/>
      <c r="N62" s="181">
        <f>'将来負担比率（分子）の構造'!M$45</f>
        <v>815</v>
      </c>
      <c r="O62" s="181"/>
      <c r="P62" s="181"/>
    </row>
    <row r="63" spans="1:16" x14ac:dyDescent="0.15">
      <c r="A63" s="181" t="s">
        <v>33</v>
      </c>
      <c r="B63" s="181">
        <f>'将来負担比率（分子）の構造'!I$44</f>
        <v>874</v>
      </c>
      <c r="C63" s="181"/>
      <c r="D63" s="181"/>
      <c r="E63" s="181">
        <f>'将来負担比率（分子）の構造'!J$44</f>
        <v>843</v>
      </c>
      <c r="F63" s="181"/>
      <c r="G63" s="181"/>
      <c r="H63" s="181">
        <f>'将来負担比率（分子）の構造'!K$44</f>
        <v>810</v>
      </c>
      <c r="I63" s="181"/>
      <c r="J63" s="181"/>
      <c r="K63" s="181">
        <f>'将来負担比率（分子）の構造'!L$44</f>
        <v>744</v>
      </c>
      <c r="L63" s="181"/>
      <c r="M63" s="181"/>
      <c r="N63" s="181">
        <f>'将来負担比率（分子）の構造'!M$44</f>
        <v>672</v>
      </c>
      <c r="O63" s="181"/>
      <c r="P63" s="181"/>
    </row>
    <row r="64" spans="1:16" x14ac:dyDescent="0.15">
      <c r="A64" s="181" t="s">
        <v>32</v>
      </c>
      <c r="B64" s="181">
        <f>'将来負担比率（分子）の構造'!I$43</f>
        <v>5739</v>
      </c>
      <c r="C64" s="181"/>
      <c r="D64" s="181"/>
      <c r="E64" s="181">
        <f>'将来負担比率（分子）の構造'!J$43</f>
        <v>5403</v>
      </c>
      <c r="F64" s="181"/>
      <c r="G64" s="181"/>
      <c r="H64" s="181">
        <f>'将来負担比率（分子）の構造'!K$43</f>
        <v>4921</v>
      </c>
      <c r="I64" s="181"/>
      <c r="J64" s="181"/>
      <c r="K64" s="181">
        <f>'将来負担比率（分子）の構造'!L$43</f>
        <v>4393</v>
      </c>
      <c r="L64" s="181"/>
      <c r="M64" s="181"/>
      <c r="N64" s="181">
        <f>'将来負担比率（分子）の構造'!M$43</f>
        <v>4004</v>
      </c>
      <c r="O64" s="181"/>
      <c r="P64" s="181"/>
    </row>
    <row r="65" spans="1:16" x14ac:dyDescent="0.15">
      <c r="A65" s="181" t="s">
        <v>31</v>
      </c>
      <c r="B65" s="181">
        <f>'将来負担比率（分子）の構造'!I$42</f>
        <v>174</v>
      </c>
      <c r="C65" s="181"/>
      <c r="D65" s="181"/>
      <c r="E65" s="181">
        <f>'将来負担比率（分子）の構造'!J$42</f>
        <v>198</v>
      </c>
      <c r="F65" s="181"/>
      <c r="G65" s="181"/>
      <c r="H65" s="181">
        <f>'将来負担比率（分子）の構造'!K$42</f>
        <v>226</v>
      </c>
      <c r="I65" s="181"/>
      <c r="J65" s="181"/>
      <c r="K65" s="181">
        <f>'将来負担比率（分子）の構造'!L$42</f>
        <v>207</v>
      </c>
      <c r="L65" s="181"/>
      <c r="M65" s="181"/>
      <c r="N65" s="181">
        <f>'将来負担比率（分子）の構造'!M$42</f>
        <v>181</v>
      </c>
      <c r="O65" s="181"/>
      <c r="P65" s="181"/>
    </row>
    <row r="66" spans="1:16" x14ac:dyDescent="0.15">
      <c r="A66" s="181" t="s">
        <v>30</v>
      </c>
      <c r="B66" s="181">
        <f>'将来負担比率（分子）の構造'!I$41</f>
        <v>6164</v>
      </c>
      <c r="C66" s="181"/>
      <c r="D66" s="181"/>
      <c r="E66" s="181">
        <f>'将来負担比率（分子）の構造'!J$41</f>
        <v>6146</v>
      </c>
      <c r="F66" s="181"/>
      <c r="G66" s="181"/>
      <c r="H66" s="181">
        <f>'将来負担比率（分子）の構造'!K$41</f>
        <v>6119</v>
      </c>
      <c r="I66" s="181"/>
      <c r="J66" s="181"/>
      <c r="K66" s="181">
        <f>'将来負担比率（分子）の構造'!L$41</f>
        <v>6263</v>
      </c>
      <c r="L66" s="181"/>
      <c r="M66" s="181"/>
      <c r="N66" s="181">
        <f>'将来負担比率（分子）の構造'!M$41</f>
        <v>6233</v>
      </c>
      <c r="O66" s="181"/>
      <c r="P66" s="181"/>
    </row>
    <row r="67" spans="1:16" x14ac:dyDescent="0.15">
      <c r="A67" s="181" t="s">
        <v>74</v>
      </c>
      <c r="B67" s="181" t="e">
        <f>NA()</f>
        <v>#N/A</v>
      </c>
      <c r="C67" s="181">
        <f>IF(ISNUMBER('将来負担比率（分子）の構造'!I$53), IF('将来負担比率（分子）の構造'!I$53 &lt; 0, 0, '将来負担比率（分子）の構造'!I$53), NA())</f>
        <v>3543</v>
      </c>
      <c r="D67" s="181" t="e">
        <f>NA()</f>
        <v>#N/A</v>
      </c>
      <c r="E67" s="181" t="e">
        <f>NA()</f>
        <v>#N/A</v>
      </c>
      <c r="F67" s="181">
        <f>IF(ISNUMBER('将来負担比率（分子）の構造'!J$53), IF('将来負担比率（分子）の構造'!J$53 &lt; 0, 0, '将来負担比率（分子）の構造'!J$53), NA())</f>
        <v>3510</v>
      </c>
      <c r="G67" s="181" t="e">
        <f>NA()</f>
        <v>#N/A</v>
      </c>
      <c r="H67" s="181" t="e">
        <f>NA()</f>
        <v>#N/A</v>
      </c>
      <c r="I67" s="181">
        <f>IF(ISNUMBER('将来負担比率（分子）の構造'!K$53), IF('将来負担比率（分子）の構造'!K$53 &lt; 0, 0, '将来負担比率（分子）の構造'!K$53), NA())</f>
        <v>2886</v>
      </c>
      <c r="J67" s="181" t="e">
        <f>NA()</f>
        <v>#N/A</v>
      </c>
      <c r="K67" s="181" t="e">
        <f>NA()</f>
        <v>#N/A</v>
      </c>
      <c r="L67" s="181">
        <f>IF(ISNUMBER('将来負担比率（分子）の構造'!L$53), IF('将来負担比率（分子）の構造'!L$53 &lt; 0, 0, '将来負担比率（分子）の構造'!L$53), NA())</f>
        <v>2488</v>
      </c>
      <c r="M67" s="181" t="e">
        <f>NA()</f>
        <v>#N/A</v>
      </c>
      <c r="N67" s="181" t="e">
        <f>NA()</f>
        <v>#N/A</v>
      </c>
      <c r="O67" s="181">
        <f>IF(ISNUMBER('将来負担比率（分子）の構造'!M$53), IF('将来負担比率（分子）の構造'!M$53 &lt; 0, 0, '将来負担比率（分子）の構造'!M$53), NA())</f>
        <v>1808</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2244</v>
      </c>
      <c r="C72" s="185">
        <f>基金残高に係る経年分析!G55</f>
        <v>2451</v>
      </c>
      <c r="D72" s="185">
        <f>基金残高に係る経年分析!H55</f>
        <v>2715</v>
      </c>
    </row>
    <row r="73" spans="1:16" x14ac:dyDescent="0.15">
      <c r="A73" s="184" t="s">
        <v>77</v>
      </c>
      <c r="B73" s="185">
        <f>基金残高に係る経年分析!F56</f>
        <v>1</v>
      </c>
      <c r="C73" s="185">
        <f>基金残高に係る経年分析!G56</f>
        <v>1</v>
      </c>
      <c r="D73" s="185">
        <f>基金残高に係る経年分析!H56</f>
        <v>1</v>
      </c>
    </row>
    <row r="74" spans="1:16" x14ac:dyDescent="0.15">
      <c r="A74" s="184" t="s">
        <v>78</v>
      </c>
      <c r="B74" s="185">
        <f>基金残高に係る経年分析!F57</f>
        <v>141</v>
      </c>
      <c r="C74" s="185">
        <f>基金残高に係る経年分析!G57</f>
        <v>143</v>
      </c>
      <c r="D74" s="185">
        <f>基金残高に係る経年分析!H57</f>
        <v>147</v>
      </c>
    </row>
  </sheetData>
  <sheetProtection algorithmName="SHA-512" hashValue="AFkToVrWS+6PMtqk8q6mvjIKjLD5RB24YNWb1IuCNzuvyRZAHYWGWEqoF8fHonAMZL4D4BO3mA4lLjZ3jL8Wcw==" saltValue="fK0BuoqDalnyTgFVUnZUx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218</v>
      </c>
      <c r="DI1" s="800"/>
      <c r="DJ1" s="800"/>
      <c r="DK1" s="800"/>
      <c r="DL1" s="800"/>
      <c r="DM1" s="800"/>
      <c r="DN1" s="801"/>
      <c r="DO1" s="226"/>
      <c r="DP1" s="799" t="s">
        <v>219</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220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221</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222</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223</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224</v>
      </c>
      <c r="S4" s="742"/>
      <c r="T4" s="742"/>
      <c r="U4" s="742"/>
      <c r="V4" s="742"/>
      <c r="W4" s="742"/>
      <c r="X4" s="742"/>
      <c r="Y4" s="743"/>
      <c r="Z4" s="741" t="s">
        <v>225</v>
      </c>
      <c r="AA4" s="742"/>
      <c r="AB4" s="742"/>
      <c r="AC4" s="743"/>
      <c r="AD4" s="741" t="s">
        <v>226</v>
      </c>
      <c r="AE4" s="742"/>
      <c r="AF4" s="742"/>
      <c r="AG4" s="742"/>
      <c r="AH4" s="742"/>
      <c r="AI4" s="742"/>
      <c r="AJ4" s="742"/>
      <c r="AK4" s="743"/>
      <c r="AL4" s="741" t="s">
        <v>225</v>
      </c>
      <c r="AM4" s="742"/>
      <c r="AN4" s="742"/>
      <c r="AO4" s="743"/>
      <c r="AP4" s="802" t="s">
        <v>227</v>
      </c>
      <c r="AQ4" s="802"/>
      <c r="AR4" s="802"/>
      <c r="AS4" s="802"/>
      <c r="AT4" s="802"/>
      <c r="AU4" s="802"/>
      <c r="AV4" s="802"/>
      <c r="AW4" s="802"/>
      <c r="AX4" s="802"/>
      <c r="AY4" s="802"/>
      <c r="AZ4" s="802"/>
      <c r="BA4" s="802"/>
      <c r="BB4" s="802"/>
      <c r="BC4" s="802"/>
      <c r="BD4" s="802"/>
      <c r="BE4" s="802"/>
      <c r="BF4" s="802"/>
      <c r="BG4" s="802" t="s">
        <v>228</v>
      </c>
      <c r="BH4" s="802"/>
      <c r="BI4" s="802"/>
      <c r="BJ4" s="802"/>
      <c r="BK4" s="802"/>
      <c r="BL4" s="802"/>
      <c r="BM4" s="802"/>
      <c r="BN4" s="802"/>
      <c r="BO4" s="802" t="s">
        <v>225</v>
      </c>
      <c r="BP4" s="802"/>
      <c r="BQ4" s="802"/>
      <c r="BR4" s="802"/>
      <c r="BS4" s="802" t="s">
        <v>229</v>
      </c>
      <c r="BT4" s="802"/>
      <c r="BU4" s="802"/>
      <c r="BV4" s="802"/>
      <c r="BW4" s="802"/>
      <c r="BX4" s="802"/>
      <c r="BY4" s="802"/>
      <c r="BZ4" s="802"/>
      <c r="CA4" s="802"/>
      <c r="CB4" s="802"/>
      <c r="CD4" s="784" t="s">
        <v>230</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231</v>
      </c>
      <c r="C5" s="747"/>
      <c r="D5" s="747"/>
      <c r="E5" s="747"/>
      <c r="F5" s="747"/>
      <c r="G5" s="747"/>
      <c r="H5" s="747"/>
      <c r="I5" s="747"/>
      <c r="J5" s="747"/>
      <c r="K5" s="747"/>
      <c r="L5" s="747"/>
      <c r="M5" s="747"/>
      <c r="N5" s="747"/>
      <c r="O5" s="747"/>
      <c r="P5" s="747"/>
      <c r="Q5" s="748"/>
      <c r="R5" s="735">
        <v>1947645</v>
      </c>
      <c r="S5" s="736"/>
      <c r="T5" s="736"/>
      <c r="U5" s="736"/>
      <c r="V5" s="736"/>
      <c r="W5" s="736"/>
      <c r="X5" s="736"/>
      <c r="Y5" s="779"/>
      <c r="Z5" s="797">
        <v>23.9</v>
      </c>
      <c r="AA5" s="797"/>
      <c r="AB5" s="797"/>
      <c r="AC5" s="797"/>
      <c r="AD5" s="798">
        <v>1947645</v>
      </c>
      <c r="AE5" s="798"/>
      <c r="AF5" s="798"/>
      <c r="AG5" s="798"/>
      <c r="AH5" s="798"/>
      <c r="AI5" s="798"/>
      <c r="AJ5" s="798"/>
      <c r="AK5" s="798"/>
      <c r="AL5" s="780">
        <v>49</v>
      </c>
      <c r="AM5" s="751"/>
      <c r="AN5" s="751"/>
      <c r="AO5" s="781"/>
      <c r="AP5" s="746" t="s">
        <v>232</v>
      </c>
      <c r="AQ5" s="747"/>
      <c r="AR5" s="747"/>
      <c r="AS5" s="747"/>
      <c r="AT5" s="747"/>
      <c r="AU5" s="747"/>
      <c r="AV5" s="747"/>
      <c r="AW5" s="747"/>
      <c r="AX5" s="747"/>
      <c r="AY5" s="747"/>
      <c r="AZ5" s="747"/>
      <c r="BA5" s="747"/>
      <c r="BB5" s="747"/>
      <c r="BC5" s="747"/>
      <c r="BD5" s="747"/>
      <c r="BE5" s="747"/>
      <c r="BF5" s="748"/>
      <c r="BG5" s="680">
        <v>1947645</v>
      </c>
      <c r="BH5" s="681"/>
      <c r="BI5" s="681"/>
      <c r="BJ5" s="681"/>
      <c r="BK5" s="681"/>
      <c r="BL5" s="681"/>
      <c r="BM5" s="681"/>
      <c r="BN5" s="682"/>
      <c r="BO5" s="713">
        <v>100</v>
      </c>
      <c r="BP5" s="713"/>
      <c r="BQ5" s="713"/>
      <c r="BR5" s="713"/>
      <c r="BS5" s="714">
        <v>48078</v>
      </c>
      <c r="BT5" s="714"/>
      <c r="BU5" s="714"/>
      <c r="BV5" s="714"/>
      <c r="BW5" s="714"/>
      <c r="BX5" s="714"/>
      <c r="BY5" s="714"/>
      <c r="BZ5" s="714"/>
      <c r="CA5" s="714"/>
      <c r="CB5" s="777"/>
      <c r="CD5" s="784" t="s">
        <v>227</v>
      </c>
      <c r="CE5" s="785"/>
      <c r="CF5" s="785"/>
      <c r="CG5" s="785"/>
      <c r="CH5" s="785"/>
      <c r="CI5" s="785"/>
      <c r="CJ5" s="785"/>
      <c r="CK5" s="785"/>
      <c r="CL5" s="785"/>
      <c r="CM5" s="785"/>
      <c r="CN5" s="785"/>
      <c r="CO5" s="785"/>
      <c r="CP5" s="785"/>
      <c r="CQ5" s="786"/>
      <c r="CR5" s="784" t="s">
        <v>233</v>
      </c>
      <c r="CS5" s="785"/>
      <c r="CT5" s="785"/>
      <c r="CU5" s="785"/>
      <c r="CV5" s="785"/>
      <c r="CW5" s="785"/>
      <c r="CX5" s="785"/>
      <c r="CY5" s="786"/>
      <c r="CZ5" s="784" t="s">
        <v>225</v>
      </c>
      <c r="DA5" s="785"/>
      <c r="DB5" s="785"/>
      <c r="DC5" s="786"/>
      <c r="DD5" s="784" t="s">
        <v>234</v>
      </c>
      <c r="DE5" s="785"/>
      <c r="DF5" s="785"/>
      <c r="DG5" s="785"/>
      <c r="DH5" s="785"/>
      <c r="DI5" s="785"/>
      <c r="DJ5" s="785"/>
      <c r="DK5" s="785"/>
      <c r="DL5" s="785"/>
      <c r="DM5" s="785"/>
      <c r="DN5" s="785"/>
      <c r="DO5" s="785"/>
      <c r="DP5" s="786"/>
      <c r="DQ5" s="784" t="s">
        <v>235</v>
      </c>
      <c r="DR5" s="785"/>
      <c r="DS5" s="785"/>
      <c r="DT5" s="785"/>
      <c r="DU5" s="785"/>
      <c r="DV5" s="785"/>
      <c r="DW5" s="785"/>
      <c r="DX5" s="785"/>
      <c r="DY5" s="785"/>
      <c r="DZ5" s="785"/>
      <c r="EA5" s="785"/>
      <c r="EB5" s="785"/>
      <c r="EC5" s="786"/>
    </row>
    <row r="6" spans="2:143" ht="11.25" customHeight="1" x14ac:dyDescent="0.15">
      <c r="B6" s="677" t="s">
        <v>236</v>
      </c>
      <c r="C6" s="678"/>
      <c r="D6" s="678"/>
      <c r="E6" s="678"/>
      <c r="F6" s="678"/>
      <c r="G6" s="678"/>
      <c r="H6" s="678"/>
      <c r="I6" s="678"/>
      <c r="J6" s="678"/>
      <c r="K6" s="678"/>
      <c r="L6" s="678"/>
      <c r="M6" s="678"/>
      <c r="N6" s="678"/>
      <c r="O6" s="678"/>
      <c r="P6" s="678"/>
      <c r="Q6" s="679"/>
      <c r="R6" s="680">
        <v>63859</v>
      </c>
      <c r="S6" s="681"/>
      <c r="T6" s="681"/>
      <c r="U6" s="681"/>
      <c r="V6" s="681"/>
      <c r="W6" s="681"/>
      <c r="X6" s="681"/>
      <c r="Y6" s="682"/>
      <c r="Z6" s="713">
        <v>0.8</v>
      </c>
      <c r="AA6" s="713"/>
      <c r="AB6" s="713"/>
      <c r="AC6" s="713"/>
      <c r="AD6" s="714">
        <v>63859</v>
      </c>
      <c r="AE6" s="714"/>
      <c r="AF6" s="714"/>
      <c r="AG6" s="714"/>
      <c r="AH6" s="714"/>
      <c r="AI6" s="714"/>
      <c r="AJ6" s="714"/>
      <c r="AK6" s="714"/>
      <c r="AL6" s="683">
        <v>1.6</v>
      </c>
      <c r="AM6" s="684"/>
      <c r="AN6" s="684"/>
      <c r="AO6" s="715"/>
      <c r="AP6" s="677" t="s">
        <v>237</v>
      </c>
      <c r="AQ6" s="678"/>
      <c r="AR6" s="678"/>
      <c r="AS6" s="678"/>
      <c r="AT6" s="678"/>
      <c r="AU6" s="678"/>
      <c r="AV6" s="678"/>
      <c r="AW6" s="678"/>
      <c r="AX6" s="678"/>
      <c r="AY6" s="678"/>
      <c r="AZ6" s="678"/>
      <c r="BA6" s="678"/>
      <c r="BB6" s="678"/>
      <c r="BC6" s="678"/>
      <c r="BD6" s="678"/>
      <c r="BE6" s="678"/>
      <c r="BF6" s="679"/>
      <c r="BG6" s="680">
        <v>1947645</v>
      </c>
      <c r="BH6" s="681"/>
      <c r="BI6" s="681"/>
      <c r="BJ6" s="681"/>
      <c r="BK6" s="681"/>
      <c r="BL6" s="681"/>
      <c r="BM6" s="681"/>
      <c r="BN6" s="682"/>
      <c r="BO6" s="713">
        <v>100</v>
      </c>
      <c r="BP6" s="713"/>
      <c r="BQ6" s="713"/>
      <c r="BR6" s="713"/>
      <c r="BS6" s="714">
        <v>48078</v>
      </c>
      <c r="BT6" s="714"/>
      <c r="BU6" s="714"/>
      <c r="BV6" s="714"/>
      <c r="BW6" s="714"/>
      <c r="BX6" s="714"/>
      <c r="BY6" s="714"/>
      <c r="BZ6" s="714"/>
      <c r="CA6" s="714"/>
      <c r="CB6" s="777"/>
      <c r="CD6" s="738" t="s">
        <v>238</v>
      </c>
      <c r="CE6" s="739"/>
      <c r="CF6" s="739"/>
      <c r="CG6" s="739"/>
      <c r="CH6" s="739"/>
      <c r="CI6" s="739"/>
      <c r="CJ6" s="739"/>
      <c r="CK6" s="739"/>
      <c r="CL6" s="739"/>
      <c r="CM6" s="739"/>
      <c r="CN6" s="739"/>
      <c r="CO6" s="739"/>
      <c r="CP6" s="739"/>
      <c r="CQ6" s="740"/>
      <c r="CR6" s="680">
        <v>75871</v>
      </c>
      <c r="CS6" s="681"/>
      <c r="CT6" s="681"/>
      <c r="CU6" s="681"/>
      <c r="CV6" s="681"/>
      <c r="CW6" s="681"/>
      <c r="CX6" s="681"/>
      <c r="CY6" s="682"/>
      <c r="CZ6" s="780">
        <v>1</v>
      </c>
      <c r="DA6" s="751"/>
      <c r="DB6" s="751"/>
      <c r="DC6" s="783"/>
      <c r="DD6" s="686" t="s">
        <v>239</v>
      </c>
      <c r="DE6" s="681"/>
      <c r="DF6" s="681"/>
      <c r="DG6" s="681"/>
      <c r="DH6" s="681"/>
      <c r="DI6" s="681"/>
      <c r="DJ6" s="681"/>
      <c r="DK6" s="681"/>
      <c r="DL6" s="681"/>
      <c r="DM6" s="681"/>
      <c r="DN6" s="681"/>
      <c r="DO6" s="681"/>
      <c r="DP6" s="682"/>
      <c r="DQ6" s="686">
        <v>75871</v>
      </c>
      <c r="DR6" s="681"/>
      <c r="DS6" s="681"/>
      <c r="DT6" s="681"/>
      <c r="DU6" s="681"/>
      <c r="DV6" s="681"/>
      <c r="DW6" s="681"/>
      <c r="DX6" s="681"/>
      <c r="DY6" s="681"/>
      <c r="DZ6" s="681"/>
      <c r="EA6" s="681"/>
      <c r="EB6" s="681"/>
      <c r="EC6" s="727"/>
    </row>
    <row r="7" spans="2:143" ht="11.25" customHeight="1" x14ac:dyDescent="0.15">
      <c r="B7" s="677" t="s">
        <v>240</v>
      </c>
      <c r="C7" s="678"/>
      <c r="D7" s="678"/>
      <c r="E7" s="678"/>
      <c r="F7" s="678"/>
      <c r="G7" s="678"/>
      <c r="H7" s="678"/>
      <c r="I7" s="678"/>
      <c r="J7" s="678"/>
      <c r="K7" s="678"/>
      <c r="L7" s="678"/>
      <c r="M7" s="678"/>
      <c r="N7" s="678"/>
      <c r="O7" s="678"/>
      <c r="P7" s="678"/>
      <c r="Q7" s="679"/>
      <c r="R7" s="680">
        <v>1197</v>
      </c>
      <c r="S7" s="681"/>
      <c r="T7" s="681"/>
      <c r="U7" s="681"/>
      <c r="V7" s="681"/>
      <c r="W7" s="681"/>
      <c r="X7" s="681"/>
      <c r="Y7" s="682"/>
      <c r="Z7" s="713">
        <v>0</v>
      </c>
      <c r="AA7" s="713"/>
      <c r="AB7" s="713"/>
      <c r="AC7" s="713"/>
      <c r="AD7" s="714">
        <v>1197</v>
      </c>
      <c r="AE7" s="714"/>
      <c r="AF7" s="714"/>
      <c r="AG7" s="714"/>
      <c r="AH7" s="714"/>
      <c r="AI7" s="714"/>
      <c r="AJ7" s="714"/>
      <c r="AK7" s="714"/>
      <c r="AL7" s="683">
        <v>0</v>
      </c>
      <c r="AM7" s="684"/>
      <c r="AN7" s="684"/>
      <c r="AO7" s="715"/>
      <c r="AP7" s="677" t="s">
        <v>241</v>
      </c>
      <c r="AQ7" s="678"/>
      <c r="AR7" s="678"/>
      <c r="AS7" s="678"/>
      <c r="AT7" s="678"/>
      <c r="AU7" s="678"/>
      <c r="AV7" s="678"/>
      <c r="AW7" s="678"/>
      <c r="AX7" s="678"/>
      <c r="AY7" s="678"/>
      <c r="AZ7" s="678"/>
      <c r="BA7" s="678"/>
      <c r="BB7" s="678"/>
      <c r="BC7" s="678"/>
      <c r="BD7" s="678"/>
      <c r="BE7" s="678"/>
      <c r="BF7" s="679"/>
      <c r="BG7" s="680">
        <v>695645</v>
      </c>
      <c r="BH7" s="681"/>
      <c r="BI7" s="681"/>
      <c r="BJ7" s="681"/>
      <c r="BK7" s="681"/>
      <c r="BL7" s="681"/>
      <c r="BM7" s="681"/>
      <c r="BN7" s="682"/>
      <c r="BO7" s="713">
        <v>35.700000000000003</v>
      </c>
      <c r="BP7" s="713"/>
      <c r="BQ7" s="713"/>
      <c r="BR7" s="713"/>
      <c r="BS7" s="714">
        <v>48078</v>
      </c>
      <c r="BT7" s="714"/>
      <c r="BU7" s="714"/>
      <c r="BV7" s="714"/>
      <c r="BW7" s="714"/>
      <c r="BX7" s="714"/>
      <c r="BY7" s="714"/>
      <c r="BZ7" s="714"/>
      <c r="CA7" s="714"/>
      <c r="CB7" s="777"/>
      <c r="CD7" s="719" t="s">
        <v>242</v>
      </c>
      <c r="CE7" s="720"/>
      <c r="CF7" s="720"/>
      <c r="CG7" s="720"/>
      <c r="CH7" s="720"/>
      <c r="CI7" s="720"/>
      <c r="CJ7" s="720"/>
      <c r="CK7" s="720"/>
      <c r="CL7" s="720"/>
      <c r="CM7" s="720"/>
      <c r="CN7" s="720"/>
      <c r="CO7" s="720"/>
      <c r="CP7" s="720"/>
      <c r="CQ7" s="721"/>
      <c r="CR7" s="680">
        <v>2149129</v>
      </c>
      <c r="CS7" s="681"/>
      <c r="CT7" s="681"/>
      <c r="CU7" s="681"/>
      <c r="CV7" s="681"/>
      <c r="CW7" s="681"/>
      <c r="CX7" s="681"/>
      <c r="CY7" s="682"/>
      <c r="CZ7" s="713">
        <v>28.2</v>
      </c>
      <c r="DA7" s="713"/>
      <c r="DB7" s="713"/>
      <c r="DC7" s="713"/>
      <c r="DD7" s="686">
        <v>133787</v>
      </c>
      <c r="DE7" s="681"/>
      <c r="DF7" s="681"/>
      <c r="DG7" s="681"/>
      <c r="DH7" s="681"/>
      <c r="DI7" s="681"/>
      <c r="DJ7" s="681"/>
      <c r="DK7" s="681"/>
      <c r="DL7" s="681"/>
      <c r="DM7" s="681"/>
      <c r="DN7" s="681"/>
      <c r="DO7" s="681"/>
      <c r="DP7" s="682"/>
      <c r="DQ7" s="686">
        <v>905060</v>
      </c>
      <c r="DR7" s="681"/>
      <c r="DS7" s="681"/>
      <c r="DT7" s="681"/>
      <c r="DU7" s="681"/>
      <c r="DV7" s="681"/>
      <c r="DW7" s="681"/>
      <c r="DX7" s="681"/>
      <c r="DY7" s="681"/>
      <c r="DZ7" s="681"/>
      <c r="EA7" s="681"/>
      <c r="EB7" s="681"/>
      <c r="EC7" s="727"/>
    </row>
    <row r="8" spans="2:143" ht="11.25" customHeight="1" x14ac:dyDescent="0.15">
      <c r="B8" s="677" t="s">
        <v>243</v>
      </c>
      <c r="C8" s="678"/>
      <c r="D8" s="678"/>
      <c r="E8" s="678"/>
      <c r="F8" s="678"/>
      <c r="G8" s="678"/>
      <c r="H8" s="678"/>
      <c r="I8" s="678"/>
      <c r="J8" s="678"/>
      <c r="K8" s="678"/>
      <c r="L8" s="678"/>
      <c r="M8" s="678"/>
      <c r="N8" s="678"/>
      <c r="O8" s="678"/>
      <c r="P8" s="678"/>
      <c r="Q8" s="679"/>
      <c r="R8" s="680">
        <v>6003</v>
      </c>
      <c r="S8" s="681"/>
      <c r="T8" s="681"/>
      <c r="U8" s="681"/>
      <c r="V8" s="681"/>
      <c r="W8" s="681"/>
      <c r="X8" s="681"/>
      <c r="Y8" s="682"/>
      <c r="Z8" s="713">
        <v>0.1</v>
      </c>
      <c r="AA8" s="713"/>
      <c r="AB8" s="713"/>
      <c r="AC8" s="713"/>
      <c r="AD8" s="714">
        <v>6003</v>
      </c>
      <c r="AE8" s="714"/>
      <c r="AF8" s="714"/>
      <c r="AG8" s="714"/>
      <c r="AH8" s="714"/>
      <c r="AI8" s="714"/>
      <c r="AJ8" s="714"/>
      <c r="AK8" s="714"/>
      <c r="AL8" s="683">
        <v>0.2</v>
      </c>
      <c r="AM8" s="684"/>
      <c r="AN8" s="684"/>
      <c r="AO8" s="715"/>
      <c r="AP8" s="677" t="s">
        <v>244</v>
      </c>
      <c r="AQ8" s="678"/>
      <c r="AR8" s="678"/>
      <c r="AS8" s="678"/>
      <c r="AT8" s="678"/>
      <c r="AU8" s="678"/>
      <c r="AV8" s="678"/>
      <c r="AW8" s="678"/>
      <c r="AX8" s="678"/>
      <c r="AY8" s="678"/>
      <c r="AZ8" s="678"/>
      <c r="BA8" s="678"/>
      <c r="BB8" s="678"/>
      <c r="BC8" s="678"/>
      <c r="BD8" s="678"/>
      <c r="BE8" s="678"/>
      <c r="BF8" s="679"/>
      <c r="BG8" s="680">
        <v>19187</v>
      </c>
      <c r="BH8" s="681"/>
      <c r="BI8" s="681"/>
      <c r="BJ8" s="681"/>
      <c r="BK8" s="681"/>
      <c r="BL8" s="681"/>
      <c r="BM8" s="681"/>
      <c r="BN8" s="682"/>
      <c r="BO8" s="713">
        <v>1</v>
      </c>
      <c r="BP8" s="713"/>
      <c r="BQ8" s="713"/>
      <c r="BR8" s="713"/>
      <c r="BS8" s="686" t="s">
        <v>130</v>
      </c>
      <c r="BT8" s="681"/>
      <c r="BU8" s="681"/>
      <c r="BV8" s="681"/>
      <c r="BW8" s="681"/>
      <c r="BX8" s="681"/>
      <c r="BY8" s="681"/>
      <c r="BZ8" s="681"/>
      <c r="CA8" s="681"/>
      <c r="CB8" s="727"/>
      <c r="CD8" s="719" t="s">
        <v>245</v>
      </c>
      <c r="CE8" s="720"/>
      <c r="CF8" s="720"/>
      <c r="CG8" s="720"/>
      <c r="CH8" s="720"/>
      <c r="CI8" s="720"/>
      <c r="CJ8" s="720"/>
      <c r="CK8" s="720"/>
      <c r="CL8" s="720"/>
      <c r="CM8" s="720"/>
      <c r="CN8" s="720"/>
      <c r="CO8" s="720"/>
      <c r="CP8" s="720"/>
      <c r="CQ8" s="721"/>
      <c r="CR8" s="680">
        <v>1746467</v>
      </c>
      <c r="CS8" s="681"/>
      <c r="CT8" s="681"/>
      <c r="CU8" s="681"/>
      <c r="CV8" s="681"/>
      <c r="CW8" s="681"/>
      <c r="CX8" s="681"/>
      <c r="CY8" s="682"/>
      <c r="CZ8" s="713">
        <v>22.9</v>
      </c>
      <c r="DA8" s="713"/>
      <c r="DB8" s="713"/>
      <c r="DC8" s="713"/>
      <c r="DD8" s="686">
        <v>18050</v>
      </c>
      <c r="DE8" s="681"/>
      <c r="DF8" s="681"/>
      <c r="DG8" s="681"/>
      <c r="DH8" s="681"/>
      <c r="DI8" s="681"/>
      <c r="DJ8" s="681"/>
      <c r="DK8" s="681"/>
      <c r="DL8" s="681"/>
      <c r="DM8" s="681"/>
      <c r="DN8" s="681"/>
      <c r="DO8" s="681"/>
      <c r="DP8" s="682"/>
      <c r="DQ8" s="686">
        <v>1082868</v>
      </c>
      <c r="DR8" s="681"/>
      <c r="DS8" s="681"/>
      <c r="DT8" s="681"/>
      <c r="DU8" s="681"/>
      <c r="DV8" s="681"/>
      <c r="DW8" s="681"/>
      <c r="DX8" s="681"/>
      <c r="DY8" s="681"/>
      <c r="DZ8" s="681"/>
      <c r="EA8" s="681"/>
      <c r="EB8" s="681"/>
      <c r="EC8" s="727"/>
    </row>
    <row r="9" spans="2:143" ht="11.25" customHeight="1" x14ac:dyDescent="0.15">
      <c r="B9" s="677" t="s">
        <v>246</v>
      </c>
      <c r="C9" s="678"/>
      <c r="D9" s="678"/>
      <c r="E9" s="678"/>
      <c r="F9" s="678"/>
      <c r="G9" s="678"/>
      <c r="H9" s="678"/>
      <c r="I9" s="678"/>
      <c r="J9" s="678"/>
      <c r="K9" s="678"/>
      <c r="L9" s="678"/>
      <c r="M9" s="678"/>
      <c r="N9" s="678"/>
      <c r="O9" s="678"/>
      <c r="P9" s="678"/>
      <c r="Q9" s="679"/>
      <c r="R9" s="680">
        <v>5307</v>
      </c>
      <c r="S9" s="681"/>
      <c r="T9" s="681"/>
      <c r="U9" s="681"/>
      <c r="V9" s="681"/>
      <c r="W9" s="681"/>
      <c r="X9" s="681"/>
      <c r="Y9" s="682"/>
      <c r="Z9" s="713">
        <v>0.1</v>
      </c>
      <c r="AA9" s="713"/>
      <c r="AB9" s="713"/>
      <c r="AC9" s="713"/>
      <c r="AD9" s="714">
        <v>5307</v>
      </c>
      <c r="AE9" s="714"/>
      <c r="AF9" s="714"/>
      <c r="AG9" s="714"/>
      <c r="AH9" s="714"/>
      <c r="AI9" s="714"/>
      <c r="AJ9" s="714"/>
      <c r="AK9" s="714"/>
      <c r="AL9" s="683">
        <v>0.1</v>
      </c>
      <c r="AM9" s="684"/>
      <c r="AN9" s="684"/>
      <c r="AO9" s="715"/>
      <c r="AP9" s="677" t="s">
        <v>247</v>
      </c>
      <c r="AQ9" s="678"/>
      <c r="AR9" s="678"/>
      <c r="AS9" s="678"/>
      <c r="AT9" s="678"/>
      <c r="AU9" s="678"/>
      <c r="AV9" s="678"/>
      <c r="AW9" s="678"/>
      <c r="AX9" s="678"/>
      <c r="AY9" s="678"/>
      <c r="AZ9" s="678"/>
      <c r="BA9" s="678"/>
      <c r="BB9" s="678"/>
      <c r="BC9" s="678"/>
      <c r="BD9" s="678"/>
      <c r="BE9" s="678"/>
      <c r="BF9" s="679"/>
      <c r="BG9" s="680">
        <v>424142</v>
      </c>
      <c r="BH9" s="681"/>
      <c r="BI9" s="681"/>
      <c r="BJ9" s="681"/>
      <c r="BK9" s="681"/>
      <c r="BL9" s="681"/>
      <c r="BM9" s="681"/>
      <c r="BN9" s="682"/>
      <c r="BO9" s="713">
        <v>21.8</v>
      </c>
      <c r="BP9" s="713"/>
      <c r="BQ9" s="713"/>
      <c r="BR9" s="713"/>
      <c r="BS9" s="686" t="s">
        <v>130</v>
      </c>
      <c r="BT9" s="681"/>
      <c r="BU9" s="681"/>
      <c r="BV9" s="681"/>
      <c r="BW9" s="681"/>
      <c r="BX9" s="681"/>
      <c r="BY9" s="681"/>
      <c r="BZ9" s="681"/>
      <c r="CA9" s="681"/>
      <c r="CB9" s="727"/>
      <c r="CD9" s="719" t="s">
        <v>248</v>
      </c>
      <c r="CE9" s="720"/>
      <c r="CF9" s="720"/>
      <c r="CG9" s="720"/>
      <c r="CH9" s="720"/>
      <c r="CI9" s="720"/>
      <c r="CJ9" s="720"/>
      <c r="CK9" s="720"/>
      <c r="CL9" s="720"/>
      <c r="CM9" s="720"/>
      <c r="CN9" s="720"/>
      <c r="CO9" s="720"/>
      <c r="CP9" s="720"/>
      <c r="CQ9" s="721"/>
      <c r="CR9" s="680">
        <v>467020</v>
      </c>
      <c r="CS9" s="681"/>
      <c r="CT9" s="681"/>
      <c r="CU9" s="681"/>
      <c r="CV9" s="681"/>
      <c r="CW9" s="681"/>
      <c r="CX9" s="681"/>
      <c r="CY9" s="682"/>
      <c r="CZ9" s="713">
        <v>6.1</v>
      </c>
      <c r="DA9" s="713"/>
      <c r="DB9" s="713"/>
      <c r="DC9" s="713"/>
      <c r="DD9" s="686">
        <v>4437</v>
      </c>
      <c r="DE9" s="681"/>
      <c r="DF9" s="681"/>
      <c r="DG9" s="681"/>
      <c r="DH9" s="681"/>
      <c r="DI9" s="681"/>
      <c r="DJ9" s="681"/>
      <c r="DK9" s="681"/>
      <c r="DL9" s="681"/>
      <c r="DM9" s="681"/>
      <c r="DN9" s="681"/>
      <c r="DO9" s="681"/>
      <c r="DP9" s="682"/>
      <c r="DQ9" s="686">
        <v>427139</v>
      </c>
      <c r="DR9" s="681"/>
      <c r="DS9" s="681"/>
      <c r="DT9" s="681"/>
      <c r="DU9" s="681"/>
      <c r="DV9" s="681"/>
      <c r="DW9" s="681"/>
      <c r="DX9" s="681"/>
      <c r="DY9" s="681"/>
      <c r="DZ9" s="681"/>
      <c r="EA9" s="681"/>
      <c r="EB9" s="681"/>
      <c r="EC9" s="727"/>
    </row>
    <row r="10" spans="2:143" ht="11.25" customHeight="1" x14ac:dyDescent="0.15">
      <c r="B10" s="677" t="s">
        <v>249</v>
      </c>
      <c r="C10" s="678"/>
      <c r="D10" s="678"/>
      <c r="E10" s="678"/>
      <c r="F10" s="678"/>
      <c r="G10" s="678"/>
      <c r="H10" s="678"/>
      <c r="I10" s="678"/>
      <c r="J10" s="678"/>
      <c r="K10" s="678"/>
      <c r="L10" s="678"/>
      <c r="M10" s="678"/>
      <c r="N10" s="678"/>
      <c r="O10" s="678"/>
      <c r="P10" s="678"/>
      <c r="Q10" s="679"/>
      <c r="R10" s="680" t="s">
        <v>239</v>
      </c>
      <c r="S10" s="681"/>
      <c r="T10" s="681"/>
      <c r="U10" s="681"/>
      <c r="V10" s="681"/>
      <c r="W10" s="681"/>
      <c r="X10" s="681"/>
      <c r="Y10" s="682"/>
      <c r="Z10" s="713" t="s">
        <v>239</v>
      </c>
      <c r="AA10" s="713"/>
      <c r="AB10" s="713"/>
      <c r="AC10" s="713"/>
      <c r="AD10" s="714" t="s">
        <v>130</v>
      </c>
      <c r="AE10" s="714"/>
      <c r="AF10" s="714"/>
      <c r="AG10" s="714"/>
      <c r="AH10" s="714"/>
      <c r="AI10" s="714"/>
      <c r="AJ10" s="714"/>
      <c r="AK10" s="714"/>
      <c r="AL10" s="683" t="s">
        <v>130</v>
      </c>
      <c r="AM10" s="684"/>
      <c r="AN10" s="684"/>
      <c r="AO10" s="715"/>
      <c r="AP10" s="677" t="s">
        <v>250</v>
      </c>
      <c r="AQ10" s="678"/>
      <c r="AR10" s="678"/>
      <c r="AS10" s="678"/>
      <c r="AT10" s="678"/>
      <c r="AU10" s="678"/>
      <c r="AV10" s="678"/>
      <c r="AW10" s="678"/>
      <c r="AX10" s="678"/>
      <c r="AY10" s="678"/>
      <c r="AZ10" s="678"/>
      <c r="BA10" s="678"/>
      <c r="BB10" s="678"/>
      <c r="BC10" s="678"/>
      <c r="BD10" s="678"/>
      <c r="BE10" s="678"/>
      <c r="BF10" s="679"/>
      <c r="BG10" s="680">
        <v>53124</v>
      </c>
      <c r="BH10" s="681"/>
      <c r="BI10" s="681"/>
      <c r="BJ10" s="681"/>
      <c r="BK10" s="681"/>
      <c r="BL10" s="681"/>
      <c r="BM10" s="681"/>
      <c r="BN10" s="682"/>
      <c r="BO10" s="713">
        <v>2.7</v>
      </c>
      <c r="BP10" s="713"/>
      <c r="BQ10" s="713"/>
      <c r="BR10" s="713"/>
      <c r="BS10" s="686" t="s">
        <v>239</v>
      </c>
      <c r="BT10" s="681"/>
      <c r="BU10" s="681"/>
      <c r="BV10" s="681"/>
      <c r="BW10" s="681"/>
      <c r="BX10" s="681"/>
      <c r="BY10" s="681"/>
      <c r="BZ10" s="681"/>
      <c r="CA10" s="681"/>
      <c r="CB10" s="727"/>
      <c r="CD10" s="719" t="s">
        <v>251</v>
      </c>
      <c r="CE10" s="720"/>
      <c r="CF10" s="720"/>
      <c r="CG10" s="720"/>
      <c r="CH10" s="720"/>
      <c r="CI10" s="720"/>
      <c r="CJ10" s="720"/>
      <c r="CK10" s="720"/>
      <c r="CL10" s="720"/>
      <c r="CM10" s="720"/>
      <c r="CN10" s="720"/>
      <c r="CO10" s="720"/>
      <c r="CP10" s="720"/>
      <c r="CQ10" s="721"/>
      <c r="CR10" s="680">
        <v>5500</v>
      </c>
      <c r="CS10" s="681"/>
      <c r="CT10" s="681"/>
      <c r="CU10" s="681"/>
      <c r="CV10" s="681"/>
      <c r="CW10" s="681"/>
      <c r="CX10" s="681"/>
      <c r="CY10" s="682"/>
      <c r="CZ10" s="713">
        <v>0.1</v>
      </c>
      <c r="DA10" s="713"/>
      <c r="DB10" s="713"/>
      <c r="DC10" s="713"/>
      <c r="DD10" s="686" t="s">
        <v>130</v>
      </c>
      <c r="DE10" s="681"/>
      <c r="DF10" s="681"/>
      <c r="DG10" s="681"/>
      <c r="DH10" s="681"/>
      <c r="DI10" s="681"/>
      <c r="DJ10" s="681"/>
      <c r="DK10" s="681"/>
      <c r="DL10" s="681"/>
      <c r="DM10" s="681"/>
      <c r="DN10" s="681"/>
      <c r="DO10" s="681"/>
      <c r="DP10" s="682"/>
      <c r="DQ10" s="686" t="s">
        <v>239</v>
      </c>
      <c r="DR10" s="681"/>
      <c r="DS10" s="681"/>
      <c r="DT10" s="681"/>
      <c r="DU10" s="681"/>
      <c r="DV10" s="681"/>
      <c r="DW10" s="681"/>
      <c r="DX10" s="681"/>
      <c r="DY10" s="681"/>
      <c r="DZ10" s="681"/>
      <c r="EA10" s="681"/>
      <c r="EB10" s="681"/>
      <c r="EC10" s="727"/>
    </row>
    <row r="11" spans="2:143" ht="11.25" customHeight="1" x14ac:dyDescent="0.15">
      <c r="B11" s="677" t="s">
        <v>252</v>
      </c>
      <c r="C11" s="678"/>
      <c r="D11" s="678"/>
      <c r="E11" s="678"/>
      <c r="F11" s="678"/>
      <c r="G11" s="678"/>
      <c r="H11" s="678"/>
      <c r="I11" s="678"/>
      <c r="J11" s="678"/>
      <c r="K11" s="678"/>
      <c r="L11" s="678"/>
      <c r="M11" s="678"/>
      <c r="N11" s="678"/>
      <c r="O11" s="678"/>
      <c r="P11" s="678"/>
      <c r="Q11" s="679"/>
      <c r="R11" s="680">
        <v>252885</v>
      </c>
      <c r="S11" s="681"/>
      <c r="T11" s="681"/>
      <c r="U11" s="681"/>
      <c r="V11" s="681"/>
      <c r="W11" s="681"/>
      <c r="X11" s="681"/>
      <c r="Y11" s="682"/>
      <c r="Z11" s="683">
        <v>3.1</v>
      </c>
      <c r="AA11" s="684"/>
      <c r="AB11" s="684"/>
      <c r="AC11" s="685"/>
      <c r="AD11" s="686">
        <v>252885</v>
      </c>
      <c r="AE11" s="681"/>
      <c r="AF11" s="681"/>
      <c r="AG11" s="681"/>
      <c r="AH11" s="681"/>
      <c r="AI11" s="681"/>
      <c r="AJ11" s="681"/>
      <c r="AK11" s="682"/>
      <c r="AL11" s="683">
        <v>6.4</v>
      </c>
      <c r="AM11" s="684"/>
      <c r="AN11" s="684"/>
      <c r="AO11" s="715"/>
      <c r="AP11" s="677" t="s">
        <v>253</v>
      </c>
      <c r="AQ11" s="678"/>
      <c r="AR11" s="678"/>
      <c r="AS11" s="678"/>
      <c r="AT11" s="678"/>
      <c r="AU11" s="678"/>
      <c r="AV11" s="678"/>
      <c r="AW11" s="678"/>
      <c r="AX11" s="678"/>
      <c r="AY11" s="678"/>
      <c r="AZ11" s="678"/>
      <c r="BA11" s="678"/>
      <c r="BB11" s="678"/>
      <c r="BC11" s="678"/>
      <c r="BD11" s="678"/>
      <c r="BE11" s="678"/>
      <c r="BF11" s="679"/>
      <c r="BG11" s="680">
        <v>199192</v>
      </c>
      <c r="BH11" s="681"/>
      <c r="BI11" s="681"/>
      <c r="BJ11" s="681"/>
      <c r="BK11" s="681"/>
      <c r="BL11" s="681"/>
      <c r="BM11" s="681"/>
      <c r="BN11" s="682"/>
      <c r="BO11" s="713">
        <v>10.199999999999999</v>
      </c>
      <c r="BP11" s="713"/>
      <c r="BQ11" s="713"/>
      <c r="BR11" s="713"/>
      <c r="BS11" s="686">
        <v>48078</v>
      </c>
      <c r="BT11" s="681"/>
      <c r="BU11" s="681"/>
      <c r="BV11" s="681"/>
      <c r="BW11" s="681"/>
      <c r="BX11" s="681"/>
      <c r="BY11" s="681"/>
      <c r="BZ11" s="681"/>
      <c r="CA11" s="681"/>
      <c r="CB11" s="727"/>
      <c r="CD11" s="719" t="s">
        <v>254</v>
      </c>
      <c r="CE11" s="720"/>
      <c r="CF11" s="720"/>
      <c r="CG11" s="720"/>
      <c r="CH11" s="720"/>
      <c r="CI11" s="720"/>
      <c r="CJ11" s="720"/>
      <c r="CK11" s="720"/>
      <c r="CL11" s="720"/>
      <c r="CM11" s="720"/>
      <c r="CN11" s="720"/>
      <c r="CO11" s="720"/>
      <c r="CP11" s="720"/>
      <c r="CQ11" s="721"/>
      <c r="CR11" s="680">
        <v>210496</v>
      </c>
      <c r="CS11" s="681"/>
      <c r="CT11" s="681"/>
      <c r="CU11" s="681"/>
      <c r="CV11" s="681"/>
      <c r="CW11" s="681"/>
      <c r="CX11" s="681"/>
      <c r="CY11" s="682"/>
      <c r="CZ11" s="713">
        <v>2.8</v>
      </c>
      <c r="DA11" s="713"/>
      <c r="DB11" s="713"/>
      <c r="DC11" s="713"/>
      <c r="DD11" s="686">
        <v>69854</v>
      </c>
      <c r="DE11" s="681"/>
      <c r="DF11" s="681"/>
      <c r="DG11" s="681"/>
      <c r="DH11" s="681"/>
      <c r="DI11" s="681"/>
      <c r="DJ11" s="681"/>
      <c r="DK11" s="681"/>
      <c r="DL11" s="681"/>
      <c r="DM11" s="681"/>
      <c r="DN11" s="681"/>
      <c r="DO11" s="681"/>
      <c r="DP11" s="682"/>
      <c r="DQ11" s="686">
        <v>118960</v>
      </c>
      <c r="DR11" s="681"/>
      <c r="DS11" s="681"/>
      <c r="DT11" s="681"/>
      <c r="DU11" s="681"/>
      <c r="DV11" s="681"/>
      <c r="DW11" s="681"/>
      <c r="DX11" s="681"/>
      <c r="DY11" s="681"/>
      <c r="DZ11" s="681"/>
      <c r="EA11" s="681"/>
      <c r="EB11" s="681"/>
      <c r="EC11" s="727"/>
    </row>
    <row r="12" spans="2:143" ht="11.25" customHeight="1" x14ac:dyDescent="0.15">
      <c r="B12" s="677" t="s">
        <v>255</v>
      </c>
      <c r="C12" s="678"/>
      <c r="D12" s="678"/>
      <c r="E12" s="678"/>
      <c r="F12" s="678"/>
      <c r="G12" s="678"/>
      <c r="H12" s="678"/>
      <c r="I12" s="678"/>
      <c r="J12" s="678"/>
      <c r="K12" s="678"/>
      <c r="L12" s="678"/>
      <c r="M12" s="678"/>
      <c r="N12" s="678"/>
      <c r="O12" s="678"/>
      <c r="P12" s="678"/>
      <c r="Q12" s="679"/>
      <c r="R12" s="680" t="s">
        <v>130</v>
      </c>
      <c r="S12" s="681"/>
      <c r="T12" s="681"/>
      <c r="U12" s="681"/>
      <c r="V12" s="681"/>
      <c r="W12" s="681"/>
      <c r="X12" s="681"/>
      <c r="Y12" s="682"/>
      <c r="Z12" s="713" t="s">
        <v>130</v>
      </c>
      <c r="AA12" s="713"/>
      <c r="AB12" s="713"/>
      <c r="AC12" s="713"/>
      <c r="AD12" s="714" t="s">
        <v>130</v>
      </c>
      <c r="AE12" s="714"/>
      <c r="AF12" s="714"/>
      <c r="AG12" s="714"/>
      <c r="AH12" s="714"/>
      <c r="AI12" s="714"/>
      <c r="AJ12" s="714"/>
      <c r="AK12" s="714"/>
      <c r="AL12" s="683" t="s">
        <v>130</v>
      </c>
      <c r="AM12" s="684"/>
      <c r="AN12" s="684"/>
      <c r="AO12" s="715"/>
      <c r="AP12" s="677" t="s">
        <v>256</v>
      </c>
      <c r="AQ12" s="678"/>
      <c r="AR12" s="678"/>
      <c r="AS12" s="678"/>
      <c r="AT12" s="678"/>
      <c r="AU12" s="678"/>
      <c r="AV12" s="678"/>
      <c r="AW12" s="678"/>
      <c r="AX12" s="678"/>
      <c r="AY12" s="678"/>
      <c r="AZ12" s="678"/>
      <c r="BA12" s="678"/>
      <c r="BB12" s="678"/>
      <c r="BC12" s="678"/>
      <c r="BD12" s="678"/>
      <c r="BE12" s="678"/>
      <c r="BF12" s="679"/>
      <c r="BG12" s="680">
        <v>1129823</v>
      </c>
      <c r="BH12" s="681"/>
      <c r="BI12" s="681"/>
      <c r="BJ12" s="681"/>
      <c r="BK12" s="681"/>
      <c r="BL12" s="681"/>
      <c r="BM12" s="681"/>
      <c r="BN12" s="682"/>
      <c r="BO12" s="713">
        <v>58</v>
      </c>
      <c r="BP12" s="713"/>
      <c r="BQ12" s="713"/>
      <c r="BR12" s="713"/>
      <c r="BS12" s="686" t="s">
        <v>239</v>
      </c>
      <c r="BT12" s="681"/>
      <c r="BU12" s="681"/>
      <c r="BV12" s="681"/>
      <c r="BW12" s="681"/>
      <c r="BX12" s="681"/>
      <c r="BY12" s="681"/>
      <c r="BZ12" s="681"/>
      <c r="CA12" s="681"/>
      <c r="CB12" s="727"/>
      <c r="CD12" s="719" t="s">
        <v>257</v>
      </c>
      <c r="CE12" s="720"/>
      <c r="CF12" s="720"/>
      <c r="CG12" s="720"/>
      <c r="CH12" s="720"/>
      <c r="CI12" s="720"/>
      <c r="CJ12" s="720"/>
      <c r="CK12" s="720"/>
      <c r="CL12" s="720"/>
      <c r="CM12" s="720"/>
      <c r="CN12" s="720"/>
      <c r="CO12" s="720"/>
      <c r="CP12" s="720"/>
      <c r="CQ12" s="721"/>
      <c r="CR12" s="680">
        <v>247098</v>
      </c>
      <c r="CS12" s="681"/>
      <c r="CT12" s="681"/>
      <c r="CU12" s="681"/>
      <c r="CV12" s="681"/>
      <c r="CW12" s="681"/>
      <c r="CX12" s="681"/>
      <c r="CY12" s="682"/>
      <c r="CZ12" s="713">
        <v>3.2</v>
      </c>
      <c r="DA12" s="713"/>
      <c r="DB12" s="713"/>
      <c r="DC12" s="713"/>
      <c r="DD12" s="686">
        <v>12953</v>
      </c>
      <c r="DE12" s="681"/>
      <c r="DF12" s="681"/>
      <c r="DG12" s="681"/>
      <c r="DH12" s="681"/>
      <c r="DI12" s="681"/>
      <c r="DJ12" s="681"/>
      <c r="DK12" s="681"/>
      <c r="DL12" s="681"/>
      <c r="DM12" s="681"/>
      <c r="DN12" s="681"/>
      <c r="DO12" s="681"/>
      <c r="DP12" s="682"/>
      <c r="DQ12" s="686">
        <v>216334</v>
      </c>
      <c r="DR12" s="681"/>
      <c r="DS12" s="681"/>
      <c r="DT12" s="681"/>
      <c r="DU12" s="681"/>
      <c r="DV12" s="681"/>
      <c r="DW12" s="681"/>
      <c r="DX12" s="681"/>
      <c r="DY12" s="681"/>
      <c r="DZ12" s="681"/>
      <c r="EA12" s="681"/>
      <c r="EB12" s="681"/>
      <c r="EC12" s="727"/>
    </row>
    <row r="13" spans="2:143" ht="11.25" customHeight="1" x14ac:dyDescent="0.15">
      <c r="B13" s="677" t="s">
        <v>258</v>
      </c>
      <c r="C13" s="678"/>
      <c r="D13" s="678"/>
      <c r="E13" s="678"/>
      <c r="F13" s="678"/>
      <c r="G13" s="678"/>
      <c r="H13" s="678"/>
      <c r="I13" s="678"/>
      <c r="J13" s="678"/>
      <c r="K13" s="678"/>
      <c r="L13" s="678"/>
      <c r="M13" s="678"/>
      <c r="N13" s="678"/>
      <c r="O13" s="678"/>
      <c r="P13" s="678"/>
      <c r="Q13" s="679"/>
      <c r="R13" s="680" t="s">
        <v>239</v>
      </c>
      <c r="S13" s="681"/>
      <c r="T13" s="681"/>
      <c r="U13" s="681"/>
      <c r="V13" s="681"/>
      <c r="W13" s="681"/>
      <c r="X13" s="681"/>
      <c r="Y13" s="682"/>
      <c r="Z13" s="713" t="s">
        <v>239</v>
      </c>
      <c r="AA13" s="713"/>
      <c r="AB13" s="713"/>
      <c r="AC13" s="713"/>
      <c r="AD13" s="714" t="s">
        <v>239</v>
      </c>
      <c r="AE13" s="714"/>
      <c r="AF13" s="714"/>
      <c r="AG13" s="714"/>
      <c r="AH13" s="714"/>
      <c r="AI13" s="714"/>
      <c r="AJ13" s="714"/>
      <c r="AK13" s="714"/>
      <c r="AL13" s="683" t="s">
        <v>130</v>
      </c>
      <c r="AM13" s="684"/>
      <c r="AN13" s="684"/>
      <c r="AO13" s="715"/>
      <c r="AP13" s="677" t="s">
        <v>259</v>
      </c>
      <c r="AQ13" s="678"/>
      <c r="AR13" s="678"/>
      <c r="AS13" s="678"/>
      <c r="AT13" s="678"/>
      <c r="AU13" s="678"/>
      <c r="AV13" s="678"/>
      <c r="AW13" s="678"/>
      <c r="AX13" s="678"/>
      <c r="AY13" s="678"/>
      <c r="AZ13" s="678"/>
      <c r="BA13" s="678"/>
      <c r="BB13" s="678"/>
      <c r="BC13" s="678"/>
      <c r="BD13" s="678"/>
      <c r="BE13" s="678"/>
      <c r="BF13" s="679"/>
      <c r="BG13" s="680">
        <v>1128852</v>
      </c>
      <c r="BH13" s="681"/>
      <c r="BI13" s="681"/>
      <c r="BJ13" s="681"/>
      <c r="BK13" s="681"/>
      <c r="BL13" s="681"/>
      <c r="BM13" s="681"/>
      <c r="BN13" s="682"/>
      <c r="BO13" s="713">
        <v>58</v>
      </c>
      <c r="BP13" s="713"/>
      <c r="BQ13" s="713"/>
      <c r="BR13" s="713"/>
      <c r="BS13" s="686" t="s">
        <v>130</v>
      </c>
      <c r="BT13" s="681"/>
      <c r="BU13" s="681"/>
      <c r="BV13" s="681"/>
      <c r="BW13" s="681"/>
      <c r="BX13" s="681"/>
      <c r="BY13" s="681"/>
      <c r="BZ13" s="681"/>
      <c r="CA13" s="681"/>
      <c r="CB13" s="727"/>
      <c r="CD13" s="719" t="s">
        <v>260</v>
      </c>
      <c r="CE13" s="720"/>
      <c r="CF13" s="720"/>
      <c r="CG13" s="720"/>
      <c r="CH13" s="720"/>
      <c r="CI13" s="720"/>
      <c r="CJ13" s="720"/>
      <c r="CK13" s="720"/>
      <c r="CL13" s="720"/>
      <c r="CM13" s="720"/>
      <c r="CN13" s="720"/>
      <c r="CO13" s="720"/>
      <c r="CP13" s="720"/>
      <c r="CQ13" s="721"/>
      <c r="CR13" s="680">
        <v>1202913</v>
      </c>
      <c r="CS13" s="681"/>
      <c r="CT13" s="681"/>
      <c r="CU13" s="681"/>
      <c r="CV13" s="681"/>
      <c r="CW13" s="681"/>
      <c r="CX13" s="681"/>
      <c r="CY13" s="682"/>
      <c r="CZ13" s="713">
        <v>15.8</v>
      </c>
      <c r="DA13" s="713"/>
      <c r="DB13" s="713"/>
      <c r="DC13" s="713"/>
      <c r="DD13" s="686">
        <v>621052</v>
      </c>
      <c r="DE13" s="681"/>
      <c r="DF13" s="681"/>
      <c r="DG13" s="681"/>
      <c r="DH13" s="681"/>
      <c r="DI13" s="681"/>
      <c r="DJ13" s="681"/>
      <c r="DK13" s="681"/>
      <c r="DL13" s="681"/>
      <c r="DM13" s="681"/>
      <c r="DN13" s="681"/>
      <c r="DO13" s="681"/>
      <c r="DP13" s="682"/>
      <c r="DQ13" s="686">
        <v>633029</v>
      </c>
      <c r="DR13" s="681"/>
      <c r="DS13" s="681"/>
      <c r="DT13" s="681"/>
      <c r="DU13" s="681"/>
      <c r="DV13" s="681"/>
      <c r="DW13" s="681"/>
      <c r="DX13" s="681"/>
      <c r="DY13" s="681"/>
      <c r="DZ13" s="681"/>
      <c r="EA13" s="681"/>
      <c r="EB13" s="681"/>
      <c r="EC13" s="727"/>
    </row>
    <row r="14" spans="2:143" ht="11.25" customHeight="1" x14ac:dyDescent="0.15">
      <c r="B14" s="677" t="s">
        <v>261</v>
      </c>
      <c r="C14" s="678"/>
      <c r="D14" s="678"/>
      <c r="E14" s="678"/>
      <c r="F14" s="678"/>
      <c r="G14" s="678"/>
      <c r="H14" s="678"/>
      <c r="I14" s="678"/>
      <c r="J14" s="678"/>
      <c r="K14" s="678"/>
      <c r="L14" s="678"/>
      <c r="M14" s="678"/>
      <c r="N14" s="678"/>
      <c r="O14" s="678"/>
      <c r="P14" s="678"/>
      <c r="Q14" s="679"/>
      <c r="R14" s="680" t="s">
        <v>188</v>
      </c>
      <c r="S14" s="681"/>
      <c r="T14" s="681"/>
      <c r="U14" s="681"/>
      <c r="V14" s="681"/>
      <c r="W14" s="681"/>
      <c r="X14" s="681"/>
      <c r="Y14" s="682"/>
      <c r="Z14" s="713" t="s">
        <v>130</v>
      </c>
      <c r="AA14" s="713"/>
      <c r="AB14" s="713"/>
      <c r="AC14" s="713"/>
      <c r="AD14" s="714" t="s">
        <v>239</v>
      </c>
      <c r="AE14" s="714"/>
      <c r="AF14" s="714"/>
      <c r="AG14" s="714"/>
      <c r="AH14" s="714"/>
      <c r="AI14" s="714"/>
      <c r="AJ14" s="714"/>
      <c r="AK14" s="714"/>
      <c r="AL14" s="683" t="s">
        <v>239</v>
      </c>
      <c r="AM14" s="684"/>
      <c r="AN14" s="684"/>
      <c r="AO14" s="715"/>
      <c r="AP14" s="677" t="s">
        <v>262</v>
      </c>
      <c r="AQ14" s="678"/>
      <c r="AR14" s="678"/>
      <c r="AS14" s="678"/>
      <c r="AT14" s="678"/>
      <c r="AU14" s="678"/>
      <c r="AV14" s="678"/>
      <c r="AW14" s="678"/>
      <c r="AX14" s="678"/>
      <c r="AY14" s="678"/>
      <c r="AZ14" s="678"/>
      <c r="BA14" s="678"/>
      <c r="BB14" s="678"/>
      <c r="BC14" s="678"/>
      <c r="BD14" s="678"/>
      <c r="BE14" s="678"/>
      <c r="BF14" s="679"/>
      <c r="BG14" s="680">
        <v>47352</v>
      </c>
      <c r="BH14" s="681"/>
      <c r="BI14" s="681"/>
      <c r="BJ14" s="681"/>
      <c r="BK14" s="681"/>
      <c r="BL14" s="681"/>
      <c r="BM14" s="681"/>
      <c r="BN14" s="682"/>
      <c r="BO14" s="713">
        <v>2.4</v>
      </c>
      <c r="BP14" s="713"/>
      <c r="BQ14" s="713"/>
      <c r="BR14" s="713"/>
      <c r="BS14" s="686" t="s">
        <v>130</v>
      </c>
      <c r="BT14" s="681"/>
      <c r="BU14" s="681"/>
      <c r="BV14" s="681"/>
      <c r="BW14" s="681"/>
      <c r="BX14" s="681"/>
      <c r="BY14" s="681"/>
      <c r="BZ14" s="681"/>
      <c r="CA14" s="681"/>
      <c r="CB14" s="727"/>
      <c r="CD14" s="719" t="s">
        <v>263</v>
      </c>
      <c r="CE14" s="720"/>
      <c r="CF14" s="720"/>
      <c r="CG14" s="720"/>
      <c r="CH14" s="720"/>
      <c r="CI14" s="720"/>
      <c r="CJ14" s="720"/>
      <c r="CK14" s="720"/>
      <c r="CL14" s="720"/>
      <c r="CM14" s="720"/>
      <c r="CN14" s="720"/>
      <c r="CO14" s="720"/>
      <c r="CP14" s="720"/>
      <c r="CQ14" s="721"/>
      <c r="CR14" s="680">
        <v>209852</v>
      </c>
      <c r="CS14" s="681"/>
      <c r="CT14" s="681"/>
      <c r="CU14" s="681"/>
      <c r="CV14" s="681"/>
      <c r="CW14" s="681"/>
      <c r="CX14" s="681"/>
      <c r="CY14" s="682"/>
      <c r="CZ14" s="713">
        <v>2.8</v>
      </c>
      <c r="DA14" s="713"/>
      <c r="DB14" s="713"/>
      <c r="DC14" s="713"/>
      <c r="DD14" s="686">
        <v>17160</v>
      </c>
      <c r="DE14" s="681"/>
      <c r="DF14" s="681"/>
      <c r="DG14" s="681"/>
      <c r="DH14" s="681"/>
      <c r="DI14" s="681"/>
      <c r="DJ14" s="681"/>
      <c r="DK14" s="681"/>
      <c r="DL14" s="681"/>
      <c r="DM14" s="681"/>
      <c r="DN14" s="681"/>
      <c r="DO14" s="681"/>
      <c r="DP14" s="682"/>
      <c r="DQ14" s="686">
        <v>193610</v>
      </c>
      <c r="DR14" s="681"/>
      <c r="DS14" s="681"/>
      <c r="DT14" s="681"/>
      <c r="DU14" s="681"/>
      <c r="DV14" s="681"/>
      <c r="DW14" s="681"/>
      <c r="DX14" s="681"/>
      <c r="DY14" s="681"/>
      <c r="DZ14" s="681"/>
      <c r="EA14" s="681"/>
      <c r="EB14" s="681"/>
      <c r="EC14" s="727"/>
    </row>
    <row r="15" spans="2:143" ht="11.25" customHeight="1" x14ac:dyDescent="0.15">
      <c r="B15" s="677" t="s">
        <v>264</v>
      </c>
      <c r="C15" s="678"/>
      <c r="D15" s="678"/>
      <c r="E15" s="678"/>
      <c r="F15" s="678"/>
      <c r="G15" s="678"/>
      <c r="H15" s="678"/>
      <c r="I15" s="678"/>
      <c r="J15" s="678"/>
      <c r="K15" s="678"/>
      <c r="L15" s="678"/>
      <c r="M15" s="678"/>
      <c r="N15" s="678"/>
      <c r="O15" s="678"/>
      <c r="P15" s="678"/>
      <c r="Q15" s="679"/>
      <c r="R15" s="680" t="s">
        <v>130</v>
      </c>
      <c r="S15" s="681"/>
      <c r="T15" s="681"/>
      <c r="U15" s="681"/>
      <c r="V15" s="681"/>
      <c r="W15" s="681"/>
      <c r="X15" s="681"/>
      <c r="Y15" s="682"/>
      <c r="Z15" s="713" t="s">
        <v>130</v>
      </c>
      <c r="AA15" s="713"/>
      <c r="AB15" s="713"/>
      <c r="AC15" s="713"/>
      <c r="AD15" s="714" t="s">
        <v>239</v>
      </c>
      <c r="AE15" s="714"/>
      <c r="AF15" s="714"/>
      <c r="AG15" s="714"/>
      <c r="AH15" s="714"/>
      <c r="AI15" s="714"/>
      <c r="AJ15" s="714"/>
      <c r="AK15" s="714"/>
      <c r="AL15" s="683" t="s">
        <v>239</v>
      </c>
      <c r="AM15" s="684"/>
      <c r="AN15" s="684"/>
      <c r="AO15" s="715"/>
      <c r="AP15" s="677" t="s">
        <v>265</v>
      </c>
      <c r="AQ15" s="678"/>
      <c r="AR15" s="678"/>
      <c r="AS15" s="678"/>
      <c r="AT15" s="678"/>
      <c r="AU15" s="678"/>
      <c r="AV15" s="678"/>
      <c r="AW15" s="678"/>
      <c r="AX15" s="678"/>
      <c r="AY15" s="678"/>
      <c r="AZ15" s="678"/>
      <c r="BA15" s="678"/>
      <c r="BB15" s="678"/>
      <c r="BC15" s="678"/>
      <c r="BD15" s="678"/>
      <c r="BE15" s="678"/>
      <c r="BF15" s="679"/>
      <c r="BG15" s="680">
        <v>74825</v>
      </c>
      <c r="BH15" s="681"/>
      <c r="BI15" s="681"/>
      <c r="BJ15" s="681"/>
      <c r="BK15" s="681"/>
      <c r="BL15" s="681"/>
      <c r="BM15" s="681"/>
      <c r="BN15" s="682"/>
      <c r="BO15" s="713">
        <v>3.8</v>
      </c>
      <c r="BP15" s="713"/>
      <c r="BQ15" s="713"/>
      <c r="BR15" s="713"/>
      <c r="BS15" s="686" t="s">
        <v>130</v>
      </c>
      <c r="BT15" s="681"/>
      <c r="BU15" s="681"/>
      <c r="BV15" s="681"/>
      <c r="BW15" s="681"/>
      <c r="BX15" s="681"/>
      <c r="BY15" s="681"/>
      <c r="BZ15" s="681"/>
      <c r="CA15" s="681"/>
      <c r="CB15" s="727"/>
      <c r="CD15" s="719" t="s">
        <v>266</v>
      </c>
      <c r="CE15" s="720"/>
      <c r="CF15" s="720"/>
      <c r="CG15" s="720"/>
      <c r="CH15" s="720"/>
      <c r="CI15" s="720"/>
      <c r="CJ15" s="720"/>
      <c r="CK15" s="720"/>
      <c r="CL15" s="720"/>
      <c r="CM15" s="720"/>
      <c r="CN15" s="720"/>
      <c r="CO15" s="720"/>
      <c r="CP15" s="720"/>
      <c r="CQ15" s="721"/>
      <c r="CR15" s="680">
        <v>662837</v>
      </c>
      <c r="CS15" s="681"/>
      <c r="CT15" s="681"/>
      <c r="CU15" s="681"/>
      <c r="CV15" s="681"/>
      <c r="CW15" s="681"/>
      <c r="CX15" s="681"/>
      <c r="CY15" s="682"/>
      <c r="CZ15" s="713">
        <v>8.6999999999999993</v>
      </c>
      <c r="DA15" s="713"/>
      <c r="DB15" s="713"/>
      <c r="DC15" s="713"/>
      <c r="DD15" s="686">
        <v>88450</v>
      </c>
      <c r="DE15" s="681"/>
      <c r="DF15" s="681"/>
      <c r="DG15" s="681"/>
      <c r="DH15" s="681"/>
      <c r="DI15" s="681"/>
      <c r="DJ15" s="681"/>
      <c r="DK15" s="681"/>
      <c r="DL15" s="681"/>
      <c r="DM15" s="681"/>
      <c r="DN15" s="681"/>
      <c r="DO15" s="681"/>
      <c r="DP15" s="682"/>
      <c r="DQ15" s="686">
        <v>489271</v>
      </c>
      <c r="DR15" s="681"/>
      <c r="DS15" s="681"/>
      <c r="DT15" s="681"/>
      <c r="DU15" s="681"/>
      <c r="DV15" s="681"/>
      <c r="DW15" s="681"/>
      <c r="DX15" s="681"/>
      <c r="DY15" s="681"/>
      <c r="DZ15" s="681"/>
      <c r="EA15" s="681"/>
      <c r="EB15" s="681"/>
      <c r="EC15" s="727"/>
    </row>
    <row r="16" spans="2:143" ht="11.25" customHeight="1" x14ac:dyDescent="0.15">
      <c r="B16" s="677" t="s">
        <v>267</v>
      </c>
      <c r="C16" s="678"/>
      <c r="D16" s="678"/>
      <c r="E16" s="678"/>
      <c r="F16" s="678"/>
      <c r="G16" s="678"/>
      <c r="H16" s="678"/>
      <c r="I16" s="678"/>
      <c r="J16" s="678"/>
      <c r="K16" s="678"/>
      <c r="L16" s="678"/>
      <c r="M16" s="678"/>
      <c r="N16" s="678"/>
      <c r="O16" s="678"/>
      <c r="P16" s="678"/>
      <c r="Q16" s="679"/>
      <c r="R16" s="680">
        <v>5073</v>
      </c>
      <c r="S16" s="681"/>
      <c r="T16" s="681"/>
      <c r="U16" s="681"/>
      <c r="V16" s="681"/>
      <c r="W16" s="681"/>
      <c r="X16" s="681"/>
      <c r="Y16" s="682"/>
      <c r="Z16" s="713">
        <v>0.1</v>
      </c>
      <c r="AA16" s="713"/>
      <c r="AB16" s="713"/>
      <c r="AC16" s="713"/>
      <c r="AD16" s="714">
        <v>5073</v>
      </c>
      <c r="AE16" s="714"/>
      <c r="AF16" s="714"/>
      <c r="AG16" s="714"/>
      <c r="AH16" s="714"/>
      <c r="AI16" s="714"/>
      <c r="AJ16" s="714"/>
      <c r="AK16" s="714"/>
      <c r="AL16" s="683">
        <v>0.1</v>
      </c>
      <c r="AM16" s="684"/>
      <c r="AN16" s="684"/>
      <c r="AO16" s="715"/>
      <c r="AP16" s="677" t="s">
        <v>268</v>
      </c>
      <c r="AQ16" s="678"/>
      <c r="AR16" s="678"/>
      <c r="AS16" s="678"/>
      <c r="AT16" s="678"/>
      <c r="AU16" s="678"/>
      <c r="AV16" s="678"/>
      <c r="AW16" s="678"/>
      <c r="AX16" s="678"/>
      <c r="AY16" s="678"/>
      <c r="AZ16" s="678"/>
      <c r="BA16" s="678"/>
      <c r="BB16" s="678"/>
      <c r="BC16" s="678"/>
      <c r="BD16" s="678"/>
      <c r="BE16" s="678"/>
      <c r="BF16" s="679"/>
      <c r="BG16" s="680" t="s">
        <v>239</v>
      </c>
      <c r="BH16" s="681"/>
      <c r="BI16" s="681"/>
      <c r="BJ16" s="681"/>
      <c r="BK16" s="681"/>
      <c r="BL16" s="681"/>
      <c r="BM16" s="681"/>
      <c r="BN16" s="682"/>
      <c r="BO16" s="713" t="s">
        <v>130</v>
      </c>
      <c r="BP16" s="713"/>
      <c r="BQ16" s="713"/>
      <c r="BR16" s="713"/>
      <c r="BS16" s="686" t="s">
        <v>130</v>
      </c>
      <c r="BT16" s="681"/>
      <c r="BU16" s="681"/>
      <c r="BV16" s="681"/>
      <c r="BW16" s="681"/>
      <c r="BX16" s="681"/>
      <c r="BY16" s="681"/>
      <c r="BZ16" s="681"/>
      <c r="CA16" s="681"/>
      <c r="CB16" s="727"/>
      <c r="CD16" s="719" t="s">
        <v>269</v>
      </c>
      <c r="CE16" s="720"/>
      <c r="CF16" s="720"/>
      <c r="CG16" s="720"/>
      <c r="CH16" s="720"/>
      <c r="CI16" s="720"/>
      <c r="CJ16" s="720"/>
      <c r="CK16" s="720"/>
      <c r="CL16" s="720"/>
      <c r="CM16" s="720"/>
      <c r="CN16" s="720"/>
      <c r="CO16" s="720"/>
      <c r="CP16" s="720"/>
      <c r="CQ16" s="721"/>
      <c r="CR16" s="680">
        <v>42</v>
      </c>
      <c r="CS16" s="681"/>
      <c r="CT16" s="681"/>
      <c r="CU16" s="681"/>
      <c r="CV16" s="681"/>
      <c r="CW16" s="681"/>
      <c r="CX16" s="681"/>
      <c r="CY16" s="682"/>
      <c r="CZ16" s="713">
        <v>0</v>
      </c>
      <c r="DA16" s="713"/>
      <c r="DB16" s="713"/>
      <c r="DC16" s="713"/>
      <c r="DD16" s="686" t="s">
        <v>130</v>
      </c>
      <c r="DE16" s="681"/>
      <c r="DF16" s="681"/>
      <c r="DG16" s="681"/>
      <c r="DH16" s="681"/>
      <c r="DI16" s="681"/>
      <c r="DJ16" s="681"/>
      <c r="DK16" s="681"/>
      <c r="DL16" s="681"/>
      <c r="DM16" s="681"/>
      <c r="DN16" s="681"/>
      <c r="DO16" s="681"/>
      <c r="DP16" s="682"/>
      <c r="DQ16" s="686">
        <v>42</v>
      </c>
      <c r="DR16" s="681"/>
      <c r="DS16" s="681"/>
      <c r="DT16" s="681"/>
      <c r="DU16" s="681"/>
      <c r="DV16" s="681"/>
      <c r="DW16" s="681"/>
      <c r="DX16" s="681"/>
      <c r="DY16" s="681"/>
      <c r="DZ16" s="681"/>
      <c r="EA16" s="681"/>
      <c r="EB16" s="681"/>
      <c r="EC16" s="727"/>
    </row>
    <row r="17" spans="2:133" ht="11.25" customHeight="1" x14ac:dyDescent="0.15">
      <c r="B17" s="677" t="s">
        <v>270</v>
      </c>
      <c r="C17" s="678"/>
      <c r="D17" s="678"/>
      <c r="E17" s="678"/>
      <c r="F17" s="678"/>
      <c r="G17" s="678"/>
      <c r="H17" s="678"/>
      <c r="I17" s="678"/>
      <c r="J17" s="678"/>
      <c r="K17" s="678"/>
      <c r="L17" s="678"/>
      <c r="M17" s="678"/>
      <c r="N17" s="678"/>
      <c r="O17" s="678"/>
      <c r="P17" s="678"/>
      <c r="Q17" s="679"/>
      <c r="R17" s="680">
        <v>26434</v>
      </c>
      <c r="S17" s="681"/>
      <c r="T17" s="681"/>
      <c r="U17" s="681"/>
      <c r="V17" s="681"/>
      <c r="W17" s="681"/>
      <c r="X17" s="681"/>
      <c r="Y17" s="682"/>
      <c r="Z17" s="713">
        <v>0.3</v>
      </c>
      <c r="AA17" s="713"/>
      <c r="AB17" s="713"/>
      <c r="AC17" s="713"/>
      <c r="AD17" s="714">
        <v>26434</v>
      </c>
      <c r="AE17" s="714"/>
      <c r="AF17" s="714"/>
      <c r="AG17" s="714"/>
      <c r="AH17" s="714"/>
      <c r="AI17" s="714"/>
      <c r="AJ17" s="714"/>
      <c r="AK17" s="714"/>
      <c r="AL17" s="683">
        <v>0.7</v>
      </c>
      <c r="AM17" s="684"/>
      <c r="AN17" s="684"/>
      <c r="AO17" s="715"/>
      <c r="AP17" s="677" t="s">
        <v>271</v>
      </c>
      <c r="AQ17" s="678"/>
      <c r="AR17" s="678"/>
      <c r="AS17" s="678"/>
      <c r="AT17" s="678"/>
      <c r="AU17" s="678"/>
      <c r="AV17" s="678"/>
      <c r="AW17" s="678"/>
      <c r="AX17" s="678"/>
      <c r="AY17" s="678"/>
      <c r="AZ17" s="678"/>
      <c r="BA17" s="678"/>
      <c r="BB17" s="678"/>
      <c r="BC17" s="678"/>
      <c r="BD17" s="678"/>
      <c r="BE17" s="678"/>
      <c r="BF17" s="679"/>
      <c r="BG17" s="680" t="s">
        <v>130</v>
      </c>
      <c r="BH17" s="681"/>
      <c r="BI17" s="681"/>
      <c r="BJ17" s="681"/>
      <c r="BK17" s="681"/>
      <c r="BL17" s="681"/>
      <c r="BM17" s="681"/>
      <c r="BN17" s="682"/>
      <c r="BO17" s="713" t="s">
        <v>130</v>
      </c>
      <c r="BP17" s="713"/>
      <c r="BQ17" s="713"/>
      <c r="BR17" s="713"/>
      <c r="BS17" s="686" t="s">
        <v>130</v>
      </c>
      <c r="BT17" s="681"/>
      <c r="BU17" s="681"/>
      <c r="BV17" s="681"/>
      <c r="BW17" s="681"/>
      <c r="BX17" s="681"/>
      <c r="BY17" s="681"/>
      <c r="BZ17" s="681"/>
      <c r="CA17" s="681"/>
      <c r="CB17" s="727"/>
      <c r="CD17" s="719" t="s">
        <v>272</v>
      </c>
      <c r="CE17" s="720"/>
      <c r="CF17" s="720"/>
      <c r="CG17" s="720"/>
      <c r="CH17" s="720"/>
      <c r="CI17" s="720"/>
      <c r="CJ17" s="720"/>
      <c r="CK17" s="720"/>
      <c r="CL17" s="720"/>
      <c r="CM17" s="720"/>
      <c r="CN17" s="720"/>
      <c r="CO17" s="720"/>
      <c r="CP17" s="720"/>
      <c r="CQ17" s="721"/>
      <c r="CR17" s="680">
        <v>637302</v>
      </c>
      <c r="CS17" s="681"/>
      <c r="CT17" s="681"/>
      <c r="CU17" s="681"/>
      <c r="CV17" s="681"/>
      <c r="CW17" s="681"/>
      <c r="CX17" s="681"/>
      <c r="CY17" s="682"/>
      <c r="CZ17" s="713">
        <v>8.4</v>
      </c>
      <c r="DA17" s="713"/>
      <c r="DB17" s="713"/>
      <c r="DC17" s="713"/>
      <c r="DD17" s="686" t="s">
        <v>130</v>
      </c>
      <c r="DE17" s="681"/>
      <c r="DF17" s="681"/>
      <c r="DG17" s="681"/>
      <c r="DH17" s="681"/>
      <c r="DI17" s="681"/>
      <c r="DJ17" s="681"/>
      <c r="DK17" s="681"/>
      <c r="DL17" s="681"/>
      <c r="DM17" s="681"/>
      <c r="DN17" s="681"/>
      <c r="DO17" s="681"/>
      <c r="DP17" s="682"/>
      <c r="DQ17" s="686">
        <v>637134</v>
      </c>
      <c r="DR17" s="681"/>
      <c r="DS17" s="681"/>
      <c r="DT17" s="681"/>
      <c r="DU17" s="681"/>
      <c r="DV17" s="681"/>
      <c r="DW17" s="681"/>
      <c r="DX17" s="681"/>
      <c r="DY17" s="681"/>
      <c r="DZ17" s="681"/>
      <c r="EA17" s="681"/>
      <c r="EB17" s="681"/>
      <c r="EC17" s="727"/>
    </row>
    <row r="18" spans="2:133" ht="11.25" customHeight="1" x14ac:dyDescent="0.15">
      <c r="B18" s="677" t="s">
        <v>273</v>
      </c>
      <c r="C18" s="678"/>
      <c r="D18" s="678"/>
      <c r="E18" s="678"/>
      <c r="F18" s="678"/>
      <c r="G18" s="678"/>
      <c r="H18" s="678"/>
      <c r="I18" s="678"/>
      <c r="J18" s="678"/>
      <c r="K18" s="678"/>
      <c r="L18" s="678"/>
      <c r="M18" s="678"/>
      <c r="N18" s="678"/>
      <c r="O18" s="678"/>
      <c r="P18" s="678"/>
      <c r="Q18" s="679"/>
      <c r="R18" s="680">
        <v>14489</v>
      </c>
      <c r="S18" s="681"/>
      <c r="T18" s="681"/>
      <c r="U18" s="681"/>
      <c r="V18" s="681"/>
      <c r="W18" s="681"/>
      <c r="X18" s="681"/>
      <c r="Y18" s="682"/>
      <c r="Z18" s="713">
        <v>0.2</v>
      </c>
      <c r="AA18" s="713"/>
      <c r="AB18" s="713"/>
      <c r="AC18" s="713"/>
      <c r="AD18" s="714">
        <v>14489</v>
      </c>
      <c r="AE18" s="714"/>
      <c r="AF18" s="714"/>
      <c r="AG18" s="714"/>
      <c r="AH18" s="714"/>
      <c r="AI18" s="714"/>
      <c r="AJ18" s="714"/>
      <c r="AK18" s="714"/>
      <c r="AL18" s="683">
        <v>0.4</v>
      </c>
      <c r="AM18" s="684"/>
      <c r="AN18" s="684"/>
      <c r="AO18" s="715"/>
      <c r="AP18" s="677" t="s">
        <v>274</v>
      </c>
      <c r="AQ18" s="678"/>
      <c r="AR18" s="678"/>
      <c r="AS18" s="678"/>
      <c r="AT18" s="678"/>
      <c r="AU18" s="678"/>
      <c r="AV18" s="678"/>
      <c r="AW18" s="678"/>
      <c r="AX18" s="678"/>
      <c r="AY18" s="678"/>
      <c r="AZ18" s="678"/>
      <c r="BA18" s="678"/>
      <c r="BB18" s="678"/>
      <c r="BC18" s="678"/>
      <c r="BD18" s="678"/>
      <c r="BE18" s="678"/>
      <c r="BF18" s="679"/>
      <c r="BG18" s="680" t="s">
        <v>239</v>
      </c>
      <c r="BH18" s="681"/>
      <c r="BI18" s="681"/>
      <c r="BJ18" s="681"/>
      <c r="BK18" s="681"/>
      <c r="BL18" s="681"/>
      <c r="BM18" s="681"/>
      <c r="BN18" s="682"/>
      <c r="BO18" s="713" t="s">
        <v>239</v>
      </c>
      <c r="BP18" s="713"/>
      <c r="BQ18" s="713"/>
      <c r="BR18" s="713"/>
      <c r="BS18" s="686" t="s">
        <v>130</v>
      </c>
      <c r="BT18" s="681"/>
      <c r="BU18" s="681"/>
      <c r="BV18" s="681"/>
      <c r="BW18" s="681"/>
      <c r="BX18" s="681"/>
      <c r="BY18" s="681"/>
      <c r="BZ18" s="681"/>
      <c r="CA18" s="681"/>
      <c r="CB18" s="727"/>
      <c r="CD18" s="719" t="s">
        <v>275</v>
      </c>
      <c r="CE18" s="720"/>
      <c r="CF18" s="720"/>
      <c r="CG18" s="720"/>
      <c r="CH18" s="720"/>
      <c r="CI18" s="720"/>
      <c r="CJ18" s="720"/>
      <c r="CK18" s="720"/>
      <c r="CL18" s="720"/>
      <c r="CM18" s="720"/>
      <c r="CN18" s="720"/>
      <c r="CO18" s="720"/>
      <c r="CP18" s="720"/>
      <c r="CQ18" s="721"/>
      <c r="CR18" s="680" t="s">
        <v>239</v>
      </c>
      <c r="CS18" s="681"/>
      <c r="CT18" s="681"/>
      <c r="CU18" s="681"/>
      <c r="CV18" s="681"/>
      <c r="CW18" s="681"/>
      <c r="CX18" s="681"/>
      <c r="CY18" s="682"/>
      <c r="CZ18" s="713" t="s">
        <v>239</v>
      </c>
      <c r="DA18" s="713"/>
      <c r="DB18" s="713"/>
      <c r="DC18" s="713"/>
      <c r="DD18" s="686" t="s">
        <v>239</v>
      </c>
      <c r="DE18" s="681"/>
      <c r="DF18" s="681"/>
      <c r="DG18" s="681"/>
      <c r="DH18" s="681"/>
      <c r="DI18" s="681"/>
      <c r="DJ18" s="681"/>
      <c r="DK18" s="681"/>
      <c r="DL18" s="681"/>
      <c r="DM18" s="681"/>
      <c r="DN18" s="681"/>
      <c r="DO18" s="681"/>
      <c r="DP18" s="682"/>
      <c r="DQ18" s="686" t="s">
        <v>239</v>
      </c>
      <c r="DR18" s="681"/>
      <c r="DS18" s="681"/>
      <c r="DT18" s="681"/>
      <c r="DU18" s="681"/>
      <c r="DV18" s="681"/>
      <c r="DW18" s="681"/>
      <c r="DX18" s="681"/>
      <c r="DY18" s="681"/>
      <c r="DZ18" s="681"/>
      <c r="EA18" s="681"/>
      <c r="EB18" s="681"/>
      <c r="EC18" s="727"/>
    </row>
    <row r="19" spans="2:133" ht="11.25" customHeight="1" x14ac:dyDescent="0.15">
      <c r="B19" s="677" t="s">
        <v>276</v>
      </c>
      <c r="C19" s="678"/>
      <c r="D19" s="678"/>
      <c r="E19" s="678"/>
      <c r="F19" s="678"/>
      <c r="G19" s="678"/>
      <c r="H19" s="678"/>
      <c r="I19" s="678"/>
      <c r="J19" s="678"/>
      <c r="K19" s="678"/>
      <c r="L19" s="678"/>
      <c r="M19" s="678"/>
      <c r="N19" s="678"/>
      <c r="O19" s="678"/>
      <c r="P19" s="678"/>
      <c r="Q19" s="679"/>
      <c r="R19" s="680">
        <v>11229</v>
      </c>
      <c r="S19" s="681"/>
      <c r="T19" s="681"/>
      <c r="U19" s="681"/>
      <c r="V19" s="681"/>
      <c r="W19" s="681"/>
      <c r="X19" s="681"/>
      <c r="Y19" s="682"/>
      <c r="Z19" s="713">
        <v>0.1</v>
      </c>
      <c r="AA19" s="713"/>
      <c r="AB19" s="713"/>
      <c r="AC19" s="713"/>
      <c r="AD19" s="714">
        <v>11229</v>
      </c>
      <c r="AE19" s="714"/>
      <c r="AF19" s="714"/>
      <c r="AG19" s="714"/>
      <c r="AH19" s="714"/>
      <c r="AI19" s="714"/>
      <c r="AJ19" s="714"/>
      <c r="AK19" s="714"/>
      <c r="AL19" s="683">
        <v>0.3</v>
      </c>
      <c r="AM19" s="684"/>
      <c r="AN19" s="684"/>
      <c r="AO19" s="715"/>
      <c r="AP19" s="677" t="s">
        <v>277</v>
      </c>
      <c r="AQ19" s="678"/>
      <c r="AR19" s="678"/>
      <c r="AS19" s="678"/>
      <c r="AT19" s="678"/>
      <c r="AU19" s="678"/>
      <c r="AV19" s="678"/>
      <c r="AW19" s="678"/>
      <c r="AX19" s="678"/>
      <c r="AY19" s="678"/>
      <c r="AZ19" s="678"/>
      <c r="BA19" s="678"/>
      <c r="BB19" s="678"/>
      <c r="BC19" s="678"/>
      <c r="BD19" s="678"/>
      <c r="BE19" s="678"/>
      <c r="BF19" s="679"/>
      <c r="BG19" s="680" t="s">
        <v>130</v>
      </c>
      <c r="BH19" s="681"/>
      <c r="BI19" s="681"/>
      <c r="BJ19" s="681"/>
      <c r="BK19" s="681"/>
      <c r="BL19" s="681"/>
      <c r="BM19" s="681"/>
      <c r="BN19" s="682"/>
      <c r="BO19" s="713" t="s">
        <v>130</v>
      </c>
      <c r="BP19" s="713"/>
      <c r="BQ19" s="713"/>
      <c r="BR19" s="713"/>
      <c r="BS19" s="686" t="s">
        <v>130</v>
      </c>
      <c r="BT19" s="681"/>
      <c r="BU19" s="681"/>
      <c r="BV19" s="681"/>
      <c r="BW19" s="681"/>
      <c r="BX19" s="681"/>
      <c r="BY19" s="681"/>
      <c r="BZ19" s="681"/>
      <c r="CA19" s="681"/>
      <c r="CB19" s="727"/>
      <c r="CD19" s="719" t="s">
        <v>278</v>
      </c>
      <c r="CE19" s="720"/>
      <c r="CF19" s="720"/>
      <c r="CG19" s="720"/>
      <c r="CH19" s="720"/>
      <c r="CI19" s="720"/>
      <c r="CJ19" s="720"/>
      <c r="CK19" s="720"/>
      <c r="CL19" s="720"/>
      <c r="CM19" s="720"/>
      <c r="CN19" s="720"/>
      <c r="CO19" s="720"/>
      <c r="CP19" s="720"/>
      <c r="CQ19" s="721"/>
      <c r="CR19" s="680" t="s">
        <v>188</v>
      </c>
      <c r="CS19" s="681"/>
      <c r="CT19" s="681"/>
      <c r="CU19" s="681"/>
      <c r="CV19" s="681"/>
      <c r="CW19" s="681"/>
      <c r="CX19" s="681"/>
      <c r="CY19" s="682"/>
      <c r="CZ19" s="713" t="s">
        <v>130</v>
      </c>
      <c r="DA19" s="713"/>
      <c r="DB19" s="713"/>
      <c r="DC19" s="713"/>
      <c r="DD19" s="686" t="s">
        <v>239</v>
      </c>
      <c r="DE19" s="681"/>
      <c r="DF19" s="681"/>
      <c r="DG19" s="681"/>
      <c r="DH19" s="681"/>
      <c r="DI19" s="681"/>
      <c r="DJ19" s="681"/>
      <c r="DK19" s="681"/>
      <c r="DL19" s="681"/>
      <c r="DM19" s="681"/>
      <c r="DN19" s="681"/>
      <c r="DO19" s="681"/>
      <c r="DP19" s="682"/>
      <c r="DQ19" s="686" t="s">
        <v>239</v>
      </c>
      <c r="DR19" s="681"/>
      <c r="DS19" s="681"/>
      <c r="DT19" s="681"/>
      <c r="DU19" s="681"/>
      <c r="DV19" s="681"/>
      <c r="DW19" s="681"/>
      <c r="DX19" s="681"/>
      <c r="DY19" s="681"/>
      <c r="DZ19" s="681"/>
      <c r="EA19" s="681"/>
      <c r="EB19" s="681"/>
      <c r="EC19" s="727"/>
    </row>
    <row r="20" spans="2:133" ht="11.25" customHeight="1" x14ac:dyDescent="0.15">
      <c r="B20" s="677" t="s">
        <v>279</v>
      </c>
      <c r="C20" s="678"/>
      <c r="D20" s="678"/>
      <c r="E20" s="678"/>
      <c r="F20" s="678"/>
      <c r="G20" s="678"/>
      <c r="H20" s="678"/>
      <c r="I20" s="678"/>
      <c r="J20" s="678"/>
      <c r="K20" s="678"/>
      <c r="L20" s="678"/>
      <c r="M20" s="678"/>
      <c r="N20" s="678"/>
      <c r="O20" s="678"/>
      <c r="P20" s="678"/>
      <c r="Q20" s="679"/>
      <c r="R20" s="680">
        <v>2426</v>
      </c>
      <c r="S20" s="681"/>
      <c r="T20" s="681"/>
      <c r="U20" s="681"/>
      <c r="V20" s="681"/>
      <c r="W20" s="681"/>
      <c r="X20" s="681"/>
      <c r="Y20" s="682"/>
      <c r="Z20" s="713">
        <v>0</v>
      </c>
      <c r="AA20" s="713"/>
      <c r="AB20" s="713"/>
      <c r="AC20" s="713"/>
      <c r="AD20" s="714">
        <v>2426</v>
      </c>
      <c r="AE20" s="714"/>
      <c r="AF20" s="714"/>
      <c r="AG20" s="714"/>
      <c r="AH20" s="714"/>
      <c r="AI20" s="714"/>
      <c r="AJ20" s="714"/>
      <c r="AK20" s="714"/>
      <c r="AL20" s="683">
        <v>0.1</v>
      </c>
      <c r="AM20" s="684"/>
      <c r="AN20" s="684"/>
      <c r="AO20" s="715"/>
      <c r="AP20" s="677" t="s">
        <v>280</v>
      </c>
      <c r="AQ20" s="678"/>
      <c r="AR20" s="678"/>
      <c r="AS20" s="678"/>
      <c r="AT20" s="678"/>
      <c r="AU20" s="678"/>
      <c r="AV20" s="678"/>
      <c r="AW20" s="678"/>
      <c r="AX20" s="678"/>
      <c r="AY20" s="678"/>
      <c r="AZ20" s="678"/>
      <c r="BA20" s="678"/>
      <c r="BB20" s="678"/>
      <c r="BC20" s="678"/>
      <c r="BD20" s="678"/>
      <c r="BE20" s="678"/>
      <c r="BF20" s="679"/>
      <c r="BG20" s="680" t="s">
        <v>130</v>
      </c>
      <c r="BH20" s="681"/>
      <c r="BI20" s="681"/>
      <c r="BJ20" s="681"/>
      <c r="BK20" s="681"/>
      <c r="BL20" s="681"/>
      <c r="BM20" s="681"/>
      <c r="BN20" s="682"/>
      <c r="BO20" s="713" t="s">
        <v>130</v>
      </c>
      <c r="BP20" s="713"/>
      <c r="BQ20" s="713"/>
      <c r="BR20" s="713"/>
      <c r="BS20" s="686" t="s">
        <v>239</v>
      </c>
      <c r="BT20" s="681"/>
      <c r="BU20" s="681"/>
      <c r="BV20" s="681"/>
      <c r="BW20" s="681"/>
      <c r="BX20" s="681"/>
      <c r="BY20" s="681"/>
      <c r="BZ20" s="681"/>
      <c r="CA20" s="681"/>
      <c r="CB20" s="727"/>
      <c r="CD20" s="719" t="s">
        <v>281</v>
      </c>
      <c r="CE20" s="720"/>
      <c r="CF20" s="720"/>
      <c r="CG20" s="720"/>
      <c r="CH20" s="720"/>
      <c r="CI20" s="720"/>
      <c r="CJ20" s="720"/>
      <c r="CK20" s="720"/>
      <c r="CL20" s="720"/>
      <c r="CM20" s="720"/>
      <c r="CN20" s="720"/>
      <c r="CO20" s="720"/>
      <c r="CP20" s="720"/>
      <c r="CQ20" s="721"/>
      <c r="CR20" s="680">
        <v>7614527</v>
      </c>
      <c r="CS20" s="681"/>
      <c r="CT20" s="681"/>
      <c r="CU20" s="681"/>
      <c r="CV20" s="681"/>
      <c r="CW20" s="681"/>
      <c r="CX20" s="681"/>
      <c r="CY20" s="682"/>
      <c r="CZ20" s="713">
        <v>100</v>
      </c>
      <c r="DA20" s="713"/>
      <c r="DB20" s="713"/>
      <c r="DC20" s="713"/>
      <c r="DD20" s="686">
        <v>965743</v>
      </c>
      <c r="DE20" s="681"/>
      <c r="DF20" s="681"/>
      <c r="DG20" s="681"/>
      <c r="DH20" s="681"/>
      <c r="DI20" s="681"/>
      <c r="DJ20" s="681"/>
      <c r="DK20" s="681"/>
      <c r="DL20" s="681"/>
      <c r="DM20" s="681"/>
      <c r="DN20" s="681"/>
      <c r="DO20" s="681"/>
      <c r="DP20" s="682"/>
      <c r="DQ20" s="686">
        <v>4779318</v>
      </c>
      <c r="DR20" s="681"/>
      <c r="DS20" s="681"/>
      <c r="DT20" s="681"/>
      <c r="DU20" s="681"/>
      <c r="DV20" s="681"/>
      <c r="DW20" s="681"/>
      <c r="DX20" s="681"/>
      <c r="DY20" s="681"/>
      <c r="DZ20" s="681"/>
      <c r="EA20" s="681"/>
      <c r="EB20" s="681"/>
      <c r="EC20" s="727"/>
    </row>
    <row r="21" spans="2:133" ht="11.25" customHeight="1" x14ac:dyDescent="0.15">
      <c r="B21" s="677" t="s">
        <v>282</v>
      </c>
      <c r="C21" s="678"/>
      <c r="D21" s="678"/>
      <c r="E21" s="678"/>
      <c r="F21" s="678"/>
      <c r="G21" s="678"/>
      <c r="H21" s="678"/>
      <c r="I21" s="678"/>
      <c r="J21" s="678"/>
      <c r="K21" s="678"/>
      <c r="L21" s="678"/>
      <c r="M21" s="678"/>
      <c r="N21" s="678"/>
      <c r="O21" s="678"/>
      <c r="P21" s="678"/>
      <c r="Q21" s="679"/>
      <c r="R21" s="680">
        <v>834</v>
      </c>
      <c r="S21" s="681"/>
      <c r="T21" s="681"/>
      <c r="U21" s="681"/>
      <c r="V21" s="681"/>
      <c r="W21" s="681"/>
      <c r="X21" s="681"/>
      <c r="Y21" s="682"/>
      <c r="Z21" s="713">
        <v>0</v>
      </c>
      <c r="AA21" s="713"/>
      <c r="AB21" s="713"/>
      <c r="AC21" s="713"/>
      <c r="AD21" s="714">
        <v>834</v>
      </c>
      <c r="AE21" s="714"/>
      <c r="AF21" s="714"/>
      <c r="AG21" s="714"/>
      <c r="AH21" s="714"/>
      <c r="AI21" s="714"/>
      <c r="AJ21" s="714"/>
      <c r="AK21" s="714"/>
      <c r="AL21" s="683">
        <v>0</v>
      </c>
      <c r="AM21" s="684"/>
      <c r="AN21" s="684"/>
      <c r="AO21" s="715"/>
      <c r="AP21" s="774" t="s">
        <v>283</v>
      </c>
      <c r="AQ21" s="782"/>
      <c r="AR21" s="782"/>
      <c r="AS21" s="782"/>
      <c r="AT21" s="782"/>
      <c r="AU21" s="782"/>
      <c r="AV21" s="782"/>
      <c r="AW21" s="782"/>
      <c r="AX21" s="782"/>
      <c r="AY21" s="782"/>
      <c r="AZ21" s="782"/>
      <c r="BA21" s="782"/>
      <c r="BB21" s="782"/>
      <c r="BC21" s="782"/>
      <c r="BD21" s="782"/>
      <c r="BE21" s="782"/>
      <c r="BF21" s="776"/>
      <c r="BG21" s="680" t="s">
        <v>130</v>
      </c>
      <c r="BH21" s="681"/>
      <c r="BI21" s="681"/>
      <c r="BJ21" s="681"/>
      <c r="BK21" s="681"/>
      <c r="BL21" s="681"/>
      <c r="BM21" s="681"/>
      <c r="BN21" s="682"/>
      <c r="BO21" s="713" t="s">
        <v>239</v>
      </c>
      <c r="BP21" s="713"/>
      <c r="BQ21" s="713"/>
      <c r="BR21" s="713"/>
      <c r="BS21" s="686" t="s">
        <v>239</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284</v>
      </c>
      <c r="C22" s="678"/>
      <c r="D22" s="678"/>
      <c r="E22" s="678"/>
      <c r="F22" s="678"/>
      <c r="G22" s="678"/>
      <c r="H22" s="678"/>
      <c r="I22" s="678"/>
      <c r="J22" s="678"/>
      <c r="K22" s="678"/>
      <c r="L22" s="678"/>
      <c r="M22" s="678"/>
      <c r="N22" s="678"/>
      <c r="O22" s="678"/>
      <c r="P22" s="678"/>
      <c r="Q22" s="679"/>
      <c r="R22" s="680">
        <v>1803219</v>
      </c>
      <c r="S22" s="681"/>
      <c r="T22" s="681"/>
      <c r="U22" s="681"/>
      <c r="V22" s="681"/>
      <c r="W22" s="681"/>
      <c r="X22" s="681"/>
      <c r="Y22" s="682"/>
      <c r="Z22" s="713">
        <v>22.1</v>
      </c>
      <c r="AA22" s="713"/>
      <c r="AB22" s="713"/>
      <c r="AC22" s="713"/>
      <c r="AD22" s="714">
        <v>1644049</v>
      </c>
      <c r="AE22" s="714"/>
      <c r="AF22" s="714"/>
      <c r="AG22" s="714"/>
      <c r="AH22" s="714"/>
      <c r="AI22" s="714"/>
      <c r="AJ22" s="714"/>
      <c r="AK22" s="714"/>
      <c r="AL22" s="683">
        <v>41.4</v>
      </c>
      <c r="AM22" s="684"/>
      <c r="AN22" s="684"/>
      <c r="AO22" s="715"/>
      <c r="AP22" s="774" t="s">
        <v>285</v>
      </c>
      <c r="AQ22" s="782"/>
      <c r="AR22" s="782"/>
      <c r="AS22" s="782"/>
      <c r="AT22" s="782"/>
      <c r="AU22" s="782"/>
      <c r="AV22" s="782"/>
      <c r="AW22" s="782"/>
      <c r="AX22" s="782"/>
      <c r="AY22" s="782"/>
      <c r="AZ22" s="782"/>
      <c r="BA22" s="782"/>
      <c r="BB22" s="782"/>
      <c r="BC22" s="782"/>
      <c r="BD22" s="782"/>
      <c r="BE22" s="782"/>
      <c r="BF22" s="776"/>
      <c r="BG22" s="680" t="s">
        <v>130</v>
      </c>
      <c r="BH22" s="681"/>
      <c r="BI22" s="681"/>
      <c r="BJ22" s="681"/>
      <c r="BK22" s="681"/>
      <c r="BL22" s="681"/>
      <c r="BM22" s="681"/>
      <c r="BN22" s="682"/>
      <c r="BO22" s="713" t="s">
        <v>239</v>
      </c>
      <c r="BP22" s="713"/>
      <c r="BQ22" s="713"/>
      <c r="BR22" s="713"/>
      <c r="BS22" s="686" t="s">
        <v>130</v>
      </c>
      <c r="BT22" s="681"/>
      <c r="BU22" s="681"/>
      <c r="BV22" s="681"/>
      <c r="BW22" s="681"/>
      <c r="BX22" s="681"/>
      <c r="BY22" s="681"/>
      <c r="BZ22" s="681"/>
      <c r="CA22" s="681"/>
      <c r="CB22" s="727"/>
      <c r="CD22" s="784" t="s">
        <v>286</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287</v>
      </c>
      <c r="C23" s="678"/>
      <c r="D23" s="678"/>
      <c r="E23" s="678"/>
      <c r="F23" s="678"/>
      <c r="G23" s="678"/>
      <c r="H23" s="678"/>
      <c r="I23" s="678"/>
      <c r="J23" s="678"/>
      <c r="K23" s="678"/>
      <c r="L23" s="678"/>
      <c r="M23" s="678"/>
      <c r="N23" s="678"/>
      <c r="O23" s="678"/>
      <c r="P23" s="678"/>
      <c r="Q23" s="679"/>
      <c r="R23" s="680">
        <v>1644049</v>
      </c>
      <c r="S23" s="681"/>
      <c r="T23" s="681"/>
      <c r="U23" s="681"/>
      <c r="V23" s="681"/>
      <c r="W23" s="681"/>
      <c r="X23" s="681"/>
      <c r="Y23" s="682"/>
      <c r="Z23" s="713">
        <v>20.2</v>
      </c>
      <c r="AA23" s="713"/>
      <c r="AB23" s="713"/>
      <c r="AC23" s="713"/>
      <c r="AD23" s="714">
        <v>1644049</v>
      </c>
      <c r="AE23" s="714"/>
      <c r="AF23" s="714"/>
      <c r="AG23" s="714"/>
      <c r="AH23" s="714"/>
      <c r="AI23" s="714"/>
      <c r="AJ23" s="714"/>
      <c r="AK23" s="714"/>
      <c r="AL23" s="683">
        <v>41.4</v>
      </c>
      <c r="AM23" s="684"/>
      <c r="AN23" s="684"/>
      <c r="AO23" s="715"/>
      <c r="AP23" s="774" t="s">
        <v>288</v>
      </c>
      <c r="AQ23" s="782"/>
      <c r="AR23" s="782"/>
      <c r="AS23" s="782"/>
      <c r="AT23" s="782"/>
      <c r="AU23" s="782"/>
      <c r="AV23" s="782"/>
      <c r="AW23" s="782"/>
      <c r="AX23" s="782"/>
      <c r="AY23" s="782"/>
      <c r="AZ23" s="782"/>
      <c r="BA23" s="782"/>
      <c r="BB23" s="782"/>
      <c r="BC23" s="782"/>
      <c r="BD23" s="782"/>
      <c r="BE23" s="782"/>
      <c r="BF23" s="776"/>
      <c r="BG23" s="680" t="s">
        <v>130</v>
      </c>
      <c r="BH23" s="681"/>
      <c r="BI23" s="681"/>
      <c r="BJ23" s="681"/>
      <c r="BK23" s="681"/>
      <c r="BL23" s="681"/>
      <c r="BM23" s="681"/>
      <c r="BN23" s="682"/>
      <c r="BO23" s="713" t="s">
        <v>130</v>
      </c>
      <c r="BP23" s="713"/>
      <c r="BQ23" s="713"/>
      <c r="BR23" s="713"/>
      <c r="BS23" s="686" t="s">
        <v>130</v>
      </c>
      <c r="BT23" s="681"/>
      <c r="BU23" s="681"/>
      <c r="BV23" s="681"/>
      <c r="BW23" s="681"/>
      <c r="BX23" s="681"/>
      <c r="BY23" s="681"/>
      <c r="BZ23" s="681"/>
      <c r="CA23" s="681"/>
      <c r="CB23" s="727"/>
      <c r="CD23" s="784" t="s">
        <v>227</v>
      </c>
      <c r="CE23" s="785"/>
      <c r="CF23" s="785"/>
      <c r="CG23" s="785"/>
      <c r="CH23" s="785"/>
      <c r="CI23" s="785"/>
      <c r="CJ23" s="785"/>
      <c r="CK23" s="785"/>
      <c r="CL23" s="785"/>
      <c r="CM23" s="785"/>
      <c r="CN23" s="785"/>
      <c r="CO23" s="785"/>
      <c r="CP23" s="785"/>
      <c r="CQ23" s="786"/>
      <c r="CR23" s="784" t="s">
        <v>289</v>
      </c>
      <c r="CS23" s="785"/>
      <c r="CT23" s="785"/>
      <c r="CU23" s="785"/>
      <c r="CV23" s="785"/>
      <c r="CW23" s="785"/>
      <c r="CX23" s="785"/>
      <c r="CY23" s="786"/>
      <c r="CZ23" s="784" t="s">
        <v>290</v>
      </c>
      <c r="DA23" s="785"/>
      <c r="DB23" s="785"/>
      <c r="DC23" s="786"/>
      <c r="DD23" s="784" t="s">
        <v>291</v>
      </c>
      <c r="DE23" s="785"/>
      <c r="DF23" s="785"/>
      <c r="DG23" s="785"/>
      <c r="DH23" s="785"/>
      <c r="DI23" s="785"/>
      <c r="DJ23" s="785"/>
      <c r="DK23" s="786"/>
      <c r="DL23" s="793" t="s">
        <v>292</v>
      </c>
      <c r="DM23" s="794"/>
      <c r="DN23" s="794"/>
      <c r="DO23" s="794"/>
      <c r="DP23" s="794"/>
      <c r="DQ23" s="794"/>
      <c r="DR23" s="794"/>
      <c r="DS23" s="794"/>
      <c r="DT23" s="794"/>
      <c r="DU23" s="794"/>
      <c r="DV23" s="795"/>
      <c r="DW23" s="784" t="s">
        <v>293</v>
      </c>
      <c r="DX23" s="785"/>
      <c r="DY23" s="785"/>
      <c r="DZ23" s="785"/>
      <c r="EA23" s="785"/>
      <c r="EB23" s="785"/>
      <c r="EC23" s="786"/>
    </row>
    <row r="24" spans="2:133" ht="11.25" customHeight="1" x14ac:dyDescent="0.15">
      <c r="B24" s="677" t="s">
        <v>294</v>
      </c>
      <c r="C24" s="678"/>
      <c r="D24" s="678"/>
      <c r="E24" s="678"/>
      <c r="F24" s="678"/>
      <c r="G24" s="678"/>
      <c r="H24" s="678"/>
      <c r="I24" s="678"/>
      <c r="J24" s="678"/>
      <c r="K24" s="678"/>
      <c r="L24" s="678"/>
      <c r="M24" s="678"/>
      <c r="N24" s="678"/>
      <c r="O24" s="678"/>
      <c r="P24" s="678"/>
      <c r="Q24" s="679"/>
      <c r="R24" s="680">
        <v>159170</v>
      </c>
      <c r="S24" s="681"/>
      <c r="T24" s="681"/>
      <c r="U24" s="681"/>
      <c r="V24" s="681"/>
      <c r="W24" s="681"/>
      <c r="X24" s="681"/>
      <c r="Y24" s="682"/>
      <c r="Z24" s="713">
        <v>2</v>
      </c>
      <c r="AA24" s="713"/>
      <c r="AB24" s="713"/>
      <c r="AC24" s="713"/>
      <c r="AD24" s="714" t="s">
        <v>239</v>
      </c>
      <c r="AE24" s="714"/>
      <c r="AF24" s="714"/>
      <c r="AG24" s="714"/>
      <c r="AH24" s="714"/>
      <c r="AI24" s="714"/>
      <c r="AJ24" s="714"/>
      <c r="AK24" s="714"/>
      <c r="AL24" s="683" t="s">
        <v>130</v>
      </c>
      <c r="AM24" s="684"/>
      <c r="AN24" s="684"/>
      <c r="AO24" s="715"/>
      <c r="AP24" s="774" t="s">
        <v>295</v>
      </c>
      <c r="AQ24" s="782"/>
      <c r="AR24" s="782"/>
      <c r="AS24" s="782"/>
      <c r="AT24" s="782"/>
      <c r="AU24" s="782"/>
      <c r="AV24" s="782"/>
      <c r="AW24" s="782"/>
      <c r="AX24" s="782"/>
      <c r="AY24" s="782"/>
      <c r="AZ24" s="782"/>
      <c r="BA24" s="782"/>
      <c r="BB24" s="782"/>
      <c r="BC24" s="782"/>
      <c r="BD24" s="782"/>
      <c r="BE24" s="782"/>
      <c r="BF24" s="776"/>
      <c r="BG24" s="680" t="s">
        <v>130</v>
      </c>
      <c r="BH24" s="681"/>
      <c r="BI24" s="681"/>
      <c r="BJ24" s="681"/>
      <c r="BK24" s="681"/>
      <c r="BL24" s="681"/>
      <c r="BM24" s="681"/>
      <c r="BN24" s="682"/>
      <c r="BO24" s="713" t="s">
        <v>130</v>
      </c>
      <c r="BP24" s="713"/>
      <c r="BQ24" s="713"/>
      <c r="BR24" s="713"/>
      <c r="BS24" s="686" t="s">
        <v>130</v>
      </c>
      <c r="BT24" s="681"/>
      <c r="BU24" s="681"/>
      <c r="BV24" s="681"/>
      <c r="BW24" s="681"/>
      <c r="BX24" s="681"/>
      <c r="BY24" s="681"/>
      <c r="BZ24" s="681"/>
      <c r="CA24" s="681"/>
      <c r="CB24" s="727"/>
      <c r="CD24" s="738" t="s">
        <v>296</v>
      </c>
      <c r="CE24" s="739"/>
      <c r="CF24" s="739"/>
      <c r="CG24" s="739"/>
      <c r="CH24" s="739"/>
      <c r="CI24" s="739"/>
      <c r="CJ24" s="739"/>
      <c r="CK24" s="739"/>
      <c r="CL24" s="739"/>
      <c r="CM24" s="739"/>
      <c r="CN24" s="739"/>
      <c r="CO24" s="739"/>
      <c r="CP24" s="739"/>
      <c r="CQ24" s="740"/>
      <c r="CR24" s="735">
        <v>2519830</v>
      </c>
      <c r="CS24" s="736"/>
      <c r="CT24" s="736"/>
      <c r="CU24" s="736"/>
      <c r="CV24" s="736"/>
      <c r="CW24" s="736"/>
      <c r="CX24" s="736"/>
      <c r="CY24" s="779"/>
      <c r="CZ24" s="780">
        <v>33.1</v>
      </c>
      <c r="DA24" s="751"/>
      <c r="DB24" s="751"/>
      <c r="DC24" s="783"/>
      <c r="DD24" s="778">
        <v>1957552</v>
      </c>
      <c r="DE24" s="736"/>
      <c r="DF24" s="736"/>
      <c r="DG24" s="736"/>
      <c r="DH24" s="736"/>
      <c r="DI24" s="736"/>
      <c r="DJ24" s="736"/>
      <c r="DK24" s="779"/>
      <c r="DL24" s="778">
        <v>1739963</v>
      </c>
      <c r="DM24" s="736"/>
      <c r="DN24" s="736"/>
      <c r="DO24" s="736"/>
      <c r="DP24" s="736"/>
      <c r="DQ24" s="736"/>
      <c r="DR24" s="736"/>
      <c r="DS24" s="736"/>
      <c r="DT24" s="736"/>
      <c r="DU24" s="736"/>
      <c r="DV24" s="779"/>
      <c r="DW24" s="780">
        <v>41.8</v>
      </c>
      <c r="DX24" s="751"/>
      <c r="DY24" s="751"/>
      <c r="DZ24" s="751"/>
      <c r="EA24" s="751"/>
      <c r="EB24" s="751"/>
      <c r="EC24" s="781"/>
    </row>
    <row r="25" spans="2:133" ht="11.25" customHeight="1" x14ac:dyDescent="0.15">
      <c r="B25" s="677" t="s">
        <v>297</v>
      </c>
      <c r="C25" s="678"/>
      <c r="D25" s="678"/>
      <c r="E25" s="678"/>
      <c r="F25" s="678"/>
      <c r="G25" s="678"/>
      <c r="H25" s="678"/>
      <c r="I25" s="678"/>
      <c r="J25" s="678"/>
      <c r="K25" s="678"/>
      <c r="L25" s="678"/>
      <c r="M25" s="678"/>
      <c r="N25" s="678"/>
      <c r="O25" s="678"/>
      <c r="P25" s="678"/>
      <c r="Q25" s="679"/>
      <c r="R25" s="680" t="s">
        <v>239</v>
      </c>
      <c r="S25" s="681"/>
      <c r="T25" s="681"/>
      <c r="U25" s="681"/>
      <c r="V25" s="681"/>
      <c r="W25" s="681"/>
      <c r="X25" s="681"/>
      <c r="Y25" s="682"/>
      <c r="Z25" s="713" t="s">
        <v>130</v>
      </c>
      <c r="AA25" s="713"/>
      <c r="AB25" s="713"/>
      <c r="AC25" s="713"/>
      <c r="AD25" s="714" t="s">
        <v>239</v>
      </c>
      <c r="AE25" s="714"/>
      <c r="AF25" s="714"/>
      <c r="AG25" s="714"/>
      <c r="AH25" s="714"/>
      <c r="AI25" s="714"/>
      <c r="AJ25" s="714"/>
      <c r="AK25" s="714"/>
      <c r="AL25" s="683" t="s">
        <v>239</v>
      </c>
      <c r="AM25" s="684"/>
      <c r="AN25" s="684"/>
      <c r="AO25" s="715"/>
      <c r="AP25" s="774" t="s">
        <v>298</v>
      </c>
      <c r="AQ25" s="782"/>
      <c r="AR25" s="782"/>
      <c r="AS25" s="782"/>
      <c r="AT25" s="782"/>
      <c r="AU25" s="782"/>
      <c r="AV25" s="782"/>
      <c r="AW25" s="782"/>
      <c r="AX25" s="782"/>
      <c r="AY25" s="782"/>
      <c r="AZ25" s="782"/>
      <c r="BA25" s="782"/>
      <c r="BB25" s="782"/>
      <c r="BC25" s="782"/>
      <c r="BD25" s="782"/>
      <c r="BE25" s="782"/>
      <c r="BF25" s="776"/>
      <c r="BG25" s="680" t="s">
        <v>239</v>
      </c>
      <c r="BH25" s="681"/>
      <c r="BI25" s="681"/>
      <c r="BJ25" s="681"/>
      <c r="BK25" s="681"/>
      <c r="BL25" s="681"/>
      <c r="BM25" s="681"/>
      <c r="BN25" s="682"/>
      <c r="BO25" s="713" t="s">
        <v>239</v>
      </c>
      <c r="BP25" s="713"/>
      <c r="BQ25" s="713"/>
      <c r="BR25" s="713"/>
      <c r="BS25" s="686" t="s">
        <v>239</v>
      </c>
      <c r="BT25" s="681"/>
      <c r="BU25" s="681"/>
      <c r="BV25" s="681"/>
      <c r="BW25" s="681"/>
      <c r="BX25" s="681"/>
      <c r="BY25" s="681"/>
      <c r="BZ25" s="681"/>
      <c r="CA25" s="681"/>
      <c r="CB25" s="727"/>
      <c r="CD25" s="719" t="s">
        <v>299</v>
      </c>
      <c r="CE25" s="720"/>
      <c r="CF25" s="720"/>
      <c r="CG25" s="720"/>
      <c r="CH25" s="720"/>
      <c r="CI25" s="720"/>
      <c r="CJ25" s="720"/>
      <c r="CK25" s="720"/>
      <c r="CL25" s="720"/>
      <c r="CM25" s="720"/>
      <c r="CN25" s="720"/>
      <c r="CO25" s="720"/>
      <c r="CP25" s="720"/>
      <c r="CQ25" s="721"/>
      <c r="CR25" s="680">
        <v>1145974</v>
      </c>
      <c r="CS25" s="699"/>
      <c r="CT25" s="699"/>
      <c r="CU25" s="699"/>
      <c r="CV25" s="699"/>
      <c r="CW25" s="699"/>
      <c r="CX25" s="699"/>
      <c r="CY25" s="700"/>
      <c r="CZ25" s="683">
        <v>15</v>
      </c>
      <c r="DA25" s="701"/>
      <c r="DB25" s="701"/>
      <c r="DC25" s="702"/>
      <c r="DD25" s="686">
        <v>1049736</v>
      </c>
      <c r="DE25" s="699"/>
      <c r="DF25" s="699"/>
      <c r="DG25" s="699"/>
      <c r="DH25" s="699"/>
      <c r="DI25" s="699"/>
      <c r="DJ25" s="699"/>
      <c r="DK25" s="700"/>
      <c r="DL25" s="686">
        <v>864009</v>
      </c>
      <c r="DM25" s="699"/>
      <c r="DN25" s="699"/>
      <c r="DO25" s="699"/>
      <c r="DP25" s="699"/>
      <c r="DQ25" s="699"/>
      <c r="DR25" s="699"/>
      <c r="DS25" s="699"/>
      <c r="DT25" s="699"/>
      <c r="DU25" s="699"/>
      <c r="DV25" s="700"/>
      <c r="DW25" s="683">
        <v>20.8</v>
      </c>
      <c r="DX25" s="701"/>
      <c r="DY25" s="701"/>
      <c r="DZ25" s="701"/>
      <c r="EA25" s="701"/>
      <c r="EB25" s="701"/>
      <c r="EC25" s="722"/>
    </row>
    <row r="26" spans="2:133" ht="11.25" customHeight="1" x14ac:dyDescent="0.15">
      <c r="B26" s="677" t="s">
        <v>300</v>
      </c>
      <c r="C26" s="678"/>
      <c r="D26" s="678"/>
      <c r="E26" s="678"/>
      <c r="F26" s="678"/>
      <c r="G26" s="678"/>
      <c r="H26" s="678"/>
      <c r="I26" s="678"/>
      <c r="J26" s="678"/>
      <c r="K26" s="678"/>
      <c r="L26" s="678"/>
      <c r="M26" s="678"/>
      <c r="N26" s="678"/>
      <c r="O26" s="678"/>
      <c r="P26" s="678"/>
      <c r="Q26" s="679"/>
      <c r="R26" s="680">
        <v>4126111</v>
      </c>
      <c r="S26" s="681"/>
      <c r="T26" s="681"/>
      <c r="U26" s="681"/>
      <c r="V26" s="681"/>
      <c r="W26" s="681"/>
      <c r="X26" s="681"/>
      <c r="Y26" s="682"/>
      <c r="Z26" s="713">
        <v>50.6</v>
      </c>
      <c r="AA26" s="713"/>
      <c r="AB26" s="713"/>
      <c r="AC26" s="713"/>
      <c r="AD26" s="714">
        <v>3966941</v>
      </c>
      <c r="AE26" s="714"/>
      <c r="AF26" s="714"/>
      <c r="AG26" s="714"/>
      <c r="AH26" s="714"/>
      <c r="AI26" s="714"/>
      <c r="AJ26" s="714"/>
      <c r="AK26" s="714"/>
      <c r="AL26" s="683">
        <v>99.8</v>
      </c>
      <c r="AM26" s="684"/>
      <c r="AN26" s="684"/>
      <c r="AO26" s="715"/>
      <c r="AP26" s="774" t="s">
        <v>301</v>
      </c>
      <c r="AQ26" s="775"/>
      <c r="AR26" s="775"/>
      <c r="AS26" s="775"/>
      <c r="AT26" s="775"/>
      <c r="AU26" s="775"/>
      <c r="AV26" s="775"/>
      <c r="AW26" s="775"/>
      <c r="AX26" s="775"/>
      <c r="AY26" s="775"/>
      <c r="AZ26" s="775"/>
      <c r="BA26" s="775"/>
      <c r="BB26" s="775"/>
      <c r="BC26" s="775"/>
      <c r="BD26" s="775"/>
      <c r="BE26" s="775"/>
      <c r="BF26" s="776"/>
      <c r="BG26" s="680" t="s">
        <v>239</v>
      </c>
      <c r="BH26" s="681"/>
      <c r="BI26" s="681"/>
      <c r="BJ26" s="681"/>
      <c r="BK26" s="681"/>
      <c r="BL26" s="681"/>
      <c r="BM26" s="681"/>
      <c r="BN26" s="682"/>
      <c r="BO26" s="713" t="s">
        <v>130</v>
      </c>
      <c r="BP26" s="713"/>
      <c r="BQ26" s="713"/>
      <c r="BR26" s="713"/>
      <c r="BS26" s="686" t="s">
        <v>130</v>
      </c>
      <c r="BT26" s="681"/>
      <c r="BU26" s="681"/>
      <c r="BV26" s="681"/>
      <c r="BW26" s="681"/>
      <c r="BX26" s="681"/>
      <c r="BY26" s="681"/>
      <c r="BZ26" s="681"/>
      <c r="CA26" s="681"/>
      <c r="CB26" s="727"/>
      <c r="CD26" s="719" t="s">
        <v>302</v>
      </c>
      <c r="CE26" s="720"/>
      <c r="CF26" s="720"/>
      <c r="CG26" s="720"/>
      <c r="CH26" s="720"/>
      <c r="CI26" s="720"/>
      <c r="CJ26" s="720"/>
      <c r="CK26" s="720"/>
      <c r="CL26" s="720"/>
      <c r="CM26" s="720"/>
      <c r="CN26" s="720"/>
      <c r="CO26" s="720"/>
      <c r="CP26" s="720"/>
      <c r="CQ26" s="721"/>
      <c r="CR26" s="680">
        <v>627885</v>
      </c>
      <c r="CS26" s="681"/>
      <c r="CT26" s="681"/>
      <c r="CU26" s="681"/>
      <c r="CV26" s="681"/>
      <c r="CW26" s="681"/>
      <c r="CX26" s="681"/>
      <c r="CY26" s="682"/>
      <c r="CZ26" s="683">
        <v>8.1999999999999993</v>
      </c>
      <c r="DA26" s="701"/>
      <c r="DB26" s="701"/>
      <c r="DC26" s="702"/>
      <c r="DD26" s="686">
        <v>556812</v>
      </c>
      <c r="DE26" s="681"/>
      <c r="DF26" s="681"/>
      <c r="DG26" s="681"/>
      <c r="DH26" s="681"/>
      <c r="DI26" s="681"/>
      <c r="DJ26" s="681"/>
      <c r="DK26" s="682"/>
      <c r="DL26" s="686" t="s">
        <v>130</v>
      </c>
      <c r="DM26" s="681"/>
      <c r="DN26" s="681"/>
      <c r="DO26" s="681"/>
      <c r="DP26" s="681"/>
      <c r="DQ26" s="681"/>
      <c r="DR26" s="681"/>
      <c r="DS26" s="681"/>
      <c r="DT26" s="681"/>
      <c r="DU26" s="681"/>
      <c r="DV26" s="682"/>
      <c r="DW26" s="683" t="s">
        <v>239</v>
      </c>
      <c r="DX26" s="701"/>
      <c r="DY26" s="701"/>
      <c r="DZ26" s="701"/>
      <c r="EA26" s="701"/>
      <c r="EB26" s="701"/>
      <c r="EC26" s="722"/>
    </row>
    <row r="27" spans="2:133" ht="11.25" customHeight="1" x14ac:dyDescent="0.15">
      <c r="B27" s="677" t="s">
        <v>303</v>
      </c>
      <c r="C27" s="678"/>
      <c r="D27" s="678"/>
      <c r="E27" s="678"/>
      <c r="F27" s="678"/>
      <c r="G27" s="678"/>
      <c r="H27" s="678"/>
      <c r="I27" s="678"/>
      <c r="J27" s="678"/>
      <c r="K27" s="678"/>
      <c r="L27" s="678"/>
      <c r="M27" s="678"/>
      <c r="N27" s="678"/>
      <c r="O27" s="678"/>
      <c r="P27" s="678"/>
      <c r="Q27" s="679"/>
      <c r="R27" s="680">
        <v>1115</v>
      </c>
      <c r="S27" s="681"/>
      <c r="T27" s="681"/>
      <c r="U27" s="681"/>
      <c r="V27" s="681"/>
      <c r="W27" s="681"/>
      <c r="X27" s="681"/>
      <c r="Y27" s="682"/>
      <c r="Z27" s="713">
        <v>0</v>
      </c>
      <c r="AA27" s="713"/>
      <c r="AB27" s="713"/>
      <c r="AC27" s="713"/>
      <c r="AD27" s="714">
        <v>1115</v>
      </c>
      <c r="AE27" s="714"/>
      <c r="AF27" s="714"/>
      <c r="AG27" s="714"/>
      <c r="AH27" s="714"/>
      <c r="AI27" s="714"/>
      <c r="AJ27" s="714"/>
      <c r="AK27" s="714"/>
      <c r="AL27" s="683">
        <v>0</v>
      </c>
      <c r="AM27" s="684"/>
      <c r="AN27" s="684"/>
      <c r="AO27" s="715"/>
      <c r="AP27" s="677" t="s">
        <v>304</v>
      </c>
      <c r="AQ27" s="678"/>
      <c r="AR27" s="678"/>
      <c r="AS27" s="678"/>
      <c r="AT27" s="678"/>
      <c r="AU27" s="678"/>
      <c r="AV27" s="678"/>
      <c r="AW27" s="678"/>
      <c r="AX27" s="678"/>
      <c r="AY27" s="678"/>
      <c r="AZ27" s="678"/>
      <c r="BA27" s="678"/>
      <c r="BB27" s="678"/>
      <c r="BC27" s="678"/>
      <c r="BD27" s="678"/>
      <c r="BE27" s="678"/>
      <c r="BF27" s="679"/>
      <c r="BG27" s="680">
        <v>1947645</v>
      </c>
      <c r="BH27" s="681"/>
      <c r="BI27" s="681"/>
      <c r="BJ27" s="681"/>
      <c r="BK27" s="681"/>
      <c r="BL27" s="681"/>
      <c r="BM27" s="681"/>
      <c r="BN27" s="682"/>
      <c r="BO27" s="713">
        <v>100</v>
      </c>
      <c r="BP27" s="713"/>
      <c r="BQ27" s="713"/>
      <c r="BR27" s="713"/>
      <c r="BS27" s="686">
        <v>48078</v>
      </c>
      <c r="BT27" s="681"/>
      <c r="BU27" s="681"/>
      <c r="BV27" s="681"/>
      <c r="BW27" s="681"/>
      <c r="BX27" s="681"/>
      <c r="BY27" s="681"/>
      <c r="BZ27" s="681"/>
      <c r="CA27" s="681"/>
      <c r="CB27" s="727"/>
      <c r="CD27" s="719" t="s">
        <v>305</v>
      </c>
      <c r="CE27" s="720"/>
      <c r="CF27" s="720"/>
      <c r="CG27" s="720"/>
      <c r="CH27" s="720"/>
      <c r="CI27" s="720"/>
      <c r="CJ27" s="720"/>
      <c r="CK27" s="720"/>
      <c r="CL27" s="720"/>
      <c r="CM27" s="720"/>
      <c r="CN27" s="720"/>
      <c r="CO27" s="720"/>
      <c r="CP27" s="720"/>
      <c r="CQ27" s="721"/>
      <c r="CR27" s="680">
        <v>736554</v>
      </c>
      <c r="CS27" s="699"/>
      <c r="CT27" s="699"/>
      <c r="CU27" s="699"/>
      <c r="CV27" s="699"/>
      <c r="CW27" s="699"/>
      <c r="CX27" s="699"/>
      <c r="CY27" s="700"/>
      <c r="CZ27" s="683">
        <v>9.6999999999999993</v>
      </c>
      <c r="DA27" s="701"/>
      <c r="DB27" s="701"/>
      <c r="DC27" s="702"/>
      <c r="DD27" s="686">
        <v>270682</v>
      </c>
      <c r="DE27" s="699"/>
      <c r="DF27" s="699"/>
      <c r="DG27" s="699"/>
      <c r="DH27" s="699"/>
      <c r="DI27" s="699"/>
      <c r="DJ27" s="699"/>
      <c r="DK27" s="700"/>
      <c r="DL27" s="686">
        <v>238820</v>
      </c>
      <c r="DM27" s="699"/>
      <c r="DN27" s="699"/>
      <c r="DO27" s="699"/>
      <c r="DP27" s="699"/>
      <c r="DQ27" s="699"/>
      <c r="DR27" s="699"/>
      <c r="DS27" s="699"/>
      <c r="DT27" s="699"/>
      <c r="DU27" s="699"/>
      <c r="DV27" s="700"/>
      <c r="DW27" s="683">
        <v>5.7</v>
      </c>
      <c r="DX27" s="701"/>
      <c r="DY27" s="701"/>
      <c r="DZ27" s="701"/>
      <c r="EA27" s="701"/>
      <c r="EB27" s="701"/>
      <c r="EC27" s="722"/>
    </row>
    <row r="28" spans="2:133" ht="11.25" customHeight="1" x14ac:dyDescent="0.15">
      <c r="B28" s="677" t="s">
        <v>306</v>
      </c>
      <c r="C28" s="678"/>
      <c r="D28" s="678"/>
      <c r="E28" s="678"/>
      <c r="F28" s="678"/>
      <c r="G28" s="678"/>
      <c r="H28" s="678"/>
      <c r="I28" s="678"/>
      <c r="J28" s="678"/>
      <c r="K28" s="678"/>
      <c r="L28" s="678"/>
      <c r="M28" s="678"/>
      <c r="N28" s="678"/>
      <c r="O28" s="678"/>
      <c r="P28" s="678"/>
      <c r="Q28" s="679"/>
      <c r="R28" s="680">
        <v>28622</v>
      </c>
      <c r="S28" s="681"/>
      <c r="T28" s="681"/>
      <c r="U28" s="681"/>
      <c r="V28" s="681"/>
      <c r="W28" s="681"/>
      <c r="X28" s="681"/>
      <c r="Y28" s="682"/>
      <c r="Z28" s="713">
        <v>0.4</v>
      </c>
      <c r="AA28" s="713"/>
      <c r="AB28" s="713"/>
      <c r="AC28" s="713"/>
      <c r="AD28" s="714" t="s">
        <v>239</v>
      </c>
      <c r="AE28" s="714"/>
      <c r="AF28" s="714"/>
      <c r="AG28" s="714"/>
      <c r="AH28" s="714"/>
      <c r="AI28" s="714"/>
      <c r="AJ28" s="714"/>
      <c r="AK28" s="714"/>
      <c r="AL28" s="683" t="s">
        <v>130</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307</v>
      </c>
      <c r="CE28" s="720"/>
      <c r="CF28" s="720"/>
      <c r="CG28" s="720"/>
      <c r="CH28" s="720"/>
      <c r="CI28" s="720"/>
      <c r="CJ28" s="720"/>
      <c r="CK28" s="720"/>
      <c r="CL28" s="720"/>
      <c r="CM28" s="720"/>
      <c r="CN28" s="720"/>
      <c r="CO28" s="720"/>
      <c r="CP28" s="720"/>
      <c r="CQ28" s="721"/>
      <c r="CR28" s="680">
        <v>637302</v>
      </c>
      <c r="CS28" s="681"/>
      <c r="CT28" s="681"/>
      <c r="CU28" s="681"/>
      <c r="CV28" s="681"/>
      <c r="CW28" s="681"/>
      <c r="CX28" s="681"/>
      <c r="CY28" s="682"/>
      <c r="CZ28" s="683">
        <v>8.4</v>
      </c>
      <c r="DA28" s="701"/>
      <c r="DB28" s="701"/>
      <c r="DC28" s="702"/>
      <c r="DD28" s="686">
        <v>637134</v>
      </c>
      <c r="DE28" s="681"/>
      <c r="DF28" s="681"/>
      <c r="DG28" s="681"/>
      <c r="DH28" s="681"/>
      <c r="DI28" s="681"/>
      <c r="DJ28" s="681"/>
      <c r="DK28" s="682"/>
      <c r="DL28" s="686">
        <v>637134</v>
      </c>
      <c r="DM28" s="681"/>
      <c r="DN28" s="681"/>
      <c r="DO28" s="681"/>
      <c r="DP28" s="681"/>
      <c r="DQ28" s="681"/>
      <c r="DR28" s="681"/>
      <c r="DS28" s="681"/>
      <c r="DT28" s="681"/>
      <c r="DU28" s="681"/>
      <c r="DV28" s="682"/>
      <c r="DW28" s="683">
        <v>15.3</v>
      </c>
      <c r="DX28" s="701"/>
      <c r="DY28" s="701"/>
      <c r="DZ28" s="701"/>
      <c r="EA28" s="701"/>
      <c r="EB28" s="701"/>
      <c r="EC28" s="722"/>
    </row>
    <row r="29" spans="2:133" ht="11.25" customHeight="1" x14ac:dyDescent="0.15">
      <c r="B29" s="677" t="s">
        <v>308</v>
      </c>
      <c r="C29" s="678"/>
      <c r="D29" s="678"/>
      <c r="E29" s="678"/>
      <c r="F29" s="678"/>
      <c r="G29" s="678"/>
      <c r="H29" s="678"/>
      <c r="I29" s="678"/>
      <c r="J29" s="678"/>
      <c r="K29" s="678"/>
      <c r="L29" s="678"/>
      <c r="M29" s="678"/>
      <c r="N29" s="678"/>
      <c r="O29" s="678"/>
      <c r="P29" s="678"/>
      <c r="Q29" s="679"/>
      <c r="R29" s="680">
        <v>54987</v>
      </c>
      <c r="S29" s="681"/>
      <c r="T29" s="681"/>
      <c r="U29" s="681"/>
      <c r="V29" s="681"/>
      <c r="W29" s="681"/>
      <c r="X29" s="681"/>
      <c r="Y29" s="682"/>
      <c r="Z29" s="713">
        <v>0.7</v>
      </c>
      <c r="AA29" s="713"/>
      <c r="AB29" s="713"/>
      <c r="AC29" s="713"/>
      <c r="AD29" s="714" t="s">
        <v>239</v>
      </c>
      <c r="AE29" s="714"/>
      <c r="AF29" s="714"/>
      <c r="AG29" s="714"/>
      <c r="AH29" s="714"/>
      <c r="AI29" s="714"/>
      <c r="AJ29" s="714"/>
      <c r="AK29" s="714"/>
      <c r="AL29" s="683" t="s">
        <v>239</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309</v>
      </c>
      <c r="CE29" s="766"/>
      <c r="CF29" s="719" t="s">
        <v>69</v>
      </c>
      <c r="CG29" s="720"/>
      <c r="CH29" s="720"/>
      <c r="CI29" s="720"/>
      <c r="CJ29" s="720"/>
      <c r="CK29" s="720"/>
      <c r="CL29" s="720"/>
      <c r="CM29" s="720"/>
      <c r="CN29" s="720"/>
      <c r="CO29" s="720"/>
      <c r="CP29" s="720"/>
      <c r="CQ29" s="721"/>
      <c r="CR29" s="680">
        <v>637302</v>
      </c>
      <c r="CS29" s="699"/>
      <c r="CT29" s="699"/>
      <c r="CU29" s="699"/>
      <c r="CV29" s="699"/>
      <c r="CW29" s="699"/>
      <c r="CX29" s="699"/>
      <c r="CY29" s="700"/>
      <c r="CZ29" s="683">
        <v>8.4</v>
      </c>
      <c r="DA29" s="701"/>
      <c r="DB29" s="701"/>
      <c r="DC29" s="702"/>
      <c r="DD29" s="686">
        <v>637134</v>
      </c>
      <c r="DE29" s="699"/>
      <c r="DF29" s="699"/>
      <c r="DG29" s="699"/>
      <c r="DH29" s="699"/>
      <c r="DI29" s="699"/>
      <c r="DJ29" s="699"/>
      <c r="DK29" s="700"/>
      <c r="DL29" s="686">
        <v>637134</v>
      </c>
      <c r="DM29" s="699"/>
      <c r="DN29" s="699"/>
      <c r="DO29" s="699"/>
      <c r="DP29" s="699"/>
      <c r="DQ29" s="699"/>
      <c r="DR29" s="699"/>
      <c r="DS29" s="699"/>
      <c r="DT29" s="699"/>
      <c r="DU29" s="699"/>
      <c r="DV29" s="700"/>
      <c r="DW29" s="683">
        <v>15.3</v>
      </c>
      <c r="DX29" s="701"/>
      <c r="DY29" s="701"/>
      <c r="DZ29" s="701"/>
      <c r="EA29" s="701"/>
      <c r="EB29" s="701"/>
      <c r="EC29" s="722"/>
    </row>
    <row r="30" spans="2:133" ht="11.25" customHeight="1" x14ac:dyDescent="0.15">
      <c r="B30" s="677" t="s">
        <v>310</v>
      </c>
      <c r="C30" s="678"/>
      <c r="D30" s="678"/>
      <c r="E30" s="678"/>
      <c r="F30" s="678"/>
      <c r="G30" s="678"/>
      <c r="H30" s="678"/>
      <c r="I30" s="678"/>
      <c r="J30" s="678"/>
      <c r="K30" s="678"/>
      <c r="L30" s="678"/>
      <c r="M30" s="678"/>
      <c r="N30" s="678"/>
      <c r="O30" s="678"/>
      <c r="P30" s="678"/>
      <c r="Q30" s="679"/>
      <c r="R30" s="680">
        <v>11414</v>
      </c>
      <c r="S30" s="681"/>
      <c r="T30" s="681"/>
      <c r="U30" s="681"/>
      <c r="V30" s="681"/>
      <c r="W30" s="681"/>
      <c r="X30" s="681"/>
      <c r="Y30" s="682"/>
      <c r="Z30" s="713">
        <v>0.1</v>
      </c>
      <c r="AA30" s="713"/>
      <c r="AB30" s="713"/>
      <c r="AC30" s="713"/>
      <c r="AD30" s="714" t="s">
        <v>130</v>
      </c>
      <c r="AE30" s="714"/>
      <c r="AF30" s="714"/>
      <c r="AG30" s="714"/>
      <c r="AH30" s="714"/>
      <c r="AI30" s="714"/>
      <c r="AJ30" s="714"/>
      <c r="AK30" s="714"/>
      <c r="AL30" s="683" t="s">
        <v>130</v>
      </c>
      <c r="AM30" s="684"/>
      <c r="AN30" s="684"/>
      <c r="AO30" s="715"/>
      <c r="AP30" s="741" t="s">
        <v>227</v>
      </c>
      <c r="AQ30" s="742"/>
      <c r="AR30" s="742"/>
      <c r="AS30" s="742"/>
      <c r="AT30" s="742"/>
      <c r="AU30" s="742"/>
      <c r="AV30" s="742"/>
      <c r="AW30" s="742"/>
      <c r="AX30" s="742"/>
      <c r="AY30" s="742"/>
      <c r="AZ30" s="742"/>
      <c r="BA30" s="742"/>
      <c r="BB30" s="742"/>
      <c r="BC30" s="742"/>
      <c r="BD30" s="742"/>
      <c r="BE30" s="742"/>
      <c r="BF30" s="743"/>
      <c r="BG30" s="741" t="s">
        <v>311</v>
      </c>
      <c r="BH30" s="754"/>
      <c r="BI30" s="754"/>
      <c r="BJ30" s="754"/>
      <c r="BK30" s="754"/>
      <c r="BL30" s="754"/>
      <c r="BM30" s="754"/>
      <c r="BN30" s="754"/>
      <c r="BO30" s="754"/>
      <c r="BP30" s="754"/>
      <c r="BQ30" s="755"/>
      <c r="BR30" s="741" t="s">
        <v>312</v>
      </c>
      <c r="BS30" s="754"/>
      <c r="BT30" s="754"/>
      <c r="BU30" s="754"/>
      <c r="BV30" s="754"/>
      <c r="BW30" s="754"/>
      <c r="BX30" s="754"/>
      <c r="BY30" s="754"/>
      <c r="BZ30" s="754"/>
      <c r="CA30" s="754"/>
      <c r="CB30" s="755"/>
      <c r="CD30" s="767"/>
      <c r="CE30" s="768"/>
      <c r="CF30" s="719" t="s">
        <v>313</v>
      </c>
      <c r="CG30" s="720"/>
      <c r="CH30" s="720"/>
      <c r="CI30" s="720"/>
      <c r="CJ30" s="720"/>
      <c r="CK30" s="720"/>
      <c r="CL30" s="720"/>
      <c r="CM30" s="720"/>
      <c r="CN30" s="720"/>
      <c r="CO30" s="720"/>
      <c r="CP30" s="720"/>
      <c r="CQ30" s="721"/>
      <c r="CR30" s="680">
        <v>594817</v>
      </c>
      <c r="CS30" s="681"/>
      <c r="CT30" s="681"/>
      <c r="CU30" s="681"/>
      <c r="CV30" s="681"/>
      <c r="CW30" s="681"/>
      <c r="CX30" s="681"/>
      <c r="CY30" s="682"/>
      <c r="CZ30" s="683">
        <v>7.8</v>
      </c>
      <c r="DA30" s="701"/>
      <c r="DB30" s="701"/>
      <c r="DC30" s="702"/>
      <c r="DD30" s="686">
        <v>594652</v>
      </c>
      <c r="DE30" s="681"/>
      <c r="DF30" s="681"/>
      <c r="DG30" s="681"/>
      <c r="DH30" s="681"/>
      <c r="DI30" s="681"/>
      <c r="DJ30" s="681"/>
      <c r="DK30" s="682"/>
      <c r="DL30" s="686">
        <v>594652</v>
      </c>
      <c r="DM30" s="681"/>
      <c r="DN30" s="681"/>
      <c r="DO30" s="681"/>
      <c r="DP30" s="681"/>
      <c r="DQ30" s="681"/>
      <c r="DR30" s="681"/>
      <c r="DS30" s="681"/>
      <c r="DT30" s="681"/>
      <c r="DU30" s="681"/>
      <c r="DV30" s="682"/>
      <c r="DW30" s="683">
        <v>14.3</v>
      </c>
      <c r="DX30" s="701"/>
      <c r="DY30" s="701"/>
      <c r="DZ30" s="701"/>
      <c r="EA30" s="701"/>
      <c r="EB30" s="701"/>
      <c r="EC30" s="722"/>
    </row>
    <row r="31" spans="2:133" ht="11.25" customHeight="1" x14ac:dyDescent="0.15">
      <c r="B31" s="677" t="s">
        <v>314</v>
      </c>
      <c r="C31" s="678"/>
      <c r="D31" s="678"/>
      <c r="E31" s="678"/>
      <c r="F31" s="678"/>
      <c r="G31" s="678"/>
      <c r="H31" s="678"/>
      <c r="I31" s="678"/>
      <c r="J31" s="678"/>
      <c r="K31" s="678"/>
      <c r="L31" s="678"/>
      <c r="M31" s="678"/>
      <c r="N31" s="678"/>
      <c r="O31" s="678"/>
      <c r="P31" s="678"/>
      <c r="Q31" s="679"/>
      <c r="R31" s="680">
        <v>2125297</v>
      </c>
      <c r="S31" s="681"/>
      <c r="T31" s="681"/>
      <c r="U31" s="681"/>
      <c r="V31" s="681"/>
      <c r="W31" s="681"/>
      <c r="X31" s="681"/>
      <c r="Y31" s="682"/>
      <c r="Z31" s="713">
        <v>26.1</v>
      </c>
      <c r="AA31" s="713"/>
      <c r="AB31" s="713"/>
      <c r="AC31" s="713"/>
      <c r="AD31" s="714" t="s">
        <v>239</v>
      </c>
      <c r="AE31" s="714"/>
      <c r="AF31" s="714"/>
      <c r="AG31" s="714"/>
      <c r="AH31" s="714"/>
      <c r="AI31" s="714"/>
      <c r="AJ31" s="714"/>
      <c r="AK31" s="714"/>
      <c r="AL31" s="683" t="s">
        <v>130</v>
      </c>
      <c r="AM31" s="684"/>
      <c r="AN31" s="684"/>
      <c r="AO31" s="715"/>
      <c r="AP31" s="756" t="s">
        <v>315</v>
      </c>
      <c r="AQ31" s="757"/>
      <c r="AR31" s="757"/>
      <c r="AS31" s="757"/>
      <c r="AT31" s="762" t="s">
        <v>316</v>
      </c>
      <c r="AU31" s="231"/>
      <c r="AV31" s="231"/>
      <c r="AW31" s="231"/>
      <c r="AX31" s="746" t="s">
        <v>191</v>
      </c>
      <c r="AY31" s="747"/>
      <c r="AZ31" s="747"/>
      <c r="BA31" s="747"/>
      <c r="BB31" s="747"/>
      <c r="BC31" s="747"/>
      <c r="BD31" s="747"/>
      <c r="BE31" s="747"/>
      <c r="BF31" s="748"/>
      <c r="BG31" s="749">
        <v>99.4</v>
      </c>
      <c r="BH31" s="750"/>
      <c r="BI31" s="750"/>
      <c r="BJ31" s="750"/>
      <c r="BK31" s="750"/>
      <c r="BL31" s="750"/>
      <c r="BM31" s="751">
        <v>98.5</v>
      </c>
      <c r="BN31" s="750"/>
      <c r="BO31" s="750"/>
      <c r="BP31" s="750"/>
      <c r="BQ31" s="752"/>
      <c r="BR31" s="749">
        <v>99.5</v>
      </c>
      <c r="BS31" s="750"/>
      <c r="BT31" s="750"/>
      <c r="BU31" s="750"/>
      <c r="BV31" s="750"/>
      <c r="BW31" s="750"/>
      <c r="BX31" s="751">
        <v>98.7</v>
      </c>
      <c r="BY31" s="750"/>
      <c r="BZ31" s="750"/>
      <c r="CA31" s="750"/>
      <c r="CB31" s="752"/>
      <c r="CD31" s="767"/>
      <c r="CE31" s="768"/>
      <c r="CF31" s="719" t="s">
        <v>317</v>
      </c>
      <c r="CG31" s="720"/>
      <c r="CH31" s="720"/>
      <c r="CI31" s="720"/>
      <c r="CJ31" s="720"/>
      <c r="CK31" s="720"/>
      <c r="CL31" s="720"/>
      <c r="CM31" s="720"/>
      <c r="CN31" s="720"/>
      <c r="CO31" s="720"/>
      <c r="CP31" s="720"/>
      <c r="CQ31" s="721"/>
      <c r="CR31" s="680">
        <v>42485</v>
      </c>
      <c r="CS31" s="699"/>
      <c r="CT31" s="699"/>
      <c r="CU31" s="699"/>
      <c r="CV31" s="699"/>
      <c r="CW31" s="699"/>
      <c r="CX31" s="699"/>
      <c r="CY31" s="700"/>
      <c r="CZ31" s="683">
        <v>0.6</v>
      </c>
      <c r="DA31" s="701"/>
      <c r="DB31" s="701"/>
      <c r="DC31" s="702"/>
      <c r="DD31" s="686">
        <v>42482</v>
      </c>
      <c r="DE31" s="699"/>
      <c r="DF31" s="699"/>
      <c r="DG31" s="699"/>
      <c r="DH31" s="699"/>
      <c r="DI31" s="699"/>
      <c r="DJ31" s="699"/>
      <c r="DK31" s="700"/>
      <c r="DL31" s="686">
        <v>42482</v>
      </c>
      <c r="DM31" s="699"/>
      <c r="DN31" s="699"/>
      <c r="DO31" s="699"/>
      <c r="DP31" s="699"/>
      <c r="DQ31" s="699"/>
      <c r="DR31" s="699"/>
      <c r="DS31" s="699"/>
      <c r="DT31" s="699"/>
      <c r="DU31" s="699"/>
      <c r="DV31" s="700"/>
      <c r="DW31" s="683">
        <v>1</v>
      </c>
      <c r="DX31" s="701"/>
      <c r="DY31" s="701"/>
      <c r="DZ31" s="701"/>
      <c r="EA31" s="701"/>
      <c r="EB31" s="701"/>
      <c r="EC31" s="722"/>
    </row>
    <row r="32" spans="2:133" ht="11.25" customHeight="1" x14ac:dyDescent="0.15">
      <c r="B32" s="771" t="s">
        <v>318</v>
      </c>
      <c r="C32" s="772"/>
      <c r="D32" s="772"/>
      <c r="E32" s="772"/>
      <c r="F32" s="772"/>
      <c r="G32" s="772"/>
      <c r="H32" s="772"/>
      <c r="I32" s="772"/>
      <c r="J32" s="772"/>
      <c r="K32" s="772"/>
      <c r="L32" s="772"/>
      <c r="M32" s="772"/>
      <c r="N32" s="772"/>
      <c r="O32" s="772"/>
      <c r="P32" s="772"/>
      <c r="Q32" s="773"/>
      <c r="R32" s="680" t="s">
        <v>239</v>
      </c>
      <c r="S32" s="681"/>
      <c r="T32" s="681"/>
      <c r="U32" s="681"/>
      <c r="V32" s="681"/>
      <c r="W32" s="681"/>
      <c r="X32" s="681"/>
      <c r="Y32" s="682"/>
      <c r="Z32" s="713" t="s">
        <v>239</v>
      </c>
      <c r="AA32" s="713"/>
      <c r="AB32" s="713"/>
      <c r="AC32" s="713"/>
      <c r="AD32" s="714" t="s">
        <v>239</v>
      </c>
      <c r="AE32" s="714"/>
      <c r="AF32" s="714"/>
      <c r="AG32" s="714"/>
      <c r="AH32" s="714"/>
      <c r="AI32" s="714"/>
      <c r="AJ32" s="714"/>
      <c r="AK32" s="714"/>
      <c r="AL32" s="683" t="s">
        <v>130</v>
      </c>
      <c r="AM32" s="684"/>
      <c r="AN32" s="684"/>
      <c r="AO32" s="715"/>
      <c r="AP32" s="758"/>
      <c r="AQ32" s="759"/>
      <c r="AR32" s="759"/>
      <c r="AS32" s="759"/>
      <c r="AT32" s="763"/>
      <c r="AU32" s="230" t="s">
        <v>319</v>
      </c>
      <c r="AV32" s="230"/>
      <c r="AW32" s="230"/>
      <c r="AX32" s="677" t="s">
        <v>320</v>
      </c>
      <c r="AY32" s="678"/>
      <c r="AZ32" s="678"/>
      <c r="BA32" s="678"/>
      <c r="BB32" s="678"/>
      <c r="BC32" s="678"/>
      <c r="BD32" s="678"/>
      <c r="BE32" s="678"/>
      <c r="BF32" s="679"/>
      <c r="BG32" s="753">
        <v>99.7</v>
      </c>
      <c r="BH32" s="699"/>
      <c r="BI32" s="699"/>
      <c r="BJ32" s="699"/>
      <c r="BK32" s="699"/>
      <c r="BL32" s="699"/>
      <c r="BM32" s="684">
        <v>98.8</v>
      </c>
      <c r="BN32" s="745"/>
      <c r="BO32" s="745"/>
      <c r="BP32" s="745"/>
      <c r="BQ32" s="726"/>
      <c r="BR32" s="753">
        <v>99.4</v>
      </c>
      <c r="BS32" s="699"/>
      <c r="BT32" s="699"/>
      <c r="BU32" s="699"/>
      <c r="BV32" s="699"/>
      <c r="BW32" s="699"/>
      <c r="BX32" s="684">
        <v>98.7</v>
      </c>
      <c r="BY32" s="745"/>
      <c r="BZ32" s="745"/>
      <c r="CA32" s="745"/>
      <c r="CB32" s="726"/>
      <c r="CD32" s="769"/>
      <c r="CE32" s="770"/>
      <c r="CF32" s="719" t="s">
        <v>321</v>
      </c>
      <c r="CG32" s="720"/>
      <c r="CH32" s="720"/>
      <c r="CI32" s="720"/>
      <c r="CJ32" s="720"/>
      <c r="CK32" s="720"/>
      <c r="CL32" s="720"/>
      <c r="CM32" s="720"/>
      <c r="CN32" s="720"/>
      <c r="CO32" s="720"/>
      <c r="CP32" s="720"/>
      <c r="CQ32" s="721"/>
      <c r="CR32" s="680" t="s">
        <v>130</v>
      </c>
      <c r="CS32" s="681"/>
      <c r="CT32" s="681"/>
      <c r="CU32" s="681"/>
      <c r="CV32" s="681"/>
      <c r="CW32" s="681"/>
      <c r="CX32" s="681"/>
      <c r="CY32" s="682"/>
      <c r="CZ32" s="683" t="s">
        <v>130</v>
      </c>
      <c r="DA32" s="701"/>
      <c r="DB32" s="701"/>
      <c r="DC32" s="702"/>
      <c r="DD32" s="686" t="s">
        <v>130</v>
      </c>
      <c r="DE32" s="681"/>
      <c r="DF32" s="681"/>
      <c r="DG32" s="681"/>
      <c r="DH32" s="681"/>
      <c r="DI32" s="681"/>
      <c r="DJ32" s="681"/>
      <c r="DK32" s="682"/>
      <c r="DL32" s="686" t="s">
        <v>130</v>
      </c>
      <c r="DM32" s="681"/>
      <c r="DN32" s="681"/>
      <c r="DO32" s="681"/>
      <c r="DP32" s="681"/>
      <c r="DQ32" s="681"/>
      <c r="DR32" s="681"/>
      <c r="DS32" s="681"/>
      <c r="DT32" s="681"/>
      <c r="DU32" s="681"/>
      <c r="DV32" s="682"/>
      <c r="DW32" s="683" t="s">
        <v>130</v>
      </c>
      <c r="DX32" s="701"/>
      <c r="DY32" s="701"/>
      <c r="DZ32" s="701"/>
      <c r="EA32" s="701"/>
      <c r="EB32" s="701"/>
      <c r="EC32" s="722"/>
    </row>
    <row r="33" spans="2:133" ht="11.25" customHeight="1" x14ac:dyDescent="0.15">
      <c r="B33" s="677" t="s">
        <v>322</v>
      </c>
      <c r="C33" s="678"/>
      <c r="D33" s="678"/>
      <c r="E33" s="678"/>
      <c r="F33" s="678"/>
      <c r="G33" s="678"/>
      <c r="H33" s="678"/>
      <c r="I33" s="678"/>
      <c r="J33" s="678"/>
      <c r="K33" s="678"/>
      <c r="L33" s="678"/>
      <c r="M33" s="678"/>
      <c r="N33" s="678"/>
      <c r="O33" s="678"/>
      <c r="P33" s="678"/>
      <c r="Q33" s="679"/>
      <c r="R33" s="680">
        <v>329518</v>
      </c>
      <c r="S33" s="681"/>
      <c r="T33" s="681"/>
      <c r="U33" s="681"/>
      <c r="V33" s="681"/>
      <c r="W33" s="681"/>
      <c r="X33" s="681"/>
      <c r="Y33" s="682"/>
      <c r="Z33" s="713">
        <v>4</v>
      </c>
      <c r="AA33" s="713"/>
      <c r="AB33" s="713"/>
      <c r="AC33" s="713"/>
      <c r="AD33" s="714" t="s">
        <v>239</v>
      </c>
      <c r="AE33" s="714"/>
      <c r="AF33" s="714"/>
      <c r="AG33" s="714"/>
      <c r="AH33" s="714"/>
      <c r="AI33" s="714"/>
      <c r="AJ33" s="714"/>
      <c r="AK33" s="714"/>
      <c r="AL33" s="683" t="s">
        <v>130</v>
      </c>
      <c r="AM33" s="684"/>
      <c r="AN33" s="684"/>
      <c r="AO33" s="715"/>
      <c r="AP33" s="760"/>
      <c r="AQ33" s="761"/>
      <c r="AR33" s="761"/>
      <c r="AS33" s="761"/>
      <c r="AT33" s="764"/>
      <c r="AU33" s="232"/>
      <c r="AV33" s="232"/>
      <c r="AW33" s="232"/>
      <c r="AX33" s="661" t="s">
        <v>323</v>
      </c>
      <c r="AY33" s="662"/>
      <c r="AZ33" s="662"/>
      <c r="BA33" s="662"/>
      <c r="BB33" s="662"/>
      <c r="BC33" s="662"/>
      <c r="BD33" s="662"/>
      <c r="BE33" s="662"/>
      <c r="BF33" s="663"/>
      <c r="BG33" s="744">
        <v>99.3</v>
      </c>
      <c r="BH33" s="665"/>
      <c r="BI33" s="665"/>
      <c r="BJ33" s="665"/>
      <c r="BK33" s="665"/>
      <c r="BL33" s="665"/>
      <c r="BM33" s="707">
        <v>98.3</v>
      </c>
      <c r="BN33" s="665"/>
      <c r="BO33" s="665"/>
      <c r="BP33" s="665"/>
      <c r="BQ33" s="709"/>
      <c r="BR33" s="744">
        <v>99.6</v>
      </c>
      <c r="BS33" s="665"/>
      <c r="BT33" s="665"/>
      <c r="BU33" s="665"/>
      <c r="BV33" s="665"/>
      <c r="BW33" s="665"/>
      <c r="BX33" s="707">
        <v>98.7</v>
      </c>
      <c r="BY33" s="665"/>
      <c r="BZ33" s="665"/>
      <c r="CA33" s="665"/>
      <c r="CB33" s="709"/>
      <c r="CD33" s="719" t="s">
        <v>324</v>
      </c>
      <c r="CE33" s="720"/>
      <c r="CF33" s="720"/>
      <c r="CG33" s="720"/>
      <c r="CH33" s="720"/>
      <c r="CI33" s="720"/>
      <c r="CJ33" s="720"/>
      <c r="CK33" s="720"/>
      <c r="CL33" s="720"/>
      <c r="CM33" s="720"/>
      <c r="CN33" s="720"/>
      <c r="CO33" s="720"/>
      <c r="CP33" s="720"/>
      <c r="CQ33" s="721"/>
      <c r="CR33" s="680">
        <v>4128912</v>
      </c>
      <c r="CS33" s="699"/>
      <c r="CT33" s="699"/>
      <c r="CU33" s="699"/>
      <c r="CV33" s="699"/>
      <c r="CW33" s="699"/>
      <c r="CX33" s="699"/>
      <c r="CY33" s="700"/>
      <c r="CZ33" s="683">
        <v>54.2</v>
      </c>
      <c r="DA33" s="701"/>
      <c r="DB33" s="701"/>
      <c r="DC33" s="702"/>
      <c r="DD33" s="686">
        <v>2588735</v>
      </c>
      <c r="DE33" s="699"/>
      <c r="DF33" s="699"/>
      <c r="DG33" s="699"/>
      <c r="DH33" s="699"/>
      <c r="DI33" s="699"/>
      <c r="DJ33" s="699"/>
      <c r="DK33" s="700"/>
      <c r="DL33" s="686">
        <v>1692177</v>
      </c>
      <c r="DM33" s="699"/>
      <c r="DN33" s="699"/>
      <c r="DO33" s="699"/>
      <c r="DP33" s="699"/>
      <c r="DQ33" s="699"/>
      <c r="DR33" s="699"/>
      <c r="DS33" s="699"/>
      <c r="DT33" s="699"/>
      <c r="DU33" s="699"/>
      <c r="DV33" s="700"/>
      <c r="DW33" s="683">
        <v>40.700000000000003</v>
      </c>
      <c r="DX33" s="701"/>
      <c r="DY33" s="701"/>
      <c r="DZ33" s="701"/>
      <c r="EA33" s="701"/>
      <c r="EB33" s="701"/>
      <c r="EC33" s="722"/>
    </row>
    <row r="34" spans="2:133" ht="11.25" customHeight="1" x14ac:dyDescent="0.15">
      <c r="B34" s="677" t="s">
        <v>325</v>
      </c>
      <c r="C34" s="678"/>
      <c r="D34" s="678"/>
      <c r="E34" s="678"/>
      <c r="F34" s="678"/>
      <c r="G34" s="678"/>
      <c r="H34" s="678"/>
      <c r="I34" s="678"/>
      <c r="J34" s="678"/>
      <c r="K34" s="678"/>
      <c r="L34" s="678"/>
      <c r="M34" s="678"/>
      <c r="N34" s="678"/>
      <c r="O34" s="678"/>
      <c r="P34" s="678"/>
      <c r="Q34" s="679"/>
      <c r="R34" s="680">
        <v>11252</v>
      </c>
      <c r="S34" s="681"/>
      <c r="T34" s="681"/>
      <c r="U34" s="681"/>
      <c r="V34" s="681"/>
      <c r="W34" s="681"/>
      <c r="X34" s="681"/>
      <c r="Y34" s="682"/>
      <c r="Z34" s="713">
        <v>0.1</v>
      </c>
      <c r="AA34" s="713"/>
      <c r="AB34" s="713"/>
      <c r="AC34" s="713"/>
      <c r="AD34" s="714">
        <v>5157</v>
      </c>
      <c r="AE34" s="714"/>
      <c r="AF34" s="714"/>
      <c r="AG34" s="714"/>
      <c r="AH34" s="714"/>
      <c r="AI34" s="714"/>
      <c r="AJ34" s="714"/>
      <c r="AK34" s="714"/>
      <c r="AL34" s="683">
        <v>0.1</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326</v>
      </c>
      <c r="CE34" s="720"/>
      <c r="CF34" s="720"/>
      <c r="CG34" s="720"/>
      <c r="CH34" s="720"/>
      <c r="CI34" s="720"/>
      <c r="CJ34" s="720"/>
      <c r="CK34" s="720"/>
      <c r="CL34" s="720"/>
      <c r="CM34" s="720"/>
      <c r="CN34" s="720"/>
      <c r="CO34" s="720"/>
      <c r="CP34" s="720"/>
      <c r="CQ34" s="721"/>
      <c r="CR34" s="680">
        <v>822446</v>
      </c>
      <c r="CS34" s="681"/>
      <c r="CT34" s="681"/>
      <c r="CU34" s="681"/>
      <c r="CV34" s="681"/>
      <c r="CW34" s="681"/>
      <c r="CX34" s="681"/>
      <c r="CY34" s="682"/>
      <c r="CZ34" s="683">
        <v>10.8</v>
      </c>
      <c r="DA34" s="701"/>
      <c r="DB34" s="701"/>
      <c r="DC34" s="702"/>
      <c r="DD34" s="686">
        <v>596113</v>
      </c>
      <c r="DE34" s="681"/>
      <c r="DF34" s="681"/>
      <c r="DG34" s="681"/>
      <c r="DH34" s="681"/>
      <c r="DI34" s="681"/>
      <c r="DJ34" s="681"/>
      <c r="DK34" s="682"/>
      <c r="DL34" s="686">
        <v>492116</v>
      </c>
      <c r="DM34" s="681"/>
      <c r="DN34" s="681"/>
      <c r="DO34" s="681"/>
      <c r="DP34" s="681"/>
      <c r="DQ34" s="681"/>
      <c r="DR34" s="681"/>
      <c r="DS34" s="681"/>
      <c r="DT34" s="681"/>
      <c r="DU34" s="681"/>
      <c r="DV34" s="682"/>
      <c r="DW34" s="683">
        <v>11.8</v>
      </c>
      <c r="DX34" s="701"/>
      <c r="DY34" s="701"/>
      <c r="DZ34" s="701"/>
      <c r="EA34" s="701"/>
      <c r="EB34" s="701"/>
      <c r="EC34" s="722"/>
    </row>
    <row r="35" spans="2:133" ht="11.25" customHeight="1" x14ac:dyDescent="0.15">
      <c r="B35" s="677" t="s">
        <v>327</v>
      </c>
      <c r="C35" s="678"/>
      <c r="D35" s="678"/>
      <c r="E35" s="678"/>
      <c r="F35" s="678"/>
      <c r="G35" s="678"/>
      <c r="H35" s="678"/>
      <c r="I35" s="678"/>
      <c r="J35" s="678"/>
      <c r="K35" s="678"/>
      <c r="L35" s="678"/>
      <c r="M35" s="678"/>
      <c r="N35" s="678"/>
      <c r="O35" s="678"/>
      <c r="P35" s="678"/>
      <c r="Q35" s="679"/>
      <c r="R35" s="680">
        <v>41678</v>
      </c>
      <c r="S35" s="681"/>
      <c r="T35" s="681"/>
      <c r="U35" s="681"/>
      <c r="V35" s="681"/>
      <c r="W35" s="681"/>
      <c r="X35" s="681"/>
      <c r="Y35" s="682"/>
      <c r="Z35" s="713">
        <v>0.5</v>
      </c>
      <c r="AA35" s="713"/>
      <c r="AB35" s="713"/>
      <c r="AC35" s="713"/>
      <c r="AD35" s="714" t="s">
        <v>239</v>
      </c>
      <c r="AE35" s="714"/>
      <c r="AF35" s="714"/>
      <c r="AG35" s="714"/>
      <c r="AH35" s="714"/>
      <c r="AI35" s="714"/>
      <c r="AJ35" s="714"/>
      <c r="AK35" s="714"/>
      <c r="AL35" s="683" t="s">
        <v>130</v>
      </c>
      <c r="AM35" s="684"/>
      <c r="AN35" s="684"/>
      <c r="AO35" s="715"/>
      <c r="AP35" s="235"/>
      <c r="AQ35" s="741" t="s">
        <v>328</v>
      </c>
      <c r="AR35" s="742"/>
      <c r="AS35" s="742"/>
      <c r="AT35" s="742"/>
      <c r="AU35" s="742"/>
      <c r="AV35" s="742"/>
      <c r="AW35" s="742"/>
      <c r="AX35" s="742"/>
      <c r="AY35" s="742"/>
      <c r="AZ35" s="742"/>
      <c r="BA35" s="742"/>
      <c r="BB35" s="742"/>
      <c r="BC35" s="742"/>
      <c r="BD35" s="742"/>
      <c r="BE35" s="742"/>
      <c r="BF35" s="743"/>
      <c r="BG35" s="741" t="s">
        <v>329</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330</v>
      </c>
      <c r="CE35" s="720"/>
      <c r="CF35" s="720"/>
      <c r="CG35" s="720"/>
      <c r="CH35" s="720"/>
      <c r="CI35" s="720"/>
      <c r="CJ35" s="720"/>
      <c r="CK35" s="720"/>
      <c r="CL35" s="720"/>
      <c r="CM35" s="720"/>
      <c r="CN35" s="720"/>
      <c r="CO35" s="720"/>
      <c r="CP35" s="720"/>
      <c r="CQ35" s="721"/>
      <c r="CR35" s="680">
        <v>47581</v>
      </c>
      <c r="CS35" s="699"/>
      <c r="CT35" s="699"/>
      <c r="CU35" s="699"/>
      <c r="CV35" s="699"/>
      <c r="CW35" s="699"/>
      <c r="CX35" s="699"/>
      <c r="CY35" s="700"/>
      <c r="CZ35" s="683">
        <v>0.6</v>
      </c>
      <c r="DA35" s="701"/>
      <c r="DB35" s="701"/>
      <c r="DC35" s="702"/>
      <c r="DD35" s="686">
        <v>42046</v>
      </c>
      <c r="DE35" s="699"/>
      <c r="DF35" s="699"/>
      <c r="DG35" s="699"/>
      <c r="DH35" s="699"/>
      <c r="DI35" s="699"/>
      <c r="DJ35" s="699"/>
      <c r="DK35" s="700"/>
      <c r="DL35" s="686">
        <v>41931</v>
      </c>
      <c r="DM35" s="699"/>
      <c r="DN35" s="699"/>
      <c r="DO35" s="699"/>
      <c r="DP35" s="699"/>
      <c r="DQ35" s="699"/>
      <c r="DR35" s="699"/>
      <c r="DS35" s="699"/>
      <c r="DT35" s="699"/>
      <c r="DU35" s="699"/>
      <c r="DV35" s="700"/>
      <c r="DW35" s="683">
        <v>1</v>
      </c>
      <c r="DX35" s="701"/>
      <c r="DY35" s="701"/>
      <c r="DZ35" s="701"/>
      <c r="EA35" s="701"/>
      <c r="EB35" s="701"/>
      <c r="EC35" s="722"/>
    </row>
    <row r="36" spans="2:133" ht="11.25" customHeight="1" x14ac:dyDescent="0.15">
      <c r="B36" s="677" t="s">
        <v>331</v>
      </c>
      <c r="C36" s="678"/>
      <c r="D36" s="678"/>
      <c r="E36" s="678"/>
      <c r="F36" s="678"/>
      <c r="G36" s="678"/>
      <c r="H36" s="678"/>
      <c r="I36" s="678"/>
      <c r="J36" s="678"/>
      <c r="K36" s="678"/>
      <c r="L36" s="678"/>
      <c r="M36" s="678"/>
      <c r="N36" s="678"/>
      <c r="O36" s="678"/>
      <c r="P36" s="678"/>
      <c r="Q36" s="679"/>
      <c r="R36" s="680">
        <v>62506</v>
      </c>
      <c r="S36" s="681"/>
      <c r="T36" s="681"/>
      <c r="U36" s="681"/>
      <c r="V36" s="681"/>
      <c r="W36" s="681"/>
      <c r="X36" s="681"/>
      <c r="Y36" s="682"/>
      <c r="Z36" s="713">
        <v>0.8</v>
      </c>
      <c r="AA36" s="713"/>
      <c r="AB36" s="713"/>
      <c r="AC36" s="713"/>
      <c r="AD36" s="714" t="s">
        <v>239</v>
      </c>
      <c r="AE36" s="714"/>
      <c r="AF36" s="714"/>
      <c r="AG36" s="714"/>
      <c r="AH36" s="714"/>
      <c r="AI36" s="714"/>
      <c r="AJ36" s="714"/>
      <c r="AK36" s="714"/>
      <c r="AL36" s="683" t="s">
        <v>130</v>
      </c>
      <c r="AM36" s="684"/>
      <c r="AN36" s="684"/>
      <c r="AO36" s="715"/>
      <c r="AP36" s="235"/>
      <c r="AQ36" s="732" t="s">
        <v>332</v>
      </c>
      <c r="AR36" s="733"/>
      <c r="AS36" s="733"/>
      <c r="AT36" s="733"/>
      <c r="AU36" s="733"/>
      <c r="AV36" s="733"/>
      <c r="AW36" s="733"/>
      <c r="AX36" s="733"/>
      <c r="AY36" s="734"/>
      <c r="AZ36" s="735">
        <v>1029734</v>
      </c>
      <c r="BA36" s="736"/>
      <c r="BB36" s="736"/>
      <c r="BC36" s="736"/>
      <c r="BD36" s="736"/>
      <c r="BE36" s="736"/>
      <c r="BF36" s="737"/>
      <c r="BG36" s="738" t="s">
        <v>333</v>
      </c>
      <c r="BH36" s="739"/>
      <c r="BI36" s="739"/>
      <c r="BJ36" s="739"/>
      <c r="BK36" s="739"/>
      <c r="BL36" s="739"/>
      <c r="BM36" s="739"/>
      <c r="BN36" s="739"/>
      <c r="BO36" s="739"/>
      <c r="BP36" s="739"/>
      <c r="BQ36" s="739"/>
      <c r="BR36" s="739"/>
      <c r="BS36" s="739"/>
      <c r="BT36" s="739"/>
      <c r="BU36" s="740"/>
      <c r="BV36" s="735">
        <v>92322</v>
      </c>
      <c r="BW36" s="736"/>
      <c r="BX36" s="736"/>
      <c r="BY36" s="736"/>
      <c r="BZ36" s="736"/>
      <c r="CA36" s="736"/>
      <c r="CB36" s="737"/>
      <c r="CD36" s="719" t="s">
        <v>334</v>
      </c>
      <c r="CE36" s="720"/>
      <c r="CF36" s="720"/>
      <c r="CG36" s="720"/>
      <c r="CH36" s="720"/>
      <c r="CI36" s="720"/>
      <c r="CJ36" s="720"/>
      <c r="CK36" s="720"/>
      <c r="CL36" s="720"/>
      <c r="CM36" s="720"/>
      <c r="CN36" s="720"/>
      <c r="CO36" s="720"/>
      <c r="CP36" s="720"/>
      <c r="CQ36" s="721"/>
      <c r="CR36" s="680">
        <v>2427402</v>
      </c>
      <c r="CS36" s="681"/>
      <c r="CT36" s="681"/>
      <c r="CU36" s="681"/>
      <c r="CV36" s="681"/>
      <c r="CW36" s="681"/>
      <c r="CX36" s="681"/>
      <c r="CY36" s="682"/>
      <c r="CZ36" s="683">
        <v>31.9</v>
      </c>
      <c r="DA36" s="701"/>
      <c r="DB36" s="701"/>
      <c r="DC36" s="702"/>
      <c r="DD36" s="686">
        <v>1211757</v>
      </c>
      <c r="DE36" s="681"/>
      <c r="DF36" s="681"/>
      <c r="DG36" s="681"/>
      <c r="DH36" s="681"/>
      <c r="DI36" s="681"/>
      <c r="DJ36" s="681"/>
      <c r="DK36" s="682"/>
      <c r="DL36" s="686">
        <v>775152</v>
      </c>
      <c r="DM36" s="681"/>
      <c r="DN36" s="681"/>
      <c r="DO36" s="681"/>
      <c r="DP36" s="681"/>
      <c r="DQ36" s="681"/>
      <c r="DR36" s="681"/>
      <c r="DS36" s="681"/>
      <c r="DT36" s="681"/>
      <c r="DU36" s="681"/>
      <c r="DV36" s="682"/>
      <c r="DW36" s="683">
        <v>18.600000000000001</v>
      </c>
      <c r="DX36" s="701"/>
      <c r="DY36" s="701"/>
      <c r="DZ36" s="701"/>
      <c r="EA36" s="701"/>
      <c r="EB36" s="701"/>
      <c r="EC36" s="722"/>
    </row>
    <row r="37" spans="2:133" ht="11.25" customHeight="1" x14ac:dyDescent="0.15">
      <c r="B37" s="677" t="s">
        <v>335</v>
      </c>
      <c r="C37" s="678"/>
      <c r="D37" s="678"/>
      <c r="E37" s="678"/>
      <c r="F37" s="678"/>
      <c r="G37" s="678"/>
      <c r="H37" s="678"/>
      <c r="I37" s="678"/>
      <c r="J37" s="678"/>
      <c r="K37" s="678"/>
      <c r="L37" s="678"/>
      <c r="M37" s="678"/>
      <c r="N37" s="678"/>
      <c r="O37" s="678"/>
      <c r="P37" s="678"/>
      <c r="Q37" s="679"/>
      <c r="R37" s="680">
        <v>581381</v>
      </c>
      <c r="S37" s="681"/>
      <c r="T37" s="681"/>
      <c r="U37" s="681"/>
      <c r="V37" s="681"/>
      <c r="W37" s="681"/>
      <c r="X37" s="681"/>
      <c r="Y37" s="682"/>
      <c r="Z37" s="713">
        <v>7.1</v>
      </c>
      <c r="AA37" s="713"/>
      <c r="AB37" s="713"/>
      <c r="AC37" s="713"/>
      <c r="AD37" s="714" t="s">
        <v>239</v>
      </c>
      <c r="AE37" s="714"/>
      <c r="AF37" s="714"/>
      <c r="AG37" s="714"/>
      <c r="AH37" s="714"/>
      <c r="AI37" s="714"/>
      <c r="AJ37" s="714"/>
      <c r="AK37" s="714"/>
      <c r="AL37" s="683" t="s">
        <v>130</v>
      </c>
      <c r="AM37" s="684"/>
      <c r="AN37" s="684"/>
      <c r="AO37" s="715"/>
      <c r="AQ37" s="723" t="s">
        <v>336</v>
      </c>
      <c r="AR37" s="724"/>
      <c r="AS37" s="724"/>
      <c r="AT37" s="724"/>
      <c r="AU37" s="724"/>
      <c r="AV37" s="724"/>
      <c r="AW37" s="724"/>
      <c r="AX37" s="724"/>
      <c r="AY37" s="725"/>
      <c r="AZ37" s="680">
        <v>469361</v>
      </c>
      <c r="BA37" s="681"/>
      <c r="BB37" s="681"/>
      <c r="BC37" s="681"/>
      <c r="BD37" s="699"/>
      <c r="BE37" s="699"/>
      <c r="BF37" s="726"/>
      <c r="BG37" s="719" t="s">
        <v>337</v>
      </c>
      <c r="BH37" s="720"/>
      <c r="BI37" s="720"/>
      <c r="BJ37" s="720"/>
      <c r="BK37" s="720"/>
      <c r="BL37" s="720"/>
      <c r="BM37" s="720"/>
      <c r="BN37" s="720"/>
      <c r="BO37" s="720"/>
      <c r="BP37" s="720"/>
      <c r="BQ37" s="720"/>
      <c r="BR37" s="720"/>
      <c r="BS37" s="720"/>
      <c r="BT37" s="720"/>
      <c r="BU37" s="721"/>
      <c r="BV37" s="680">
        <v>77063</v>
      </c>
      <c r="BW37" s="681"/>
      <c r="BX37" s="681"/>
      <c r="BY37" s="681"/>
      <c r="BZ37" s="681"/>
      <c r="CA37" s="681"/>
      <c r="CB37" s="727"/>
      <c r="CD37" s="719" t="s">
        <v>338</v>
      </c>
      <c r="CE37" s="720"/>
      <c r="CF37" s="720"/>
      <c r="CG37" s="720"/>
      <c r="CH37" s="720"/>
      <c r="CI37" s="720"/>
      <c r="CJ37" s="720"/>
      <c r="CK37" s="720"/>
      <c r="CL37" s="720"/>
      <c r="CM37" s="720"/>
      <c r="CN37" s="720"/>
      <c r="CO37" s="720"/>
      <c r="CP37" s="720"/>
      <c r="CQ37" s="721"/>
      <c r="CR37" s="680">
        <v>276068</v>
      </c>
      <c r="CS37" s="699"/>
      <c r="CT37" s="699"/>
      <c r="CU37" s="699"/>
      <c r="CV37" s="699"/>
      <c r="CW37" s="699"/>
      <c r="CX37" s="699"/>
      <c r="CY37" s="700"/>
      <c r="CZ37" s="683">
        <v>3.6</v>
      </c>
      <c r="DA37" s="701"/>
      <c r="DB37" s="701"/>
      <c r="DC37" s="702"/>
      <c r="DD37" s="686">
        <v>276068</v>
      </c>
      <c r="DE37" s="699"/>
      <c r="DF37" s="699"/>
      <c r="DG37" s="699"/>
      <c r="DH37" s="699"/>
      <c r="DI37" s="699"/>
      <c r="DJ37" s="699"/>
      <c r="DK37" s="700"/>
      <c r="DL37" s="686">
        <v>276068</v>
      </c>
      <c r="DM37" s="699"/>
      <c r="DN37" s="699"/>
      <c r="DO37" s="699"/>
      <c r="DP37" s="699"/>
      <c r="DQ37" s="699"/>
      <c r="DR37" s="699"/>
      <c r="DS37" s="699"/>
      <c r="DT37" s="699"/>
      <c r="DU37" s="699"/>
      <c r="DV37" s="700"/>
      <c r="DW37" s="683">
        <v>6.6</v>
      </c>
      <c r="DX37" s="701"/>
      <c r="DY37" s="701"/>
      <c r="DZ37" s="701"/>
      <c r="EA37" s="701"/>
      <c r="EB37" s="701"/>
      <c r="EC37" s="722"/>
    </row>
    <row r="38" spans="2:133" ht="11.25" customHeight="1" x14ac:dyDescent="0.15">
      <c r="B38" s="677" t="s">
        <v>339</v>
      </c>
      <c r="C38" s="678"/>
      <c r="D38" s="678"/>
      <c r="E38" s="678"/>
      <c r="F38" s="678"/>
      <c r="G38" s="678"/>
      <c r="H38" s="678"/>
      <c r="I38" s="678"/>
      <c r="J38" s="678"/>
      <c r="K38" s="678"/>
      <c r="L38" s="678"/>
      <c r="M38" s="678"/>
      <c r="N38" s="678"/>
      <c r="O38" s="678"/>
      <c r="P38" s="678"/>
      <c r="Q38" s="679"/>
      <c r="R38" s="680">
        <v>209307</v>
      </c>
      <c r="S38" s="681"/>
      <c r="T38" s="681"/>
      <c r="U38" s="681"/>
      <c r="V38" s="681"/>
      <c r="W38" s="681"/>
      <c r="X38" s="681"/>
      <c r="Y38" s="682"/>
      <c r="Z38" s="713">
        <v>2.6</v>
      </c>
      <c r="AA38" s="713"/>
      <c r="AB38" s="713"/>
      <c r="AC38" s="713"/>
      <c r="AD38" s="714">
        <v>29</v>
      </c>
      <c r="AE38" s="714"/>
      <c r="AF38" s="714"/>
      <c r="AG38" s="714"/>
      <c r="AH38" s="714"/>
      <c r="AI38" s="714"/>
      <c r="AJ38" s="714"/>
      <c r="AK38" s="714"/>
      <c r="AL38" s="683">
        <v>0</v>
      </c>
      <c r="AM38" s="684"/>
      <c r="AN38" s="684"/>
      <c r="AO38" s="715"/>
      <c r="AQ38" s="723" t="s">
        <v>340</v>
      </c>
      <c r="AR38" s="724"/>
      <c r="AS38" s="724"/>
      <c r="AT38" s="724"/>
      <c r="AU38" s="724"/>
      <c r="AV38" s="724"/>
      <c r="AW38" s="724"/>
      <c r="AX38" s="724"/>
      <c r="AY38" s="725"/>
      <c r="AZ38" s="680">
        <v>83279</v>
      </c>
      <c r="BA38" s="681"/>
      <c r="BB38" s="681"/>
      <c r="BC38" s="681"/>
      <c r="BD38" s="699"/>
      <c r="BE38" s="699"/>
      <c r="BF38" s="726"/>
      <c r="BG38" s="719" t="s">
        <v>341</v>
      </c>
      <c r="BH38" s="720"/>
      <c r="BI38" s="720"/>
      <c r="BJ38" s="720"/>
      <c r="BK38" s="720"/>
      <c r="BL38" s="720"/>
      <c r="BM38" s="720"/>
      <c r="BN38" s="720"/>
      <c r="BO38" s="720"/>
      <c r="BP38" s="720"/>
      <c r="BQ38" s="720"/>
      <c r="BR38" s="720"/>
      <c r="BS38" s="720"/>
      <c r="BT38" s="720"/>
      <c r="BU38" s="721"/>
      <c r="BV38" s="680">
        <v>1394</v>
      </c>
      <c r="BW38" s="681"/>
      <c r="BX38" s="681"/>
      <c r="BY38" s="681"/>
      <c r="BZ38" s="681"/>
      <c r="CA38" s="681"/>
      <c r="CB38" s="727"/>
      <c r="CD38" s="719" t="s">
        <v>342</v>
      </c>
      <c r="CE38" s="720"/>
      <c r="CF38" s="720"/>
      <c r="CG38" s="720"/>
      <c r="CH38" s="720"/>
      <c r="CI38" s="720"/>
      <c r="CJ38" s="720"/>
      <c r="CK38" s="720"/>
      <c r="CL38" s="720"/>
      <c r="CM38" s="720"/>
      <c r="CN38" s="720"/>
      <c r="CO38" s="720"/>
      <c r="CP38" s="720"/>
      <c r="CQ38" s="721"/>
      <c r="CR38" s="680">
        <v>477094</v>
      </c>
      <c r="CS38" s="681"/>
      <c r="CT38" s="681"/>
      <c r="CU38" s="681"/>
      <c r="CV38" s="681"/>
      <c r="CW38" s="681"/>
      <c r="CX38" s="681"/>
      <c r="CY38" s="682"/>
      <c r="CZ38" s="683">
        <v>6.3</v>
      </c>
      <c r="DA38" s="701"/>
      <c r="DB38" s="701"/>
      <c r="DC38" s="702"/>
      <c r="DD38" s="686">
        <v>399054</v>
      </c>
      <c r="DE38" s="681"/>
      <c r="DF38" s="681"/>
      <c r="DG38" s="681"/>
      <c r="DH38" s="681"/>
      <c r="DI38" s="681"/>
      <c r="DJ38" s="681"/>
      <c r="DK38" s="682"/>
      <c r="DL38" s="686">
        <v>382978</v>
      </c>
      <c r="DM38" s="681"/>
      <c r="DN38" s="681"/>
      <c r="DO38" s="681"/>
      <c r="DP38" s="681"/>
      <c r="DQ38" s="681"/>
      <c r="DR38" s="681"/>
      <c r="DS38" s="681"/>
      <c r="DT38" s="681"/>
      <c r="DU38" s="681"/>
      <c r="DV38" s="682"/>
      <c r="DW38" s="683">
        <v>9.1999999999999993</v>
      </c>
      <c r="DX38" s="701"/>
      <c r="DY38" s="701"/>
      <c r="DZ38" s="701"/>
      <c r="EA38" s="701"/>
      <c r="EB38" s="701"/>
      <c r="EC38" s="722"/>
    </row>
    <row r="39" spans="2:133" ht="11.25" customHeight="1" x14ac:dyDescent="0.15">
      <c r="B39" s="677" t="s">
        <v>343</v>
      </c>
      <c r="C39" s="678"/>
      <c r="D39" s="678"/>
      <c r="E39" s="678"/>
      <c r="F39" s="678"/>
      <c r="G39" s="678"/>
      <c r="H39" s="678"/>
      <c r="I39" s="678"/>
      <c r="J39" s="678"/>
      <c r="K39" s="678"/>
      <c r="L39" s="678"/>
      <c r="M39" s="678"/>
      <c r="N39" s="678"/>
      <c r="O39" s="678"/>
      <c r="P39" s="678"/>
      <c r="Q39" s="679"/>
      <c r="R39" s="680">
        <v>564587</v>
      </c>
      <c r="S39" s="681"/>
      <c r="T39" s="681"/>
      <c r="U39" s="681"/>
      <c r="V39" s="681"/>
      <c r="W39" s="681"/>
      <c r="X39" s="681"/>
      <c r="Y39" s="682"/>
      <c r="Z39" s="713">
        <v>6.9</v>
      </c>
      <c r="AA39" s="713"/>
      <c r="AB39" s="713"/>
      <c r="AC39" s="713"/>
      <c r="AD39" s="714" t="s">
        <v>239</v>
      </c>
      <c r="AE39" s="714"/>
      <c r="AF39" s="714"/>
      <c r="AG39" s="714"/>
      <c r="AH39" s="714"/>
      <c r="AI39" s="714"/>
      <c r="AJ39" s="714"/>
      <c r="AK39" s="714"/>
      <c r="AL39" s="683" t="s">
        <v>130</v>
      </c>
      <c r="AM39" s="684"/>
      <c r="AN39" s="684"/>
      <c r="AO39" s="715"/>
      <c r="AQ39" s="723" t="s">
        <v>344</v>
      </c>
      <c r="AR39" s="724"/>
      <c r="AS39" s="724"/>
      <c r="AT39" s="724"/>
      <c r="AU39" s="724"/>
      <c r="AV39" s="724"/>
      <c r="AW39" s="724"/>
      <c r="AX39" s="724"/>
      <c r="AY39" s="725"/>
      <c r="AZ39" s="680" t="s">
        <v>239</v>
      </c>
      <c r="BA39" s="681"/>
      <c r="BB39" s="681"/>
      <c r="BC39" s="681"/>
      <c r="BD39" s="699"/>
      <c r="BE39" s="699"/>
      <c r="BF39" s="726"/>
      <c r="BG39" s="719" t="s">
        <v>345</v>
      </c>
      <c r="BH39" s="720"/>
      <c r="BI39" s="720"/>
      <c r="BJ39" s="720"/>
      <c r="BK39" s="720"/>
      <c r="BL39" s="720"/>
      <c r="BM39" s="720"/>
      <c r="BN39" s="720"/>
      <c r="BO39" s="720"/>
      <c r="BP39" s="720"/>
      <c r="BQ39" s="720"/>
      <c r="BR39" s="720"/>
      <c r="BS39" s="720"/>
      <c r="BT39" s="720"/>
      <c r="BU39" s="721"/>
      <c r="BV39" s="680">
        <v>2173</v>
      </c>
      <c r="BW39" s="681"/>
      <c r="BX39" s="681"/>
      <c r="BY39" s="681"/>
      <c r="BZ39" s="681"/>
      <c r="CA39" s="681"/>
      <c r="CB39" s="727"/>
      <c r="CD39" s="719" t="s">
        <v>346</v>
      </c>
      <c r="CE39" s="720"/>
      <c r="CF39" s="720"/>
      <c r="CG39" s="720"/>
      <c r="CH39" s="720"/>
      <c r="CI39" s="720"/>
      <c r="CJ39" s="720"/>
      <c r="CK39" s="720"/>
      <c r="CL39" s="720"/>
      <c r="CM39" s="720"/>
      <c r="CN39" s="720"/>
      <c r="CO39" s="720"/>
      <c r="CP39" s="720"/>
      <c r="CQ39" s="721"/>
      <c r="CR39" s="680">
        <v>328136</v>
      </c>
      <c r="CS39" s="699"/>
      <c r="CT39" s="699"/>
      <c r="CU39" s="699"/>
      <c r="CV39" s="699"/>
      <c r="CW39" s="699"/>
      <c r="CX39" s="699"/>
      <c r="CY39" s="700"/>
      <c r="CZ39" s="683">
        <v>4.3</v>
      </c>
      <c r="DA39" s="701"/>
      <c r="DB39" s="701"/>
      <c r="DC39" s="702"/>
      <c r="DD39" s="686">
        <v>324012</v>
      </c>
      <c r="DE39" s="699"/>
      <c r="DF39" s="699"/>
      <c r="DG39" s="699"/>
      <c r="DH39" s="699"/>
      <c r="DI39" s="699"/>
      <c r="DJ39" s="699"/>
      <c r="DK39" s="700"/>
      <c r="DL39" s="686" t="s">
        <v>239</v>
      </c>
      <c r="DM39" s="699"/>
      <c r="DN39" s="699"/>
      <c r="DO39" s="699"/>
      <c r="DP39" s="699"/>
      <c r="DQ39" s="699"/>
      <c r="DR39" s="699"/>
      <c r="DS39" s="699"/>
      <c r="DT39" s="699"/>
      <c r="DU39" s="699"/>
      <c r="DV39" s="700"/>
      <c r="DW39" s="683" t="s">
        <v>130</v>
      </c>
      <c r="DX39" s="701"/>
      <c r="DY39" s="701"/>
      <c r="DZ39" s="701"/>
      <c r="EA39" s="701"/>
      <c r="EB39" s="701"/>
      <c r="EC39" s="722"/>
    </row>
    <row r="40" spans="2:133" ht="11.25" customHeight="1" x14ac:dyDescent="0.15">
      <c r="B40" s="677" t="s">
        <v>347</v>
      </c>
      <c r="C40" s="678"/>
      <c r="D40" s="678"/>
      <c r="E40" s="678"/>
      <c r="F40" s="678"/>
      <c r="G40" s="678"/>
      <c r="H40" s="678"/>
      <c r="I40" s="678"/>
      <c r="J40" s="678"/>
      <c r="K40" s="678"/>
      <c r="L40" s="678"/>
      <c r="M40" s="678"/>
      <c r="N40" s="678"/>
      <c r="O40" s="678"/>
      <c r="P40" s="678"/>
      <c r="Q40" s="679"/>
      <c r="R40" s="680">
        <v>6672</v>
      </c>
      <c r="S40" s="681"/>
      <c r="T40" s="681"/>
      <c r="U40" s="681"/>
      <c r="V40" s="681"/>
      <c r="W40" s="681"/>
      <c r="X40" s="681"/>
      <c r="Y40" s="682"/>
      <c r="Z40" s="713">
        <v>0.1</v>
      </c>
      <c r="AA40" s="713"/>
      <c r="AB40" s="713"/>
      <c r="AC40" s="713"/>
      <c r="AD40" s="714" t="s">
        <v>130</v>
      </c>
      <c r="AE40" s="714"/>
      <c r="AF40" s="714"/>
      <c r="AG40" s="714"/>
      <c r="AH40" s="714"/>
      <c r="AI40" s="714"/>
      <c r="AJ40" s="714"/>
      <c r="AK40" s="714"/>
      <c r="AL40" s="683" t="s">
        <v>239</v>
      </c>
      <c r="AM40" s="684"/>
      <c r="AN40" s="684"/>
      <c r="AO40" s="715"/>
      <c r="AQ40" s="723" t="s">
        <v>348</v>
      </c>
      <c r="AR40" s="724"/>
      <c r="AS40" s="724"/>
      <c r="AT40" s="724"/>
      <c r="AU40" s="724"/>
      <c r="AV40" s="724"/>
      <c r="AW40" s="724"/>
      <c r="AX40" s="724"/>
      <c r="AY40" s="725"/>
      <c r="AZ40" s="680" t="s">
        <v>130</v>
      </c>
      <c r="BA40" s="681"/>
      <c r="BB40" s="681"/>
      <c r="BC40" s="681"/>
      <c r="BD40" s="699"/>
      <c r="BE40" s="699"/>
      <c r="BF40" s="726"/>
      <c r="BG40" s="728" t="s">
        <v>349</v>
      </c>
      <c r="BH40" s="729"/>
      <c r="BI40" s="729"/>
      <c r="BJ40" s="729"/>
      <c r="BK40" s="729"/>
      <c r="BL40" s="236"/>
      <c r="BM40" s="720" t="s">
        <v>350</v>
      </c>
      <c r="BN40" s="720"/>
      <c r="BO40" s="720"/>
      <c r="BP40" s="720"/>
      <c r="BQ40" s="720"/>
      <c r="BR40" s="720"/>
      <c r="BS40" s="720"/>
      <c r="BT40" s="720"/>
      <c r="BU40" s="721"/>
      <c r="BV40" s="680">
        <v>82</v>
      </c>
      <c r="BW40" s="681"/>
      <c r="BX40" s="681"/>
      <c r="BY40" s="681"/>
      <c r="BZ40" s="681"/>
      <c r="CA40" s="681"/>
      <c r="CB40" s="727"/>
      <c r="CD40" s="719" t="s">
        <v>351</v>
      </c>
      <c r="CE40" s="720"/>
      <c r="CF40" s="720"/>
      <c r="CG40" s="720"/>
      <c r="CH40" s="720"/>
      <c r="CI40" s="720"/>
      <c r="CJ40" s="720"/>
      <c r="CK40" s="720"/>
      <c r="CL40" s="720"/>
      <c r="CM40" s="720"/>
      <c r="CN40" s="720"/>
      <c r="CO40" s="720"/>
      <c r="CP40" s="720"/>
      <c r="CQ40" s="721"/>
      <c r="CR40" s="680">
        <v>26253</v>
      </c>
      <c r="CS40" s="681"/>
      <c r="CT40" s="681"/>
      <c r="CU40" s="681"/>
      <c r="CV40" s="681"/>
      <c r="CW40" s="681"/>
      <c r="CX40" s="681"/>
      <c r="CY40" s="682"/>
      <c r="CZ40" s="683">
        <v>0.3</v>
      </c>
      <c r="DA40" s="701"/>
      <c r="DB40" s="701"/>
      <c r="DC40" s="702"/>
      <c r="DD40" s="686">
        <v>15753</v>
      </c>
      <c r="DE40" s="681"/>
      <c r="DF40" s="681"/>
      <c r="DG40" s="681"/>
      <c r="DH40" s="681"/>
      <c r="DI40" s="681"/>
      <c r="DJ40" s="681"/>
      <c r="DK40" s="682"/>
      <c r="DL40" s="686" t="s">
        <v>239</v>
      </c>
      <c r="DM40" s="681"/>
      <c r="DN40" s="681"/>
      <c r="DO40" s="681"/>
      <c r="DP40" s="681"/>
      <c r="DQ40" s="681"/>
      <c r="DR40" s="681"/>
      <c r="DS40" s="681"/>
      <c r="DT40" s="681"/>
      <c r="DU40" s="681"/>
      <c r="DV40" s="682"/>
      <c r="DW40" s="683" t="s">
        <v>239</v>
      </c>
      <c r="DX40" s="701"/>
      <c r="DY40" s="701"/>
      <c r="DZ40" s="701"/>
      <c r="EA40" s="701"/>
      <c r="EB40" s="701"/>
      <c r="EC40" s="722"/>
    </row>
    <row r="41" spans="2:133" ht="11.25" customHeight="1" x14ac:dyDescent="0.15">
      <c r="B41" s="677" t="s">
        <v>352</v>
      </c>
      <c r="C41" s="678"/>
      <c r="D41" s="678"/>
      <c r="E41" s="678"/>
      <c r="F41" s="678"/>
      <c r="G41" s="678"/>
      <c r="H41" s="678"/>
      <c r="I41" s="678"/>
      <c r="J41" s="678"/>
      <c r="K41" s="678"/>
      <c r="L41" s="678"/>
      <c r="M41" s="678"/>
      <c r="N41" s="678"/>
      <c r="O41" s="678"/>
      <c r="P41" s="678"/>
      <c r="Q41" s="679"/>
      <c r="R41" s="680" t="s">
        <v>130</v>
      </c>
      <c r="S41" s="681"/>
      <c r="T41" s="681"/>
      <c r="U41" s="681"/>
      <c r="V41" s="681"/>
      <c r="W41" s="681"/>
      <c r="X41" s="681"/>
      <c r="Y41" s="682"/>
      <c r="Z41" s="713" t="s">
        <v>239</v>
      </c>
      <c r="AA41" s="713"/>
      <c r="AB41" s="713"/>
      <c r="AC41" s="713"/>
      <c r="AD41" s="714" t="s">
        <v>239</v>
      </c>
      <c r="AE41" s="714"/>
      <c r="AF41" s="714"/>
      <c r="AG41" s="714"/>
      <c r="AH41" s="714"/>
      <c r="AI41" s="714"/>
      <c r="AJ41" s="714"/>
      <c r="AK41" s="714"/>
      <c r="AL41" s="683" t="s">
        <v>130</v>
      </c>
      <c r="AM41" s="684"/>
      <c r="AN41" s="684"/>
      <c r="AO41" s="715"/>
      <c r="AQ41" s="723" t="s">
        <v>353</v>
      </c>
      <c r="AR41" s="724"/>
      <c r="AS41" s="724"/>
      <c r="AT41" s="724"/>
      <c r="AU41" s="724"/>
      <c r="AV41" s="724"/>
      <c r="AW41" s="724"/>
      <c r="AX41" s="724"/>
      <c r="AY41" s="725"/>
      <c r="AZ41" s="680">
        <v>86125</v>
      </c>
      <c r="BA41" s="681"/>
      <c r="BB41" s="681"/>
      <c r="BC41" s="681"/>
      <c r="BD41" s="699"/>
      <c r="BE41" s="699"/>
      <c r="BF41" s="726"/>
      <c r="BG41" s="728"/>
      <c r="BH41" s="729"/>
      <c r="BI41" s="729"/>
      <c r="BJ41" s="729"/>
      <c r="BK41" s="729"/>
      <c r="BL41" s="236"/>
      <c r="BM41" s="720" t="s">
        <v>354</v>
      </c>
      <c r="BN41" s="720"/>
      <c r="BO41" s="720"/>
      <c r="BP41" s="720"/>
      <c r="BQ41" s="720"/>
      <c r="BR41" s="720"/>
      <c r="BS41" s="720"/>
      <c r="BT41" s="720"/>
      <c r="BU41" s="721"/>
      <c r="BV41" s="680">
        <v>1</v>
      </c>
      <c r="BW41" s="681"/>
      <c r="BX41" s="681"/>
      <c r="BY41" s="681"/>
      <c r="BZ41" s="681"/>
      <c r="CA41" s="681"/>
      <c r="CB41" s="727"/>
      <c r="CD41" s="719" t="s">
        <v>355</v>
      </c>
      <c r="CE41" s="720"/>
      <c r="CF41" s="720"/>
      <c r="CG41" s="720"/>
      <c r="CH41" s="720"/>
      <c r="CI41" s="720"/>
      <c r="CJ41" s="720"/>
      <c r="CK41" s="720"/>
      <c r="CL41" s="720"/>
      <c r="CM41" s="720"/>
      <c r="CN41" s="720"/>
      <c r="CO41" s="720"/>
      <c r="CP41" s="720"/>
      <c r="CQ41" s="721"/>
      <c r="CR41" s="680" t="s">
        <v>130</v>
      </c>
      <c r="CS41" s="699"/>
      <c r="CT41" s="699"/>
      <c r="CU41" s="699"/>
      <c r="CV41" s="699"/>
      <c r="CW41" s="699"/>
      <c r="CX41" s="699"/>
      <c r="CY41" s="700"/>
      <c r="CZ41" s="683" t="s">
        <v>239</v>
      </c>
      <c r="DA41" s="701"/>
      <c r="DB41" s="701"/>
      <c r="DC41" s="702"/>
      <c r="DD41" s="686" t="s">
        <v>188</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356</v>
      </c>
      <c r="C42" s="678"/>
      <c r="D42" s="678"/>
      <c r="E42" s="678"/>
      <c r="F42" s="678"/>
      <c r="G42" s="678"/>
      <c r="H42" s="678"/>
      <c r="I42" s="678"/>
      <c r="J42" s="678"/>
      <c r="K42" s="678"/>
      <c r="L42" s="678"/>
      <c r="M42" s="678"/>
      <c r="N42" s="678"/>
      <c r="O42" s="678"/>
      <c r="P42" s="678"/>
      <c r="Q42" s="679"/>
      <c r="R42" s="680">
        <v>181382</v>
      </c>
      <c r="S42" s="681"/>
      <c r="T42" s="681"/>
      <c r="U42" s="681"/>
      <c r="V42" s="681"/>
      <c r="W42" s="681"/>
      <c r="X42" s="681"/>
      <c r="Y42" s="682"/>
      <c r="Z42" s="713">
        <v>2.2000000000000002</v>
      </c>
      <c r="AA42" s="713"/>
      <c r="AB42" s="713"/>
      <c r="AC42" s="713"/>
      <c r="AD42" s="714" t="s">
        <v>130</v>
      </c>
      <c r="AE42" s="714"/>
      <c r="AF42" s="714"/>
      <c r="AG42" s="714"/>
      <c r="AH42" s="714"/>
      <c r="AI42" s="714"/>
      <c r="AJ42" s="714"/>
      <c r="AK42" s="714"/>
      <c r="AL42" s="683" t="s">
        <v>239</v>
      </c>
      <c r="AM42" s="684"/>
      <c r="AN42" s="684"/>
      <c r="AO42" s="715"/>
      <c r="AQ42" s="716" t="s">
        <v>357</v>
      </c>
      <c r="AR42" s="717"/>
      <c r="AS42" s="717"/>
      <c r="AT42" s="717"/>
      <c r="AU42" s="717"/>
      <c r="AV42" s="717"/>
      <c r="AW42" s="717"/>
      <c r="AX42" s="717"/>
      <c r="AY42" s="718"/>
      <c r="AZ42" s="664">
        <v>390969</v>
      </c>
      <c r="BA42" s="703"/>
      <c r="BB42" s="703"/>
      <c r="BC42" s="703"/>
      <c r="BD42" s="665"/>
      <c r="BE42" s="665"/>
      <c r="BF42" s="709"/>
      <c r="BG42" s="730"/>
      <c r="BH42" s="731"/>
      <c r="BI42" s="731"/>
      <c r="BJ42" s="731"/>
      <c r="BK42" s="731"/>
      <c r="BL42" s="237"/>
      <c r="BM42" s="710" t="s">
        <v>358</v>
      </c>
      <c r="BN42" s="710"/>
      <c r="BO42" s="710"/>
      <c r="BP42" s="710"/>
      <c r="BQ42" s="710"/>
      <c r="BR42" s="710"/>
      <c r="BS42" s="710"/>
      <c r="BT42" s="710"/>
      <c r="BU42" s="711"/>
      <c r="BV42" s="664">
        <v>332</v>
      </c>
      <c r="BW42" s="703"/>
      <c r="BX42" s="703"/>
      <c r="BY42" s="703"/>
      <c r="BZ42" s="703"/>
      <c r="CA42" s="703"/>
      <c r="CB42" s="712"/>
      <c r="CD42" s="677" t="s">
        <v>359</v>
      </c>
      <c r="CE42" s="678"/>
      <c r="CF42" s="678"/>
      <c r="CG42" s="678"/>
      <c r="CH42" s="678"/>
      <c r="CI42" s="678"/>
      <c r="CJ42" s="678"/>
      <c r="CK42" s="678"/>
      <c r="CL42" s="678"/>
      <c r="CM42" s="678"/>
      <c r="CN42" s="678"/>
      <c r="CO42" s="678"/>
      <c r="CP42" s="678"/>
      <c r="CQ42" s="679"/>
      <c r="CR42" s="680">
        <v>965785</v>
      </c>
      <c r="CS42" s="681"/>
      <c r="CT42" s="681"/>
      <c r="CU42" s="681"/>
      <c r="CV42" s="681"/>
      <c r="CW42" s="681"/>
      <c r="CX42" s="681"/>
      <c r="CY42" s="682"/>
      <c r="CZ42" s="683">
        <v>12.7</v>
      </c>
      <c r="DA42" s="684"/>
      <c r="DB42" s="684"/>
      <c r="DC42" s="685"/>
      <c r="DD42" s="686">
        <v>233031</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360</v>
      </c>
      <c r="C43" s="662"/>
      <c r="D43" s="662"/>
      <c r="E43" s="662"/>
      <c r="F43" s="662"/>
      <c r="G43" s="662"/>
      <c r="H43" s="662"/>
      <c r="I43" s="662"/>
      <c r="J43" s="662"/>
      <c r="K43" s="662"/>
      <c r="L43" s="662"/>
      <c r="M43" s="662"/>
      <c r="N43" s="662"/>
      <c r="O43" s="662"/>
      <c r="P43" s="662"/>
      <c r="Q43" s="663"/>
      <c r="R43" s="664">
        <v>8147775</v>
      </c>
      <c r="S43" s="703"/>
      <c r="T43" s="703"/>
      <c r="U43" s="703"/>
      <c r="V43" s="703"/>
      <c r="W43" s="703"/>
      <c r="X43" s="703"/>
      <c r="Y43" s="704"/>
      <c r="Z43" s="705">
        <v>100</v>
      </c>
      <c r="AA43" s="705"/>
      <c r="AB43" s="705"/>
      <c r="AC43" s="705"/>
      <c r="AD43" s="706">
        <v>3973242</v>
      </c>
      <c r="AE43" s="706"/>
      <c r="AF43" s="706"/>
      <c r="AG43" s="706"/>
      <c r="AH43" s="706"/>
      <c r="AI43" s="706"/>
      <c r="AJ43" s="706"/>
      <c r="AK43" s="706"/>
      <c r="AL43" s="667">
        <v>100</v>
      </c>
      <c r="AM43" s="707"/>
      <c r="AN43" s="707"/>
      <c r="AO43" s="708"/>
      <c r="BV43" s="238"/>
      <c r="BW43" s="238"/>
      <c r="BX43" s="238"/>
      <c r="BY43" s="238"/>
      <c r="BZ43" s="238"/>
      <c r="CA43" s="238"/>
      <c r="CB43" s="238"/>
      <c r="CD43" s="677" t="s">
        <v>361</v>
      </c>
      <c r="CE43" s="678"/>
      <c r="CF43" s="678"/>
      <c r="CG43" s="678"/>
      <c r="CH43" s="678"/>
      <c r="CI43" s="678"/>
      <c r="CJ43" s="678"/>
      <c r="CK43" s="678"/>
      <c r="CL43" s="678"/>
      <c r="CM43" s="678"/>
      <c r="CN43" s="678"/>
      <c r="CO43" s="678"/>
      <c r="CP43" s="678"/>
      <c r="CQ43" s="679"/>
      <c r="CR43" s="680">
        <v>1079</v>
      </c>
      <c r="CS43" s="699"/>
      <c r="CT43" s="699"/>
      <c r="CU43" s="699"/>
      <c r="CV43" s="699"/>
      <c r="CW43" s="699"/>
      <c r="CX43" s="699"/>
      <c r="CY43" s="700"/>
      <c r="CZ43" s="683">
        <v>0</v>
      </c>
      <c r="DA43" s="701"/>
      <c r="DB43" s="701"/>
      <c r="DC43" s="702"/>
      <c r="DD43" s="686">
        <v>1079</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309</v>
      </c>
      <c r="CE44" s="694"/>
      <c r="CF44" s="677" t="s">
        <v>362</v>
      </c>
      <c r="CG44" s="678"/>
      <c r="CH44" s="678"/>
      <c r="CI44" s="678"/>
      <c r="CJ44" s="678"/>
      <c r="CK44" s="678"/>
      <c r="CL44" s="678"/>
      <c r="CM44" s="678"/>
      <c r="CN44" s="678"/>
      <c r="CO44" s="678"/>
      <c r="CP44" s="678"/>
      <c r="CQ44" s="679"/>
      <c r="CR44" s="680">
        <v>965743</v>
      </c>
      <c r="CS44" s="681"/>
      <c r="CT44" s="681"/>
      <c r="CU44" s="681"/>
      <c r="CV44" s="681"/>
      <c r="CW44" s="681"/>
      <c r="CX44" s="681"/>
      <c r="CY44" s="682"/>
      <c r="CZ44" s="683">
        <v>12.7</v>
      </c>
      <c r="DA44" s="684"/>
      <c r="DB44" s="684"/>
      <c r="DC44" s="685"/>
      <c r="DD44" s="686">
        <v>232989</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363</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364</v>
      </c>
      <c r="CG45" s="678"/>
      <c r="CH45" s="678"/>
      <c r="CI45" s="678"/>
      <c r="CJ45" s="678"/>
      <c r="CK45" s="678"/>
      <c r="CL45" s="678"/>
      <c r="CM45" s="678"/>
      <c r="CN45" s="678"/>
      <c r="CO45" s="678"/>
      <c r="CP45" s="678"/>
      <c r="CQ45" s="679"/>
      <c r="CR45" s="680">
        <v>553566</v>
      </c>
      <c r="CS45" s="699"/>
      <c r="CT45" s="699"/>
      <c r="CU45" s="699"/>
      <c r="CV45" s="699"/>
      <c r="CW45" s="699"/>
      <c r="CX45" s="699"/>
      <c r="CY45" s="700"/>
      <c r="CZ45" s="683">
        <v>7.3</v>
      </c>
      <c r="DA45" s="701"/>
      <c r="DB45" s="701"/>
      <c r="DC45" s="702"/>
      <c r="DD45" s="686">
        <v>29913</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365</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366</v>
      </c>
      <c r="CG46" s="678"/>
      <c r="CH46" s="678"/>
      <c r="CI46" s="678"/>
      <c r="CJ46" s="678"/>
      <c r="CK46" s="678"/>
      <c r="CL46" s="678"/>
      <c r="CM46" s="678"/>
      <c r="CN46" s="678"/>
      <c r="CO46" s="678"/>
      <c r="CP46" s="678"/>
      <c r="CQ46" s="679"/>
      <c r="CR46" s="680">
        <v>409515</v>
      </c>
      <c r="CS46" s="681"/>
      <c r="CT46" s="681"/>
      <c r="CU46" s="681"/>
      <c r="CV46" s="681"/>
      <c r="CW46" s="681"/>
      <c r="CX46" s="681"/>
      <c r="CY46" s="682"/>
      <c r="CZ46" s="683">
        <v>5.4</v>
      </c>
      <c r="DA46" s="684"/>
      <c r="DB46" s="684"/>
      <c r="DC46" s="685"/>
      <c r="DD46" s="686">
        <v>200414</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367</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368</v>
      </c>
      <c r="CG47" s="678"/>
      <c r="CH47" s="678"/>
      <c r="CI47" s="678"/>
      <c r="CJ47" s="678"/>
      <c r="CK47" s="678"/>
      <c r="CL47" s="678"/>
      <c r="CM47" s="678"/>
      <c r="CN47" s="678"/>
      <c r="CO47" s="678"/>
      <c r="CP47" s="678"/>
      <c r="CQ47" s="679"/>
      <c r="CR47" s="680">
        <v>42</v>
      </c>
      <c r="CS47" s="699"/>
      <c r="CT47" s="699"/>
      <c r="CU47" s="699"/>
      <c r="CV47" s="699"/>
      <c r="CW47" s="699"/>
      <c r="CX47" s="699"/>
      <c r="CY47" s="700"/>
      <c r="CZ47" s="683">
        <v>0</v>
      </c>
      <c r="DA47" s="701"/>
      <c r="DB47" s="701"/>
      <c r="DC47" s="702"/>
      <c r="DD47" s="686">
        <v>42</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369</v>
      </c>
      <c r="CG48" s="678"/>
      <c r="CH48" s="678"/>
      <c r="CI48" s="678"/>
      <c r="CJ48" s="678"/>
      <c r="CK48" s="678"/>
      <c r="CL48" s="678"/>
      <c r="CM48" s="678"/>
      <c r="CN48" s="678"/>
      <c r="CO48" s="678"/>
      <c r="CP48" s="678"/>
      <c r="CQ48" s="679"/>
      <c r="CR48" s="680" t="s">
        <v>130</v>
      </c>
      <c r="CS48" s="681"/>
      <c r="CT48" s="681"/>
      <c r="CU48" s="681"/>
      <c r="CV48" s="681"/>
      <c r="CW48" s="681"/>
      <c r="CX48" s="681"/>
      <c r="CY48" s="682"/>
      <c r="CZ48" s="683" t="s">
        <v>239</v>
      </c>
      <c r="DA48" s="684"/>
      <c r="DB48" s="684"/>
      <c r="DC48" s="685"/>
      <c r="DD48" s="686" t="s">
        <v>130</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370</v>
      </c>
      <c r="CE49" s="662"/>
      <c r="CF49" s="662"/>
      <c r="CG49" s="662"/>
      <c r="CH49" s="662"/>
      <c r="CI49" s="662"/>
      <c r="CJ49" s="662"/>
      <c r="CK49" s="662"/>
      <c r="CL49" s="662"/>
      <c r="CM49" s="662"/>
      <c r="CN49" s="662"/>
      <c r="CO49" s="662"/>
      <c r="CP49" s="662"/>
      <c r="CQ49" s="663"/>
      <c r="CR49" s="664">
        <v>7614527</v>
      </c>
      <c r="CS49" s="665"/>
      <c r="CT49" s="665"/>
      <c r="CU49" s="665"/>
      <c r="CV49" s="665"/>
      <c r="CW49" s="665"/>
      <c r="CX49" s="665"/>
      <c r="CY49" s="666"/>
      <c r="CZ49" s="667">
        <v>100</v>
      </c>
      <c r="DA49" s="668"/>
      <c r="DB49" s="668"/>
      <c r="DC49" s="669"/>
      <c r="DD49" s="670">
        <v>4779318</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f7UFNCmAXPkENhiLNfQXYPfQtc9S87CXSnwOcISu6F6Qx+CVakzGPLfmoATT4UWxMGtGTQZmw9hkm6cvjJhsTw==" saltValue="f1UPs8yZFIRMo12wtR1fn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371</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4" t="s">
        <v>372</v>
      </c>
      <c r="DK2" s="1205"/>
      <c r="DL2" s="1205"/>
      <c r="DM2" s="1205"/>
      <c r="DN2" s="1205"/>
      <c r="DO2" s="1206"/>
      <c r="DP2" s="251"/>
      <c r="DQ2" s="1204" t="s">
        <v>373</v>
      </c>
      <c r="DR2" s="1205"/>
      <c r="DS2" s="1205"/>
      <c r="DT2" s="1205"/>
      <c r="DU2" s="1205"/>
      <c r="DV2" s="1205"/>
      <c r="DW2" s="1205"/>
      <c r="DX2" s="1205"/>
      <c r="DY2" s="1205"/>
      <c r="DZ2" s="120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7" t="s">
        <v>374</v>
      </c>
      <c r="B4" s="1157"/>
      <c r="C4" s="1157"/>
      <c r="D4" s="1157"/>
      <c r="E4" s="1157"/>
      <c r="F4" s="1157"/>
      <c r="G4" s="1157"/>
      <c r="H4" s="1157"/>
      <c r="I4" s="1157"/>
      <c r="J4" s="1157"/>
      <c r="K4" s="1157"/>
      <c r="L4" s="1157"/>
      <c r="M4" s="1157"/>
      <c r="N4" s="1157"/>
      <c r="O4" s="1157"/>
      <c r="P4" s="1157"/>
      <c r="Q4" s="1157"/>
      <c r="R4" s="1157"/>
      <c r="S4" s="1157"/>
      <c r="T4" s="1157"/>
      <c r="U4" s="1157"/>
      <c r="V4" s="1157"/>
      <c r="W4" s="1157"/>
      <c r="X4" s="1157"/>
      <c r="Y4" s="1157"/>
      <c r="Z4" s="1157"/>
      <c r="AA4" s="1157"/>
      <c r="AB4" s="1157"/>
      <c r="AC4" s="1157"/>
      <c r="AD4" s="1157"/>
      <c r="AE4" s="1157"/>
      <c r="AF4" s="1157"/>
      <c r="AG4" s="1157"/>
      <c r="AH4" s="1157"/>
      <c r="AI4" s="1157"/>
      <c r="AJ4" s="1157"/>
      <c r="AK4" s="1157"/>
      <c r="AL4" s="1157"/>
      <c r="AM4" s="1157"/>
      <c r="AN4" s="1157"/>
      <c r="AO4" s="1157"/>
      <c r="AP4" s="1157"/>
      <c r="AQ4" s="1157"/>
      <c r="AR4" s="1157"/>
      <c r="AS4" s="1157"/>
      <c r="AT4" s="1157"/>
      <c r="AU4" s="1157"/>
      <c r="AV4" s="1157"/>
      <c r="AW4" s="1157"/>
      <c r="AX4" s="1157"/>
      <c r="AY4" s="1157"/>
      <c r="AZ4" s="254"/>
      <c r="BA4" s="254"/>
      <c r="BB4" s="254"/>
      <c r="BC4" s="254"/>
      <c r="BD4" s="254"/>
      <c r="BE4" s="255"/>
      <c r="BF4" s="255"/>
      <c r="BG4" s="255"/>
      <c r="BH4" s="255"/>
      <c r="BI4" s="255"/>
      <c r="BJ4" s="255"/>
      <c r="BK4" s="255"/>
      <c r="BL4" s="255"/>
      <c r="BM4" s="255"/>
      <c r="BN4" s="255"/>
      <c r="BO4" s="255"/>
      <c r="BP4" s="255"/>
      <c r="BQ4" s="254" t="s">
        <v>375</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376</v>
      </c>
      <c r="B5" s="1091"/>
      <c r="C5" s="1091"/>
      <c r="D5" s="1091"/>
      <c r="E5" s="1091"/>
      <c r="F5" s="1091"/>
      <c r="G5" s="1091"/>
      <c r="H5" s="1091"/>
      <c r="I5" s="1091"/>
      <c r="J5" s="1091"/>
      <c r="K5" s="1091"/>
      <c r="L5" s="1091"/>
      <c r="M5" s="1091"/>
      <c r="N5" s="1091"/>
      <c r="O5" s="1091"/>
      <c r="P5" s="1092"/>
      <c r="Q5" s="1096" t="s">
        <v>377</v>
      </c>
      <c r="R5" s="1097"/>
      <c r="S5" s="1097"/>
      <c r="T5" s="1097"/>
      <c r="U5" s="1098"/>
      <c r="V5" s="1096" t="s">
        <v>378</v>
      </c>
      <c r="W5" s="1097"/>
      <c r="X5" s="1097"/>
      <c r="Y5" s="1097"/>
      <c r="Z5" s="1098"/>
      <c r="AA5" s="1096" t="s">
        <v>379</v>
      </c>
      <c r="AB5" s="1097"/>
      <c r="AC5" s="1097"/>
      <c r="AD5" s="1097"/>
      <c r="AE5" s="1097"/>
      <c r="AF5" s="1207" t="s">
        <v>380</v>
      </c>
      <c r="AG5" s="1097"/>
      <c r="AH5" s="1097"/>
      <c r="AI5" s="1097"/>
      <c r="AJ5" s="1112"/>
      <c r="AK5" s="1097" t="s">
        <v>381</v>
      </c>
      <c r="AL5" s="1097"/>
      <c r="AM5" s="1097"/>
      <c r="AN5" s="1097"/>
      <c r="AO5" s="1098"/>
      <c r="AP5" s="1096" t="s">
        <v>382</v>
      </c>
      <c r="AQ5" s="1097"/>
      <c r="AR5" s="1097"/>
      <c r="AS5" s="1097"/>
      <c r="AT5" s="1098"/>
      <c r="AU5" s="1096" t="s">
        <v>383</v>
      </c>
      <c r="AV5" s="1097"/>
      <c r="AW5" s="1097"/>
      <c r="AX5" s="1097"/>
      <c r="AY5" s="1112"/>
      <c r="AZ5" s="258"/>
      <c r="BA5" s="258"/>
      <c r="BB5" s="258"/>
      <c r="BC5" s="258"/>
      <c r="BD5" s="258"/>
      <c r="BE5" s="259"/>
      <c r="BF5" s="259"/>
      <c r="BG5" s="259"/>
      <c r="BH5" s="259"/>
      <c r="BI5" s="259"/>
      <c r="BJ5" s="259"/>
      <c r="BK5" s="259"/>
      <c r="BL5" s="259"/>
      <c r="BM5" s="259"/>
      <c r="BN5" s="259"/>
      <c r="BO5" s="259"/>
      <c r="BP5" s="259"/>
      <c r="BQ5" s="1090" t="s">
        <v>384</v>
      </c>
      <c r="BR5" s="1091"/>
      <c r="BS5" s="1091"/>
      <c r="BT5" s="1091"/>
      <c r="BU5" s="1091"/>
      <c r="BV5" s="1091"/>
      <c r="BW5" s="1091"/>
      <c r="BX5" s="1091"/>
      <c r="BY5" s="1091"/>
      <c r="BZ5" s="1091"/>
      <c r="CA5" s="1091"/>
      <c r="CB5" s="1091"/>
      <c r="CC5" s="1091"/>
      <c r="CD5" s="1091"/>
      <c r="CE5" s="1091"/>
      <c r="CF5" s="1091"/>
      <c r="CG5" s="1092"/>
      <c r="CH5" s="1096" t="s">
        <v>385</v>
      </c>
      <c r="CI5" s="1097"/>
      <c r="CJ5" s="1097"/>
      <c r="CK5" s="1097"/>
      <c r="CL5" s="1098"/>
      <c r="CM5" s="1096" t="s">
        <v>386</v>
      </c>
      <c r="CN5" s="1097"/>
      <c r="CO5" s="1097"/>
      <c r="CP5" s="1097"/>
      <c r="CQ5" s="1098"/>
      <c r="CR5" s="1096" t="s">
        <v>387</v>
      </c>
      <c r="CS5" s="1097"/>
      <c r="CT5" s="1097"/>
      <c r="CU5" s="1097"/>
      <c r="CV5" s="1098"/>
      <c r="CW5" s="1096" t="s">
        <v>388</v>
      </c>
      <c r="CX5" s="1097"/>
      <c r="CY5" s="1097"/>
      <c r="CZ5" s="1097"/>
      <c r="DA5" s="1098"/>
      <c r="DB5" s="1096" t="s">
        <v>389</v>
      </c>
      <c r="DC5" s="1097"/>
      <c r="DD5" s="1097"/>
      <c r="DE5" s="1097"/>
      <c r="DF5" s="1098"/>
      <c r="DG5" s="1192" t="s">
        <v>390</v>
      </c>
      <c r="DH5" s="1193"/>
      <c r="DI5" s="1193"/>
      <c r="DJ5" s="1193"/>
      <c r="DK5" s="1194"/>
      <c r="DL5" s="1192" t="s">
        <v>391</v>
      </c>
      <c r="DM5" s="1193"/>
      <c r="DN5" s="1193"/>
      <c r="DO5" s="1193"/>
      <c r="DP5" s="1194"/>
      <c r="DQ5" s="1096" t="s">
        <v>392</v>
      </c>
      <c r="DR5" s="1097"/>
      <c r="DS5" s="1097"/>
      <c r="DT5" s="1097"/>
      <c r="DU5" s="1098"/>
      <c r="DV5" s="1096" t="s">
        <v>383</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8"/>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5"/>
      <c r="DH6" s="1196"/>
      <c r="DI6" s="1196"/>
      <c r="DJ6" s="1196"/>
      <c r="DK6" s="1197"/>
      <c r="DL6" s="1195"/>
      <c r="DM6" s="1196"/>
      <c r="DN6" s="1196"/>
      <c r="DO6" s="1196"/>
      <c r="DP6" s="1197"/>
      <c r="DQ6" s="1099"/>
      <c r="DR6" s="1100"/>
      <c r="DS6" s="1100"/>
      <c r="DT6" s="1100"/>
      <c r="DU6" s="1101"/>
      <c r="DV6" s="1099"/>
      <c r="DW6" s="1100"/>
      <c r="DX6" s="1100"/>
      <c r="DY6" s="1100"/>
      <c r="DZ6" s="1113"/>
      <c r="EA6" s="256"/>
    </row>
    <row r="7" spans="1:131" s="257" customFormat="1" ht="26.25" customHeight="1" thickTop="1" x14ac:dyDescent="0.15">
      <c r="A7" s="260">
        <v>1</v>
      </c>
      <c r="B7" s="1144" t="s">
        <v>393</v>
      </c>
      <c r="C7" s="1145"/>
      <c r="D7" s="1145"/>
      <c r="E7" s="1145"/>
      <c r="F7" s="1145"/>
      <c r="G7" s="1145"/>
      <c r="H7" s="1145"/>
      <c r="I7" s="1145"/>
      <c r="J7" s="1145"/>
      <c r="K7" s="1145"/>
      <c r="L7" s="1145"/>
      <c r="M7" s="1145"/>
      <c r="N7" s="1145"/>
      <c r="O7" s="1145"/>
      <c r="P7" s="1146"/>
      <c r="Q7" s="1198">
        <v>8173</v>
      </c>
      <c r="R7" s="1199"/>
      <c r="S7" s="1199"/>
      <c r="T7" s="1199"/>
      <c r="U7" s="1199"/>
      <c r="V7" s="1199">
        <v>7610</v>
      </c>
      <c r="W7" s="1199"/>
      <c r="X7" s="1199"/>
      <c r="Y7" s="1199"/>
      <c r="Z7" s="1199"/>
      <c r="AA7" s="1199">
        <v>563</v>
      </c>
      <c r="AB7" s="1199"/>
      <c r="AC7" s="1199"/>
      <c r="AD7" s="1199"/>
      <c r="AE7" s="1200"/>
      <c r="AF7" s="1201">
        <v>451</v>
      </c>
      <c r="AG7" s="1202"/>
      <c r="AH7" s="1202"/>
      <c r="AI7" s="1202"/>
      <c r="AJ7" s="1203"/>
      <c r="AK7" s="1185">
        <v>1</v>
      </c>
      <c r="AL7" s="1186"/>
      <c r="AM7" s="1186"/>
      <c r="AN7" s="1186"/>
      <c r="AO7" s="1186"/>
      <c r="AP7" s="1186">
        <v>6233</v>
      </c>
      <c r="AQ7" s="1186"/>
      <c r="AR7" s="1186"/>
      <c r="AS7" s="1186"/>
      <c r="AT7" s="1186"/>
      <c r="AU7" s="1187"/>
      <c r="AV7" s="1187"/>
      <c r="AW7" s="1187"/>
      <c r="AX7" s="1187"/>
      <c r="AY7" s="1188"/>
      <c r="AZ7" s="254"/>
      <c r="BA7" s="254"/>
      <c r="BB7" s="254"/>
      <c r="BC7" s="254"/>
      <c r="BD7" s="254"/>
      <c r="BE7" s="255"/>
      <c r="BF7" s="255"/>
      <c r="BG7" s="255"/>
      <c r="BH7" s="255"/>
      <c r="BI7" s="255"/>
      <c r="BJ7" s="255"/>
      <c r="BK7" s="255"/>
      <c r="BL7" s="255"/>
      <c r="BM7" s="255"/>
      <c r="BN7" s="255"/>
      <c r="BO7" s="255"/>
      <c r="BP7" s="255"/>
      <c r="BQ7" s="261">
        <v>1</v>
      </c>
      <c r="BR7" s="262"/>
      <c r="BS7" s="1189" t="s">
        <v>610</v>
      </c>
      <c r="BT7" s="1190"/>
      <c r="BU7" s="1190"/>
      <c r="BV7" s="1190"/>
      <c r="BW7" s="1190"/>
      <c r="BX7" s="1190"/>
      <c r="BY7" s="1190"/>
      <c r="BZ7" s="1190"/>
      <c r="CA7" s="1190"/>
      <c r="CB7" s="1190"/>
      <c r="CC7" s="1190"/>
      <c r="CD7" s="1190"/>
      <c r="CE7" s="1190"/>
      <c r="CF7" s="1190"/>
      <c r="CG7" s="1191"/>
      <c r="CH7" s="1182">
        <v>0</v>
      </c>
      <c r="CI7" s="1183"/>
      <c r="CJ7" s="1183"/>
      <c r="CK7" s="1183"/>
      <c r="CL7" s="1184"/>
      <c r="CM7" s="1182">
        <v>64</v>
      </c>
      <c r="CN7" s="1183"/>
      <c r="CO7" s="1183"/>
      <c r="CP7" s="1183"/>
      <c r="CQ7" s="1184"/>
      <c r="CR7" s="1182">
        <v>30</v>
      </c>
      <c r="CS7" s="1183"/>
      <c r="CT7" s="1183"/>
      <c r="CU7" s="1183"/>
      <c r="CV7" s="1184"/>
      <c r="CW7" s="1182">
        <v>3</v>
      </c>
      <c r="CX7" s="1183"/>
      <c r="CY7" s="1183"/>
      <c r="CZ7" s="1183"/>
      <c r="DA7" s="1184"/>
      <c r="DB7" s="1182" t="s">
        <v>612</v>
      </c>
      <c r="DC7" s="1183"/>
      <c r="DD7" s="1183"/>
      <c r="DE7" s="1183"/>
      <c r="DF7" s="1184"/>
      <c r="DG7" s="1182" t="s">
        <v>612</v>
      </c>
      <c r="DH7" s="1183"/>
      <c r="DI7" s="1183"/>
      <c r="DJ7" s="1183"/>
      <c r="DK7" s="1184"/>
      <c r="DL7" s="1182" t="s">
        <v>612</v>
      </c>
      <c r="DM7" s="1183"/>
      <c r="DN7" s="1183"/>
      <c r="DO7" s="1183"/>
      <c r="DP7" s="1184"/>
      <c r="DQ7" s="1182" t="s">
        <v>612</v>
      </c>
      <c r="DR7" s="1183"/>
      <c r="DS7" s="1183"/>
      <c r="DT7" s="1183"/>
      <c r="DU7" s="1184"/>
      <c r="DV7" s="1209"/>
      <c r="DW7" s="1210"/>
      <c r="DX7" s="1210"/>
      <c r="DY7" s="1210"/>
      <c r="DZ7" s="1211"/>
      <c r="EA7" s="256"/>
    </row>
    <row r="8" spans="1:131" s="257" customFormat="1" ht="26.25" customHeight="1" x14ac:dyDescent="0.15">
      <c r="A8" s="263">
        <v>2</v>
      </c>
      <c r="B8" s="1132" t="s">
        <v>394</v>
      </c>
      <c r="C8" s="1133"/>
      <c r="D8" s="1133"/>
      <c r="E8" s="1133"/>
      <c r="F8" s="1133"/>
      <c r="G8" s="1133"/>
      <c r="H8" s="1133"/>
      <c r="I8" s="1133"/>
      <c r="J8" s="1133"/>
      <c r="K8" s="1133"/>
      <c r="L8" s="1133"/>
      <c r="M8" s="1133"/>
      <c r="N8" s="1133"/>
      <c r="O8" s="1133"/>
      <c r="P8" s="1134"/>
      <c r="Q8" s="1138">
        <v>2</v>
      </c>
      <c r="R8" s="1139"/>
      <c r="S8" s="1139"/>
      <c r="T8" s="1139"/>
      <c r="U8" s="1139"/>
      <c r="V8" s="1139">
        <v>33</v>
      </c>
      <c r="W8" s="1139"/>
      <c r="X8" s="1139"/>
      <c r="Y8" s="1139"/>
      <c r="Z8" s="1139"/>
      <c r="AA8" s="1139">
        <v>-31</v>
      </c>
      <c r="AB8" s="1139"/>
      <c r="AC8" s="1139"/>
      <c r="AD8" s="1139"/>
      <c r="AE8" s="1140"/>
      <c r="AF8" s="1114">
        <v>-31</v>
      </c>
      <c r="AG8" s="1115"/>
      <c r="AH8" s="1115"/>
      <c r="AI8" s="1115"/>
      <c r="AJ8" s="1116"/>
      <c r="AK8" s="1180" t="s">
        <v>612</v>
      </c>
      <c r="AL8" s="1181"/>
      <c r="AM8" s="1181"/>
      <c r="AN8" s="1181"/>
      <c r="AO8" s="1181"/>
      <c r="AP8" s="1181" t="s">
        <v>612</v>
      </c>
      <c r="AQ8" s="1181"/>
      <c r="AR8" s="1181"/>
      <c r="AS8" s="1181"/>
      <c r="AT8" s="1181"/>
      <c r="AU8" s="1178"/>
      <c r="AV8" s="1178"/>
      <c r="AW8" s="1178"/>
      <c r="AX8" s="1178"/>
      <c r="AY8" s="1179"/>
      <c r="AZ8" s="254"/>
      <c r="BA8" s="254"/>
      <c r="BB8" s="254"/>
      <c r="BC8" s="254"/>
      <c r="BD8" s="254"/>
      <c r="BE8" s="255"/>
      <c r="BF8" s="255"/>
      <c r="BG8" s="255"/>
      <c r="BH8" s="255"/>
      <c r="BI8" s="255"/>
      <c r="BJ8" s="255"/>
      <c r="BK8" s="255"/>
      <c r="BL8" s="255"/>
      <c r="BM8" s="255"/>
      <c r="BN8" s="255"/>
      <c r="BO8" s="255"/>
      <c r="BP8" s="255"/>
      <c r="BQ8" s="264">
        <v>2</v>
      </c>
      <c r="BR8" s="265"/>
      <c r="BS8" s="1109" t="s">
        <v>611</v>
      </c>
      <c r="BT8" s="1110"/>
      <c r="BU8" s="1110"/>
      <c r="BV8" s="1110"/>
      <c r="BW8" s="1110"/>
      <c r="BX8" s="1110"/>
      <c r="BY8" s="1110"/>
      <c r="BZ8" s="1110"/>
      <c r="CA8" s="1110"/>
      <c r="CB8" s="1110"/>
      <c r="CC8" s="1110"/>
      <c r="CD8" s="1110"/>
      <c r="CE8" s="1110"/>
      <c r="CF8" s="1110"/>
      <c r="CG8" s="1111"/>
      <c r="CH8" s="1084">
        <v>1</v>
      </c>
      <c r="CI8" s="1085"/>
      <c r="CJ8" s="1085"/>
      <c r="CK8" s="1085"/>
      <c r="CL8" s="1086"/>
      <c r="CM8" s="1084">
        <v>83</v>
      </c>
      <c r="CN8" s="1085"/>
      <c r="CO8" s="1085"/>
      <c r="CP8" s="1085"/>
      <c r="CQ8" s="1086"/>
      <c r="CR8" s="1084">
        <v>45</v>
      </c>
      <c r="CS8" s="1085"/>
      <c r="CT8" s="1085"/>
      <c r="CU8" s="1085"/>
      <c r="CV8" s="1086"/>
      <c r="CW8" s="1084" t="s">
        <v>612</v>
      </c>
      <c r="CX8" s="1085"/>
      <c r="CY8" s="1085"/>
      <c r="CZ8" s="1085"/>
      <c r="DA8" s="1086"/>
      <c r="DB8" s="1084" t="s">
        <v>612</v>
      </c>
      <c r="DC8" s="1085"/>
      <c r="DD8" s="1085"/>
      <c r="DE8" s="1085"/>
      <c r="DF8" s="1086"/>
      <c r="DG8" s="1084" t="s">
        <v>612</v>
      </c>
      <c r="DH8" s="1085"/>
      <c r="DI8" s="1085"/>
      <c r="DJ8" s="1085"/>
      <c r="DK8" s="1086"/>
      <c r="DL8" s="1084" t="s">
        <v>612</v>
      </c>
      <c r="DM8" s="1085"/>
      <c r="DN8" s="1085"/>
      <c r="DO8" s="1085"/>
      <c r="DP8" s="1086"/>
      <c r="DQ8" s="1084" t="s">
        <v>612</v>
      </c>
      <c r="DR8" s="1085"/>
      <c r="DS8" s="1085"/>
      <c r="DT8" s="1085"/>
      <c r="DU8" s="1086"/>
      <c r="DV8" s="1087"/>
      <c r="DW8" s="1088"/>
      <c r="DX8" s="1088"/>
      <c r="DY8" s="1088"/>
      <c r="DZ8" s="1089"/>
      <c r="EA8" s="256"/>
    </row>
    <row r="9" spans="1:131" s="257" customFormat="1" ht="26.25" customHeight="1" x14ac:dyDescent="0.15">
      <c r="A9" s="263">
        <v>3</v>
      </c>
      <c r="B9" s="1132" t="s">
        <v>395</v>
      </c>
      <c r="C9" s="1133"/>
      <c r="D9" s="1133"/>
      <c r="E9" s="1133"/>
      <c r="F9" s="1133"/>
      <c r="G9" s="1133"/>
      <c r="H9" s="1133"/>
      <c r="I9" s="1133"/>
      <c r="J9" s="1133"/>
      <c r="K9" s="1133"/>
      <c r="L9" s="1133"/>
      <c r="M9" s="1133"/>
      <c r="N9" s="1133"/>
      <c r="O9" s="1133"/>
      <c r="P9" s="1134"/>
      <c r="Q9" s="1138">
        <v>3</v>
      </c>
      <c r="R9" s="1139"/>
      <c r="S9" s="1139"/>
      <c r="T9" s="1139"/>
      <c r="U9" s="1139"/>
      <c r="V9" s="1139">
        <v>3</v>
      </c>
      <c r="W9" s="1139"/>
      <c r="X9" s="1139"/>
      <c r="Y9" s="1139"/>
      <c r="Z9" s="1139"/>
      <c r="AA9" s="1139">
        <v>0</v>
      </c>
      <c r="AB9" s="1139"/>
      <c r="AC9" s="1139"/>
      <c r="AD9" s="1139"/>
      <c r="AE9" s="1140"/>
      <c r="AF9" s="1114">
        <v>0</v>
      </c>
      <c r="AG9" s="1115"/>
      <c r="AH9" s="1115"/>
      <c r="AI9" s="1115"/>
      <c r="AJ9" s="1116"/>
      <c r="AK9" s="1180">
        <v>1</v>
      </c>
      <c r="AL9" s="1181"/>
      <c r="AM9" s="1181"/>
      <c r="AN9" s="1181"/>
      <c r="AO9" s="1181"/>
      <c r="AP9" s="1181" t="s">
        <v>612</v>
      </c>
      <c r="AQ9" s="1181"/>
      <c r="AR9" s="1181"/>
      <c r="AS9" s="1181"/>
      <c r="AT9" s="1181"/>
      <c r="AU9" s="1178"/>
      <c r="AV9" s="1178"/>
      <c r="AW9" s="1178"/>
      <c r="AX9" s="1178"/>
      <c r="AY9" s="1179"/>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t="s">
        <v>396</v>
      </c>
      <c r="C10" s="1133"/>
      <c r="D10" s="1133"/>
      <c r="E10" s="1133"/>
      <c r="F10" s="1133"/>
      <c r="G10" s="1133"/>
      <c r="H10" s="1133"/>
      <c r="I10" s="1133"/>
      <c r="J10" s="1133"/>
      <c r="K10" s="1133"/>
      <c r="L10" s="1133"/>
      <c r="M10" s="1133"/>
      <c r="N10" s="1133"/>
      <c r="O10" s="1133"/>
      <c r="P10" s="1134"/>
      <c r="Q10" s="1138">
        <v>18</v>
      </c>
      <c r="R10" s="1139"/>
      <c r="S10" s="1139"/>
      <c r="T10" s="1139"/>
      <c r="U10" s="1139"/>
      <c r="V10" s="1139">
        <v>17</v>
      </c>
      <c r="W10" s="1139"/>
      <c r="X10" s="1139"/>
      <c r="Y10" s="1139"/>
      <c r="Z10" s="1139"/>
      <c r="AA10" s="1139">
        <v>1</v>
      </c>
      <c r="AB10" s="1139"/>
      <c r="AC10" s="1139"/>
      <c r="AD10" s="1139"/>
      <c r="AE10" s="1140"/>
      <c r="AF10" s="1114">
        <v>1</v>
      </c>
      <c r="AG10" s="1115"/>
      <c r="AH10" s="1115"/>
      <c r="AI10" s="1115"/>
      <c r="AJ10" s="1116"/>
      <c r="AK10" s="1180">
        <v>11</v>
      </c>
      <c r="AL10" s="1181"/>
      <c r="AM10" s="1181"/>
      <c r="AN10" s="1181"/>
      <c r="AO10" s="1181"/>
      <c r="AP10" s="1181" t="s">
        <v>612</v>
      </c>
      <c r="AQ10" s="1181"/>
      <c r="AR10" s="1181"/>
      <c r="AS10" s="1181"/>
      <c r="AT10" s="1181"/>
      <c r="AU10" s="1178"/>
      <c r="AV10" s="1178"/>
      <c r="AW10" s="1178"/>
      <c r="AX10" s="1178"/>
      <c r="AY10" s="1179"/>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0"/>
      <c r="AL11" s="1181"/>
      <c r="AM11" s="1181"/>
      <c r="AN11" s="1181"/>
      <c r="AO11" s="1181"/>
      <c r="AP11" s="1181"/>
      <c r="AQ11" s="1181"/>
      <c r="AR11" s="1181"/>
      <c r="AS11" s="1181"/>
      <c r="AT11" s="1181"/>
      <c r="AU11" s="1178"/>
      <c r="AV11" s="1178"/>
      <c r="AW11" s="1178"/>
      <c r="AX11" s="1178"/>
      <c r="AY11" s="1179"/>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0"/>
      <c r="AL12" s="1181"/>
      <c r="AM12" s="1181"/>
      <c r="AN12" s="1181"/>
      <c r="AO12" s="1181"/>
      <c r="AP12" s="1181"/>
      <c r="AQ12" s="1181"/>
      <c r="AR12" s="1181"/>
      <c r="AS12" s="1181"/>
      <c r="AT12" s="1181"/>
      <c r="AU12" s="1178"/>
      <c r="AV12" s="1178"/>
      <c r="AW12" s="1178"/>
      <c r="AX12" s="1178"/>
      <c r="AY12" s="1179"/>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0"/>
      <c r="AL13" s="1181"/>
      <c r="AM13" s="1181"/>
      <c r="AN13" s="1181"/>
      <c r="AO13" s="1181"/>
      <c r="AP13" s="1181"/>
      <c r="AQ13" s="1181"/>
      <c r="AR13" s="1181"/>
      <c r="AS13" s="1181"/>
      <c r="AT13" s="1181"/>
      <c r="AU13" s="1178"/>
      <c r="AV13" s="1178"/>
      <c r="AW13" s="1178"/>
      <c r="AX13" s="1178"/>
      <c r="AY13" s="1179"/>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0"/>
      <c r="AL14" s="1181"/>
      <c r="AM14" s="1181"/>
      <c r="AN14" s="1181"/>
      <c r="AO14" s="1181"/>
      <c r="AP14" s="1181"/>
      <c r="AQ14" s="1181"/>
      <c r="AR14" s="1181"/>
      <c r="AS14" s="1181"/>
      <c r="AT14" s="1181"/>
      <c r="AU14" s="1178"/>
      <c r="AV14" s="1178"/>
      <c r="AW14" s="1178"/>
      <c r="AX14" s="1178"/>
      <c r="AY14" s="1179"/>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0"/>
      <c r="AL15" s="1181"/>
      <c r="AM15" s="1181"/>
      <c r="AN15" s="1181"/>
      <c r="AO15" s="1181"/>
      <c r="AP15" s="1181"/>
      <c r="AQ15" s="1181"/>
      <c r="AR15" s="1181"/>
      <c r="AS15" s="1181"/>
      <c r="AT15" s="1181"/>
      <c r="AU15" s="1178"/>
      <c r="AV15" s="1178"/>
      <c r="AW15" s="1178"/>
      <c r="AX15" s="1178"/>
      <c r="AY15" s="1179"/>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0"/>
      <c r="AL16" s="1181"/>
      <c r="AM16" s="1181"/>
      <c r="AN16" s="1181"/>
      <c r="AO16" s="1181"/>
      <c r="AP16" s="1181"/>
      <c r="AQ16" s="1181"/>
      <c r="AR16" s="1181"/>
      <c r="AS16" s="1181"/>
      <c r="AT16" s="1181"/>
      <c r="AU16" s="1178"/>
      <c r="AV16" s="1178"/>
      <c r="AW16" s="1178"/>
      <c r="AX16" s="1178"/>
      <c r="AY16" s="1179"/>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0"/>
      <c r="AL17" s="1181"/>
      <c r="AM17" s="1181"/>
      <c r="AN17" s="1181"/>
      <c r="AO17" s="1181"/>
      <c r="AP17" s="1181"/>
      <c r="AQ17" s="1181"/>
      <c r="AR17" s="1181"/>
      <c r="AS17" s="1181"/>
      <c r="AT17" s="1181"/>
      <c r="AU17" s="1178"/>
      <c r="AV17" s="1178"/>
      <c r="AW17" s="1178"/>
      <c r="AX17" s="1178"/>
      <c r="AY17" s="1179"/>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0"/>
      <c r="AL18" s="1181"/>
      <c r="AM18" s="1181"/>
      <c r="AN18" s="1181"/>
      <c r="AO18" s="1181"/>
      <c r="AP18" s="1181"/>
      <c r="AQ18" s="1181"/>
      <c r="AR18" s="1181"/>
      <c r="AS18" s="1181"/>
      <c r="AT18" s="1181"/>
      <c r="AU18" s="1178"/>
      <c r="AV18" s="1178"/>
      <c r="AW18" s="1178"/>
      <c r="AX18" s="1178"/>
      <c r="AY18" s="1179"/>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0"/>
      <c r="AL19" s="1181"/>
      <c r="AM19" s="1181"/>
      <c r="AN19" s="1181"/>
      <c r="AO19" s="1181"/>
      <c r="AP19" s="1181"/>
      <c r="AQ19" s="1181"/>
      <c r="AR19" s="1181"/>
      <c r="AS19" s="1181"/>
      <c r="AT19" s="1181"/>
      <c r="AU19" s="1178"/>
      <c r="AV19" s="1178"/>
      <c r="AW19" s="1178"/>
      <c r="AX19" s="1178"/>
      <c r="AY19" s="1179"/>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0"/>
      <c r="AL20" s="1181"/>
      <c r="AM20" s="1181"/>
      <c r="AN20" s="1181"/>
      <c r="AO20" s="1181"/>
      <c r="AP20" s="1181"/>
      <c r="AQ20" s="1181"/>
      <c r="AR20" s="1181"/>
      <c r="AS20" s="1181"/>
      <c r="AT20" s="1181"/>
      <c r="AU20" s="1178"/>
      <c r="AV20" s="1178"/>
      <c r="AW20" s="1178"/>
      <c r="AX20" s="1178"/>
      <c r="AY20" s="1179"/>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0"/>
      <c r="AL21" s="1181"/>
      <c r="AM21" s="1181"/>
      <c r="AN21" s="1181"/>
      <c r="AO21" s="1181"/>
      <c r="AP21" s="1181"/>
      <c r="AQ21" s="1181"/>
      <c r="AR21" s="1181"/>
      <c r="AS21" s="1181"/>
      <c r="AT21" s="1181"/>
      <c r="AU21" s="1178"/>
      <c r="AV21" s="1178"/>
      <c r="AW21" s="1178"/>
      <c r="AX21" s="1178"/>
      <c r="AY21" s="1179"/>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5"/>
      <c r="R22" s="1176"/>
      <c r="S22" s="1176"/>
      <c r="T22" s="1176"/>
      <c r="U22" s="1176"/>
      <c r="V22" s="1176"/>
      <c r="W22" s="1176"/>
      <c r="X22" s="1176"/>
      <c r="Y22" s="1176"/>
      <c r="Z22" s="1176"/>
      <c r="AA22" s="1176"/>
      <c r="AB22" s="1176"/>
      <c r="AC22" s="1176"/>
      <c r="AD22" s="1176"/>
      <c r="AE22" s="1177"/>
      <c r="AF22" s="1114"/>
      <c r="AG22" s="1115"/>
      <c r="AH22" s="1115"/>
      <c r="AI22" s="1115"/>
      <c r="AJ22" s="1116"/>
      <c r="AK22" s="1171"/>
      <c r="AL22" s="1172"/>
      <c r="AM22" s="1172"/>
      <c r="AN22" s="1172"/>
      <c r="AO22" s="1172"/>
      <c r="AP22" s="1172"/>
      <c r="AQ22" s="1172"/>
      <c r="AR22" s="1172"/>
      <c r="AS22" s="1172"/>
      <c r="AT22" s="1172"/>
      <c r="AU22" s="1173"/>
      <c r="AV22" s="1173"/>
      <c r="AW22" s="1173"/>
      <c r="AX22" s="1173"/>
      <c r="AY22" s="1174"/>
      <c r="AZ22" s="1130" t="s">
        <v>397</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398</v>
      </c>
      <c r="B23" s="1039" t="s">
        <v>399</v>
      </c>
      <c r="C23" s="1040"/>
      <c r="D23" s="1040"/>
      <c r="E23" s="1040"/>
      <c r="F23" s="1040"/>
      <c r="G23" s="1040"/>
      <c r="H23" s="1040"/>
      <c r="I23" s="1040"/>
      <c r="J23" s="1040"/>
      <c r="K23" s="1040"/>
      <c r="L23" s="1040"/>
      <c r="M23" s="1040"/>
      <c r="N23" s="1040"/>
      <c r="O23" s="1040"/>
      <c r="P23" s="1041"/>
      <c r="Q23" s="1162">
        <v>8152</v>
      </c>
      <c r="R23" s="1163"/>
      <c r="S23" s="1163"/>
      <c r="T23" s="1163"/>
      <c r="U23" s="1163"/>
      <c r="V23" s="1163">
        <v>7619</v>
      </c>
      <c r="W23" s="1163"/>
      <c r="X23" s="1163"/>
      <c r="Y23" s="1163"/>
      <c r="Z23" s="1163"/>
      <c r="AA23" s="1163">
        <v>533</v>
      </c>
      <c r="AB23" s="1163"/>
      <c r="AC23" s="1163"/>
      <c r="AD23" s="1163"/>
      <c r="AE23" s="1164"/>
      <c r="AF23" s="1165">
        <v>421</v>
      </c>
      <c r="AG23" s="1163"/>
      <c r="AH23" s="1163"/>
      <c r="AI23" s="1163"/>
      <c r="AJ23" s="1166"/>
      <c r="AK23" s="1167"/>
      <c r="AL23" s="1168"/>
      <c r="AM23" s="1168"/>
      <c r="AN23" s="1168"/>
      <c r="AO23" s="1168"/>
      <c r="AP23" s="1163">
        <v>6233</v>
      </c>
      <c r="AQ23" s="1163"/>
      <c r="AR23" s="1163"/>
      <c r="AS23" s="1163"/>
      <c r="AT23" s="1163"/>
      <c r="AU23" s="1169"/>
      <c r="AV23" s="1169"/>
      <c r="AW23" s="1169"/>
      <c r="AX23" s="1169"/>
      <c r="AY23" s="1170"/>
      <c r="AZ23" s="1159" t="s">
        <v>400</v>
      </c>
      <c r="BA23" s="1160"/>
      <c r="BB23" s="1160"/>
      <c r="BC23" s="1160"/>
      <c r="BD23" s="1161"/>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8" t="s">
        <v>401</v>
      </c>
      <c r="B24" s="1158"/>
      <c r="C24" s="1158"/>
      <c r="D24" s="1158"/>
      <c r="E24" s="1158"/>
      <c r="F24" s="1158"/>
      <c r="G24" s="1158"/>
      <c r="H24" s="1158"/>
      <c r="I24" s="1158"/>
      <c r="J24" s="1158"/>
      <c r="K24" s="1158"/>
      <c r="L24" s="1158"/>
      <c r="M24" s="1158"/>
      <c r="N24" s="1158"/>
      <c r="O24" s="1158"/>
      <c r="P24" s="1158"/>
      <c r="Q24" s="1158"/>
      <c r="R24" s="1158"/>
      <c r="S24" s="1158"/>
      <c r="T24" s="1158"/>
      <c r="U24" s="1158"/>
      <c r="V24" s="1158"/>
      <c r="W24" s="1158"/>
      <c r="X24" s="1158"/>
      <c r="Y24" s="1158"/>
      <c r="Z24" s="1158"/>
      <c r="AA24" s="1158"/>
      <c r="AB24" s="1158"/>
      <c r="AC24" s="1158"/>
      <c r="AD24" s="1158"/>
      <c r="AE24" s="1158"/>
      <c r="AF24" s="1158"/>
      <c r="AG24" s="1158"/>
      <c r="AH24" s="1158"/>
      <c r="AI24" s="1158"/>
      <c r="AJ24" s="1158"/>
      <c r="AK24" s="1158"/>
      <c r="AL24" s="1158"/>
      <c r="AM24" s="1158"/>
      <c r="AN24" s="1158"/>
      <c r="AO24" s="1158"/>
      <c r="AP24" s="1158"/>
      <c r="AQ24" s="1158"/>
      <c r="AR24" s="1158"/>
      <c r="AS24" s="1158"/>
      <c r="AT24" s="1158"/>
      <c r="AU24" s="1158"/>
      <c r="AV24" s="1158"/>
      <c r="AW24" s="1158"/>
      <c r="AX24" s="1158"/>
      <c r="AY24" s="1158"/>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7" t="s">
        <v>402</v>
      </c>
      <c r="B25" s="1157"/>
      <c r="C25" s="1157"/>
      <c r="D25" s="1157"/>
      <c r="E25" s="1157"/>
      <c r="F25" s="1157"/>
      <c r="G25" s="1157"/>
      <c r="H25" s="1157"/>
      <c r="I25" s="1157"/>
      <c r="J25" s="1157"/>
      <c r="K25" s="1157"/>
      <c r="L25" s="1157"/>
      <c r="M25" s="1157"/>
      <c r="N25" s="1157"/>
      <c r="O25" s="1157"/>
      <c r="P25" s="1157"/>
      <c r="Q25" s="1157"/>
      <c r="R25" s="1157"/>
      <c r="S25" s="1157"/>
      <c r="T25" s="1157"/>
      <c r="U25" s="1157"/>
      <c r="V25" s="1157"/>
      <c r="W25" s="1157"/>
      <c r="X25" s="1157"/>
      <c r="Y25" s="1157"/>
      <c r="Z25" s="1157"/>
      <c r="AA25" s="1157"/>
      <c r="AB25" s="1157"/>
      <c r="AC25" s="1157"/>
      <c r="AD25" s="1157"/>
      <c r="AE25" s="1157"/>
      <c r="AF25" s="1157"/>
      <c r="AG25" s="1157"/>
      <c r="AH25" s="1157"/>
      <c r="AI25" s="1157"/>
      <c r="AJ25" s="1157"/>
      <c r="AK25" s="1157"/>
      <c r="AL25" s="1157"/>
      <c r="AM25" s="1157"/>
      <c r="AN25" s="1157"/>
      <c r="AO25" s="1157"/>
      <c r="AP25" s="1157"/>
      <c r="AQ25" s="1157"/>
      <c r="AR25" s="1157"/>
      <c r="AS25" s="1157"/>
      <c r="AT25" s="1157"/>
      <c r="AU25" s="1157"/>
      <c r="AV25" s="1157"/>
      <c r="AW25" s="1157"/>
      <c r="AX25" s="1157"/>
      <c r="AY25" s="1157"/>
      <c r="AZ25" s="1157"/>
      <c r="BA25" s="1157"/>
      <c r="BB25" s="1157"/>
      <c r="BC25" s="1157"/>
      <c r="BD25" s="1157"/>
      <c r="BE25" s="1157"/>
      <c r="BF25" s="1157"/>
      <c r="BG25" s="1157"/>
      <c r="BH25" s="1157"/>
      <c r="BI25" s="1157"/>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376</v>
      </c>
      <c r="B26" s="1091"/>
      <c r="C26" s="1091"/>
      <c r="D26" s="1091"/>
      <c r="E26" s="1091"/>
      <c r="F26" s="1091"/>
      <c r="G26" s="1091"/>
      <c r="H26" s="1091"/>
      <c r="I26" s="1091"/>
      <c r="J26" s="1091"/>
      <c r="K26" s="1091"/>
      <c r="L26" s="1091"/>
      <c r="M26" s="1091"/>
      <c r="N26" s="1091"/>
      <c r="O26" s="1091"/>
      <c r="P26" s="1092"/>
      <c r="Q26" s="1096" t="s">
        <v>403</v>
      </c>
      <c r="R26" s="1097"/>
      <c r="S26" s="1097"/>
      <c r="T26" s="1097"/>
      <c r="U26" s="1098"/>
      <c r="V26" s="1096" t="s">
        <v>404</v>
      </c>
      <c r="W26" s="1097"/>
      <c r="X26" s="1097"/>
      <c r="Y26" s="1097"/>
      <c r="Z26" s="1098"/>
      <c r="AA26" s="1096" t="s">
        <v>405</v>
      </c>
      <c r="AB26" s="1097"/>
      <c r="AC26" s="1097"/>
      <c r="AD26" s="1097"/>
      <c r="AE26" s="1097"/>
      <c r="AF26" s="1153" t="s">
        <v>406</v>
      </c>
      <c r="AG26" s="1103"/>
      <c r="AH26" s="1103"/>
      <c r="AI26" s="1103"/>
      <c r="AJ26" s="1154"/>
      <c r="AK26" s="1097" t="s">
        <v>407</v>
      </c>
      <c r="AL26" s="1097"/>
      <c r="AM26" s="1097"/>
      <c r="AN26" s="1097"/>
      <c r="AO26" s="1098"/>
      <c r="AP26" s="1096" t="s">
        <v>408</v>
      </c>
      <c r="AQ26" s="1097"/>
      <c r="AR26" s="1097"/>
      <c r="AS26" s="1097"/>
      <c r="AT26" s="1098"/>
      <c r="AU26" s="1096" t="s">
        <v>409</v>
      </c>
      <c r="AV26" s="1097"/>
      <c r="AW26" s="1097"/>
      <c r="AX26" s="1097"/>
      <c r="AY26" s="1098"/>
      <c r="AZ26" s="1096" t="s">
        <v>410</v>
      </c>
      <c r="BA26" s="1097"/>
      <c r="BB26" s="1097"/>
      <c r="BC26" s="1097"/>
      <c r="BD26" s="1098"/>
      <c r="BE26" s="1096" t="s">
        <v>383</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5"/>
      <c r="AG27" s="1106"/>
      <c r="AH27" s="1106"/>
      <c r="AI27" s="1106"/>
      <c r="AJ27" s="1156"/>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4" t="s">
        <v>411</v>
      </c>
      <c r="C28" s="1145"/>
      <c r="D28" s="1145"/>
      <c r="E28" s="1145"/>
      <c r="F28" s="1145"/>
      <c r="G28" s="1145"/>
      <c r="H28" s="1145"/>
      <c r="I28" s="1145"/>
      <c r="J28" s="1145"/>
      <c r="K28" s="1145"/>
      <c r="L28" s="1145"/>
      <c r="M28" s="1145"/>
      <c r="N28" s="1145"/>
      <c r="O28" s="1145"/>
      <c r="P28" s="1146"/>
      <c r="Q28" s="1147">
        <v>1157</v>
      </c>
      <c r="R28" s="1148"/>
      <c r="S28" s="1148"/>
      <c r="T28" s="1148"/>
      <c r="U28" s="1148"/>
      <c r="V28" s="1148">
        <v>1064</v>
      </c>
      <c r="W28" s="1148"/>
      <c r="X28" s="1148"/>
      <c r="Y28" s="1148"/>
      <c r="Z28" s="1148"/>
      <c r="AA28" s="1148">
        <v>93</v>
      </c>
      <c r="AB28" s="1148"/>
      <c r="AC28" s="1148"/>
      <c r="AD28" s="1148"/>
      <c r="AE28" s="1149"/>
      <c r="AF28" s="1150">
        <v>92</v>
      </c>
      <c r="AG28" s="1148"/>
      <c r="AH28" s="1148"/>
      <c r="AI28" s="1148"/>
      <c r="AJ28" s="1151"/>
      <c r="AK28" s="1152">
        <v>86</v>
      </c>
      <c r="AL28" s="1141"/>
      <c r="AM28" s="1141"/>
      <c r="AN28" s="1141"/>
      <c r="AO28" s="1141"/>
      <c r="AP28" s="1141" t="s">
        <v>612</v>
      </c>
      <c r="AQ28" s="1141"/>
      <c r="AR28" s="1141"/>
      <c r="AS28" s="1141"/>
      <c r="AT28" s="1141"/>
      <c r="AU28" s="1141" t="s">
        <v>612</v>
      </c>
      <c r="AV28" s="1141"/>
      <c r="AW28" s="1141"/>
      <c r="AX28" s="1141"/>
      <c r="AY28" s="1141"/>
      <c r="AZ28" s="1141" t="s">
        <v>612</v>
      </c>
      <c r="BA28" s="1141"/>
      <c r="BB28" s="1141"/>
      <c r="BC28" s="1141"/>
      <c r="BD28" s="1141"/>
      <c r="BE28" s="1142"/>
      <c r="BF28" s="1142"/>
      <c r="BG28" s="1142"/>
      <c r="BH28" s="1142"/>
      <c r="BI28" s="1143"/>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412</v>
      </c>
      <c r="C29" s="1133"/>
      <c r="D29" s="1133"/>
      <c r="E29" s="1133"/>
      <c r="F29" s="1133"/>
      <c r="G29" s="1133"/>
      <c r="H29" s="1133"/>
      <c r="I29" s="1133"/>
      <c r="J29" s="1133"/>
      <c r="K29" s="1133"/>
      <c r="L29" s="1133"/>
      <c r="M29" s="1133"/>
      <c r="N29" s="1133"/>
      <c r="O29" s="1133"/>
      <c r="P29" s="1134"/>
      <c r="Q29" s="1138">
        <v>1323</v>
      </c>
      <c r="R29" s="1139"/>
      <c r="S29" s="1139"/>
      <c r="T29" s="1139"/>
      <c r="U29" s="1139"/>
      <c r="V29" s="1139">
        <v>1191</v>
      </c>
      <c r="W29" s="1139"/>
      <c r="X29" s="1139"/>
      <c r="Y29" s="1139"/>
      <c r="Z29" s="1139"/>
      <c r="AA29" s="1139">
        <v>132</v>
      </c>
      <c r="AB29" s="1139"/>
      <c r="AC29" s="1139"/>
      <c r="AD29" s="1139"/>
      <c r="AE29" s="1140"/>
      <c r="AF29" s="1114">
        <v>132</v>
      </c>
      <c r="AG29" s="1115"/>
      <c r="AH29" s="1115"/>
      <c r="AI29" s="1115"/>
      <c r="AJ29" s="1116"/>
      <c r="AK29" s="1075">
        <v>210</v>
      </c>
      <c r="AL29" s="1066"/>
      <c r="AM29" s="1066"/>
      <c r="AN29" s="1066"/>
      <c r="AO29" s="1066"/>
      <c r="AP29" s="1066" t="s">
        <v>612</v>
      </c>
      <c r="AQ29" s="1066"/>
      <c r="AR29" s="1066"/>
      <c r="AS29" s="1066"/>
      <c r="AT29" s="1066"/>
      <c r="AU29" s="1066" t="s">
        <v>612</v>
      </c>
      <c r="AV29" s="1066"/>
      <c r="AW29" s="1066"/>
      <c r="AX29" s="1066"/>
      <c r="AY29" s="1066"/>
      <c r="AZ29" s="1066" t="s">
        <v>612</v>
      </c>
      <c r="BA29" s="1066"/>
      <c r="BB29" s="1066"/>
      <c r="BC29" s="1066"/>
      <c r="BD29" s="1066"/>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413</v>
      </c>
      <c r="C30" s="1133"/>
      <c r="D30" s="1133"/>
      <c r="E30" s="1133"/>
      <c r="F30" s="1133"/>
      <c r="G30" s="1133"/>
      <c r="H30" s="1133"/>
      <c r="I30" s="1133"/>
      <c r="J30" s="1133"/>
      <c r="K30" s="1133"/>
      <c r="L30" s="1133"/>
      <c r="M30" s="1133"/>
      <c r="N30" s="1133"/>
      <c r="O30" s="1133"/>
      <c r="P30" s="1134"/>
      <c r="Q30" s="1138">
        <v>140</v>
      </c>
      <c r="R30" s="1139"/>
      <c r="S30" s="1139"/>
      <c r="T30" s="1139"/>
      <c r="U30" s="1139"/>
      <c r="V30" s="1139">
        <v>140</v>
      </c>
      <c r="W30" s="1139"/>
      <c r="X30" s="1139"/>
      <c r="Y30" s="1139"/>
      <c r="Z30" s="1139"/>
      <c r="AA30" s="1139">
        <v>0</v>
      </c>
      <c r="AB30" s="1139"/>
      <c r="AC30" s="1139"/>
      <c r="AD30" s="1139"/>
      <c r="AE30" s="1140"/>
      <c r="AF30" s="1114">
        <v>0</v>
      </c>
      <c r="AG30" s="1115"/>
      <c r="AH30" s="1115"/>
      <c r="AI30" s="1115"/>
      <c r="AJ30" s="1116"/>
      <c r="AK30" s="1075">
        <v>39</v>
      </c>
      <c r="AL30" s="1066"/>
      <c r="AM30" s="1066"/>
      <c r="AN30" s="1066"/>
      <c r="AO30" s="1066"/>
      <c r="AP30" s="1066" t="s">
        <v>612</v>
      </c>
      <c r="AQ30" s="1066"/>
      <c r="AR30" s="1066"/>
      <c r="AS30" s="1066"/>
      <c r="AT30" s="1066"/>
      <c r="AU30" s="1066" t="s">
        <v>612</v>
      </c>
      <c r="AV30" s="1066"/>
      <c r="AW30" s="1066"/>
      <c r="AX30" s="1066"/>
      <c r="AY30" s="1066"/>
      <c r="AZ30" s="1066" t="s">
        <v>612</v>
      </c>
      <c r="BA30" s="1066"/>
      <c r="BB30" s="1066"/>
      <c r="BC30" s="1066"/>
      <c r="BD30" s="1066"/>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414</v>
      </c>
      <c r="C31" s="1133"/>
      <c r="D31" s="1133"/>
      <c r="E31" s="1133"/>
      <c r="F31" s="1133"/>
      <c r="G31" s="1133"/>
      <c r="H31" s="1133"/>
      <c r="I31" s="1133"/>
      <c r="J31" s="1133"/>
      <c r="K31" s="1133"/>
      <c r="L31" s="1133"/>
      <c r="M31" s="1133"/>
      <c r="N31" s="1133"/>
      <c r="O31" s="1133"/>
      <c r="P31" s="1134"/>
      <c r="Q31" s="1138">
        <v>414</v>
      </c>
      <c r="R31" s="1139"/>
      <c r="S31" s="1139"/>
      <c r="T31" s="1139"/>
      <c r="U31" s="1139"/>
      <c r="V31" s="1139">
        <v>397</v>
      </c>
      <c r="W31" s="1139"/>
      <c r="X31" s="1139"/>
      <c r="Y31" s="1139"/>
      <c r="Z31" s="1139"/>
      <c r="AA31" s="1139">
        <v>17</v>
      </c>
      <c r="AB31" s="1139"/>
      <c r="AC31" s="1139"/>
      <c r="AD31" s="1139"/>
      <c r="AE31" s="1140"/>
      <c r="AF31" s="1114">
        <v>204</v>
      </c>
      <c r="AG31" s="1115"/>
      <c r="AH31" s="1115"/>
      <c r="AI31" s="1115"/>
      <c r="AJ31" s="1116"/>
      <c r="AK31" s="1075">
        <v>63</v>
      </c>
      <c r="AL31" s="1066"/>
      <c r="AM31" s="1066"/>
      <c r="AN31" s="1066"/>
      <c r="AO31" s="1066"/>
      <c r="AP31" s="1066">
        <v>825</v>
      </c>
      <c r="AQ31" s="1066"/>
      <c r="AR31" s="1066"/>
      <c r="AS31" s="1066"/>
      <c r="AT31" s="1066"/>
      <c r="AU31" s="1066">
        <v>494</v>
      </c>
      <c r="AV31" s="1066"/>
      <c r="AW31" s="1066"/>
      <c r="AX31" s="1066"/>
      <c r="AY31" s="1066"/>
      <c r="AZ31" s="1066" t="s">
        <v>612</v>
      </c>
      <c r="BA31" s="1066"/>
      <c r="BB31" s="1066"/>
      <c r="BC31" s="1066"/>
      <c r="BD31" s="1066"/>
      <c r="BE31" s="1127" t="s">
        <v>415</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416</v>
      </c>
      <c r="C32" s="1133"/>
      <c r="D32" s="1133"/>
      <c r="E32" s="1133"/>
      <c r="F32" s="1133"/>
      <c r="G32" s="1133"/>
      <c r="H32" s="1133"/>
      <c r="I32" s="1133"/>
      <c r="J32" s="1133"/>
      <c r="K32" s="1133"/>
      <c r="L32" s="1133"/>
      <c r="M32" s="1133"/>
      <c r="N32" s="1133"/>
      <c r="O32" s="1133"/>
      <c r="P32" s="1134"/>
      <c r="Q32" s="1138">
        <v>826</v>
      </c>
      <c r="R32" s="1139"/>
      <c r="S32" s="1139"/>
      <c r="T32" s="1139"/>
      <c r="U32" s="1139"/>
      <c r="V32" s="1139">
        <v>848</v>
      </c>
      <c r="W32" s="1139"/>
      <c r="X32" s="1139"/>
      <c r="Y32" s="1139"/>
      <c r="Z32" s="1139"/>
      <c r="AA32" s="1139">
        <v>-22</v>
      </c>
      <c r="AB32" s="1139"/>
      <c r="AC32" s="1139"/>
      <c r="AD32" s="1139"/>
      <c r="AE32" s="1140"/>
      <c r="AF32" s="1114">
        <v>453</v>
      </c>
      <c r="AG32" s="1115"/>
      <c r="AH32" s="1115"/>
      <c r="AI32" s="1115"/>
      <c r="AJ32" s="1116"/>
      <c r="AK32" s="1075">
        <v>469</v>
      </c>
      <c r="AL32" s="1066"/>
      <c r="AM32" s="1066"/>
      <c r="AN32" s="1066"/>
      <c r="AO32" s="1066"/>
      <c r="AP32" s="1066">
        <v>4782</v>
      </c>
      <c r="AQ32" s="1066"/>
      <c r="AR32" s="1066"/>
      <c r="AS32" s="1066"/>
      <c r="AT32" s="1066"/>
      <c r="AU32" s="1066">
        <v>3510</v>
      </c>
      <c r="AV32" s="1066"/>
      <c r="AW32" s="1066"/>
      <c r="AX32" s="1066"/>
      <c r="AY32" s="1066"/>
      <c r="AZ32" s="1066" t="s">
        <v>612</v>
      </c>
      <c r="BA32" s="1066"/>
      <c r="BB32" s="1066"/>
      <c r="BC32" s="1066"/>
      <c r="BD32" s="1066"/>
      <c r="BE32" s="1127" t="s">
        <v>415</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c r="C33" s="1133"/>
      <c r="D33" s="1133"/>
      <c r="E33" s="1133"/>
      <c r="F33" s="1133"/>
      <c r="G33" s="1133"/>
      <c r="H33" s="1133"/>
      <c r="I33" s="1133"/>
      <c r="J33" s="1133"/>
      <c r="K33" s="1133"/>
      <c r="L33" s="1133"/>
      <c r="M33" s="1133"/>
      <c r="N33" s="1133"/>
      <c r="O33" s="1133"/>
      <c r="P33" s="1134"/>
      <c r="Q33" s="1138"/>
      <c r="R33" s="1139"/>
      <c r="S33" s="1139"/>
      <c r="T33" s="1139"/>
      <c r="U33" s="1139"/>
      <c r="V33" s="1139"/>
      <c r="W33" s="1139"/>
      <c r="X33" s="1139"/>
      <c r="Y33" s="1139"/>
      <c r="Z33" s="1139"/>
      <c r="AA33" s="1139"/>
      <c r="AB33" s="1139"/>
      <c r="AC33" s="1139"/>
      <c r="AD33" s="1139"/>
      <c r="AE33" s="1140"/>
      <c r="AF33" s="1114"/>
      <c r="AG33" s="1115"/>
      <c r="AH33" s="1115"/>
      <c r="AI33" s="1115"/>
      <c r="AJ33" s="1116"/>
      <c r="AK33" s="1075"/>
      <c r="AL33" s="1066"/>
      <c r="AM33" s="1066"/>
      <c r="AN33" s="1066"/>
      <c r="AO33" s="1066"/>
      <c r="AP33" s="1066"/>
      <c r="AQ33" s="1066"/>
      <c r="AR33" s="1066"/>
      <c r="AS33" s="1066"/>
      <c r="AT33" s="1066"/>
      <c r="AU33" s="1066"/>
      <c r="AV33" s="1066"/>
      <c r="AW33" s="1066"/>
      <c r="AX33" s="1066"/>
      <c r="AY33" s="1066"/>
      <c r="AZ33" s="1137"/>
      <c r="BA33" s="1137"/>
      <c r="BB33" s="1137"/>
      <c r="BC33" s="1137"/>
      <c r="BD33" s="1137"/>
      <c r="BE33" s="1127"/>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417</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398</v>
      </c>
      <c r="B63" s="1039" t="s">
        <v>418</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881</v>
      </c>
      <c r="AG63" s="1054"/>
      <c r="AH63" s="1054"/>
      <c r="AI63" s="1054"/>
      <c r="AJ63" s="1125"/>
      <c r="AK63" s="1126"/>
      <c r="AL63" s="1058"/>
      <c r="AM63" s="1058"/>
      <c r="AN63" s="1058"/>
      <c r="AO63" s="1058"/>
      <c r="AP63" s="1054">
        <v>5607</v>
      </c>
      <c r="AQ63" s="1054"/>
      <c r="AR63" s="1054"/>
      <c r="AS63" s="1054"/>
      <c r="AT63" s="1054"/>
      <c r="AU63" s="1054">
        <v>4004</v>
      </c>
      <c r="AV63" s="1054"/>
      <c r="AW63" s="1054"/>
      <c r="AX63" s="1054"/>
      <c r="AY63" s="1054"/>
      <c r="AZ63" s="1120"/>
      <c r="BA63" s="1120"/>
      <c r="BB63" s="1120"/>
      <c r="BC63" s="1120"/>
      <c r="BD63" s="1120"/>
      <c r="BE63" s="1055"/>
      <c r="BF63" s="1055"/>
      <c r="BG63" s="1055"/>
      <c r="BH63" s="1055"/>
      <c r="BI63" s="1056"/>
      <c r="BJ63" s="1121" t="s">
        <v>419</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420</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421</v>
      </c>
      <c r="B66" s="1091"/>
      <c r="C66" s="1091"/>
      <c r="D66" s="1091"/>
      <c r="E66" s="1091"/>
      <c r="F66" s="1091"/>
      <c r="G66" s="1091"/>
      <c r="H66" s="1091"/>
      <c r="I66" s="1091"/>
      <c r="J66" s="1091"/>
      <c r="K66" s="1091"/>
      <c r="L66" s="1091"/>
      <c r="M66" s="1091"/>
      <c r="N66" s="1091"/>
      <c r="O66" s="1091"/>
      <c r="P66" s="1092"/>
      <c r="Q66" s="1096" t="s">
        <v>422</v>
      </c>
      <c r="R66" s="1097"/>
      <c r="S66" s="1097"/>
      <c r="T66" s="1097"/>
      <c r="U66" s="1098"/>
      <c r="V66" s="1096" t="s">
        <v>423</v>
      </c>
      <c r="W66" s="1097"/>
      <c r="X66" s="1097"/>
      <c r="Y66" s="1097"/>
      <c r="Z66" s="1098"/>
      <c r="AA66" s="1096" t="s">
        <v>405</v>
      </c>
      <c r="AB66" s="1097"/>
      <c r="AC66" s="1097"/>
      <c r="AD66" s="1097"/>
      <c r="AE66" s="1098"/>
      <c r="AF66" s="1102" t="s">
        <v>424</v>
      </c>
      <c r="AG66" s="1103"/>
      <c r="AH66" s="1103"/>
      <c r="AI66" s="1103"/>
      <c r="AJ66" s="1104"/>
      <c r="AK66" s="1096" t="s">
        <v>425</v>
      </c>
      <c r="AL66" s="1091"/>
      <c r="AM66" s="1091"/>
      <c r="AN66" s="1091"/>
      <c r="AO66" s="1092"/>
      <c r="AP66" s="1096" t="s">
        <v>426</v>
      </c>
      <c r="AQ66" s="1097"/>
      <c r="AR66" s="1097"/>
      <c r="AS66" s="1097"/>
      <c r="AT66" s="1098"/>
      <c r="AU66" s="1096" t="s">
        <v>427</v>
      </c>
      <c r="AV66" s="1097"/>
      <c r="AW66" s="1097"/>
      <c r="AX66" s="1097"/>
      <c r="AY66" s="1098"/>
      <c r="AZ66" s="1096" t="s">
        <v>383</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596</v>
      </c>
      <c r="C68" s="1081"/>
      <c r="D68" s="1081"/>
      <c r="E68" s="1081"/>
      <c r="F68" s="1081"/>
      <c r="G68" s="1081"/>
      <c r="H68" s="1081"/>
      <c r="I68" s="1081"/>
      <c r="J68" s="1081"/>
      <c r="K68" s="1081"/>
      <c r="L68" s="1081"/>
      <c r="M68" s="1081"/>
      <c r="N68" s="1081"/>
      <c r="O68" s="1081"/>
      <c r="P68" s="1082"/>
      <c r="Q68" s="1083">
        <v>6490</v>
      </c>
      <c r="R68" s="1077"/>
      <c r="S68" s="1077"/>
      <c r="T68" s="1077"/>
      <c r="U68" s="1077"/>
      <c r="V68" s="1077">
        <v>7195</v>
      </c>
      <c r="W68" s="1077"/>
      <c r="X68" s="1077"/>
      <c r="Y68" s="1077"/>
      <c r="Z68" s="1077"/>
      <c r="AA68" s="1077">
        <v>-705</v>
      </c>
      <c r="AB68" s="1077"/>
      <c r="AC68" s="1077"/>
      <c r="AD68" s="1077"/>
      <c r="AE68" s="1077"/>
      <c r="AF68" s="1077">
        <v>3561</v>
      </c>
      <c r="AG68" s="1077"/>
      <c r="AH68" s="1077"/>
      <c r="AI68" s="1077"/>
      <c r="AJ68" s="1077"/>
      <c r="AK68" s="1077" t="s">
        <v>612</v>
      </c>
      <c r="AL68" s="1077"/>
      <c r="AM68" s="1077"/>
      <c r="AN68" s="1077"/>
      <c r="AO68" s="1077"/>
      <c r="AP68" s="1077">
        <v>21684</v>
      </c>
      <c r="AQ68" s="1077"/>
      <c r="AR68" s="1077"/>
      <c r="AS68" s="1077"/>
      <c r="AT68" s="1077"/>
      <c r="AU68" s="1077">
        <v>31</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597</v>
      </c>
      <c r="C69" s="1070"/>
      <c r="D69" s="1070"/>
      <c r="E69" s="1070"/>
      <c r="F69" s="1070"/>
      <c r="G69" s="1070"/>
      <c r="H69" s="1070"/>
      <c r="I69" s="1070"/>
      <c r="J69" s="1070"/>
      <c r="K69" s="1070"/>
      <c r="L69" s="1070"/>
      <c r="M69" s="1070"/>
      <c r="N69" s="1070"/>
      <c r="O69" s="1070"/>
      <c r="P69" s="1071"/>
      <c r="Q69" s="1072">
        <v>72</v>
      </c>
      <c r="R69" s="1066"/>
      <c r="S69" s="1066"/>
      <c r="T69" s="1066"/>
      <c r="U69" s="1066"/>
      <c r="V69" s="1066">
        <v>69</v>
      </c>
      <c r="W69" s="1066"/>
      <c r="X69" s="1066"/>
      <c r="Y69" s="1066"/>
      <c r="Z69" s="1066"/>
      <c r="AA69" s="1066">
        <v>3</v>
      </c>
      <c r="AB69" s="1066"/>
      <c r="AC69" s="1066"/>
      <c r="AD69" s="1066"/>
      <c r="AE69" s="1066"/>
      <c r="AF69" s="1066">
        <v>3</v>
      </c>
      <c r="AG69" s="1066"/>
      <c r="AH69" s="1066"/>
      <c r="AI69" s="1066"/>
      <c r="AJ69" s="1066"/>
      <c r="AK69" s="1066" t="s">
        <v>612</v>
      </c>
      <c r="AL69" s="1066"/>
      <c r="AM69" s="1066"/>
      <c r="AN69" s="1066"/>
      <c r="AO69" s="1066"/>
      <c r="AP69" s="1066" t="s">
        <v>612</v>
      </c>
      <c r="AQ69" s="1066"/>
      <c r="AR69" s="1066"/>
      <c r="AS69" s="1066"/>
      <c r="AT69" s="1066"/>
      <c r="AU69" s="1066" t="s">
        <v>612</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598</v>
      </c>
      <c r="C70" s="1070"/>
      <c r="D70" s="1070"/>
      <c r="E70" s="1070"/>
      <c r="F70" s="1070"/>
      <c r="G70" s="1070"/>
      <c r="H70" s="1070"/>
      <c r="I70" s="1070"/>
      <c r="J70" s="1070"/>
      <c r="K70" s="1070"/>
      <c r="L70" s="1070"/>
      <c r="M70" s="1070"/>
      <c r="N70" s="1070"/>
      <c r="O70" s="1070"/>
      <c r="P70" s="1071"/>
      <c r="Q70" s="1072">
        <v>279667</v>
      </c>
      <c r="R70" s="1066"/>
      <c r="S70" s="1066"/>
      <c r="T70" s="1066"/>
      <c r="U70" s="1066"/>
      <c r="V70" s="1066">
        <v>279607</v>
      </c>
      <c r="W70" s="1066"/>
      <c r="X70" s="1066"/>
      <c r="Y70" s="1066"/>
      <c r="Z70" s="1066"/>
      <c r="AA70" s="1066">
        <v>60</v>
      </c>
      <c r="AB70" s="1066"/>
      <c r="AC70" s="1066"/>
      <c r="AD70" s="1066"/>
      <c r="AE70" s="1066"/>
      <c r="AF70" s="1066">
        <v>60</v>
      </c>
      <c r="AG70" s="1066"/>
      <c r="AH70" s="1066"/>
      <c r="AI70" s="1066"/>
      <c r="AJ70" s="1066"/>
      <c r="AK70" s="1066">
        <v>5298</v>
      </c>
      <c r="AL70" s="1066"/>
      <c r="AM70" s="1066"/>
      <c r="AN70" s="1066"/>
      <c r="AO70" s="1066"/>
      <c r="AP70" s="1066" t="s">
        <v>612</v>
      </c>
      <c r="AQ70" s="1066"/>
      <c r="AR70" s="1066"/>
      <c r="AS70" s="1066"/>
      <c r="AT70" s="1066"/>
      <c r="AU70" s="1066" t="s">
        <v>612</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599</v>
      </c>
      <c r="C71" s="1070"/>
      <c r="D71" s="1070"/>
      <c r="E71" s="1070"/>
      <c r="F71" s="1070"/>
      <c r="G71" s="1070"/>
      <c r="H71" s="1070"/>
      <c r="I71" s="1070"/>
      <c r="J71" s="1070"/>
      <c r="K71" s="1070"/>
      <c r="L71" s="1070"/>
      <c r="M71" s="1070"/>
      <c r="N71" s="1070"/>
      <c r="O71" s="1070"/>
      <c r="P71" s="1071"/>
      <c r="Q71" s="1072">
        <v>6487</v>
      </c>
      <c r="R71" s="1066"/>
      <c r="S71" s="1066"/>
      <c r="T71" s="1066"/>
      <c r="U71" s="1066"/>
      <c r="V71" s="1066">
        <v>6236</v>
      </c>
      <c r="W71" s="1066"/>
      <c r="X71" s="1066"/>
      <c r="Y71" s="1066"/>
      <c r="Z71" s="1066"/>
      <c r="AA71" s="1066">
        <v>251</v>
      </c>
      <c r="AB71" s="1066"/>
      <c r="AC71" s="1066"/>
      <c r="AD71" s="1066"/>
      <c r="AE71" s="1066"/>
      <c r="AF71" s="1066">
        <v>251</v>
      </c>
      <c r="AG71" s="1066"/>
      <c r="AH71" s="1066"/>
      <c r="AI71" s="1066"/>
      <c r="AJ71" s="1066"/>
      <c r="AK71" s="1066">
        <v>366</v>
      </c>
      <c r="AL71" s="1066"/>
      <c r="AM71" s="1066"/>
      <c r="AN71" s="1066"/>
      <c r="AO71" s="1066"/>
      <c r="AP71" s="1066" t="s">
        <v>612</v>
      </c>
      <c r="AQ71" s="1066"/>
      <c r="AR71" s="1066"/>
      <c r="AS71" s="1066"/>
      <c r="AT71" s="1066"/>
      <c r="AU71" s="1066" t="s">
        <v>612</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600</v>
      </c>
      <c r="C72" s="1070"/>
      <c r="D72" s="1070"/>
      <c r="E72" s="1070"/>
      <c r="F72" s="1070"/>
      <c r="G72" s="1070"/>
      <c r="H72" s="1070"/>
      <c r="I72" s="1070"/>
      <c r="J72" s="1070"/>
      <c r="K72" s="1070"/>
      <c r="L72" s="1070"/>
      <c r="M72" s="1070"/>
      <c r="N72" s="1070"/>
      <c r="O72" s="1070"/>
      <c r="P72" s="1071"/>
      <c r="Q72" s="1072">
        <v>799</v>
      </c>
      <c r="R72" s="1066"/>
      <c r="S72" s="1066"/>
      <c r="T72" s="1066"/>
      <c r="U72" s="1066"/>
      <c r="V72" s="1066">
        <v>329</v>
      </c>
      <c r="W72" s="1066"/>
      <c r="X72" s="1066"/>
      <c r="Y72" s="1066"/>
      <c r="Z72" s="1066"/>
      <c r="AA72" s="1066">
        <v>470</v>
      </c>
      <c r="AB72" s="1066"/>
      <c r="AC72" s="1066"/>
      <c r="AD72" s="1066"/>
      <c r="AE72" s="1066"/>
      <c r="AF72" s="1066">
        <v>470</v>
      </c>
      <c r="AG72" s="1066"/>
      <c r="AH72" s="1066"/>
      <c r="AI72" s="1066"/>
      <c r="AJ72" s="1066"/>
      <c r="AK72" s="1066" t="s">
        <v>612</v>
      </c>
      <c r="AL72" s="1066"/>
      <c r="AM72" s="1066"/>
      <c r="AN72" s="1066"/>
      <c r="AO72" s="1066"/>
      <c r="AP72" s="1066" t="s">
        <v>612</v>
      </c>
      <c r="AQ72" s="1066"/>
      <c r="AR72" s="1066"/>
      <c r="AS72" s="1066"/>
      <c r="AT72" s="1066"/>
      <c r="AU72" s="1066" t="s">
        <v>612</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601</v>
      </c>
      <c r="C73" s="1070"/>
      <c r="D73" s="1070"/>
      <c r="E73" s="1070"/>
      <c r="F73" s="1070"/>
      <c r="G73" s="1070"/>
      <c r="H73" s="1070"/>
      <c r="I73" s="1070"/>
      <c r="J73" s="1070"/>
      <c r="K73" s="1070"/>
      <c r="L73" s="1070"/>
      <c r="M73" s="1070"/>
      <c r="N73" s="1070"/>
      <c r="O73" s="1070"/>
      <c r="P73" s="1071"/>
      <c r="Q73" s="1072">
        <v>228</v>
      </c>
      <c r="R73" s="1066"/>
      <c r="S73" s="1066"/>
      <c r="T73" s="1066"/>
      <c r="U73" s="1066"/>
      <c r="V73" s="1066">
        <v>214</v>
      </c>
      <c r="W73" s="1066"/>
      <c r="X73" s="1066"/>
      <c r="Y73" s="1066"/>
      <c r="Z73" s="1066"/>
      <c r="AA73" s="1066">
        <v>14</v>
      </c>
      <c r="AB73" s="1066"/>
      <c r="AC73" s="1066"/>
      <c r="AD73" s="1066"/>
      <c r="AE73" s="1066"/>
      <c r="AF73" s="1066">
        <v>14</v>
      </c>
      <c r="AG73" s="1066"/>
      <c r="AH73" s="1066"/>
      <c r="AI73" s="1066"/>
      <c r="AJ73" s="1066"/>
      <c r="AK73" s="1066">
        <v>221</v>
      </c>
      <c r="AL73" s="1066"/>
      <c r="AM73" s="1066"/>
      <c r="AN73" s="1066"/>
      <c r="AO73" s="1066"/>
      <c r="AP73" s="1066" t="s">
        <v>612</v>
      </c>
      <c r="AQ73" s="1066"/>
      <c r="AR73" s="1066"/>
      <c r="AS73" s="1066"/>
      <c r="AT73" s="1066"/>
      <c r="AU73" s="1066" t="s">
        <v>612</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602</v>
      </c>
      <c r="C74" s="1070"/>
      <c r="D74" s="1070"/>
      <c r="E74" s="1070"/>
      <c r="F74" s="1070"/>
      <c r="G74" s="1070"/>
      <c r="H74" s="1070"/>
      <c r="I74" s="1070"/>
      <c r="J74" s="1070"/>
      <c r="K74" s="1070"/>
      <c r="L74" s="1070"/>
      <c r="M74" s="1070"/>
      <c r="N74" s="1070"/>
      <c r="O74" s="1070"/>
      <c r="P74" s="1071"/>
      <c r="Q74" s="1072">
        <v>26</v>
      </c>
      <c r="R74" s="1066"/>
      <c r="S74" s="1066"/>
      <c r="T74" s="1066"/>
      <c r="U74" s="1066"/>
      <c r="V74" s="1066">
        <v>16</v>
      </c>
      <c r="W74" s="1066"/>
      <c r="X74" s="1066"/>
      <c r="Y74" s="1066"/>
      <c r="Z74" s="1066"/>
      <c r="AA74" s="1066">
        <v>11</v>
      </c>
      <c r="AB74" s="1066"/>
      <c r="AC74" s="1066"/>
      <c r="AD74" s="1066"/>
      <c r="AE74" s="1066"/>
      <c r="AF74" s="1066">
        <v>11</v>
      </c>
      <c r="AG74" s="1066"/>
      <c r="AH74" s="1066"/>
      <c r="AI74" s="1066"/>
      <c r="AJ74" s="1066"/>
      <c r="AK74" s="1066" t="s">
        <v>612</v>
      </c>
      <c r="AL74" s="1066"/>
      <c r="AM74" s="1066"/>
      <c r="AN74" s="1066"/>
      <c r="AO74" s="1066"/>
      <c r="AP74" s="1066" t="s">
        <v>612</v>
      </c>
      <c r="AQ74" s="1066"/>
      <c r="AR74" s="1066"/>
      <c r="AS74" s="1066"/>
      <c r="AT74" s="1066"/>
      <c r="AU74" s="1066" t="s">
        <v>612</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603</v>
      </c>
      <c r="C75" s="1070"/>
      <c r="D75" s="1070"/>
      <c r="E75" s="1070"/>
      <c r="F75" s="1070"/>
      <c r="G75" s="1070"/>
      <c r="H75" s="1070"/>
      <c r="I75" s="1070"/>
      <c r="J75" s="1070"/>
      <c r="K75" s="1070"/>
      <c r="L75" s="1070"/>
      <c r="M75" s="1070"/>
      <c r="N75" s="1070"/>
      <c r="O75" s="1070"/>
      <c r="P75" s="1071"/>
      <c r="Q75" s="1073">
        <v>100</v>
      </c>
      <c r="R75" s="1074"/>
      <c r="S75" s="1074"/>
      <c r="T75" s="1074"/>
      <c r="U75" s="1075"/>
      <c r="V75" s="1076">
        <v>78</v>
      </c>
      <c r="W75" s="1074"/>
      <c r="X75" s="1074"/>
      <c r="Y75" s="1074"/>
      <c r="Z75" s="1075"/>
      <c r="AA75" s="1076">
        <v>21</v>
      </c>
      <c r="AB75" s="1074"/>
      <c r="AC75" s="1074"/>
      <c r="AD75" s="1074"/>
      <c r="AE75" s="1075"/>
      <c r="AF75" s="1076">
        <v>21</v>
      </c>
      <c r="AG75" s="1074"/>
      <c r="AH75" s="1074"/>
      <c r="AI75" s="1074"/>
      <c r="AJ75" s="1075"/>
      <c r="AK75" s="1076">
        <v>22</v>
      </c>
      <c r="AL75" s="1074"/>
      <c r="AM75" s="1074"/>
      <c r="AN75" s="1074"/>
      <c r="AO75" s="1075"/>
      <c r="AP75" s="1066" t="s">
        <v>612</v>
      </c>
      <c r="AQ75" s="1066"/>
      <c r="AR75" s="1066"/>
      <c r="AS75" s="1066"/>
      <c r="AT75" s="1066"/>
      <c r="AU75" s="1066" t="s">
        <v>612</v>
      </c>
      <c r="AV75" s="1066"/>
      <c r="AW75" s="1066"/>
      <c r="AX75" s="1066"/>
      <c r="AY75" s="1066"/>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t="s">
        <v>604</v>
      </c>
      <c r="C76" s="1070"/>
      <c r="D76" s="1070"/>
      <c r="E76" s="1070"/>
      <c r="F76" s="1070"/>
      <c r="G76" s="1070"/>
      <c r="H76" s="1070"/>
      <c r="I76" s="1070"/>
      <c r="J76" s="1070"/>
      <c r="K76" s="1070"/>
      <c r="L76" s="1070"/>
      <c r="M76" s="1070"/>
      <c r="N76" s="1070"/>
      <c r="O76" s="1070"/>
      <c r="P76" s="1071"/>
      <c r="Q76" s="1073">
        <v>35</v>
      </c>
      <c r="R76" s="1074"/>
      <c r="S76" s="1074"/>
      <c r="T76" s="1074"/>
      <c r="U76" s="1075"/>
      <c r="V76" s="1076">
        <v>29</v>
      </c>
      <c r="W76" s="1074"/>
      <c r="X76" s="1074"/>
      <c r="Y76" s="1074"/>
      <c r="Z76" s="1075"/>
      <c r="AA76" s="1076">
        <v>6</v>
      </c>
      <c r="AB76" s="1074"/>
      <c r="AC76" s="1074"/>
      <c r="AD76" s="1074"/>
      <c r="AE76" s="1075"/>
      <c r="AF76" s="1076">
        <v>6</v>
      </c>
      <c r="AG76" s="1074"/>
      <c r="AH76" s="1074"/>
      <c r="AI76" s="1074"/>
      <c r="AJ76" s="1075"/>
      <c r="AK76" s="1066" t="s">
        <v>612</v>
      </c>
      <c r="AL76" s="1066"/>
      <c r="AM76" s="1066"/>
      <c r="AN76" s="1066"/>
      <c r="AO76" s="1066"/>
      <c r="AP76" s="1066" t="s">
        <v>612</v>
      </c>
      <c r="AQ76" s="1066"/>
      <c r="AR76" s="1066"/>
      <c r="AS76" s="1066"/>
      <c r="AT76" s="1066"/>
      <c r="AU76" s="1066" t="s">
        <v>612</v>
      </c>
      <c r="AV76" s="1066"/>
      <c r="AW76" s="1066"/>
      <c r="AX76" s="1066"/>
      <c r="AY76" s="1066"/>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t="s">
        <v>605</v>
      </c>
      <c r="C77" s="1070"/>
      <c r="D77" s="1070"/>
      <c r="E77" s="1070"/>
      <c r="F77" s="1070"/>
      <c r="G77" s="1070"/>
      <c r="H77" s="1070"/>
      <c r="I77" s="1070"/>
      <c r="J77" s="1070"/>
      <c r="K77" s="1070"/>
      <c r="L77" s="1070"/>
      <c r="M77" s="1070"/>
      <c r="N77" s="1070"/>
      <c r="O77" s="1070"/>
      <c r="P77" s="1071"/>
      <c r="Q77" s="1073">
        <v>8</v>
      </c>
      <c r="R77" s="1074"/>
      <c r="S77" s="1074"/>
      <c r="T77" s="1074"/>
      <c r="U77" s="1075"/>
      <c r="V77" s="1076">
        <v>2</v>
      </c>
      <c r="W77" s="1074"/>
      <c r="X77" s="1074"/>
      <c r="Y77" s="1074"/>
      <c r="Z77" s="1075"/>
      <c r="AA77" s="1076">
        <v>6</v>
      </c>
      <c r="AB77" s="1074"/>
      <c r="AC77" s="1074"/>
      <c r="AD77" s="1074"/>
      <c r="AE77" s="1075"/>
      <c r="AF77" s="1076">
        <v>6</v>
      </c>
      <c r="AG77" s="1074"/>
      <c r="AH77" s="1074"/>
      <c r="AI77" s="1074"/>
      <c r="AJ77" s="1075"/>
      <c r="AK77" s="1066" t="s">
        <v>612</v>
      </c>
      <c r="AL77" s="1066"/>
      <c r="AM77" s="1066"/>
      <c r="AN77" s="1066"/>
      <c r="AO77" s="1066"/>
      <c r="AP77" s="1066" t="s">
        <v>612</v>
      </c>
      <c r="AQ77" s="1066"/>
      <c r="AR77" s="1066"/>
      <c r="AS77" s="1066"/>
      <c r="AT77" s="1066"/>
      <c r="AU77" s="1066" t="s">
        <v>612</v>
      </c>
      <c r="AV77" s="1066"/>
      <c r="AW77" s="1066"/>
      <c r="AX77" s="1066"/>
      <c r="AY77" s="1066"/>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t="s">
        <v>606</v>
      </c>
      <c r="C78" s="1070"/>
      <c r="D78" s="1070"/>
      <c r="E78" s="1070"/>
      <c r="F78" s="1070"/>
      <c r="G78" s="1070"/>
      <c r="H78" s="1070"/>
      <c r="I78" s="1070"/>
      <c r="J78" s="1070"/>
      <c r="K78" s="1070"/>
      <c r="L78" s="1070"/>
      <c r="M78" s="1070"/>
      <c r="N78" s="1070"/>
      <c r="O78" s="1070"/>
      <c r="P78" s="1071"/>
      <c r="Q78" s="1072">
        <v>54</v>
      </c>
      <c r="R78" s="1066"/>
      <c r="S78" s="1066"/>
      <c r="T78" s="1066"/>
      <c r="U78" s="1066"/>
      <c r="V78" s="1066">
        <v>52</v>
      </c>
      <c r="W78" s="1066"/>
      <c r="X78" s="1066"/>
      <c r="Y78" s="1066"/>
      <c r="Z78" s="1066"/>
      <c r="AA78" s="1066">
        <v>2</v>
      </c>
      <c r="AB78" s="1066"/>
      <c r="AC78" s="1066"/>
      <c r="AD78" s="1066"/>
      <c r="AE78" s="1066"/>
      <c r="AF78" s="1066">
        <v>2</v>
      </c>
      <c r="AG78" s="1066"/>
      <c r="AH78" s="1066"/>
      <c r="AI78" s="1066"/>
      <c r="AJ78" s="1066"/>
      <c r="AK78" s="1066" t="s">
        <v>612</v>
      </c>
      <c r="AL78" s="1066"/>
      <c r="AM78" s="1066"/>
      <c r="AN78" s="1066"/>
      <c r="AO78" s="1066"/>
      <c r="AP78" s="1066" t="s">
        <v>612</v>
      </c>
      <c r="AQ78" s="1066"/>
      <c r="AR78" s="1066"/>
      <c r="AS78" s="1066"/>
      <c r="AT78" s="1066"/>
      <c r="AU78" s="1066" t="s">
        <v>612</v>
      </c>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t="s">
        <v>607</v>
      </c>
      <c r="C79" s="1070"/>
      <c r="D79" s="1070"/>
      <c r="E79" s="1070"/>
      <c r="F79" s="1070"/>
      <c r="G79" s="1070"/>
      <c r="H79" s="1070"/>
      <c r="I79" s="1070"/>
      <c r="J79" s="1070"/>
      <c r="K79" s="1070"/>
      <c r="L79" s="1070"/>
      <c r="M79" s="1070"/>
      <c r="N79" s="1070"/>
      <c r="O79" s="1070"/>
      <c r="P79" s="1071"/>
      <c r="Q79" s="1072">
        <v>1687</v>
      </c>
      <c r="R79" s="1066"/>
      <c r="S79" s="1066"/>
      <c r="T79" s="1066"/>
      <c r="U79" s="1066"/>
      <c r="V79" s="1066">
        <v>1573</v>
      </c>
      <c r="W79" s="1066"/>
      <c r="X79" s="1066"/>
      <c r="Y79" s="1066"/>
      <c r="Z79" s="1066"/>
      <c r="AA79" s="1066">
        <v>114</v>
      </c>
      <c r="AB79" s="1066"/>
      <c r="AC79" s="1066"/>
      <c r="AD79" s="1066"/>
      <c r="AE79" s="1066"/>
      <c r="AF79" s="1066">
        <v>114</v>
      </c>
      <c r="AG79" s="1066"/>
      <c r="AH79" s="1066"/>
      <c r="AI79" s="1066"/>
      <c r="AJ79" s="1066"/>
      <c r="AK79" s="1066" t="s">
        <v>612</v>
      </c>
      <c r="AL79" s="1066"/>
      <c r="AM79" s="1066"/>
      <c r="AN79" s="1066"/>
      <c r="AO79" s="1066"/>
      <c r="AP79" s="1066">
        <v>7046</v>
      </c>
      <c r="AQ79" s="1066"/>
      <c r="AR79" s="1066"/>
      <c r="AS79" s="1066"/>
      <c r="AT79" s="1066"/>
      <c r="AU79" s="1066">
        <v>529</v>
      </c>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t="s">
        <v>608</v>
      </c>
      <c r="C80" s="1070"/>
      <c r="D80" s="1070"/>
      <c r="E80" s="1070"/>
      <c r="F80" s="1070"/>
      <c r="G80" s="1070"/>
      <c r="H80" s="1070"/>
      <c r="I80" s="1070"/>
      <c r="J80" s="1070"/>
      <c r="K80" s="1070"/>
      <c r="L80" s="1070"/>
      <c r="M80" s="1070"/>
      <c r="N80" s="1070"/>
      <c r="O80" s="1070"/>
      <c r="P80" s="1071"/>
      <c r="Q80" s="1072">
        <v>2726</v>
      </c>
      <c r="R80" s="1066"/>
      <c r="S80" s="1066"/>
      <c r="T80" s="1066"/>
      <c r="U80" s="1066"/>
      <c r="V80" s="1066">
        <v>2606</v>
      </c>
      <c r="W80" s="1066"/>
      <c r="X80" s="1066"/>
      <c r="Y80" s="1066"/>
      <c r="Z80" s="1066"/>
      <c r="AA80" s="1066">
        <v>120</v>
      </c>
      <c r="AB80" s="1066"/>
      <c r="AC80" s="1066"/>
      <c r="AD80" s="1066"/>
      <c r="AE80" s="1066"/>
      <c r="AF80" s="1066">
        <v>119</v>
      </c>
      <c r="AG80" s="1066"/>
      <c r="AH80" s="1066"/>
      <c r="AI80" s="1066"/>
      <c r="AJ80" s="1066"/>
      <c r="AK80" s="1066">
        <v>8</v>
      </c>
      <c r="AL80" s="1066"/>
      <c r="AM80" s="1066"/>
      <c r="AN80" s="1066"/>
      <c r="AO80" s="1066"/>
      <c r="AP80" s="1066">
        <v>1821</v>
      </c>
      <c r="AQ80" s="1066"/>
      <c r="AR80" s="1066"/>
      <c r="AS80" s="1066"/>
      <c r="AT80" s="1066"/>
      <c r="AU80" s="1066">
        <v>111</v>
      </c>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t="s">
        <v>609</v>
      </c>
      <c r="C81" s="1070"/>
      <c r="D81" s="1070"/>
      <c r="E81" s="1070"/>
      <c r="F81" s="1070"/>
      <c r="G81" s="1070"/>
      <c r="H81" s="1070"/>
      <c r="I81" s="1070"/>
      <c r="J81" s="1070"/>
      <c r="K81" s="1070"/>
      <c r="L81" s="1070"/>
      <c r="M81" s="1070"/>
      <c r="N81" s="1070"/>
      <c r="O81" s="1070"/>
      <c r="P81" s="1071"/>
      <c r="Q81" s="1072">
        <v>108</v>
      </c>
      <c r="R81" s="1066"/>
      <c r="S81" s="1066"/>
      <c r="T81" s="1066"/>
      <c r="U81" s="1066"/>
      <c r="V81" s="1066">
        <v>88</v>
      </c>
      <c r="W81" s="1066"/>
      <c r="X81" s="1066"/>
      <c r="Y81" s="1066"/>
      <c r="Z81" s="1066"/>
      <c r="AA81" s="1066">
        <v>20</v>
      </c>
      <c r="AB81" s="1066"/>
      <c r="AC81" s="1066"/>
      <c r="AD81" s="1066"/>
      <c r="AE81" s="1066"/>
      <c r="AF81" s="1066">
        <v>20</v>
      </c>
      <c r="AG81" s="1066"/>
      <c r="AH81" s="1066"/>
      <c r="AI81" s="1066"/>
      <c r="AJ81" s="1066"/>
      <c r="AK81" s="1066" t="s">
        <v>612</v>
      </c>
      <c r="AL81" s="1066"/>
      <c r="AM81" s="1066"/>
      <c r="AN81" s="1066"/>
      <c r="AO81" s="1066"/>
      <c r="AP81" s="1066" t="s">
        <v>612</v>
      </c>
      <c r="AQ81" s="1066"/>
      <c r="AR81" s="1066"/>
      <c r="AS81" s="1066"/>
      <c r="AT81" s="1066"/>
      <c r="AU81" s="1066" t="s">
        <v>612</v>
      </c>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398</v>
      </c>
      <c r="B88" s="1039" t="s">
        <v>428</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4658</v>
      </c>
      <c r="AG88" s="1054"/>
      <c r="AH88" s="1054"/>
      <c r="AI88" s="1054"/>
      <c r="AJ88" s="1054"/>
      <c r="AK88" s="1058"/>
      <c r="AL88" s="1058"/>
      <c r="AM88" s="1058"/>
      <c r="AN88" s="1058"/>
      <c r="AO88" s="1058"/>
      <c r="AP88" s="1054">
        <v>30551</v>
      </c>
      <c r="AQ88" s="1054"/>
      <c r="AR88" s="1054"/>
      <c r="AS88" s="1054"/>
      <c r="AT88" s="1054"/>
      <c r="AU88" s="1054">
        <v>671</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398</v>
      </c>
      <c r="BR102" s="1039" t="s">
        <v>429</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75</v>
      </c>
      <c r="CS102" s="1046"/>
      <c r="CT102" s="1046"/>
      <c r="CU102" s="1046"/>
      <c r="CV102" s="1047"/>
      <c r="CW102" s="1045">
        <v>3</v>
      </c>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430</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431</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434</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435</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436</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437</v>
      </c>
      <c r="AB109" s="989"/>
      <c r="AC109" s="989"/>
      <c r="AD109" s="989"/>
      <c r="AE109" s="990"/>
      <c r="AF109" s="991" t="s">
        <v>438</v>
      </c>
      <c r="AG109" s="989"/>
      <c r="AH109" s="989"/>
      <c r="AI109" s="989"/>
      <c r="AJ109" s="990"/>
      <c r="AK109" s="991" t="s">
        <v>311</v>
      </c>
      <c r="AL109" s="989"/>
      <c r="AM109" s="989"/>
      <c r="AN109" s="989"/>
      <c r="AO109" s="990"/>
      <c r="AP109" s="991" t="s">
        <v>439</v>
      </c>
      <c r="AQ109" s="989"/>
      <c r="AR109" s="989"/>
      <c r="AS109" s="989"/>
      <c r="AT109" s="1020"/>
      <c r="AU109" s="988" t="s">
        <v>436</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437</v>
      </c>
      <c r="BR109" s="989"/>
      <c r="BS109" s="989"/>
      <c r="BT109" s="989"/>
      <c r="BU109" s="990"/>
      <c r="BV109" s="991" t="s">
        <v>438</v>
      </c>
      <c r="BW109" s="989"/>
      <c r="BX109" s="989"/>
      <c r="BY109" s="989"/>
      <c r="BZ109" s="990"/>
      <c r="CA109" s="991" t="s">
        <v>311</v>
      </c>
      <c r="CB109" s="989"/>
      <c r="CC109" s="989"/>
      <c r="CD109" s="989"/>
      <c r="CE109" s="990"/>
      <c r="CF109" s="1027" t="s">
        <v>439</v>
      </c>
      <c r="CG109" s="1027"/>
      <c r="CH109" s="1027"/>
      <c r="CI109" s="1027"/>
      <c r="CJ109" s="1027"/>
      <c r="CK109" s="991" t="s">
        <v>440</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437</v>
      </c>
      <c r="DH109" s="989"/>
      <c r="DI109" s="989"/>
      <c r="DJ109" s="989"/>
      <c r="DK109" s="990"/>
      <c r="DL109" s="991" t="s">
        <v>438</v>
      </c>
      <c r="DM109" s="989"/>
      <c r="DN109" s="989"/>
      <c r="DO109" s="989"/>
      <c r="DP109" s="990"/>
      <c r="DQ109" s="991" t="s">
        <v>311</v>
      </c>
      <c r="DR109" s="989"/>
      <c r="DS109" s="989"/>
      <c r="DT109" s="989"/>
      <c r="DU109" s="990"/>
      <c r="DV109" s="991" t="s">
        <v>439</v>
      </c>
      <c r="DW109" s="989"/>
      <c r="DX109" s="989"/>
      <c r="DY109" s="989"/>
      <c r="DZ109" s="1020"/>
    </row>
    <row r="110" spans="1:131" s="248" customFormat="1" ht="26.25" customHeight="1" x14ac:dyDescent="0.15">
      <c r="A110" s="891" t="s">
        <v>441</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644289</v>
      </c>
      <c r="AB110" s="982"/>
      <c r="AC110" s="982"/>
      <c r="AD110" s="982"/>
      <c r="AE110" s="983"/>
      <c r="AF110" s="984">
        <v>655857</v>
      </c>
      <c r="AG110" s="982"/>
      <c r="AH110" s="982"/>
      <c r="AI110" s="982"/>
      <c r="AJ110" s="983"/>
      <c r="AK110" s="984">
        <v>637302</v>
      </c>
      <c r="AL110" s="982"/>
      <c r="AM110" s="982"/>
      <c r="AN110" s="982"/>
      <c r="AO110" s="983"/>
      <c r="AP110" s="985">
        <v>18.399999999999999</v>
      </c>
      <c r="AQ110" s="986"/>
      <c r="AR110" s="986"/>
      <c r="AS110" s="986"/>
      <c r="AT110" s="987"/>
      <c r="AU110" s="1021" t="s">
        <v>72</v>
      </c>
      <c r="AV110" s="1022"/>
      <c r="AW110" s="1022"/>
      <c r="AX110" s="1022"/>
      <c r="AY110" s="1022"/>
      <c r="AZ110" s="947" t="s">
        <v>442</v>
      </c>
      <c r="BA110" s="892"/>
      <c r="BB110" s="892"/>
      <c r="BC110" s="892"/>
      <c r="BD110" s="892"/>
      <c r="BE110" s="892"/>
      <c r="BF110" s="892"/>
      <c r="BG110" s="892"/>
      <c r="BH110" s="892"/>
      <c r="BI110" s="892"/>
      <c r="BJ110" s="892"/>
      <c r="BK110" s="892"/>
      <c r="BL110" s="892"/>
      <c r="BM110" s="892"/>
      <c r="BN110" s="892"/>
      <c r="BO110" s="892"/>
      <c r="BP110" s="893"/>
      <c r="BQ110" s="948">
        <v>6118650</v>
      </c>
      <c r="BR110" s="929"/>
      <c r="BS110" s="929"/>
      <c r="BT110" s="929"/>
      <c r="BU110" s="929"/>
      <c r="BV110" s="929">
        <v>6262757</v>
      </c>
      <c r="BW110" s="929"/>
      <c r="BX110" s="929"/>
      <c r="BY110" s="929"/>
      <c r="BZ110" s="929"/>
      <c r="CA110" s="929">
        <v>6232527</v>
      </c>
      <c r="CB110" s="929"/>
      <c r="CC110" s="929"/>
      <c r="CD110" s="929"/>
      <c r="CE110" s="929"/>
      <c r="CF110" s="953">
        <v>179.9</v>
      </c>
      <c r="CG110" s="954"/>
      <c r="CH110" s="954"/>
      <c r="CI110" s="954"/>
      <c r="CJ110" s="954"/>
      <c r="CK110" s="1017" t="s">
        <v>443</v>
      </c>
      <c r="CL110" s="903"/>
      <c r="CM110" s="978" t="s">
        <v>444</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419</v>
      </c>
      <c r="DH110" s="929"/>
      <c r="DI110" s="929"/>
      <c r="DJ110" s="929"/>
      <c r="DK110" s="929"/>
      <c r="DL110" s="929" t="s">
        <v>445</v>
      </c>
      <c r="DM110" s="929"/>
      <c r="DN110" s="929"/>
      <c r="DO110" s="929"/>
      <c r="DP110" s="929"/>
      <c r="DQ110" s="929" t="s">
        <v>446</v>
      </c>
      <c r="DR110" s="929"/>
      <c r="DS110" s="929"/>
      <c r="DT110" s="929"/>
      <c r="DU110" s="929"/>
      <c r="DV110" s="930" t="s">
        <v>447</v>
      </c>
      <c r="DW110" s="930"/>
      <c r="DX110" s="930"/>
      <c r="DY110" s="930"/>
      <c r="DZ110" s="931"/>
    </row>
    <row r="111" spans="1:131" s="248" customFormat="1" ht="26.25" customHeight="1" x14ac:dyDescent="0.15">
      <c r="A111" s="858" t="s">
        <v>448</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447</v>
      </c>
      <c r="AB111" s="1010"/>
      <c r="AC111" s="1010"/>
      <c r="AD111" s="1010"/>
      <c r="AE111" s="1011"/>
      <c r="AF111" s="1012" t="s">
        <v>445</v>
      </c>
      <c r="AG111" s="1010"/>
      <c r="AH111" s="1010"/>
      <c r="AI111" s="1010"/>
      <c r="AJ111" s="1011"/>
      <c r="AK111" s="1012" t="s">
        <v>419</v>
      </c>
      <c r="AL111" s="1010"/>
      <c r="AM111" s="1010"/>
      <c r="AN111" s="1010"/>
      <c r="AO111" s="1011"/>
      <c r="AP111" s="1013" t="s">
        <v>419</v>
      </c>
      <c r="AQ111" s="1014"/>
      <c r="AR111" s="1014"/>
      <c r="AS111" s="1014"/>
      <c r="AT111" s="1015"/>
      <c r="AU111" s="1023"/>
      <c r="AV111" s="1024"/>
      <c r="AW111" s="1024"/>
      <c r="AX111" s="1024"/>
      <c r="AY111" s="1024"/>
      <c r="AZ111" s="899" t="s">
        <v>449</v>
      </c>
      <c r="BA111" s="834"/>
      <c r="BB111" s="834"/>
      <c r="BC111" s="834"/>
      <c r="BD111" s="834"/>
      <c r="BE111" s="834"/>
      <c r="BF111" s="834"/>
      <c r="BG111" s="834"/>
      <c r="BH111" s="834"/>
      <c r="BI111" s="834"/>
      <c r="BJ111" s="834"/>
      <c r="BK111" s="834"/>
      <c r="BL111" s="834"/>
      <c r="BM111" s="834"/>
      <c r="BN111" s="834"/>
      <c r="BO111" s="834"/>
      <c r="BP111" s="835"/>
      <c r="BQ111" s="900">
        <v>226191</v>
      </c>
      <c r="BR111" s="901"/>
      <c r="BS111" s="901"/>
      <c r="BT111" s="901"/>
      <c r="BU111" s="901"/>
      <c r="BV111" s="901">
        <v>206971</v>
      </c>
      <c r="BW111" s="901"/>
      <c r="BX111" s="901"/>
      <c r="BY111" s="901"/>
      <c r="BZ111" s="901"/>
      <c r="CA111" s="901">
        <v>181151</v>
      </c>
      <c r="CB111" s="901"/>
      <c r="CC111" s="901"/>
      <c r="CD111" s="901"/>
      <c r="CE111" s="901"/>
      <c r="CF111" s="962">
        <v>5.2</v>
      </c>
      <c r="CG111" s="963"/>
      <c r="CH111" s="963"/>
      <c r="CI111" s="963"/>
      <c r="CJ111" s="963"/>
      <c r="CK111" s="1018"/>
      <c r="CL111" s="905"/>
      <c r="CM111" s="908" t="s">
        <v>450</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446</v>
      </c>
      <c r="DH111" s="901"/>
      <c r="DI111" s="901"/>
      <c r="DJ111" s="901"/>
      <c r="DK111" s="901"/>
      <c r="DL111" s="901" t="s">
        <v>419</v>
      </c>
      <c r="DM111" s="901"/>
      <c r="DN111" s="901"/>
      <c r="DO111" s="901"/>
      <c r="DP111" s="901"/>
      <c r="DQ111" s="901" t="s">
        <v>419</v>
      </c>
      <c r="DR111" s="901"/>
      <c r="DS111" s="901"/>
      <c r="DT111" s="901"/>
      <c r="DU111" s="901"/>
      <c r="DV111" s="878" t="s">
        <v>445</v>
      </c>
      <c r="DW111" s="878"/>
      <c r="DX111" s="878"/>
      <c r="DY111" s="878"/>
      <c r="DZ111" s="879"/>
    </row>
    <row r="112" spans="1:131" s="248" customFormat="1" ht="26.25" customHeight="1" x14ac:dyDescent="0.15">
      <c r="A112" s="1003" t="s">
        <v>451</v>
      </c>
      <c r="B112" s="1004"/>
      <c r="C112" s="834" t="s">
        <v>452</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447</v>
      </c>
      <c r="AB112" s="864"/>
      <c r="AC112" s="864"/>
      <c r="AD112" s="864"/>
      <c r="AE112" s="865"/>
      <c r="AF112" s="866" t="s">
        <v>419</v>
      </c>
      <c r="AG112" s="864"/>
      <c r="AH112" s="864"/>
      <c r="AI112" s="864"/>
      <c r="AJ112" s="865"/>
      <c r="AK112" s="866" t="s">
        <v>419</v>
      </c>
      <c r="AL112" s="864"/>
      <c r="AM112" s="864"/>
      <c r="AN112" s="864"/>
      <c r="AO112" s="865"/>
      <c r="AP112" s="911" t="s">
        <v>419</v>
      </c>
      <c r="AQ112" s="912"/>
      <c r="AR112" s="912"/>
      <c r="AS112" s="912"/>
      <c r="AT112" s="913"/>
      <c r="AU112" s="1023"/>
      <c r="AV112" s="1024"/>
      <c r="AW112" s="1024"/>
      <c r="AX112" s="1024"/>
      <c r="AY112" s="1024"/>
      <c r="AZ112" s="899" t="s">
        <v>453</v>
      </c>
      <c r="BA112" s="834"/>
      <c r="BB112" s="834"/>
      <c r="BC112" s="834"/>
      <c r="BD112" s="834"/>
      <c r="BE112" s="834"/>
      <c r="BF112" s="834"/>
      <c r="BG112" s="834"/>
      <c r="BH112" s="834"/>
      <c r="BI112" s="834"/>
      <c r="BJ112" s="834"/>
      <c r="BK112" s="834"/>
      <c r="BL112" s="834"/>
      <c r="BM112" s="834"/>
      <c r="BN112" s="834"/>
      <c r="BO112" s="834"/>
      <c r="BP112" s="835"/>
      <c r="BQ112" s="900">
        <v>4921063</v>
      </c>
      <c r="BR112" s="901"/>
      <c r="BS112" s="901"/>
      <c r="BT112" s="901"/>
      <c r="BU112" s="901"/>
      <c r="BV112" s="901">
        <v>4393002</v>
      </c>
      <c r="BW112" s="901"/>
      <c r="BX112" s="901"/>
      <c r="BY112" s="901"/>
      <c r="BZ112" s="901"/>
      <c r="CA112" s="901">
        <v>4003815</v>
      </c>
      <c r="CB112" s="901"/>
      <c r="CC112" s="901"/>
      <c r="CD112" s="901"/>
      <c r="CE112" s="901"/>
      <c r="CF112" s="962">
        <v>115.6</v>
      </c>
      <c r="CG112" s="963"/>
      <c r="CH112" s="963"/>
      <c r="CI112" s="963"/>
      <c r="CJ112" s="963"/>
      <c r="CK112" s="1018"/>
      <c r="CL112" s="905"/>
      <c r="CM112" s="908" t="s">
        <v>454</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419</v>
      </c>
      <c r="DH112" s="901"/>
      <c r="DI112" s="901"/>
      <c r="DJ112" s="901"/>
      <c r="DK112" s="901"/>
      <c r="DL112" s="901" t="s">
        <v>419</v>
      </c>
      <c r="DM112" s="901"/>
      <c r="DN112" s="901"/>
      <c r="DO112" s="901"/>
      <c r="DP112" s="901"/>
      <c r="DQ112" s="901" t="s">
        <v>419</v>
      </c>
      <c r="DR112" s="901"/>
      <c r="DS112" s="901"/>
      <c r="DT112" s="901"/>
      <c r="DU112" s="901"/>
      <c r="DV112" s="878" t="s">
        <v>446</v>
      </c>
      <c r="DW112" s="878"/>
      <c r="DX112" s="878"/>
      <c r="DY112" s="878"/>
      <c r="DZ112" s="879"/>
    </row>
    <row r="113" spans="1:130" s="248" customFormat="1" ht="26.25" customHeight="1" x14ac:dyDescent="0.15">
      <c r="A113" s="1005"/>
      <c r="B113" s="1006"/>
      <c r="C113" s="834" t="s">
        <v>455</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438687</v>
      </c>
      <c r="AB113" s="1010"/>
      <c r="AC113" s="1010"/>
      <c r="AD113" s="1010"/>
      <c r="AE113" s="1011"/>
      <c r="AF113" s="1012">
        <v>414864</v>
      </c>
      <c r="AG113" s="1010"/>
      <c r="AH113" s="1010"/>
      <c r="AI113" s="1010"/>
      <c r="AJ113" s="1011"/>
      <c r="AK113" s="1012">
        <v>411673</v>
      </c>
      <c r="AL113" s="1010"/>
      <c r="AM113" s="1010"/>
      <c r="AN113" s="1010"/>
      <c r="AO113" s="1011"/>
      <c r="AP113" s="1013">
        <v>11.9</v>
      </c>
      <c r="AQ113" s="1014"/>
      <c r="AR113" s="1014"/>
      <c r="AS113" s="1014"/>
      <c r="AT113" s="1015"/>
      <c r="AU113" s="1023"/>
      <c r="AV113" s="1024"/>
      <c r="AW113" s="1024"/>
      <c r="AX113" s="1024"/>
      <c r="AY113" s="1024"/>
      <c r="AZ113" s="899" t="s">
        <v>456</v>
      </c>
      <c r="BA113" s="834"/>
      <c r="BB113" s="834"/>
      <c r="BC113" s="834"/>
      <c r="BD113" s="834"/>
      <c r="BE113" s="834"/>
      <c r="BF113" s="834"/>
      <c r="BG113" s="834"/>
      <c r="BH113" s="834"/>
      <c r="BI113" s="834"/>
      <c r="BJ113" s="834"/>
      <c r="BK113" s="834"/>
      <c r="BL113" s="834"/>
      <c r="BM113" s="834"/>
      <c r="BN113" s="834"/>
      <c r="BO113" s="834"/>
      <c r="BP113" s="835"/>
      <c r="BQ113" s="900">
        <v>810037</v>
      </c>
      <c r="BR113" s="901"/>
      <c r="BS113" s="901"/>
      <c r="BT113" s="901"/>
      <c r="BU113" s="901"/>
      <c r="BV113" s="901">
        <v>744099</v>
      </c>
      <c r="BW113" s="901"/>
      <c r="BX113" s="901"/>
      <c r="BY113" s="901"/>
      <c r="BZ113" s="901"/>
      <c r="CA113" s="901">
        <v>671622</v>
      </c>
      <c r="CB113" s="901"/>
      <c r="CC113" s="901"/>
      <c r="CD113" s="901"/>
      <c r="CE113" s="901"/>
      <c r="CF113" s="962">
        <v>19.399999999999999</v>
      </c>
      <c r="CG113" s="963"/>
      <c r="CH113" s="963"/>
      <c r="CI113" s="963"/>
      <c r="CJ113" s="963"/>
      <c r="CK113" s="1018"/>
      <c r="CL113" s="905"/>
      <c r="CM113" s="908" t="s">
        <v>457</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419</v>
      </c>
      <c r="DH113" s="864"/>
      <c r="DI113" s="864"/>
      <c r="DJ113" s="864"/>
      <c r="DK113" s="865"/>
      <c r="DL113" s="866" t="s">
        <v>445</v>
      </c>
      <c r="DM113" s="864"/>
      <c r="DN113" s="864"/>
      <c r="DO113" s="864"/>
      <c r="DP113" s="865"/>
      <c r="DQ113" s="866" t="s">
        <v>400</v>
      </c>
      <c r="DR113" s="864"/>
      <c r="DS113" s="864"/>
      <c r="DT113" s="864"/>
      <c r="DU113" s="865"/>
      <c r="DV113" s="911" t="s">
        <v>446</v>
      </c>
      <c r="DW113" s="912"/>
      <c r="DX113" s="912"/>
      <c r="DY113" s="912"/>
      <c r="DZ113" s="913"/>
    </row>
    <row r="114" spans="1:130" s="248" customFormat="1" ht="26.25" customHeight="1" x14ac:dyDescent="0.15">
      <c r="A114" s="1005"/>
      <c r="B114" s="1006"/>
      <c r="C114" s="834" t="s">
        <v>458</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47613</v>
      </c>
      <c r="AB114" s="864"/>
      <c r="AC114" s="864"/>
      <c r="AD114" s="864"/>
      <c r="AE114" s="865"/>
      <c r="AF114" s="866">
        <v>72994</v>
      </c>
      <c r="AG114" s="864"/>
      <c r="AH114" s="864"/>
      <c r="AI114" s="864"/>
      <c r="AJ114" s="865"/>
      <c r="AK114" s="866">
        <v>77753</v>
      </c>
      <c r="AL114" s="864"/>
      <c r="AM114" s="864"/>
      <c r="AN114" s="864"/>
      <c r="AO114" s="865"/>
      <c r="AP114" s="911">
        <v>2.2000000000000002</v>
      </c>
      <c r="AQ114" s="912"/>
      <c r="AR114" s="912"/>
      <c r="AS114" s="912"/>
      <c r="AT114" s="913"/>
      <c r="AU114" s="1023"/>
      <c r="AV114" s="1024"/>
      <c r="AW114" s="1024"/>
      <c r="AX114" s="1024"/>
      <c r="AY114" s="1024"/>
      <c r="AZ114" s="899" t="s">
        <v>459</v>
      </c>
      <c r="BA114" s="834"/>
      <c r="BB114" s="834"/>
      <c r="BC114" s="834"/>
      <c r="BD114" s="834"/>
      <c r="BE114" s="834"/>
      <c r="BF114" s="834"/>
      <c r="BG114" s="834"/>
      <c r="BH114" s="834"/>
      <c r="BI114" s="834"/>
      <c r="BJ114" s="834"/>
      <c r="BK114" s="834"/>
      <c r="BL114" s="834"/>
      <c r="BM114" s="834"/>
      <c r="BN114" s="834"/>
      <c r="BO114" s="834"/>
      <c r="BP114" s="835"/>
      <c r="BQ114" s="900">
        <v>887289</v>
      </c>
      <c r="BR114" s="901"/>
      <c r="BS114" s="901"/>
      <c r="BT114" s="901"/>
      <c r="BU114" s="901"/>
      <c r="BV114" s="901">
        <v>866477</v>
      </c>
      <c r="BW114" s="901"/>
      <c r="BX114" s="901"/>
      <c r="BY114" s="901"/>
      <c r="BZ114" s="901"/>
      <c r="CA114" s="901">
        <v>814897</v>
      </c>
      <c r="CB114" s="901"/>
      <c r="CC114" s="901"/>
      <c r="CD114" s="901"/>
      <c r="CE114" s="901"/>
      <c r="CF114" s="962">
        <v>23.5</v>
      </c>
      <c r="CG114" s="963"/>
      <c r="CH114" s="963"/>
      <c r="CI114" s="963"/>
      <c r="CJ114" s="963"/>
      <c r="CK114" s="1018"/>
      <c r="CL114" s="905"/>
      <c r="CM114" s="908" t="s">
        <v>460</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419</v>
      </c>
      <c r="DH114" s="864"/>
      <c r="DI114" s="864"/>
      <c r="DJ114" s="864"/>
      <c r="DK114" s="865"/>
      <c r="DL114" s="866" t="s">
        <v>419</v>
      </c>
      <c r="DM114" s="864"/>
      <c r="DN114" s="864"/>
      <c r="DO114" s="864"/>
      <c r="DP114" s="865"/>
      <c r="DQ114" s="866" t="s">
        <v>419</v>
      </c>
      <c r="DR114" s="864"/>
      <c r="DS114" s="864"/>
      <c r="DT114" s="864"/>
      <c r="DU114" s="865"/>
      <c r="DV114" s="911" t="s">
        <v>419</v>
      </c>
      <c r="DW114" s="912"/>
      <c r="DX114" s="912"/>
      <c r="DY114" s="912"/>
      <c r="DZ114" s="913"/>
    </row>
    <row r="115" spans="1:130" s="248" customFormat="1" ht="26.25" customHeight="1" x14ac:dyDescent="0.15">
      <c r="A115" s="1005"/>
      <c r="B115" s="1006"/>
      <c r="C115" s="834" t="s">
        <v>461</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17490</v>
      </c>
      <c r="AB115" s="1010"/>
      <c r="AC115" s="1010"/>
      <c r="AD115" s="1010"/>
      <c r="AE115" s="1011"/>
      <c r="AF115" s="1012">
        <v>17895</v>
      </c>
      <c r="AG115" s="1010"/>
      <c r="AH115" s="1010"/>
      <c r="AI115" s="1010"/>
      <c r="AJ115" s="1011"/>
      <c r="AK115" s="1012">
        <v>19360</v>
      </c>
      <c r="AL115" s="1010"/>
      <c r="AM115" s="1010"/>
      <c r="AN115" s="1010"/>
      <c r="AO115" s="1011"/>
      <c r="AP115" s="1013">
        <v>0.6</v>
      </c>
      <c r="AQ115" s="1014"/>
      <c r="AR115" s="1014"/>
      <c r="AS115" s="1014"/>
      <c r="AT115" s="1015"/>
      <c r="AU115" s="1023"/>
      <c r="AV115" s="1024"/>
      <c r="AW115" s="1024"/>
      <c r="AX115" s="1024"/>
      <c r="AY115" s="1024"/>
      <c r="AZ115" s="899" t="s">
        <v>462</v>
      </c>
      <c r="BA115" s="834"/>
      <c r="BB115" s="834"/>
      <c r="BC115" s="834"/>
      <c r="BD115" s="834"/>
      <c r="BE115" s="834"/>
      <c r="BF115" s="834"/>
      <c r="BG115" s="834"/>
      <c r="BH115" s="834"/>
      <c r="BI115" s="834"/>
      <c r="BJ115" s="834"/>
      <c r="BK115" s="834"/>
      <c r="BL115" s="834"/>
      <c r="BM115" s="834"/>
      <c r="BN115" s="834"/>
      <c r="BO115" s="834"/>
      <c r="BP115" s="835"/>
      <c r="BQ115" s="900" t="s">
        <v>446</v>
      </c>
      <c r="BR115" s="901"/>
      <c r="BS115" s="901"/>
      <c r="BT115" s="901"/>
      <c r="BU115" s="901"/>
      <c r="BV115" s="901" t="s">
        <v>446</v>
      </c>
      <c r="BW115" s="901"/>
      <c r="BX115" s="901"/>
      <c r="BY115" s="901"/>
      <c r="BZ115" s="901"/>
      <c r="CA115" s="901" t="s">
        <v>419</v>
      </c>
      <c r="CB115" s="901"/>
      <c r="CC115" s="901"/>
      <c r="CD115" s="901"/>
      <c r="CE115" s="901"/>
      <c r="CF115" s="962" t="s">
        <v>445</v>
      </c>
      <c r="CG115" s="963"/>
      <c r="CH115" s="963"/>
      <c r="CI115" s="963"/>
      <c r="CJ115" s="963"/>
      <c r="CK115" s="1018"/>
      <c r="CL115" s="905"/>
      <c r="CM115" s="899" t="s">
        <v>463</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419</v>
      </c>
      <c r="DH115" s="864"/>
      <c r="DI115" s="864"/>
      <c r="DJ115" s="864"/>
      <c r="DK115" s="865"/>
      <c r="DL115" s="866" t="s">
        <v>400</v>
      </c>
      <c r="DM115" s="864"/>
      <c r="DN115" s="864"/>
      <c r="DO115" s="864"/>
      <c r="DP115" s="865"/>
      <c r="DQ115" s="866" t="s">
        <v>419</v>
      </c>
      <c r="DR115" s="864"/>
      <c r="DS115" s="864"/>
      <c r="DT115" s="864"/>
      <c r="DU115" s="865"/>
      <c r="DV115" s="911" t="s">
        <v>419</v>
      </c>
      <c r="DW115" s="912"/>
      <c r="DX115" s="912"/>
      <c r="DY115" s="912"/>
      <c r="DZ115" s="913"/>
    </row>
    <row r="116" spans="1:130" s="248" customFormat="1" ht="26.25" customHeight="1" x14ac:dyDescent="0.15">
      <c r="A116" s="1007"/>
      <c r="B116" s="1008"/>
      <c r="C116" s="967" t="s">
        <v>464</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400</v>
      </c>
      <c r="AB116" s="864"/>
      <c r="AC116" s="864"/>
      <c r="AD116" s="864"/>
      <c r="AE116" s="865"/>
      <c r="AF116" s="866" t="s">
        <v>445</v>
      </c>
      <c r="AG116" s="864"/>
      <c r="AH116" s="864"/>
      <c r="AI116" s="864"/>
      <c r="AJ116" s="865"/>
      <c r="AK116" s="866" t="s">
        <v>419</v>
      </c>
      <c r="AL116" s="864"/>
      <c r="AM116" s="864"/>
      <c r="AN116" s="864"/>
      <c r="AO116" s="865"/>
      <c r="AP116" s="911" t="s">
        <v>445</v>
      </c>
      <c r="AQ116" s="912"/>
      <c r="AR116" s="912"/>
      <c r="AS116" s="912"/>
      <c r="AT116" s="913"/>
      <c r="AU116" s="1023"/>
      <c r="AV116" s="1024"/>
      <c r="AW116" s="1024"/>
      <c r="AX116" s="1024"/>
      <c r="AY116" s="1024"/>
      <c r="AZ116" s="950" t="s">
        <v>465</v>
      </c>
      <c r="BA116" s="951"/>
      <c r="BB116" s="951"/>
      <c r="BC116" s="951"/>
      <c r="BD116" s="951"/>
      <c r="BE116" s="951"/>
      <c r="BF116" s="951"/>
      <c r="BG116" s="951"/>
      <c r="BH116" s="951"/>
      <c r="BI116" s="951"/>
      <c r="BJ116" s="951"/>
      <c r="BK116" s="951"/>
      <c r="BL116" s="951"/>
      <c r="BM116" s="951"/>
      <c r="BN116" s="951"/>
      <c r="BO116" s="951"/>
      <c r="BP116" s="952"/>
      <c r="BQ116" s="900" t="s">
        <v>419</v>
      </c>
      <c r="BR116" s="901"/>
      <c r="BS116" s="901"/>
      <c r="BT116" s="901"/>
      <c r="BU116" s="901"/>
      <c r="BV116" s="901" t="s">
        <v>419</v>
      </c>
      <c r="BW116" s="901"/>
      <c r="BX116" s="901"/>
      <c r="BY116" s="901"/>
      <c r="BZ116" s="901"/>
      <c r="CA116" s="901" t="s">
        <v>419</v>
      </c>
      <c r="CB116" s="901"/>
      <c r="CC116" s="901"/>
      <c r="CD116" s="901"/>
      <c r="CE116" s="901"/>
      <c r="CF116" s="962" t="s">
        <v>445</v>
      </c>
      <c r="CG116" s="963"/>
      <c r="CH116" s="963"/>
      <c r="CI116" s="963"/>
      <c r="CJ116" s="963"/>
      <c r="CK116" s="1018"/>
      <c r="CL116" s="905"/>
      <c r="CM116" s="908" t="s">
        <v>466</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400</v>
      </c>
      <c r="DH116" s="864"/>
      <c r="DI116" s="864"/>
      <c r="DJ116" s="864"/>
      <c r="DK116" s="865"/>
      <c r="DL116" s="866" t="s">
        <v>419</v>
      </c>
      <c r="DM116" s="864"/>
      <c r="DN116" s="864"/>
      <c r="DO116" s="864"/>
      <c r="DP116" s="865"/>
      <c r="DQ116" s="866" t="s">
        <v>446</v>
      </c>
      <c r="DR116" s="864"/>
      <c r="DS116" s="864"/>
      <c r="DT116" s="864"/>
      <c r="DU116" s="865"/>
      <c r="DV116" s="911" t="s">
        <v>419</v>
      </c>
      <c r="DW116" s="912"/>
      <c r="DX116" s="912"/>
      <c r="DY116" s="912"/>
      <c r="DZ116" s="913"/>
    </row>
    <row r="117" spans="1:130" s="248" customFormat="1" ht="26.25" customHeight="1" x14ac:dyDescent="0.15">
      <c r="A117" s="988" t="s">
        <v>191</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467</v>
      </c>
      <c r="Z117" s="990"/>
      <c r="AA117" s="995">
        <v>1148079</v>
      </c>
      <c r="AB117" s="996"/>
      <c r="AC117" s="996"/>
      <c r="AD117" s="996"/>
      <c r="AE117" s="997"/>
      <c r="AF117" s="998">
        <v>1161610</v>
      </c>
      <c r="AG117" s="996"/>
      <c r="AH117" s="996"/>
      <c r="AI117" s="996"/>
      <c r="AJ117" s="997"/>
      <c r="AK117" s="998">
        <v>1146088</v>
      </c>
      <c r="AL117" s="996"/>
      <c r="AM117" s="996"/>
      <c r="AN117" s="996"/>
      <c r="AO117" s="997"/>
      <c r="AP117" s="999"/>
      <c r="AQ117" s="1000"/>
      <c r="AR117" s="1000"/>
      <c r="AS117" s="1000"/>
      <c r="AT117" s="1001"/>
      <c r="AU117" s="1023"/>
      <c r="AV117" s="1024"/>
      <c r="AW117" s="1024"/>
      <c r="AX117" s="1024"/>
      <c r="AY117" s="1024"/>
      <c r="AZ117" s="950" t="s">
        <v>468</v>
      </c>
      <c r="BA117" s="951"/>
      <c r="BB117" s="951"/>
      <c r="BC117" s="951"/>
      <c r="BD117" s="951"/>
      <c r="BE117" s="951"/>
      <c r="BF117" s="951"/>
      <c r="BG117" s="951"/>
      <c r="BH117" s="951"/>
      <c r="BI117" s="951"/>
      <c r="BJ117" s="951"/>
      <c r="BK117" s="951"/>
      <c r="BL117" s="951"/>
      <c r="BM117" s="951"/>
      <c r="BN117" s="951"/>
      <c r="BO117" s="951"/>
      <c r="BP117" s="952"/>
      <c r="BQ117" s="900" t="s">
        <v>419</v>
      </c>
      <c r="BR117" s="901"/>
      <c r="BS117" s="901"/>
      <c r="BT117" s="901"/>
      <c r="BU117" s="901"/>
      <c r="BV117" s="901" t="s">
        <v>400</v>
      </c>
      <c r="BW117" s="901"/>
      <c r="BX117" s="901"/>
      <c r="BY117" s="901"/>
      <c r="BZ117" s="901"/>
      <c r="CA117" s="901" t="s">
        <v>419</v>
      </c>
      <c r="CB117" s="901"/>
      <c r="CC117" s="901"/>
      <c r="CD117" s="901"/>
      <c r="CE117" s="901"/>
      <c r="CF117" s="962" t="s">
        <v>419</v>
      </c>
      <c r="CG117" s="963"/>
      <c r="CH117" s="963"/>
      <c r="CI117" s="963"/>
      <c r="CJ117" s="963"/>
      <c r="CK117" s="1018"/>
      <c r="CL117" s="905"/>
      <c r="CM117" s="908" t="s">
        <v>469</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v>3200</v>
      </c>
      <c r="DH117" s="864"/>
      <c r="DI117" s="864"/>
      <c r="DJ117" s="864"/>
      <c r="DK117" s="865"/>
      <c r="DL117" s="866">
        <v>3200</v>
      </c>
      <c r="DM117" s="864"/>
      <c r="DN117" s="864"/>
      <c r="DO117" s="864"/>
      <c r="DP117" s="865"/>
      <c r="DQ117" s="866">
        <v>2400</v>
      </c>
      <c r="DR117" s="864"/>
      <c r="DS117" s="864"/>
      <c r="DT117" s="864"/>
      <c r="DU117" s="865"/>
      <c r="DV117" s="911">
        <v>0.1</v>
      </c>
      <c r="DW117" s="912"/>
      <c r="DX117" s="912"/>
      <c r="DY117" s="912"/>
      <c r="DZ117" s="913"/>
    </row>
    <row r="118" spans="1:130" s="248" customFormat="1" ht="26.25" customHeight="1" x14ac:dyDescent="0.15">
      <c r="A118" s="988" t="s">
        <v>440</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437</v>
      </c>
      <c r="AB118" s="989"/>
      <c r="AC118" s="989"/>
      <c r="AD118" s="989"/>
      <c r="AE118" s="990"/>
      <c r="AF118" s="991" t="s">
        <v>438</v>
      </c>
      <c r="AG118" s="989"/>
      <c r="AH118" s="989"/>
      <c r="AI118" s="989"/>
      <c r="AJ118" s="990"/>
      <c r="AK118" s="991" t="s">
        <v>311</v>
      </c>
      <c r="AL118" s="989"/>
      <c r="AM118" s="989"/>
      <c r="AN118" s="989"/>
      <c r="AO118" s="990"/>
      <c r="AP118" s="992" t="s">
        <v>439</v>
      </c>
      <c r="AQ118" s="993"/>
      <c r="AR118" s="993"/>
      <c r="AS118" s="993"/>
      <c r="AT118" s="994"/>
      <c r="AU118" s="1023"/>
      <c r="AV118" s="1024"/>
      <c r="AW118" s="1024"/>
      <c r="AX118" s="1024"/>
      <c r="AY118" s="1024"/>
      <c r="AZ118" s="966" t="s">
        <v>470</v>
      </c>
      <c r="BA118" s="967"/>
      <c r="BB118" s="967"/>
      <c r="BC118" s="967"/>
      <c r="BD118" s="967"/>
      <c r="BE118" s="967"/>
      <c r="BF118" s="967"/>
      <c r="BG118" s="967"/>
      <c r="BH118" s="967"/>
      <c r="BI118" s="967"/>
      <c r="BJ118" s="967"/>
      <c r="BK118" s="967"/>
      <c r="BL118" s="967"/>
      <c r="BM118" s="967"/>
      <c r="BN118" s="967"/>
      <c r="BO118" s="967"/>
      <c r="BP118" s="968"/>
      <c r="BQ118" s="969" t="s">
        <v>419</v>
      </c>
      <c r="BR118" s="932"/>
      <c r="BS118" s="932"/>
      <c r="BT118" s="932"/>
      <c r="BU118" s="932"/>
      <c r="BV118" s="932" t="s">
        <v>447</v>
      </c>
      <c r="BW118" s="932"/>
      <c r="BX118" s="932"/>
      <c r="BY118" s="932"/>
      <c r="BZ118" s="932"/>
      <c r="CA118" s="932" t="s">
        <v>400</v>
      </c>
      <c r="CB118" s="932"/>
      <c r="CC118" s="932"/>
      <c r="CD118" s="932"/>
      <c r="CE118" s="932"/>
      <c r="CF118" s="962" t="s">
        <v>419</v>
      </c>
      <c r="CG118" s="963"/>
      <c r="CH118" s="963"/>
      <c r="CI118" s="963"/>
      <c r="CJ118" s="963"/>
      <c r="CK118" s="1018"/>
      <c r="CL118" s="905"/>
      <c r="CM118" s="908" t="s">
        <v>471</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419</v>
      </c>
      <c r="DH118" s="864"/>
      <c r="DI118" s="864"/>
      <c r="DJ118" s="864"/>
      <c r="DK118" s="865"/>
      <c r="DL118" s="866" t="s">
        <v>400</v>
      </c>
      <c r="DM118" s="864"/>
      <c r="DN118" s="864"/>
      <c r="DO118" s="864"/>
      <c r="DP118" s="865"/>
      <c r="DQ118" s="866" t="s">
        <v>447</v>
      </c>
      <c r="DR118" s="864"/>
      <c r="DS118" s="864"/>
      <c r="DT118" s="864"/>
      <c r="DU118" s="865"/>
      <c r="DV118" s="911" t="s">
        <v>400</v>
      </c>
      <c r="DW118" s="912"/>
      <c r="DX118" s="912"/>
      <c r="DY118" s="912"/>
      <c r="DZ118" s="913"/>
    </row>
    <row r="119" spans="1:130" s="248" customFormat="1" ht="26.25" customHeight="1" x14ac:dyDescent="0.15">
      <c r="A119" s="902" t="s">
        <v>443</v>
      </c>
      <c r="B119" s="903"/>
      <c r="C119" s="978" t="s">
        <v>444</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419</v>
      </c>
      <c r="AB119" s="982"/>
      <c r="AC119" s="982"/>
      <c r="AD119" s="982"/>
      <c r="AE119" s="983"/>
      <c r="AF119" s="984" t="s">
        <v>419</v>
      </c>
      <c r="AG119" s="982"/>
      <c r="AH119" s="982"/>
      <c r="AI119" s="982"/>
      <c r="AJ119" s="983"/>
      <c r="AK119" s="984" t="s">
        <v>419</v>
      </c>
      <c r="AL119" s="982"/>
      <c r="AM119" s="982"/>
      <c r="AN119" s="982"/>
      <c r="AO119" s="983"/>
      <c r="AP119" s="985" t="s">
        <v>419</v>
      </c>
      <c r="AQ119" s="986"/>
      <c r="AR119" s="986"/>
      <c r="AS119" s="986"/>
      <c r="AT119" s="987"/>
      <c r="AU119" s="1025"/>
      <c r="AV119" s="1026"/>
      <c r="AW119" s="1026"/>
      <c r="AX119" s="1026"/>
      <c r="AY119" s="1026"/>
      <c r="AZ119" s="279" t="s">
        <v>191</v>
      </c>
      <c r="BA119" s="279"/>
      <c r="BB119" s="279"/>
      <c r="BC119" s="279"/>
      <c r="BD119" s="279"/>
      <c r="BE119" s="279"/>
      <c r="BF119" s="279"/>
      <c r="BG119" s="279"/>
      <c r="BH119" s="279"/>
      <c r="BI119" s="279"/>
      <c r="BJ119" s="279"/>
      <c r="BK119" s="279"/>
      <c r="BL119" s="279"/>
      <c r="BM119" s="279"/>
      <c r="BN119" s="279"/>
      <c r="BO119" s="964" t="s">
        <v>472</v>
      </c>
      <c r="BP119" s="965"/>
      <c r="BQ119" s="969">
        <v>12963230</v>
      </c>
      <c r="BR119" s="932"/>
      <c r="BS119" s="932"/>
      <c r="BT119" s="932"/>
      <c r="BU119" s="932"/>
      <c r="BV119" s="932">
        <v>12473306</v>
      </c>
      <c r="BW119" s="932"/>
      <c r="BX119" s="932"/>
      <c r="BY119" s="932"/>
      <c r="BZ119" s="932"/>
      <c r="CA119" s="932">
        <v>11904012</v>
      </c>
      <c r="CB119" s="932"/>
      <c r="CC119" s="932"/>
      <c r="CD119" s="932"/>
      <c r="CE119" s="932"/>
      <c r="CF119" s="830"/>
      <c r="CG119" s="831"/>
      <c r="CH119" s="831"/>
      <c r="CI119" s="831"/>
      <c r="CJ119" s="921"/>
      <c r="CK119" s="1019"/>
      <c r="CL119" s="907"/>
      <c r="CM119" s="925" t="s">
        <v>473</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v>222991</v>
      </c>
      <c r="DH119" s="847"/>
      <c r="DI119" s="847"/>
      <c r="DJ119" s="847"/>
      <c r="DK119" s="848"/>
      <c r="DL119" s="849">
        <v>203771</v>
      </c>
      <c r="DM119" s="847"/>
      <c r="DN119" s="847"/>
      <c r="DO119" s="847"/>
      <c r="DP119" s="848"/>
      <c r="DQ119" s="849">
        <v>178751</v>
      </c>
      <c r="DR119" s="847"/>
      <c r="DS119" s="847"/>
      <c r="DT119" s="847"/>
      <c r="DU119" s="848"/>
      <c r="DV119" s="935">
        <v>5.2</v>
      </c>
      <c r="DW119" s="936"/>
      <c r="DX119" s="936"/>
      <c r="DY119" s="936"/>
      <c r="DZ119" s="937"/>
    </row>
    <row r="120" spans="1:130" s="248" customFormat="1" ht="26.25" customHeight="1" x14ac:dyDescent="0.15">
      <c r="A120" s="904"/>
      <c r="B120" s="905"/>
      <c r="C120" s="908" t="s">
        <v>450</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419</v>
      </c>
      <c r="AB120" s="864"/>
      <c r="AC120" s="864"/>
      <c r="AD120" s="864"/>
      <c r="AE120" s="865"/>
      <c r="AF120" s="866" t="s">
        <v>400</v>
      </c>
      <c r="AG120" s="864"/>
      <c r="AH120" s="864"/>
      <c r="AI120" s="864"/>
      <c r="AJ120" s="865"/>
      <c r="AK120" s="866" t="s">
        <v>419</v>
      </c>
      <c r="AL120" s="864"/>
      <c r="AM120" s="864"/>
      <c r="AN120" s="864"/>
      <c r="AO120" s="865"/>
      <c r="AP120" s="911" t="s">
        <v>447</v>
      </c>
      <c r="AQ120" s="912"/>
      <c r="AR120" s="912"/>
      <c r="AS120" s="912"/>
      <c r="AT120" s="913"/>
      <c r="AU120" s="970" t="s">
        <v>474</v>
      </c>
      <c r="AV120" s="971"/>
      <c r="AW120" s="971"/>
      <c r="AX120" s="971"/>
      <c r="AY120" s="972"/>
      <c r="AZ120" s="947" t="s">
        <v>475</v>
      </c>
      <c r="BA120" s="892"/>
      <c r="BB120" s="892"/>
      <c r="BC120" s="892"/>
      <c r="BD120" s="892"/>
      <c r="BE120" s="892"/>
      <c r="BF120" s="892"/>
      <c r="BG120" s="892"/>
      <c r="BH120" s="892"/>
      <c r="BI120" s="892"/>
      <c r="BJ120" s="892"/>
      <c r="BK120" s="892"/>
      <c r="BL120" s="892"/>
      <c r="BM120" s="892"/>
      <c r="BN120" s="892"/>
      <c r="BO120" s="892"/>
      <c r="BP120" s="893"/>
      <c r="BQ120" s="948">
        <v>2534813</v>
      </c>
      <c r="BR120" s="929"/>
      <c r="BS120" s="929"/>
      <c r="BT120" s="929"/>
      <c r="BU120" s="929"/>
      <c r="BV120" s="929">
        <v>2771255</v>
      </c>
      <c r="BW120" s="929"/>
      <c r="BX120" s="929"/>
      <c r="BY120" s="929"/>
      <c r="BZ120" s="929"/>
      <c r="CA120" s="929">
        <v>3142250</v>
      </c>
      <c r="CB120" s="929"/>
      <c r="CC120" s="929"/>
      <c r="CD120" s="929"/>
      <c r="CE120" s="929"/>
      <c r="CF120" s="953">
        <v>90.7</v>
      </c>
      <c r="CG120" s="954"/>
      <c r="CH120" s="954"/>
      <c r="CI120" s="954"/>
      <c r="CJ120" s="954"/>
      <c r="CK120" s="955" t="s">
        <v>476</v>
      </c>
      <c r="CL120" s="939"/>
      <c r="CM120" s="939"/>
      <c r="CN120" s="939"/>
      <c r="CO120" s="940"/>
      <c r="CP120" s="959" t="s">
        <v>477</v>
      </c>
      <c r="CQ120" s="960"/>
      <c r="CR120" s="960"/>
      <c r="CS120" s="960"/>
      <c r="CT120" s="960"/>
      <c r="CU120" s="960"/>
      <c r="CV120" s="960"/>
      <c r="CW120" s="960"/>
      <c r="CX120" s="960"/>
      <c r="CY120" s="960"/>
      <c r="CZ120" s="960"/>
      <c r="DA120" s="960"/>
      <c r="DB120" s="960"/>
      <c r="DC120" s="960"/>
      <c r="DD120" s="960"/>
      <c r="DE120" s="960"/>
      <c r="DF120" s="961"/>
      <c r="DG120" s="948">
        <v>4276099</v>
      </c>
      <c r="DH120" s="929"/>
      <c r="DI120" s="929"/>
      <c r="DJ120" s="929"/>
      <c r="DK120" s="929"/>
      <c r="DL120" s="929">
        <v>3820873</v>
      </c>
      <c r="DM120" s="929"/>
      <c r="DN120" s="929"/>
      <c r="DO120" s="929"/>
      <c r="DP120" s="929"/>
      <c r="DQ120" s="929">
        <v>3509888</v>
      </c>
      <c r="DR120" s="929"/>
      <c r="DS120" s="929"/>
      <c r="DT120" s="929"/>
      <c r="DU120" s="929"/>
      <c r="DV120" s="930">
        <v>101.3</v>
      </c>
      <c r="DW120" s="930"/>
      <c r="DX120" s="930"/>
      <c r="DY120" s="930"/>
      <c r="DZ120" s="931"/>
    </row>
    <row r="121" spans="1:130" s="248" customFormat="1" ht="26.25" customHeight="1" x14ac:dyDescent="0.15">
      <c r="A121" s="904"/>
      <c r="B121" s="905"/>
      <c r="C121" s="950" t="s">
        <v>478</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419</v>
      </c>
      <c r="AB121" s="864"/>
      <c r="AC121" s="864"/>
      <c r="AD121" s="864"/>
      <c r="AE121" s="865"/>
      <c r="AF121" s="866" t="s">
        <v>400</v>
      </c>
      <c r="AG121" s="864"/>
      <c r="AH121" s="864"/>
      <c r="AI121" s="864"/>
      <c r="AJ121" s="865"/>
      <c r="AK121" s="866" t="s">
        <v>419</v>
      </c>
      <c r="AL121" s="864"/>
      <c r="AM121" s="864"/>
      <c r="AN121" s="864"/>
      <c r="AO121" s="865"/>
      <c r="AP121" s="911" t="s">
        <v>419</v>
      </c>
      <c r="AQ121" s="912"/>
      <c r="AR121" s="912"/>
      <c r="AS121" s="912"/>
      <c r="AT121" s="913"/>
      <c r="AU121" s="973"/>
      <c r="AV121" s="974"/>
      <c r="AW121" s="974"/>
      <c r="AX121" s="974"/>
      <c r="AY121" s="975"/>
      <c r="AZ121" s="899" t="s">
        <v>479</v>
      </c>
      <c r="BA121" s="834"/>
      <c r="BB121" s="834"/>
      <c r="BC121" s="834"/>
      <c r="BD121" s="834"/>
      <c r="BE121" s="834"/>
      <c r="BF121" s="834"/>
      <c r="BG121" s="834"/>
      <c r="BH121" s="834"/>
      <c r="BI121" s="834"/>
      <c r="BJ121" s="834"/>
      <c r="BK121" s="834"/>
      <c r="BL121" s="834"/>
      <c r="BM121" s="834"/>
      <c r="BN121" s="834"/>
      <c r="BO121" s="834"/>
      <c r="BP121" s="835"/>
      <c r="BQ121" s="900">
        <v>72319</v>
      </c>
      <c r="BR121" s="901"/>
      <c r="BS121" s="901"/>
      <c r="BT121" s="901"/>
      <c r="BU121" s="901"/>
      <c r="BV121" s="901">
        <v>69905</v>
      </c>
      <c r="BW121" s="901"/>
      <c r="BX121" s="901"/>
      <c r="BY121" s="901"/>
      <c r="BZ121" s="901"/>
      <c r="CA121" s="901">
        <v>64192</v>
      </c>
      <c r="CB121" s="901"/>
      <c r="CC121" s="901"/>
      <c r="CD121" s="901"/>
      <c r="CE121" s="901"/>
      <c r="CF121" s="962">
        <v>1.9</v>
      </c>
      <c r="CG121" s="963"/>
      <c r="CH121" s="963"/>
      <c r="CI121" s="963"/>
      <c r="CJ121" s="963"/>
      <c r="CK121" s="956"/>
      <c r="CL121" s="942"/>
      <c r="CM121" s="942"/>
      <c r="CN121" s="942"/>
      <c r="CO121" s="943"/>
      <c r="CP121" s="922" t="s">
        <v>414</v>
      </c>
      <c r="CQ121" s="923"/>
      <c r="CR121" s="923"/>
      <c r="CS121" s="923"/>
      <c r="CT121" s="923"/>
      <c r="CU121" s="923"/>
      <c r="CV121" s="923"/>
      <c r="CW121" s="923"/>
      <c r="CX121" s="923"/>
      <c r="CY121" s="923"/>
      <c r="CZ121" s="923"/>
      <c r="DA121" s="923"/>
      <c r="DB121" s="923"/>
      <c r="DC121" s="923"/>
      <c r="DD121" s="923"/>
      <c r="DE121" s="923"/>
      <c r="DF121" s="924"/>
      <c r="DG121" s="900">
        <v>644964</v>
      </c>
      <c r="DH121" s="901"/>
      <c r="DI121" s="901"/>
      <c r="DJ121" s="901"/>
      <c r="DK121" s="901"/>
      <c r="DL121" s="901">
        <v>572129</v>
      </c>
      <c r="DM121" s="901"/>
      <c r="DN121" s="901"/>
      <c r="DO121" s="901"/>
      <c r="DP121" s="901"/>
      <c r="DQ121" s="901">
        <v>493927</v>
      </c>
      <c r="DR121" s="901"/>
      <c r="DS121" s="901"/>
      <c r="DT121" s="901"/>
      <c r="DU121" s="901"/>
      <c r="DV121" s="878">
        <v>14.3</v>
      </c>
      <c r="DW121" s="878"/>
      <c r="DX121" s="878"/>
      <c r="DY121" s="878"/>
      <c r="DZ121" s="879"/>
    </row>
    <row r="122" spans="1:130" s="248" customFormat="1" ht="26.25" customHeight="1" x14ac:dyDescent="0.15">
      <c r="A122" s="904"/>
      <c r="B122" s="905"/>
      <c r="C122" s="908" t="s">
        <v>460</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400</v>
      </c>
      <c r="AB122" s="864"/>
      <c r="AC122" s="864"/>
      <c r="AD122" s="864"/>
      <c r="AE122" s="865"/>
      <c r="AF122" s="866" t="s">
        <v>400</v>
      </c>
      <c r="AG122" s="864"/>
      <c r="AH122" s="864"/>
      <c r="AI122" s="864"/>
      <c r="AJ122" s="865"/>
      <c r="AK122" s="866" t="s">
        <v>419</v>
      </c>
      <c r="AL122" s="864"/>
      <c r="AM122" s="864"/>
      <c r="AN122" s="864"/>
      <c r="AO122" s="865"/>
      <c r="AP122" s="911" t="s">
        <v>400</v>
      </c>
      <c r="AQ122" s="912"/>
      <c r="AR122" s="912"/>
      <c r="AS122" s="912"/>
      <c r="AT122" s="913"/>
      <c r="AU122" s="973"/>
      <c r="AV122" s="974"/>
      <c r="AW122" s="974"/>
      <c r="AX122" s="974"/>
      <c r="AY122" s="975"/>
      <c r="AZ122" s="966" t="s">
        <v>480</v>
      </c>
      <c r="BA122" s="967"/>
      <c r="BB122" s="967"/>
      <c r="BC122" s="967"/>
      <c r="BD122" s="967"/>
      <c r="BE122" s="967"/>
      <c r="BF122" s="967"/>
      <c r="BG122" s="967"/>
      <c r="BH122" s="967"/>
      <c r="BI122" s="967"/>
      <c r="BJ122" s="967"/>
      <c r="BK122" s="967"/>
      <c r="BL122" s="967"/>
      <c r="BM122" s="967"/>
      <c r="BN122" s="967"/>
      <c r="BO122" s="967"/>
      <c r="BP122" s="968"/>
      <c r="BQ122" s="969">
        <v>7470318</v>
      </c>
      <c r="BR122" s="932"/>
      <c r="BS122" s="932"/>
      <c r="BT122" s="932"/>
      <c r="BU122" s="932"/>
      <c r="BV122" s="932">
        <v>7144184</v>
      </c>
      <c r="BW122" s="932"/>
      <c r="BX122" s="932"/>
      <c r="BY122" s="932"/>
      <c r="BZ122" s="932"/>
      <c r="CA122" s="932">
        <v>6889765</v>
      </c>
      <c r="CB122" s="932"/>
      <c r="CC122" s="932"/>
      <c r="CD122" s="932"/>
      <c r="CE122" s="932"/>
      <c r="CF122" s="933">
        <v>198.9</v>
      </c>
      <c r="CG122" s="934"/>
      <c r="CH122" s="934"/>
      <c r="CI122" s="934"/>
      <c r="CJ122" s="934"/>
      <c r="CK122" s="956"/>
      <c r="CL122" s="942"/>
      <c r="CM122" s="942"/>
      <c r="CN122" s="942"/>
      <c r="CO122" s="943"/>
      <c r="CP122" s="922" t="s">
        <v>481</v>
      </c>
      <c r="CQ122" s="923"/>
      <c r="CR122" s="923"/>
      <c r="CS122" s="923"/>
      <c r="CT122" s="923"/>
      <c r="CU122" s="923"/>
      <c r="CV122" s="923"/>
      <c r="CW122" s="923"/>
      <c r="CX122" s="923"/>
      <c r="CY122" s="923"/>
      <c r="CZ122" s="923"/>
      <c r="DA122" s="923"/>
      <c r="DB122" s="923"/>
      <c r="DC122" s="923"/>
      <c r="DD122" s="923"/>
      <c r="DE122" s="923"/>
      <c r="DF122" s="924"/>
      <c r="DG122" s="900" t="s">
        <v>419</v>
      </c>
      <c r="DH122" s="901"/>
      <c r="DI122" s="901"/>
      <c r="DJ122" s="901"/>
      <c r="DK122" s="901"/>
      <c r="DL122" s="901" t="s">
        <v>419</v>
      </c>
      <c r="DM122" s="901"/>
      <c r="DN122" s="901"/>
      <c r="DO122" s="901"/>
      <c r="DP122" s="901"/>
      <c r="DQ122" s="901" t="s">
        <v>419</v>
      </c>
      <c r="DR122" s="901"/>
      <c r="DS122" s="901"/>
      <c r="DT122" s="901"/>
      <c r="DU122" s="901"/>
      <c r="DV122" s="878" t="s">
        <v>419</v>
      </c>
      <c r="DW122" s="878"/>
      <c r="DX122" s="878"/>
      <c r="DY122" s="878"/>
      <c r="DZ122" s="879"/>
    </row>
    <row r="123" spans="1:130" s="248" customFormat="1" ht="26.25" customHeight="1" x14ac:dyDescent="0.15">
      <c r="A123" s="904"/>
      <c r="B123" s="905"/>
      <c r="C123" s="908" t="s">
        <v>466</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447</v>
      </c>
      <c r="AB123" s="864"/>
      <c r="AC123" s="864"/>
      <c r="AD123" s="864"/>
      <c r="AE123" s="865"/>
      <c r="AF123" s="866" t="s">
        <v>419</v>
      </c>
      <c r="AG123" s="864"/>
      <c r="AH123" s="864"/>
      <c r="AI123" s="864"/>
      <c r="AJ123" s="865"/>
      <c r="AK123" s="866" t="s">
        <v>447</v>
      </c>
      <c r="AL123" s="864"/>
      <c r="AM123" s="864"/>
      <c r="AN123" s="864"/>
      <c r="AO123" s="865"/>
      <c r="AP123" s="911" t="s">
        <v>447</v>
      </c>
      <c r="AQ123" s="912"/>
      <c r="AR123" s="912"/>
      <c r="AS123" s="912"/>
      <c r="AT123" s="913"/>
      <c r="AU123" s="976"/>
      <c r="AV123" s="977"/>
      <c r="AW123" s="977"/>
      <c r="AX123" s="977"/>
      <c r="AY123" s="977"/>
      <c r="AZ123" s="279" t="s">
        <v>191</v>
      </c>
      <c r="BA123" s="279"/>
      <c r="BB123" s="279"/>
      <c r="BC123" s="279"/>
      <c r="BD123" s="279"/>
      <c r="BE123" s="279"/>
      <c r="BF123" s="279"/>
      <c r="BG123" s="279"/>
      <c r="BH123" s="279"/>
      <c r="BI123" s="279"/>
      <c r="BJ123" s="279"/>
      <c r="BK123" s="279"/>
      <c r="BL123" s="279"/>
      <c r="BM123" s="279"/>
      <c r="BN123" s="279"/>
      <c r="BO123" s="964" t="s">
        <v>482</v>
      </c>
      <c r="BP123" s="965"/>
      <c r="BQ123" s="919">
        <v>10077450</v>
      </c>
      <c r="BR123" s="920"/>
      <c r="BS123" s="920"/>
      <c r="BT123" s="920"/>
      <c r="BU123" s="920"/>
      <c r="BV123" s="920">
        <v>9985344</v>
      </c>
      <c r="BW123" s="920"/>
      <c r="BX123" s="920"/>
      <c r="BY123" s="920"/>
      <c r="BZ123" s="920"/>
      <c r="CA123" s="920">
        <v>10096207</v>
      </c>
      <c r="CB123" s="920"/>
      <c r="CC123" s="920"/>
      <c r="CD123" s="920"/>
      <c r="CE123" s="920"/>
      <c r="CF123" s="830"/>
      <c r="CG123" s="831"/>
      <c r="CH123" s="831"/>
      <c r="CI123" s="831"/>
      <c r="CJ123" s="921"/>
      <c r="CK123" s="956"/>
      <c r="CL123" s="942"/>
      <c r="CM123" s="942"/>
      <c r="CN123" s="942"/>
      <c r="CO123" s="943"/>
      <c r="CP123" s="922" t="s">
        <v>483</v>
      </c>
      <c r="CQ123" s="923"/>
      <c r="CR123" s="923"/>
      <c r="CS123" s="923"/>
      <c r="CT123" s="923"/>
      <c r="CU123" s="923"/>
      <c r="CV123" s="923"/>
      <c r="CW123" s="923"/>
      <c r="CX123" s="923"/>
      <c r="CY123" s="923"/>
      <c r="CZ123" s="923"/>
      <c r="DA123" s="923"/>
      <c r="DB123" s="923"/>
      <c r="DC123" s="923"/>
      <c r="DD123" s="923"/>
      <c r="DE123" s="923"/>
      <c r="DF123" s="924"/>
      <c r="DG123" s="863" t="s">
        <v>419</v>
      </c>
      <c r="DH123" s="864"/>
      <c r="DI123" s="864"/>
      <c r="DJ123" s="864"/>
      <c r="DK123" s="865"/>
      <c r="DL123" s="866" t="s">
        <v>419</v>
      </c>
      <c r="DM123" s="864"/>
      <c r="DN123" s="864"/>
      <c r="DO123" s="864"/>
      <c r="DP123" s="865"/>
      <c r="DQ123" s="866" t="s">
        <v>419</v>
      </c>
      <c r="DR123" s="864"/>
      <c r="DS123" s="864"/>
      <c r="DT123" s="864"/>
      <c r="DU123" s="865"/>
      <c r="DV123" s="911" t="s">
        <v>419</v>
      </c>
      <c r="DW123" s="912"/>
      <c r="DX123" s="912"/>
      <c r="DY123" s="912"/>
      <c r="DZ123" s="913"/>
    </row>
    <row r="124" spans="1:130" s="248" customFormat="1" ht="26.25" customHeight="1" thickBot="1" x14ac:dyDescent="0.2">
      <c r="A124" s="904"/>
      <c r="B124" s="905"/>
      <c r="C124" s="908" t="s">
        <v>469</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400</v>
      </c>
      <c r="AB124" s="864"/>
      <c r="AC124" s="864"/>
      <c r="AD124" s="864"/>
      <c r="AE124" s="865"/>
      <c r="AF124" s="866" t="s">
        <v>484</v>
      </c>
      <c r="AG124" s="864"/>
      <c r="AH124" s="864"/>
      <c r="AI124" s="864"/>
      <c r="AJ124" s="865"/>
      <c r="AK124" s="866" t="s">
        <v>419</v>
      </c>
      <c r="AL124" s="864"/>
      <c r="AM124" s="864"/>
      <c r="AN124" s="864"/>
      <c r="AO124" s="865"/>
      <c r="AP124" s="911" t="s">
        <v>400</v>
      </c>
      <c r="AQ124" s="912"/>
      <c r="AR124" s="912"/>
      <c r="AS124" s="912"/>
      <c r="AT124" s="913"/>
      <c r="AU124" s="914" t="s">
        <v>485</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89.5</v>
      </c>
      <c r="BR124" s="918"/>
      <c r="BS124" s="918"/>
      <c r="BT124" s="918"/>
      <c r="BU124" s="918"/>
      <c r="BV124" s="918">
        <v>77.599999999999994</v>
      </c>
      <c r="BW124" s="918"/>
      <c r="BX124" s="918"/>
      <c r="BY124" s="918"/>
      <c r="BZ124" s="918"/>
      <c r="CA124" s="918">
        <v>52.1</v>
      </c>
      <c r="CB124" s="918"/>
      <c r="CC124" s="918"/>
      <c r="CD124" s="918"/>
      <c r="CE124" s="918"/>
      <c r="CF124" s="808"/>
      <c r="CG124" s="809"/>
      <c r="CH124" s="809"/>
      <c r="CI124" s="809"/>
      <c r="CJ124" s="949"/>
      <c r="CK124" s="957"/>
      <c r="CL124" s="957"/>
      <c r="CM124" s="957"/>
      <c r="CN124" s="957"/>
      <c r="CO124" s="958"/>
      <c r="CP124" s="922" t="s">
        <v>486</v>
      </c>
      <c r="CQ124" s="923"/>
      <c r="CR124" s="923"/>
      <c r="CS124" s="923"/>
      <c r="CT124" s="923"/>
      <c r="CU124" s="923"/>
      <c r="CV124" s="923"/>
      <c r="CW124" s="923"/>
      <c r="CX124" s="923"/>
      <c r="CY124" s="923"/>
      <c r="CZ124" s="923"/>
      <c r="DA124" s="923"/>
      <c r="DB124" s="923"/>
      <c r="DC124" s="923"/>
      <c r="DD124" s="923"/>
      <c r="DE124" s="923"/>
      <c r="DF124" s="924"/>
      <c r="DG124" s="846" t="s">
        <v>487</v>
      </c>
      <c r="DH124" s="847"/>
      <c r="DI124" s="847"/>
      <c r="DJ124" s="847"/>
      <c r="DK124" s="848"/>
      <c r="DL124" s="849" t="s">
        <v>419</v>
      </c>
      <c r="DM124" s="847"/>
      <c r="DN124" s="847"/>
      <c r="DO124" s="847"/>
      <c r="DP124" s="848"/>
      <c r="DQ124" s="849" t="s">
        <v>488</v>
      </c>
      <c r="DR124" s="847"/>
      <c r="DS124" s="847"/>
      <c r="DT124" s="847"/>
      <c r="DU124" s="848"/>
      <c r="DV124" s="935" t="s">
        <v>400</v>
      </c>
      <c r="DW124" s="936"/>
      <c r="DX124" s="936"/>
      <c r="DY124" s="936"/>
      <c r="DZ124" s="937"/>
    </row>
    <row r="125" spans="1:130" s="248" customFormat="1" ht="26.25" customHeight="1" x14ac:dyDescent="0.15">
      <c r="A125" s="904"/>
      <c r="B125" s="905"/>
      <c r="C125" s="908" t="s">
        <v>471</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400</v>
      </c>
      <c r="AB125" s="864"/>
      <c r="AC125" s="864"/>
      <c r="AD125" s="864"/>
      <c r="AE125" s="865"/>
      <c r="AF125" s="866" t="s">
        <v>488</v>
      </c>
      <c r="AG125" s="864"/>
      <c r="AH125" s="864"/>
      <c r="AI125" s="864"/>
      <c r="AJ125" s="865"/>
      <c r="AK125" s="866" t="s">
        <v>400</v>
      </c>
      <c r="AL125" s="864"/>
      <c r="AM125" s="864"/>
      <c r="AN125" s="864"/>
      <c r="AO125" s="865"/>
      <c r="AP125" s="911" t="s">
        <v>400</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489</v>
      </c>
      <c r="CL125" s="939"/>
      <c r="CM125" s="939"/>
      <c r="CN125" s="939"/>
      <c r="CO125" s="940"/>
      <c r="CP125" s="947" t="s">
        <v>490</v>
      </c>
      <c r="CQ125" s="892"/>
      <c r="CR125" s="892"/>
      <c r="CS125" s="892"/>
      <c r="CT125" s="892"/>
      <c r="CU125" s="892"/>
      <c r="CV125" s="892"/>
      <c r="CW125" s="892"/>
      <c r="CX125" s="892"/>
      <c r="CY125" s="892"/>
      <c r="CZ125" s="892"/>
      <c r="DA125" s="892"/>
      <c r="DB125" s="892"/>
      <c r="DC125" s="892"/>
      <c r="DD125" s="892"/>
      <c r="DE125" s="892"/>
      <c r="DF125" s="893"/>
      <c r="DG125" s="948" t="s">
        <v>419</v>
      </c>
      <c r="DH125" s="929"/>
      <c r="DI125" s="929"/>
      <c r="DJ125" s="929"/>
      <c r="DK125" s="929"/>
      <c r="DL125" s="929" t="s">
        <v>400</v>
      </c>
      <c r="DM125" s="929"/>
      <c r="DN125" s="929"/>
      <c r="DO125" s="929"/>
      <c r="DP125" s="929"/>
      <c r="DQ125" s="929" t="s">
        <v>484</v>
      </c>
      <c r="DR125" s="929"/>
      <c r="DS125" s="929"/>
      <c r="DT125" s="929"/>
      <c r="DU125" s="929"/>
      <c r="DV125" s="930" t="s">
        <v>487</v>
      </c>
      <c r="DW125" s="930"/>
      <c r="DX125" s="930"/>
      <c r="DY125" s="930"/>
      <c r="DZ125" s="931"/>
    </row>
    <row r="126" spans="1:130" s="248" customFormat="1" ht="26.25" customHeight="1" thickBot="1" x14ac:dyDescent="0.2">
      <c r="A126" s="904"/>
      <c r="B126" s="905"/>
      <c r="C126" s="908" t="s">
        <v>473</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v>17490</v>
      </c>
      <c r="AB126" s="864"/>
      <c r="AC126" s="864"/>
      <c r="AD126" s="864"/>
      <c r="AE126" s="865"/>
      <c r="AF126" s="866">
        <v>17895</v>
      </c>
      <c r="AG126" s="864"/>
      <c r="AH126" s="864"/>
      <c r="AI126" s="864"/>
      <c r="AJ126" s="865"/>
      <c r="AK126" s="866">
        <v>19360</v>
      </c>
      <c r="AL126" s="864"/>
      <c r="AM126" s="864"/>
      <c r="AN126" s="864"/>
      <c r="AO126" s="865"/>
      <c r="AP126" s="911">
        <v>0.6</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491</v>
      </c>
      <c r="CQ126" s="834"/>
      <c r="CR126" s="834"/>
      <c r="CS126" s="834"/>
      <c r="CT126" s="834"/>
      <c r="CU126" s="834"/>
      <c r="CV126" s="834"/>
      <c r="CW126" s="834"/>
      <c r="CX126" s="834"/>
      <c r="CY126" s="834"/>
      <c r="CZ126" s="834"/>
      <c r="DA126" s="834"/>
      <c r="DB126" s="834"/>
      <c r="DC126" s="834"/>
      <c r="DD126" s="834"/>
      <c r="DE126" s="834"/>
      <c r="DF126" s="835"/>
      <c r="DG126" s="900" t="s">
        <v>400</v>
      </c>
      <c r="DH126" s="901"/>
      <c r="DI126" s="901"/>
      <c r="DJ126" s="901"/>
      <c r="DK126" s="901"/>
      <c r="DL126" s="901" t="s">
        <v>419</v>
      </c>
      <c r="DM126" s="901"/>
      <c r="DN126" s="901"/>
      <c r="DO126" s="901"/>
      <c r="DP126" s="901"/>
      <c r="DQ126" s="901" t="s">
        <v>400</v>
      </c>
      <c r="DR126" s="901"/>
      <c r="DS126" s="901"/>
      <c r="DT126" s="901"/>
      <c r="DU126" s="901"/>
      <c r="DV126" s="878" t="s">
        <v>400</v>
      </c>
      <c r="DW126" s="878"/>
      <c r="DX126" s="878"/>
      <c r="DY126" s="878"/>
      <c r="DZ126" s="879"/>
    </row>
    <row r="127" spans="1:130" s="248" customFormat="1" ht="26.25" customHeight="1" x14ac:dyDescent="0.15">
      <c r="A127" s="906"/>
      <c r="B127" s="907"/>
      <c r="C127" s="925" t="s">
        <v>492</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419</v>
      </c>
      <c r="AB127" s="864"/>
      <c r="AC127" s="864"/>
      <c r="AD127" s="864"/>
      <c r="AE127" s="865"/>
      <c r="AF127" s="866" t="s">
        <v>487</v>
      </c>
      <c r="AG127" s="864"/>
      <c r="AH127" s="864"/>
      <c r="AI127" s="864"/>
      <c r="AJ127" s="865"/>
      <c r="AK127" s="866" t="s">
        <v>400</v>
      </c>
      <c r="AL127" s="864"/>
      <c r="AM127" s="864"/>
      <c r="AN127" s="864"/>
      <c r="AO127" s="865"/>
      <c r="AP127" s="911" t="s">
        <v>400</v>
      </c>
      <c r="AQ127" s="912"/>
      <c r="AR127" s="912"/>
      <c r="AS127" s="912"/>
      <c r="AT127" s="913"/>
      <c r="AU127" s="284"/>
      <c r="AV127" s="284"/>
      <c r="AW127" s="284"/>
      <c r="AX127" s="928" t="s">
        <v>493</v>
      </c>
      <c r="AY127" s="896"/>
      <c r="AZ127" s="896"/>
      <c r="BA127" s="896"/>
      <c r="BB127" s="896"/>
      <c r="BC127" s="896"/>
      <c r="BD127" s="896"/>
      <c r="BE127" s="897"/>
      <c r="BF127" s="895" t="s">
        <v>494</v>
      </c>
      <c r="BG127" s="896"/>
      <c r="BH127" s="896"/>
      <c r="BI127" s="896"/>
      <c r="BJ127" s="896"/>
      <c r="BK127" s="896"/>
      <c r="BL127" s="897"/>
      <c r="BM127" s="895" t="s">
        <v>495</v>
      </c>
      <c r="BN127" s="896"/>
      <c r="BO127" s="896"/>
      <c r="BP127" s="896"/>
      <c r="BQ127" s="896"/>
      <c r="BR127" s="896"/>
      <c r="BS127" s="897"/>
      <c r="BT127" s="895" t="s">
        <v>496</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497</v>
      </c>
      <c r="CQ127" s="834"/>
      <c r="CR127" s="834"/>
      <c r="CS127" s="834"/>
      <c r="CT127" s="834"/>
      <c r="CU127" s="834"/>
      <c r="CV127" s="834"/>
      <c r="CW127" s="834"/>
      <c r="CX127" s="834"/>
      <c r="CY127" s="834"/>
      <c r="CZ127" s="834"/>
      <c r="DA127" s="834"/>
      <c r="DB127" s="834"/>
      <c r="DC127" s="834"/>
      <c r="DD127" s="834"/>
      <c r="DE127" s="834"/>
      <c r="DF127" s="835"/>
      <c r="DG127" s="900" t="s">
        <v>419</v>
      </c>
      <c r="DH127" s="901"/>
      <c r="DI127" s="901"/>
      <c r="DJ127" s="901"/>
      <c r="DK127" s="901"/>
      <c r="DL127" s="901" t="s">
        <v>400</v>
      </c>
      <c r="DM127" s="901"/>
      <c r="DN127" s="901"/>
      <c r="DO127" s="901"/>
      <c r="DP127" s="901"/>
      <c r="DQ127" s="901" t="s">
        <v>487</v>
      </c>
      <c r="DR127" s="901"/>
      <c r="DS127" s="901"/>
      <c r="DT127" s="901"/>
      <c r="DU127" s="901"/>
      <c r="DV127" s="878" t="s">
        <v>400</v>
      </c>
      <c r="DW127" s="878"/>
      <c r="DX127" s="878"/>
      <c r="DY127" s="878"/>
      <c r="DZ127" s="879"/>
    </row>
    <row r="128" spans="1:130" s="248" customFormat="1" ht="26.25" customHeight="1" thickBot="1" x14ac:dyDescent="0.2">
      <c r="A128" s="880" t="s">
        <v>498</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499</v>
      </c>
      <c r="X128" s="882"/>
      <c r="Y128" s="882"/>
      <c r="Z128" s="883"/>
      <c r="AA128" s="884">
        <v>947</v>
      </c>
      <c r="AB128" s="885"/>
      <c r="AC128" s="885"/>
      <c r="AD128" s="885"/>
      <c r="AE128" s="886"/>
      <c r="AF128" s="887">
        <v>750</v>
      </c>
      <c r="AG128" s="885"/>
      <c r="AH128" s="885"/>
      <c r="AI128" s="885"/>
      <c r="AJ128" s="886"/>
      <c r="AK128" s="887">
        <v>168</v>
      </c>
      <c r="AL128" s="885"/>
      <c r="AM128" s="885"/>
      <c r="AN128" s="885"/>
      <c r="AO128" s="886"/>
      <c r="AP128" s="888"/>
      <c r="AQ128" s="889"/>
      <c r="AR128" s="889"/>
      <c r="AS128" s="889"/>
      <c r="AT128" s="890"/>
      <c r="AU128" s="284"/>
      <c r="AV128" s="284"/>
      <c r="AW128" s="284"/>
      <c r="AX128" s="891" t="s">
        <v>500</v>
      </c>
      <c r="AY128" s="892"/>
      <c r="AZ128" s="892"/>
      <c r="BA128" s="892"/>
      <c r="BB128" s="892"/>
      <c r="BC128" s="892"/>
      <c r="BD128" s="892"/>
      <c r="BE128" s="893"/>
      <c r="BF128" s="870" t="s">
        <v>419</v>
      </c>
      <c r="BG128" s="871"/>
      <c r="BH128" s="871"/>
      <c r="BI128" s="871"/>
      <c r="BJ128" s="871"/>
      <c r="BK128" s="871"/>
      <c r="BL128" s="894"/>
      <c r="BM128" s="870">
        <v>15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501</v>
      </c>
      <c r="CQ128" s="812"/>
      <c r="CR128" s="812"/>
      <c r="CS128" s="812"/>
      <c r="CT128" s="812"/>
      <c r="CU128" s="812"/>
      <c r="CV128" s="812"/>
      <c r="CW128" s="812"/>
      <c r="CX128" s="812"/>
      <c r="CY128" s="812"/>
      <c r="CZ128" s="812"/>
      <c r="DA128" s="812"/>
      <c r="DB128" s="812"/>
      <c r="DC128" s="812"/>
      <c r="DD128" s="812"/>
      <c r="DE128" s="812"/>
      <c r="DF128" s="813"/>
      <c r="DG128" s="874" t="s">
        <v>484</v>
      </c>
      <c r="DH128" s="875"/>
      <c r="DI128" s="875"/>
      <c r="DJ128" s="875"/>
      <c r="DK128" s="875"/>
      <c r="DL128" s="875" t="s">
        <v>400</v>
      </c>
      <c r="DM128" s="875"/>
      <c r="DN128" s="875"/>
      <c r="DO128" s="875"/>
      <c r="DP128" s="875"/>
      <c r="DQ128" s="875" t="s">
        <v>419</v>
      </c>
      <c r="DR128" s="875"/>
      <c r="DS128" s="875"/>
      <c r="DT128" s="875"/>
      <c r="DU128" s="875"/>
      <c r="DV128" s="876" t="s">
        <v>484</v>
      </c>
      <c r="DW128" s="876"/>
      <c r="DX128" s="876"/>
      <c r="DY128" s="876"/>
      <c r="DZ128" s="877"/>
    </row>
    <row r="129" spans="1:131" s="248" customFormat="1" ht="26.25" customHeight="1" x14ac:dyDescent="0.15">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502</v>
      </c>
      <c r="X129" s="861"/>
      <c r="Y129" s="861"/>
      <c r="Z129" s="862"/>
      <c r="AA129" s="863">
        <v>3959829</v>
      </c>
      <c r="AB129" s="864"/>
      <c r="AC129" s="864"/>
      <c r="AD129" s="864"/>
      <c r="AE129" s="865"/>
      <c r="AF129" s="866">
        <v>3902699</v>
      </c>
      <c r="AG129" s="864"/>
      <c r="AH129" s="864"/>
      <c r="AI129" s="864"/>
      <c r="AJ129" s="865"/>
      <c r="AK129" s="866">
        <v>4137309</v>
      </c>
      <c r="AL129" s="864"/>
      <c r="AM129" s="864"/>
      <c r="AN129" s="864"/>
      <c r="AO129" s="865"/>
      <c r="AP129" s="867"/>
      <c r="AQ129" s="868"/>
      <c r="AR129" s="868"/>
      <c r="AS129" s="868"/>
      <c r="AT129" s="869"/>
      <c r="AU129" s="286"/>
      <c r="AV129" s="286"/>
      <c r="AW129" s="286"/>
      <c r="AX129" s="833" t="s">
        <v>503</v>
      </c>
      <c r="AY129" s="834"/>
      <c r="AZ129" s="834"/>
      <c r="BA129" s="834"/>
      <c r="BB129" s="834"/>
      <c r="BC129" s="834"/>
      <c r="BD129" s="834"/>
      <c r="BE129" s="835"/>
      <c r="BF129" s="853" t="s">
        <v>488</v>
      </c>
      <c r="BG129" s="854"/>
      <c r="BH129" s="854"/>
      <c r="BI129" s="854"/>
      <c r="BJ129" s="854"/>
      <c r="BK129" s="854"/>
      <c r="BL129" s="855"/>
      <c r="BM129" s="853">
        <v>20</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504</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505</v>
      </c>
      <c r="X130" s="861"/>
      <c r="Y130" s="861"/>
      <c r="Z130" s="862"/>
      <c r="AA130" s="863">
        <v>738614</v>
      </c>
      <c r="AB130" s="864"/>
      <c r="AC130" s="864"/>
      <c r="AD130" s="864"/>
      <c r="AE130" s="865"/>
      <c r="AF130" s="866">
        <v>697476</v>
      </c>
      <c r="AG130" s="864"/>
      <c r="AH130" s="864"/>
      <c r="AI130" s="864"/>
      <c r="AJ130" s="865"/>
      <c r="AK130" s="866">
        <v>673782</v>
      </c>
      <c r="AL130" s="864"/>
      <c r="AM130" s="864"/>
      <c r="AN130" s="864"/>
      <c r="AO130" s="865"/>
      <c r="AP130" s="867"/>
      <c r="AQ130" s="868"/>
      <c r="AR130" s="868"/>
      <c r="AS130" s="868"/>
      <c r="AT130" s="869"/>
      <c r="AU130" s="286"/>
      <c r="AV130" s="286"/>
      <c r="AW130" s="286"/>
      <c r="AX130" s="833" t="s">
        <v>506</v>
      </c>
      <c r="AY130" s="834"/>
      <c r="AZ130" s="834"/>
      <c r="BA130" s="834"/>
      <c r="BB130" s="834"/>
      <c r="BC130" s="834"/>
      <c r="BD130" s="834"/>
      <c r="BE130" s="835"/>
      <c r="BF130" s="836">
        <v>13.5</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507</v>
      </c>
      <c r="X131" s="844"/>
      <c r="Y131" s="844"/>
      <c r="Z131" s="845"/>
      <c r="AA131" s="846">
        <v>3221215</v>
      </c>
      <c r="AB131" s="847"/>
      <c r="AC131" s="847"/>
      <c r="AD131" s="847"/>
      <c r="AE131" s="848"/>
      <c r="AF131" s="849">
        <v>3205223</v>
      </c>
      <c r="AG131" s="847"/>
      <c r="AH131" s="847"/>
      <c r="AI131" s="847"/>
      <c r="AJ131" s="848"/>
      <c r="AK131" s="849">
        <v>3463527</v>
      </c>
      <c r="AL131" s="847"/>
      <c r="AM131" s="847"/>
      <c r="AN131" s="847"/>
      <c r="AO131" s="848"/>
      <c r="AP131" s="850"/>
      <c r="AQ131" s="851"/>
      <c r="AR131" s="851"/>
      <c r="AS131" s="851"/>
      <c r="AT131" s="852"/>
      <c r="AU131" s="286"/>
      <c r="AV131" s="286"/>
      <c r="AW131" s="286"/>
      <c r="AX131" s="811" t="s">
        <v>508</v>
      </c>
      <c r="AY131" s="812"/>
      <c r="AZ131" s="812"/>
      <c r="BA131" s="812"/>
      <c r="BB131" s="812"/>
      <c r="BC131" s="812"/>
      <c r="BD131" s="812"/>
      <c r="BE131" s="813"/>
      <c r="BF131" s="814">
        <v>52.1</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509</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510</v>
      </c>
      <c r="W132" s="824"/>
      <c r="X132" s="824"/>
      <c r="Y132" s="824"/>
      <c r="Z132" s="825"/>
      <c r="AA132" s="826">
        <v>12.68210908</v>
      </c>
      <c r="AB132" s="827"/>
      <c r="AC132" s="827"/>
      <c r="AD132" s="827"/>
      <c r="AE132" s="828"/>
      <c r="AF132" s="829">
        <v>14.45715322</v>
      </c>
      <c r="AG132" s="827"/>
      <c r="AH132" s="827"/>
      <c r="AI132" s="827"/>
      <c r="AJ132" s="828"/>
      <c r="AK132" s="829">
        <v>13.631711259999999</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511</v>
      </c>
      <c r="W133" s="803"/>
      <c r="X133" s="803"/>
      <c r="Y133" s="803"/>
      <c r="Z133" s="804"/>
      <c r="AA133" s="805">
        <v>13.7</v>
      </c>
      <c r="AB133" s="806"/>
      <c r="AC133" s="806"/>
      <c r="AD133" s="806"/>
      <c r="AE133" s="807"/>
      <c r="AF133" s="805">
        <v>13.5</v>
      </c>
      <c r="AG133" s="806"/>
      <c r="AH133" s="806"/>
      <c r="AI133" s="806"/>
      <c r="AJ133" s="807"/>
      <c r="AK133" s="805">
        <v>13.5</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9RmCK2/H0VFcYf+k/BSmkzwko49/+VjTKNr3LtdPZ37ri29M7dubnjK2QLgx9cfQx2L+O84lrxkZWneeJ/0K/A==" saltValue="pm4O96FGlu+EoVKDXVIm4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512</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uGRX1GnkggSo88H+X6XtPHAaVPMNyuajsMepVikqB8Z3MDEuclXgEaTgOTSMun0Ka73sJGezbMmrhkGFjFBw6w==" saltValue="aimN3+uRMm2fzRCsd2Nb/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election activeCell="BN4" sqref="BN4:BU4"/>
    </sheetView>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YWEcMkHFElFzkxEbrXKo1w9XD4v3NwXNeGAtc2rn8EvR/mZZUUV+zt4jEIYDGzHzM8abrLkuZGx2s8m8aWgpQ==" saltValue="c976JpkqNAbzRL6FmJTxm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election activeCell="BN4" sqref="BN4:BU4"/>
    </sheetView>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514</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5" t="s">
        <v>515</v>
      </c>
      <c r="AP7" s="305"/>
      <c r="AQ7" s="306" t="s">
        <v>516</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6"/>
      <c r="AP8" s="311" t="s">
        <v>517</v>
      </c>
      <c r="AQ8" s="312" t="s">
        <v>518</v>
      </c>
      <c r="AR8" s="313" t="s">
        <v>519</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6" t="s">
        <v>520</v>
      </c>
      <c r="AL9" s="1227"/>
      <c r="AM9" s="1227"/>
      <c r="AN9" s="1228"/>
      <c r="AO9" s="314">
        <v>1145974</v>
      </c>
      <c r="AP9" s="314">
        <v>103167</v>
      </c>
      <c r="AQ9" s="315">
        <v>99000</v>
      </c>
      <c r="AR9" s="316">
        <v>4.2</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6" t="s">
        <v>521</v>
      </c>
      <c r="AL10" s="1227"/>
      <c r="AM10" s="1227"/>
      <c r="AN10" s="1228"/>
      <c r="AO10" s="317">
        <v>127922</v>
      </c>
      <c r="AP10" s="317">
        <v>11516</v>
      </c>
      <c r="AQ10" s="318">
        <v>14922</v>
      </c>
      <c r="AR10" s="319">
        <v>-22.8</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6" t="s">
        <v>522</v>
      </c>
      <c r="AL11" s="1227"/>
      <c r="AM11" s="1227"/>
      <c r="AN11" s="1228"/>
      <c r="AO11" s="317" t="s">
        <v>523</v>
      </c>
      <c r="AP11" s="317" t="s">
        <v>523</v>
      </c>
      <c r="AQ11" s="318">
        <v>769</v>
      </c>
      <c r="AR11" s="319" t="s">
        <v>523</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6" t="s">
        <v>524</v>
      </c>
      <c r="AL12" s="1227"/>
      <c r="AM12" s="1227"/>
      <c r="AN12" s="1228"/>
      <c r="AO12" s="317" t="s">
        <v>523</v>
      </c>
      <c r="AP12" s="317" t="s">
        <v>523</v>
      </c>
      <c r="AQ12" s="318" t="s">
        <v>523</v>
      </c>
      <c r="AR12" s="319" t="s">
        <v>523</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6" t="s">
        <v>525</v>
      </c>
      <c r="AL13" s="1227"/>
      <c r="AM13" s="1227"/>
      <c r="AN13" s="1228"/>
      <c r="AO13" s="317">
        <v>44127</v>
      </c>
      <c r="AP13" s="317">
        <v>3973</v>
      </c>
      <c r="AQ13" s="318">
        <v>4122</v>
      </c>
      <c r="AR13" s="319">
        <v>-3.6</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6" t="s">
        <v>526</v>
      </c>
      <c r="AL14" s="1227"/>
      <c r="AM14" s="1227"/>
      <c r="AN14" s="1228"/>
      <c r="AO14" s="317">
        <v>1079</v>
      </c>
      <c r="AP14" s="317">
        <v>97</v>
      </c>
      <c r="AQ14" s="318">
        <v>2449</v>
      </c>
      <c r="AR14" s="319">
        <v>-96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9" t="s">
        <v>527</v>
      </c>
      <c r="AL15" s="1230"/>
      <c r="AM15" s="1230"/>
      <c r="AN15" s="1231"/>
      <c r="AO15" s="317">
        <v>-74155</v>
      </c>
      <c r="AP15" s="317">
        <v>-6676</v>
      </c>
      <c r="AQ15" s="318">
        <v>-7484</v>
      </c>
      <c r="AR15" s="319">
        <v>-10.8</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9" t="s">
        <v>191</v>
      </c>
      <c r="AL16" s="1230"/>
      <c r="AM16" s="1230"/>
      <c r="AN16" s="1231"/>
      <c r="AO16" s="317">
        <v>1244947</v>
      </c>
      <c r="AP16" s="317">
        <v>112077</v>
      </c>
      <c r="AQ16" s="318">
        <v>113777</v>
      </c>
      <c r="AR16" s="319">
        <v>-1.5</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528</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529</v>
      </c>
      <c r="AP20" s="326" t="s">
        <v>530</v>
      </c>
      <c r="AQ20" s="327" t="s">
        <v>531</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2" t="s">
        <v>532</v>
      </c>
      <c r="AL21" s="1233"/>
      <c r="AM21" s="1233"/>
      <c r="AN21" s="1234"/>
      <c r="AO21" s="330">
        <v>10.8</v>
      </c>
      <c r="AP21" s="331">
        <v>10.16</v>
      </c>
      <c r="AQ21" s="332">
        <v>0.64</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2" t="s">
        <v>533</v>
      </c>
      <c r="AL22" s="1233"/>
      <c r="AM22" s="1233"/>
      <c r="AN22" s="1234"/>
      <c r="AO22" s="335">
        <v>97.8</v>
      </c>
      <c r="AP22" s="336">
        <v>96.4</v>
      </c>
      <c r="AQ22" s="337">
        <v>1.4</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536</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5" t="s">
        <v>515</v>
      </c>
      <c r="AP30" s="305"/>
      <c r="AQ30" s="306" t="s">
        <v>516</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6"/>
      <c r="AP31" s="311" t="s">
        <v>517</v>
      </c>
      <c r="AQ31" s="312" t="s">
        <v>518</v>
      </c>
      <c r="AR31" s="313" t="s">
        <v>519</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5" t="s">
        <v>537</v>
      </c>
      <c r="AL32" s="1216"/>
      <c r="AM32" s="1216"/>
      <c r="AN32" s="1217"/>
      <c r="AO32" s="345">
        <v>637302</v>
      </c>
      <c r="AP32" s="345">
        <v>57373</v>
      </c>
      <c r="AQ32" s="346">
        <v>56454</v>
      </c>
      <c r="AR32" s="347">
        <v>1.6</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5" t="s">
        <v>538</v>
      </c>
      <c r="AL33" s="1216"/>
      <c r="AM33" s="1216"/>
      <c r="AN33" s="1217"/>
      <c r="AO33" s="345" t="s">
        <v>523</v>
      </c>
      <c r="AP33" s="345" t="s">
        <v>523</v>
      </c>
      <c r="AQ33" s="346" t="s">
        <v>523</v>
      </c>
      <c r="AR33" s="347" t="s">
        <v>523</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5" t="s">
        <v>539</v>
      </c>
      <c r="AL34" s="1216"/>
      <c r="AM34" s="1216"/>
      <c r="AN34" s="1217"/>
      <c r="AO34" s="345" t="s">
        <v>523</v>
      </c>
      <c r="AP34" s="345" t="s">
        <v>523</v>
      </c>
      <c r="AQ34" s="346" t="s">
        <v>523</v>
      </c>
      <c r="AR34" s="347" t="s">
        <v>523</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5" t="s">
        <v>540</v>
      </c>
      <c r="AL35" s="1216"/>
      <c r="AM35" s="1216"/>
      <c r="AN35" s="1217"/>
      <c r="AO35" s="345">
        <v>411673</v>
      </c>
      <c r="AP35" s="345">
        <v>37061</v>
      </c>
      <c r="AQ35" s="346">
        <v>20776</v>
      </c>
      <c r="AR35" s="347">
        <v>78.400000000000006</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5" t="s">
        <v>541</v>
      </c>
      <c r="AL36" s="1216"/>
      <c r="AM36" s="1216"/>
      <c r="AN36" s="1217"/>
      <c r="AO36" s="345">
        <v>77753</v>
      </c>
      <c r="AP36" s="345">
        <v>7000</v>
      </c>
      <c r="AQ36" s="346">
        <v>4629</v>
      </c>
      <c r="AR36" s="347">
        <v>51.2</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5" t="s">
        <v>542</v>
      </c>
      <c r="AL37" s="1216"/>
      <c r="AM37" s="1216"/>
      <c r="AN37" s="1217"/>
      <c r="AO37" s="345">
        <v>19360</v>
      </c>
      <c r="AP37" s="345">
        <v>1743</v>
      </c>
      <c r="AQ37" s="346">
        <v>590</v>
      </c>
      <c r="AR37" s="347">
        <v>195.4</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2" t="s">
        <v>543</v>
      </c>
      <c r="AL38" s="1213"/>
      <c r="AM38" s="1213"/>
      <c r="AN38" s="1214"/>
      <c r="AO38" s="348" t="s">
        <v>523</v>
      </c>
      <c r="AP38" s="348" t="s">
        <v>523</v>
      </c>
      <c r="AQ38" s="349">
        <v>4</v>
      </c>
      <c r="AR38" s="337" t="s">
        <v>523</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2" t="s">
        <v>544</v>
      </c>
      <c r="AL39" s="1213"/>
      <c r="AM39" s="1213"/>
      <c r="AN39" s="1214"/>
      <c r="AO39" s="345">
        <v>-168</v>
      </c>
      <c r="AP39" s="345">
        <v>-15</v>
      </c>
      <c r="AQ39" s="346">
        <v>-1455</v>
      </c>
      <c r="AR39" s="347">
        <v>-99</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5" t="s">
        <v>545</v>
      </c>
      <c r="AL40" s="1216"/>
      <c r="AM40" s="1216"/>
      <c r="AN40" s="1217"/>
      <c r="AO40" s="345">
        <v>-673782</v>
      </c>
      <c r="AP40" s="345">
        <v>-60657</v>
      </c>
      <c r="AQ40" s="346">
        <v>-55724</v>
      </c>
      <c r="AR40" s="347">
        <v>8.9</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8" t="s">
        <v>304</v>
      </c>
      <c r="AL41" s="1219"/>
      <c r="AM41" s="1219"/>
      <c r="AN41" s="1220"/>
      <c r="AO41" s="345">
        <v>472138</v>
      </c>
      <c r="AP41" s="345">
        <v>42504</v>
      </c>
      <c r="AQ41" s="346">
        <v>25274</v>
      </c>
      <c r="AR41" s="347">
        <v>68.2</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546</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548</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1" t="s">
        <v>515</v>
      </c>
      <c r="AN49" s="1223" t="s">
        <v>549</v>
      </c>
      <c r="AO49" s="1224"/>
      <c r="AP49" s="1224"/>
      <c r="AQ49" s="1224"/>
      <c r="AR49" s="1225"/>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2"/>
      <c r="AN50" s="361" t="s">
        <v>550</v>
      </c>
      <c r="AO50" s="362" t="s">
        <v>551</v>
      </c>
      <c r="AP50" s="363" t="s">
        <v>552</v>
      </c>
      <c r="AQ50" s="364" t="s">
        <v>553</v>
      </c>
      <c r="AR50" s="365" t="s">
        <v>554</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555</v>
      </c>
      <c r="AL51" s="358"/>
      <c r="AM51" s="366">
        <v>424256</v>
      </c>
      <c r="AN51" s="367">
        <v>37658</v>
      </c>
      <c r="AO51" s="368">
        <v>56.2</v>
      </c>
      <c r="AP51" s="369">
        <v>78903</v>
      </c>
      <c r="AQ51" s="370">
        <v>-25.6</v>
      </c>
      <c r="AR51" s="371">
        <v>81.8</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556</v>
      </c>
      <c r="AM52" s="374">
        <v>273528</v>
      </c>
      <c r="AN52" s="375">
        <v>24279</v>
      </c>
      <c r="AO52" s="376">
        <v>87.8</v>
      </c>
      <c r="AP52" s="377">
        <v>49201</v>
      </c>
      <c r="AQ52" s="378">
        <v>11.1</v>
      </c>
      <c r="AR52" s="379">
        <v>76.7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557</v>
      </c>
      <c r="AL53" s="358"/>
      <c r="AM53" s="366">
        <v>540921</v>
      </c>
      <c r="AN53" s="367">
        <v>48370</v>
      </c>
      <c r="AO53" s="368">
        <v>28.4</v>
      </c>
      <c r="AP53" s="369">
        <v>82993</v>
      </c>
      <c r="AQ53" s="370">
        <v>5.2</v>
      </c>
      <c r="AR53" s="371">
        <v>23.2</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556</v>
      </c>
      <c r="AM54" s="374">
        <v>405317</v>
      </c>
      <c r="AN54" s="375">
        <v>36244</v>
      </c>
      <c r="AO54" s="376">
        <v>49.3</v>
      </c>
      <c r="AP54" s="377">
        <v>46787</v>
      </c>
      <c r="AQ54" s="378">
        <v>-4.9000000000000004</v>
      </c>
      <c r="AR54" s="379">
        <v>54.2</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558</v>
      </c>
      <c r="AL55" s="358"/>
      <c r="AM55" s="366">
        <v>585108</v>
      </c>
      <c r="AN55" s="367">
        <v>52660</v>
      </c>
      <c r="AO55" s="368">
        <v>8.9</v>
      </c>
      <c r="AP55" s="369">
        <v>108252</v>
      </c>
      <c r="AQ55" s="370">
        <v>30.4</v>
      </c>
      <c r="AR55" s="371">
        <v>-21.5</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556</v>
      </c>
      <c r="AM56" s="374">
        <v>399823</v>
      </c>
      <c r="AN56" s="375">
        <v>35984</v>
      </c>
      <c r="AO56" s="376">
        <v>-0.7</v>
      </c>
      <c r="AP56" s="377">
        <v>50321</v>
      </c>
      <c r="AQ56" s="378">
        <v>7.6</v>
      </c>
      <c r="AR56" s="379">
        <v>-8.3000000000000007</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559</v>
      </c>
      <c r="AL57" s="358"/>
      <c r="AM57" s="366">
        <v>926947</v>
      </c>
      <c r="AN57" s="367">
        <v>83569</v>
      </c>
      <c r="AO57" s="368">
        <v>58.7</v>
      </c>
      <c r="AP57" s="369">
        <v>93492</v>
      </c>
      <c r="AQ57" s="370">
        <v>-13.6</v>
      </c>
      <c r="AR57" s="371">
        <v>72.3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556</v>
      </c>
      <c r="AM58" s="374">
        <v>743935</v>
      </c>
      <c r="AN58" s="375">
        <v>67070</v>
      </c>
      <c r="AO58" s="376">
        <v>86.4</v>
      </c>
      <c r="AP58" s="377">
        <v>53316</v>
      </c>
      <c r="AQ58" s="378">
        <v>6</v>
      </c>
      <c r="AR58" s="379">
        <v>80.400000000000006</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560</v>
      </c>
      <c r="AL59" s="358"/>
      <c r="AM59" s="366">
        <v>965743</v>
      </c>
      <c r="AN59" s="367">
        <v>86941</v>
      </c>
      <c r="AO59" s="368">
        <v>4</v>
      </c>
      <c r="AP59" s="369">
        <v>94796</v>
      </c>
      <c r="AQ59" s="370">
        <v>1.4</v>
      </c>
      <c r="AR59" s="371">
        <v>2.6</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556</v>
      </c>
      <c r="AM60" s="374">
        <v>409515</v>
      </c>
      <c r="AN60" s="375">
        <v>36867</v>
      </c>
      <c r="AO60" s="376">
        <v>-45</v>
      </c>
      <c r="AP60" s="377">
        <v>55781</v>
      </c>
      <c r="AQ60" s="378">
        <v>4.5999999999999996</v>
      </c>
      <c r="AR60" s="379">
        <v>-49.6</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561</v>
      </c>
      <c r="AL61" s="380"/>
      <c r="AM61" s="381">
        <v>688595</v>
      </c>
      <c r="AN61" s="382">
        <v>61840</v>
      </c>
      <c r="AO61" s="383">
        <v>31.2</v>
      </c>
      <c r="AP61" s="384">
        <v>91687</v>
      </c>
      <c r="AQ61" s="385">
        <v>-0.4</v>
      </c>
      <c r="AR61" s="371">
        <v>31.6</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556</v>
      </c>
      <c r="AM62" s="374">
        <v>446424</v>
      </c>
      <c r="AN62" s="375">
        <v>40089</v>
      </c>
      <c r="AO62" s="376">
        <v>35.6</v>
      </c>
      <c r="AP62" s="377">
        <v>51081</v>
      </c>
      <c r="AQ62" s="378">
        <v>4.9000000000000004</v>
      </c>
      <c r="AR62" s="379">
        <v>30.7</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ldbo7ssZPLrqjNiDounKTNehdu9JAm4nuEq2cZvWkpcweWWMIQUEM4NhqRnPU2xj3WgMvVRgrA8TwA1oNQ8RfA==" saltValue="sbk6DIof1fd9nC+qKndLs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563</v>
      </c>
    </row>
    <row r="121" spans="125:125" ht="13.5" hidden="1" customHeight="1" x14ac:dyDescent="0.15">
      <c r="DU121" s="292"/>
    </row>
  </sheetData>
  <sheetProtection algorithmName="SHA-512" hashValue="oVTnRLbdyvS2zAJcP3VTqqFNhOOlYCm09gE0fE10M3OvF3m5tsZO1on3lJE7Qz3Y6m2Vv48FCknccc/0fEsWXQ==" saltValue="GtxphLNJBFKC59hUmbitU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564</v>
      </c>
    </row>
  </sheetData>
  <sheetProtection algorithmName="SHA-512" hashValue="q16hjCq8T0i41DF5aI8YpJtnn7IqBmnaBCDTGjybqyCPJX4ROeFm0u8D+0PpMEZRvcctFKBUc4F8DXJcwG+nxQ==" saltValue="urwyu/a3p3rxisWLjYsBl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election activeCell="BN4" sqref="BN4:BU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237" t="s">
        <v>3</v>
      </c>
      <c r="D47" s="1237"/>
      <c r="E47" s="1238"/>
      <c r="F47" s="11">
        <v>54.97</v>
      </c>
      <c r="G47" s="12">
        <v>55.4</v>
      </c>
      <c r="H47" s="12">
        <v>56.66</v>
      </c>
      <c r="I47" s="12">
        <v>62.74</v>
      </c>
      <c r="J47" s="13">
        <v>65.63</v>
      </c>
    </row>
    <row r="48" spans="2:10" ht="57.75" customHeight="1" x14ac:dyDescent="0.15">
      <c r="B48" s="14"/>
      <c r="C48" s="1239" t="s">
        <v>4</v>
      </c>
      <c r="D48" s="1239"/>
      <c r="E48" s="1240"/>
      <c r="F48" s="15">
        <v>8.9700000000000006</v>
      </c>
      <c r="G48" s="16">
        <v>13.57</v>
      </c>
      <c r="H48" s="16">
        <v>12.89</v>
      </c>
      <c r="I48" s="16">
        <v>13.57</v>
      </c>
      <c r="J48" s="17">
        <v>10.18</v>
      </c>
    </row>
    <row r="49" spans="2:10" ht="57.75" customHeight="1" thickBot="1" x14ac:dyDescent="0.2">
      <c r="B49" s="18"/>
      <c r="C49" s="1241" t="s">
        <v>5</v>
      </c>
      <c r="D49" s="1241"/>
      <c r="E49" s="1242"/>
      <c r="F49" s="19">
        <v>2.68</v>
      </c>
      <c r="G49" s="20">
        <v>4.63</v>
      </c>
      <c r="H49" s="20">
        <v>1.65</v>
      </c>
      <c r="I49" s="20">
        <v>5.73</v>
      </c>
      <c r="J49" s="21">
        <v>3.76</v>
      </c>
    </row>
    <row r="50" spans="2:10" ht="13.5" customHeight="1" x14ac:dyDescent="0.15"/>
  </sheetData>
  <sheetProtection algorithmName="SHA-512" hashValue="4qP82VPjff13RnxUz9W/EFuA+dFihlL5WwSVa4TRdf/A+f09jAyFSRMdI6Ct1PUGMzRs6693L5wdmrdGXGLhWA==" saltValue="qOnuCVNZc9doFdlzQailF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5"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2022-03-11T07:25:21Z</cp:lastPrinted>
  <dcterms:created xsi:type="dcterms:W3CDTF">2022-02-02T06:28:37Z</dcterms:created>
  <dcterms:modified xsi:type="dcterms:W3CDTF">2022-09-16T06:09:47Z</dcterms:modified>
  <cp:category/>
</cp:coreProperties>
</file>