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86223\Desktop\04_HP掲載用（03からコピペ）\"/>
    </mc:Choice>
  </mc:AlternateContent>
  <bookViews>
    <workbookView xWindow="0" yWindow="0" windowWidth="28800" windowHeight="12015" tabRatio="84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CO34" i="10"/>
  <c r="CO35" i="10" s="1"/>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<sst xmlns="http://schemas.openxmlformats.org/spreadsheetml/2006/main" count="1177" uniqueCount="613">
  <si>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</si>
  <si>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</si>
  <si>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</si>
  <si>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</si>
  <si>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</si>
  <si>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</si>
  <si>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</si>
  <si>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</si>
  <si>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</si>
  <si>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</si>
  <si>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</si>
  <si>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</si>
  <si>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</si>
  <si>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</si>
  <si>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</si>
  <si>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</si>
  <si>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</si>
  <si>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</si>
  <si>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</si>
  <si>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</si>
  <si>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</si>
  <si>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</si>
  <si>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</si>
  <si>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</si>
  <si>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</si>
  <si>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</si>
  <si>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</si>
  <si>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</si>
  <si>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</si>
  <si>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</si>
  <si>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</si>
  <si>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</si>
  <si>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</si>
  <si>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</si>
  <si>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</si>
  <si>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</si>
  <si>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</si>
  <si>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</si>
  <si>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</si>
  <si>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</si>
  <si>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</si>
  <si>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</si>
  <si>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</si>
  <si>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</si>
  <si>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</si>
  <si>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</si>
  <si>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</si>
  <si>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</si>
  <si>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</si>
  <si>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</si>
  <si>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</si>
  <si>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</si>
  <si>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</si>
  <si>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</si>
  <si>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</si>
  <si>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</si>
  <si>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</si>
  <si>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</si>
  <si>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</si>
  <si>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</si>
  <si>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</si>
  <si>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</si>
  <si>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</si>
  <si>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</si>
  <si>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</si>
  <si>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</si>
  <si>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</si>
  <si>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</si>
  <si>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</si>
  <si>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</si>
  <si>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</si>
  <si>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</si>
  <si>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</si>
  <si>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</si>
  <si>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</si>
  <si>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</si>
  <si>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</si>
  <si>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</si>
  <si>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</si>
  <si>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</si>
  <si>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</si>
  <si>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</si>
  <si>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</si>
  <si>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</si>
  <si>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</si>
  <si>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Ⅲ－２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</si>
  <si>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</si>
  <si>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</si>
  <si>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</si>
  <si>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</si>
  <si>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</si>
  <si>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</si>
  <si>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</si>
  <si>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</si>
  <si>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</si>
  <si>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</si>
  <si>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</si>
  <si>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</si>
  <si>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里庄町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</si>
  <si>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</si>
  <si>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</si>
  <si>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</si>
  <si>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</si>
  <si>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</si>
  <si>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</si>
  <si>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</si>
  <si>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</si>
  <si>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</si>
  <si>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</si>
  <si>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</si>
  <si>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</si>
  <si>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</si>
  <si>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</si>
  <si>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</si>
  <si>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</si>
  <si>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</si>
  <si>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</si>
  <si>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</si>
  <si>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</si>
  <si>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</si>
  <si>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</si>
  <si>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</si>
  <si>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</si>
  <si>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</si>
  <si>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</si>
  <si>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</si>
  <si>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</si>
  <si>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</si>
  <si>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</si>
  <si>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</si>
  <si>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</si>
  <si>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</si>
  <si>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</si>
  <si>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</si>
  <si>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</si>
  <si>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</si>
  <si>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</si>
  <si>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</si>
  <si>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</si>
  <si>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</si>
  <si>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</si>
  <si>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</si>
  <si>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</si>
  <si>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</si>
  <si>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</si>
  <si>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</si>
  <si>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</si>
  <si>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</si>
  <si>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</si>
  <si>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</si>
  <si>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</si>
  <si>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</si>
  <si>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</si>
  <si>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</si>
  <si>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</si>
  <si>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</si>
  <si>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</si>
  <si>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</si>
  <si>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</si>
  <si>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</si>
  <si>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</si>
  <si>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</si>
  <si>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</si>
  <si>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</si>
  <si>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</si>
  <si>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</si>
  <si>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</si>
  <si>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</si>
  <si>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</si>
  <si>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</si>
  <si>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</si>
  <si>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</si>
  <si>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</si>
  <si>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</si>
  <si>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</si>
  <si>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</si>
  <si>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</si>
  <si>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</si>
  <si>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</si>
  <si>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</si>
  <si>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</si>
  <si>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</si>
  <si>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</si>
  <si>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</si>
  <si>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</si>
  <si>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</si>
  <si>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</si>
  <si>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</si>
  <si>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</si>
  <si>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</si>
  <si>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</si>
  <si>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</si>
  <si>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</si>
  <si>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</si>
  <si>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</si>
  <si>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</si>
  <si>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</si>
  <si>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</si>
  <si>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</si>
  <si>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</si>
  <si>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</si>
  <si>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</si>
  <si>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</si>
  <si>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</si>
  <si>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</si>
  <si>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</si>
  <si>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</si>
  <si>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</si>
  <si>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</si>
  <si>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</si>
  <si>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</si>
  <si>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</si>
  <si>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岡山県里庄町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</si>
  <si>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</si>
  <si>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</si>
  <si>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</si>
  <si>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</si>
  <si>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</si>
  <si>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</si>
  <si>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</si>
  <si>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</si>
  <si>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</si>
  <si>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</si>
  <si>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</si>
  <si>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</si>
  <si>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</si>
  <si>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</si>
  <si>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</si>
  <si>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</si>
  <si>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</si>
  <si>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</si>
  <si>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</si>
  <si>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</si>
  <si>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</si>
  <si>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</si>
  <si>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</si>
  <si>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</si>
  <si>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</si>
  <si>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</si>
  <si>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</si>
  <si>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</si>
  <si>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</si>
  <si>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</si>
  <si>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</si>
  <si>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</si>
  <si>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</si>
  <si>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</si>
  <si>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</si>
  <si>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</si>
  <si>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</si>
  <si>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</si>
  <si>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</si>
  <si>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</si>
  <si>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</si>
  <si>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</si>
  <si>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</si>
  <si>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</si>
  <si>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</si>
  <si>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</si>
  <si>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</si>
  <si>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</si>
  <si>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</si>
  <si>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</si>
  <si>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</si>
  <si>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</si>
  <si>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</si>
  <si>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</si>
  <si>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</si>
  <si>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</si>
  <si>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</si>
  <si>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</si>
  <si>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</si>
  <si>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</si>
  <si>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</si>
  <si>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</si>
  <si>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</si>
  <si>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</si>
  <si>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</si>
  <si>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</si>
  <si>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</si>
  <si>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</si>
  <si>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</si>
  <si>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</si>
  <si>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</si>
  <si>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</si>
  <si>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</si>
  <si>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</si>
  <si>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</si>
  <si>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</si>
  <si>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</si>
  <si>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</si>
  <si>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</si>
  <si>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</si>
  <si>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</si>
  <si>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</si>
  <si>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</si>
  <si>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</si>
  <si>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</si>
  <si>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</si>
  <si>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</si>
  <si>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</si>
  <si>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</si>
  <si>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</si>
  <si>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</si>
  <si>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</si>
  <si>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</si>
  <si>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</si>
  <si>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</si>
  <si>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</si>
  <si>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</si>
  <si>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</si>
  <si>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</si>
  <si>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</si>
  <si>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</si>
  <si>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</si>
  <si>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</si>
  <si>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</si>
  <si>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</si>
  <si>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</si>
  <si>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</si>
  <si>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</si>
  <si>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</si>
  <si>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</si>
  <si>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</si>
  <si>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</si>
  <si>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</si>
  <si>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</si>
  <si>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</si>
  <si>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</si>
  <si>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</si>
  <si>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</si>
  <si>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</si>
  <si>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</si>
  <si>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</si>
  <si>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</si>
  <si>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</si>
  <si>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</si>
  <si>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</si>
  <si>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</si>
  <si>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</si>
  <si>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</si>
  <si>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</si>
  <si>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</si>
  <si>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</si>
  <si>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</si>
  <si>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</si>
  <si>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</si>
  <si>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</si>
  <si>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</si>
  <si>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</si>
  <si>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</si>
  <si>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</si>
  <si>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</si>
  <si>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</si>
  <si>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</si>
  <si>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</si>
  <si>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</si>
  <si>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</si>
  <si>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</si>
  <si>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</si>
  <si>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</si>
  <si>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</si>
  <si>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</si>
  <si>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</si>
  <si>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</si>
  <si>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</si>
  <si>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</si>
  <si>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岡山県里庄町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</si>
  <si>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</si>
  <si>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</si>
  <si>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</si>
  <si>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</si>
  <si>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</si>
  <si>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</si>
  <si>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</si>
  <si>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</si>
  <si>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</si>
  <si>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</si>
  <si>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</si>
  <si>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</si>
  <si>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</si>
  <si>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</si>
  <si>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</si>
  <si>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</si>
  <si>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</si>
  <si>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</si>
  <si>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</si>
  <si>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</si>
  <si>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里庄町育英奨学資金給与特別会計</t>
    <phoneticPr fontId="5"/>
  </si>
  <si>
    <t>里庄町営墓地特別会計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</si>
  <si>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</si>
  <si>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</si>
  <si>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</si>
  <si>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</si>
  <si>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</si>
  <si>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</si>
  <si>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</si>
  <si>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</si>
  <si>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</si>
  <si>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</si>
  <si>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</si>
  <si>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</si>
  <si>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</si>
  <si>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</si>
  <si>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里庄町国民健康保険特別会計</t>
    <phoneticPr fontId="5"/>
  </si>
  <si>
    <t>里庄町介護保険特別会計</t>
    <phoneticPr fontId="5"/>
  </si>
  <si>
    <t>里庄町後期高齢者医療特別会計</t>
    <phoneticPr fontId="5"/>
  </si>
  <si>
    <t>里庄町介護老人保健施設特別会計</t>
    <phoneticPr fontId="5"/>
  </si>
  <si>
    <t>里庄町水道事業会計</t>
    <phoneticPr fontId="5"/>
  </si>
  <si>
    <t>法適用企業</t>
    <phoneticPr fontId="5"/>
  </si>
  <si>
    <t>里庄町公共下水道事業会計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</si>
  <si>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</si>
  <si>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</si>
  <si>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</si>
  <si>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</si>
  <si>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</si>
  <si>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</si>
  <si>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</si>
  <si>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</si>
  <si>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</si>
  <si>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</si>
  <si>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</si>
  <si>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</si>
  <si>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</si>
  <si>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</si>
  <si>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</si>
  <si>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</si>
  <si>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</si>
  <si>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</si>
  <si>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</si>
  <si>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</si>
  <si>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</si>
  <si>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</si>
  <si>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</si>
  <si>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</si>
  <si>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</si>
  <si>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</si>
  <si>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</si>
  <si>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</si>
  <si>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</si>
  <si>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</si>
  <si>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</si>
  <si>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</si>
  <si>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</si>
  <si>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</si>
  <si>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</si>
  <si>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</si>
  <si>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</si>
  <si>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</si>
  <si>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</si>
  <si>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</si>
  <si>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</si>
  <si>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</si>
  <si>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</si>
  <si>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</si>
  <si>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</si>
  <si>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</si>
  <si>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</si>
  <si>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</si>
  <si>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</si>
  <si>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</si>
  <si>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</si>
  <si>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</si>
  <si>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</si>
  <si>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</si>
  <si>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</si>
  <si>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</si>
  <si>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</si>
  <si>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</si>
  <si>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</si>
  <si>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</si>
  <si>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</si>
  <si>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</si>
  <si>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</si>
  <si>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</si>
  <si>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</si>
  <si>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</si>
  <si>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</si>
  <si>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</si>
  <si>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</si>
  <si>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</si>
  <si>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</si>
  <si>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</si>
  <si>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</si>
  <si>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</si>
  <si>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</si>
  <si>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</si>
  <si>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</si>
  <si>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</si>
  <si>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</si>
  <si>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</si>
  <si>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</si>
  <si>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</si>
  <si>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</si>
  <si>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</si>
  <si>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</si>
  <si>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</si>
  <si>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</si>
  <si>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</si>
  <si>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</si>
  <si>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</si>
  <si>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</si>
  <si>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</si>
  <si>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</si>
  <si>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</si>
  <si>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</si>
  <si>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</si>
  <si>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</si>
  <si>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</si>
  <si>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</si>
  <si>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</si>
  <si>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</si>
  <si>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</si>
  <si>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</si>
  <si>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</si>
  <si>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</si>
  <si>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</si>
  <si>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</si>
  <si>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</si>
  <si>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</si>
  <si>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</si>
  <si>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</si>
  <si>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</si>
  <si>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</si>
  <si>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</si>
  <si>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</si>
  <si>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</si>
  <si>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</si>
  <si>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</si>
  <si>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</si>
  <si>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</si>
  <si>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</si>
  <si>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</si>
  <si>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</si>
  <si>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</si>
  <si>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</si>
  <si>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</si>
  <si>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</si>
  <si>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</si>
  <si>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</si>
  <si>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</si>
  <si>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</si>
  <si>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</si>
  <si>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</si>
  <si>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</si>
  <si>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</si>
  <si>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</si>
  <si>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</si>
  <si>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</si>
  <si>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</si>
  <si>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</si>
  <si>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</si>
  <si>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</si>
  <si>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3.10</t>
  </si>
  <si>
    <t>里庄町水道事業会計</t>
  </si>
  <si>
    <t>里庄町公共下水道事業会計</t>
  </si>
  <si>
    <t>一般会計</t>
  </si>
  <si>
    <t>里庄町国民健康保険特別会計</t>
  </si>
  <si>
    <t>里庄町介護保険特別会計</t>
  </si>
  <si>
    <t>里庄町介護老人保健施設特別会計</t>
  </si>
  <si>
    <t>里庄町営墓地特別会計</t>
  </si>
  <si>
    <t>里庄町後期高齢者医療特別会計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</si>
  <si>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</si>
  <si>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</si>
  <si>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</si>
  <si>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</si>
  <si>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</si>
  <si>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</si>
  <si>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</si>
  <si>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</si>
  <si>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岡山県市町村総合事務組合(一般会計）</t>
    <rPh sb="0" eb="3">
      <t>オカヤマケン</t>
    </rPh>
    <rPh sb="3" eb="6">
      <t>シチョウソン</t>
    </rPh>
    <rPh sb="6" eb="8">
      <t>ソウゴウ</t>
    </rPh>
    <rPh sb="8" eb="10">
      <t>ジム</t>
    </rPh>
    <rPh sb="10" eb="12">
      <t>クミアイ</t>
    </rPh>
    <rPh sb="13" eb="15">
      <t>イッパン</t>
    </rPh>
    <rPh sb="15" eb="17">
      <t>カイケイ</t>
    </rPh>
    <phoneticPr fontId="2"/>
  </si>
  <si>
    <t>岡山県市町村総合事務組合（貸付金特別会計）</t>
    <rPh sb="0" eb="3">
      <t>オカヤマケン</t>
    </rPh>
    <rPh sb="3" eb="6">
      <t>シチョウソン</t>
    </rPh>
    <rPh sb="6" eb="8">
      <t>ソウゴウ</t>
    </rPh>
    <rPh sb="8" eb="10">
      <t>ジム</t>
    </rPh>
    <rPh sb="10" eb="12">
      <t>クミアイ</t>
    </rPh>
    <phoneticPr fontId="2"/>
  </si>
  <si>
    <t>岡山県市町村総合事務組合（拠出金事業特別会計）</t>
    <rPh sb="0" eb="3">
      <t>オカヤマケン</t>
    </rPh>
    <rPh sb="3" eb="6">
      <t>シチョウソン</t>
    </rPh>
    <rPh sb="6" eb="8">
      <t>ソウゴウ</t>
    </rPh>
    <rPh sb="8" eb="10">
      <t>ジム</t>
    </rPh>
    <rPh sb="10" eb="12">
      <t>クミアイ</t>
    </rPh>
    <rPh sb="13" eb="16">
      <t>キョシュツキン</t>
    </rPh>
    <rPh sb="16" eb="18">
      <t>ジギョウ</t>
    </rPh>
    <rPh sb="18" eb="20">
      <t>トクベツ</t>
    </rPh>
    <phoneticPr fontId="2"/>
  </si>
  <si>
    <t>岡山県市町村総合事務組合(交通災害共済特別会計）</t>
    <rPh sb="0" eb="3">
      <t>オカヤマケン</t>
    </rPh>
    <rPh sb="3" eb="6">
      <t>シチョウソン</t>
    </rPh>
    <rPh sb="6" eb="8">
      <t>ソウゴウ</t>
    </rPh>
    <rPh sb="8" eb="10">
      <t>ジム</t>
    </rPh>
    <rPh sb="10" eb="12">
      <t>クミアイ</t>
    </rPh>
    <phoneticPr fontId="2"/>
  </si>
  <si>
    <t>岡山県市町村税整理組合</t>
    <rPh sb="0" eb="3">
      <t>オカヤマケン</t>
    </rPh>
    <rPh sb="3" eb="6">
      <t>シチョウソン</t>
    </rPh>
    <rPh sb="6" eb="7">
      <t>ゼイ</t>
    </rPh>
    <rPh sb="7" eb="9">
      <t>セイリ</t>
    </rPh>
    <rPh sb="9" eb="11">
      <t>クミアイ</t>
    </rPh>
    <phoneticPr fontId="2"/>
  </si>
  <si>
    <t>岡山県西部地区養護老人ホーム組合</t>
    <rPh sb="0" eb="3">
      <t>オカヤマケン</t>
    </rPh>
    <rPh sb="3" eb="5">
      <t>セイブ</t>
    </rPh>
    <rPh sb="5" eb="7">
      <t>チク</t>
    </rPh>
    <rPh sb="7" eb="9">
      <t>ヨウゴ</t>
    </rPh>
    <rPh sb="9" eb="11">
      <t>ロウジン</t>
    </rPh>
    <rPh sb="14" eb="16">
      <t>クミアイ</t>
    </rPh>
    <phoneticPr fontId="2"/>
  </si>
  <si>
    <t>岡山県西部環境整備施設組合</t>
    <rPh sb="0" eb="3">
      <t>オカヤマケン</t>
    </rPh>
    <rPh sb="3" eb="5">
      <t>セイブ</t>
    </rPh>
    <rPh sb="5" eb="7">
      <t>カンキョウ</t>
    </rPh>
    <rPh sb="7" eb="9">
      <t>セイビ</t>
    </rPh>
    <rPh sb="9" eb="11">
      <t>シセツ</t>
    </rPh>
    <rPh sb="11" eb="13">
      <t>クミアイ</t>
    </rPh>
    <phoneticPr fontId="2"/>
  </si>
  <si>
    <t>岡山県西部衛生施設組合</t>
    <rPh sb="0" eb="3">
      <t>オカヤマケン</t>
    </rPh>
    <rPh sb="3" eb="5">
      <t>セイブ</t>
    </rPh>
    <rPh sb="5" eb="7">
      <t>エイセイ</t>
    </rPh>
    <rPh sb="7" eb="9">
      <t>シセツ</t>
    </rPh>
    <rPh sb="9" eb="11">
      <t>クミアイ</t>
    </rPh>
    <phoneticPr fontId="2"/>
  </si>
  <si>
    <t>笠岡地区消防組合</t>
    <rPh sb="0" eb="2">
      <t>カサオカ</t>
    </rPh>
    <rPh sb="2" eb="4">
      <t>チク</t>
    </rPh>
    <rPh sb="4" eb="6">
      <t>ショウボウ</t>
    </rPh>
    <rPh sb="6" eb="8">
      <t>クミアイ</t>
    </rPh>
    <phoneticPr fontId="2"/>
  </si>
  <si>
    <t>岡山県西南水道企業団</t>
    <rPh sb="0" eb="3">
      <t>オカヤマケン</t>
    </rPh>
    <rPh sb="3" eb="5">
      <t>セイナン</t>
    </rPh>
    <rPh sb="5" eb="7">
      <t>スイドウ</t>
    </rPh>
    <rPh sb="7" eb="10">
      <t>キギョウダン</t>
    </rPh>
    <phoneticPr fontId="2"/>
  </si>
  <si>
    <t>備南競艇事業組合（一般会計）</t>
    <rPh sb="0" eb="2">
      <t>ビナン</t>
    </rPh>
    <rPh sb="2" eb="4">
      <t>キョウテイ</t>
    </rPh>
    <rPh sb="4" eb="6">
      <t>ジギョウ</t>
    </rPh>
    <rPh sb="6" eb="8">
      <t>クミアイ</t>
    </rPh>
    <phoneticPr fontId="2"/>
  </si>
  <si>
    <t>備南競艇事業組合競艇事業（特別会計）</t>
    <rPh sb="0" eb="2">
      <t>ビナン</t>
    </rPh>
    <rPh sb="2" eb="4">
      <t>キョウテイ</t>
    </rPh>
    <rPh sb="4" eb="6">
      <t>ジギョウ</t>
    </rPh>
    <rPh sb="6" eb="8">
      <t>クミアイ</t>
    </rPh>
    <phoneticPr fontId="2"/>
  </si>
  <si>
    <t>岡山県後期高齢者医療広域連合（一般会計）</t>
    <rPh sb="0" eb="3">
      <t>オカヤマケン</t>
    </rPh>
    <rPh sb="3" eb="5">
      <t>コウキ</t>
    </rPh>
    <rPh sb="5" eb="8">
      <t>コウレイシャ</t>
    </rPh>
    <rPh sb="8" eb="10">
      <t>イリョウ</t>
    </rPh>
    <rPh sb="10" eb="12">
      <t>コウイキ</t>
    </rPh>
    <rPh sb="12" eb="14">
      <t>レンゴウ</t>
    </rPh>
    <phoneticPr fontId="2"/>
  </si>
  <si>
    <t>岡山県後期高齢者医療広域連合（特別会計）</t>
    <rPh sb="0" eb="3">
      <t>オカヤマケン</t>
    </rPh>
    <rPh sb="3" eb="5">
      <t>コウキ</t>
    </rPh>
    <rPh sb="5" eb="8">
      <t>コウレイシャ</t>
    </rPh>
    <rPh sb="8" eb="10">
      <t>イリョウ</t>
    </rPh>
    <rPh sb="10" eb="12">
      <t>コウイキ</t>
    </rPh>
    <rPh sb="12" eb="14">
      <t>レンゴウ</t>
    </rPh>
    <phoneticPr fontId="2"/>
  </si>
  <si>
    <t>一般会計</t>
    <rPh sb="0" eb="2">
      <t>イッパン</t>
    </rPh>
    <rPh sb="2" eb="4">
      <t>カイケイ</t>
    </rPh>
    <phoneticPr fontId="2"/>
  </si>
  <si>
    <t>貸付金特別会計</t>
    <rPh sb="0" eb="3">
      <t>カシツケキン</t>
    </rPh>
    <rPh sb="3" eb="5">
      <t>トクベツ</t>
    </rPh>
    <rPh sb="5" eb="7">
      <t>カイケイ</t>
    </rPh>
    <phoneticPr fontId="2"/>
  </si>
  <si>
    <t>拠出金事業特別会計</t>
  </si>
  <si>
    <t>交通災害共済特別会計</t>
    <rPh sb="0" eb="2">
      <t>コウツウ</t>
    </rPh>
    <phoneticPr fontId="2"/>
  </si>
  <si>
    <t>法適用企業</t>
    <rPh sb="0" eb="3">
      <t>ホウテキヨウ</t>
    </rPh>
    <rPh sb="3" eb="5">
      <t>キギョウ</t>
    </rPh>
    <phoneticPr fontId="2"/>
  </si>
  <si>
    <t>競艇事業特別会計</t>
    <rPh sb="0" eb="2">
      <t>キョウテイ</t>
    </rPh>
    <rPh sb="2" eb="4">
      <t>ジギョウ</t>
    </rPh>
    <rPh sb="4" eb="6">
      <t>トクベツ</t>
    </rPh>
    <rPh sb="6" eb="8">
      <t>カイケイ</t>
    </rPh>
    <phoneticPr fontId="2"/>
  </si>
  <si>
    <t>特別会計</t>
    <rPh sb="0" eb="2">
      <t>トクベツ</t>
    </rPh>
    <rPh sb="2" eb="4">
      <t>カイケイ</t>
    </rPh>
    <phoneticPr fontId="2"/>
  </si>
  <si>
    <t>科学振興仁科財団</t>
    <rPh sb="0" eb="2">
      <t>カガク</t>
    </rPh>
    <rPh sb="2" eb="4">
      <t>シンコウ</t>
    </rPh>
    <rPh sb="4" eb="6">
      <t>ニシナ</t>
    </rPh>
    <rPh sb="6" eb="8">
      <t>ザイダン</t>
    </rPh>
    <phoneticPr fontId="2"/>
  </si>
  <si>
    <t>里庄町土地開発公社</t>
    <rPh sb="0" eb="3">
      <t>サトショウチョウ</t>
    </rPh>
    <rPh sb="3" eb="5">
      <t>トチ</t>
    </rPh>
    <rPh sb="5" eb="7">
      <t>カイハツ</t>
    </rPh>
    <rPh sb="7" eb="9">
      <t>コウシャ</t>
    </rPh>
    <phoneticPr fontId="2"/>
  </si>
  <si>
    <t>-</t>
    <phoneticPr fontId="2"/>
  </si>
  <si>
    <t>-</t>
    <phoneticPr fontId="2"/>
  </si>
  <si>
    <t>文化振興基金</t>
    <rPh sb="0" eb="2">
      <t>ブンカ</t>
    </rPh>
    <rPh sb="2" eb="4">
      <t>シンコウ</t>
    </rPh>
    <rPh sb="4" eb="6">
      <t>キキン</t>
    </rPh>
    <phoneticPr fontId="5"/>
  </si>
  <si>
    <t>開発基金</t>
    <rPh sb="0" eb="2">
      <t>カイハツ</t>
    </rPh>
    <rPh sb="2" eb="4">
      <t>キキン</t>
    </rPh>
    <phoneticPr fontId="5"/>
  </si>
  <si>
    <t>教育施設整備改修基金</t>
    <rPh sb="0" eb="2">
      <t>キョウイク</t>
    </rPh>
    <rPh sb="2" eb="4">
      <t>シセツ</t>
    </rPh>
    <rPh sb="4" eb="6">
      <t>セイビ</t>
    </rPh>
    <rPh sb="6" eb="8">
      <t>カイシュウ</t>
    </rPh>
    <rPh sb="8" eb="10">
      <t>キキン</t>
    </rPh>
    <phoneticPr fontId="5"/>
  </si>
  <si>
    <t>スポーツ振興基金</t>
    <rPh sb="4" eb="6">
      <t>シンコウ</t>
    </rPh>
    <rPh sb="6" eb="8">
      <t>キキン</t>
    </rPh>
    <phoneticPr fontId="5"/>
  </si>
  <si>
    <t>いきいき里庄基金</t>
    <rPh sb="4" eb="6">
      <t>サトショウ</t>
    </rPh>
    <rPh sb="6" eb="8">
      <t>キキン</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</si>
  <si>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</si>
  <si>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</si>
  <si>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</si>
  <si>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</si>
  <si>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充当可能財源である基金があるため将来負担比率が低くなっている。
施設の老朽化により、有形固定資産減価償却率が高くなっているが、令和2年度は橋りょうの補修により若干下がった。
</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</si>
  <si>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</si>
  <si>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</si>
  <si>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</si>
  <si>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</si>
  <si>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</si>
  <si>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</si>
  <si>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将来負担比率・実質公債費比率は類似団体に比べ低く、健全な状態が保てている。
原則として交付算入のあるもののみ起債しているため、実質公債費比率が低く抑えられている。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</si>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</sst>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79466</c:v>
                </c:pt>
                <c:pt idx="1">
                  <c:v>90072</c:v>
                </c:pt>
                <c:pt idx="2">
                  <c:v>88328</c:v>
                </c:pt>
                <c:pt idx="3">
                  <c:v>103390</c:v>
                </c:pt>
                <c:pt idx="4">
                  <c:v>117234</c:v>
                </c:pt>
              </c:numCache>
            </c:numRef>
          </c:val>
          <c:smooth val="0"/>
          <c:extLst>
            <c:ext xmlns:c16="http://schemas.microsoft.com/office/drawing/2014/chart" uri="{C3380CC4-5D6E-409C-BE32-E72D297353CC}">
              <c16:uniqueId val="{00000000-58F9-4460-AB0A-CFAFEC3E10D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49137</c:v>
                </c:pt>
                <c:pt idx="1">
                  <c:v>22284</c:v>
                </c:pt>
                <c:pt idx="2">
                  <c:v>30444</c:v>
                </c:pt>
                <c:pt idx="3">
                  <c:v>22991</c:v>
                </c:pt>
                <c:pt idx="4">
                  <c:v>50925</c:v>
                </c:pt>
              </c:numCache>
            </c:numRef>
          </c:val>
          <c:smooth val="0"/>
          <c:extLst>
            <c:ext xmlns:c16="http://schemas.microsoft.com/office/drawing/2014/chart" uri="{C3380CC4-5D6E-409C-BE32-E72D297353CC}">
              <c16:uniqueId val="{00000001-58F9-4460-AB0A-CFAFEC3E10D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11.76</c:v>
                </c:pt>
                <c:pt idx="1">
                  <c:v>8.94</c:v>
                </c:pt>
                <c:pt idx="2">
                  <c:v>9.1300000000000008</c:v>
                </c:pt>
                <c:pt idx="3">
                  <c:v>8.74</c:v>
                </c:pt>
                <c:pt idx="4">
                  <c:v>7.9</c:v>
                </c:pt>
              </c:numCache>
            </c:numRef>
          </c:val>
          <c:extLst>
            <c:ext xmlns:c16="http://schemas.microsoft.com/office/drawing/2014/chart" uri="{C3380CC4-5D6E-409C-BE32-E72D297353CC}">
              <c16:uniqueId val="{00000000-FDC3-44C9-82F4-9DB5D1B8023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21.96</c:v>
                </c:pt>
                <c:pt idx="1">
                  <c:v>24.65</c:v>
                </c:pt>
                <c:pt idx="2">
                  <c:v>28.2</c:v>
                </c:pt>
                <c:pt idx="3">
                  <c:v>32.28</c:v>
                </c:pt>
                <c:pt idx="4">
                  <c:v>32.409999999999997</c:v>
                </c:pt>
              </c:numCache>
            </c:numRef>
          </c:val>
          <c:extLst>
            <c:ext xmlns:c16="http://schemas.microsoft.com/office/drawing/2014/chart" uri="{C3380CC4-5D6E-409C-BE32-E72D297353CC}">
              <c16:uniqueId val="{00000001-FDC3-44C9-82F4-9DB5D1B8023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-3.1</c:v>
                </c:pt>
                <c:pt idx="1">
                  <c:v>0.1</c:v>
                </c:pt>
                <c:pt idx="2">
                  <c:v>4.84</c:v>
                </c:pt>
                <c:pt idx="3">
                  <c:v>4.26</c:v>
                </c:pt>
                <c:pt idx="4">
                  <c:v>0.76</c:v>
                </c:pt>
              </c:numCache>
            </c:numRef>
          </c:val>
          <c:smooth val="0"/>
          <c:extLst>
            <c:ext xmlns:c16="http://schemas.microsoft.com/office/drawing/2014/chart" uri="{C3380CC4-5D6E-409C-BE32-E72D297353CC}">
              <c16:uniqueId val="{00000002-FDC3-44C9-82F4-9DB5D1B8023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4D81-43B3-AAA7-BE9F3C24FE3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D81-43B3-AAA7-BE9F3C24FE3D}"/>
            </c:ext>
          </c:extLst>
        </c:ser>
        <c:ser>
          <c:idx val="2"/>
          <c:order val="2"/>
          <c:tx>
            <c:strRef>
              <c:f>データシート!$A$29</c:f>
              <c:strCache>
                <c:ptCount val="1"/>
                <c:pt idx="0">
                  <c:v>里庄町後期高齢者医療特別会計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0.25</c:v>
                </c:pt>
                <c:pt idx="4">
                  <c:v>#N/A</c:v>
                </c:pt>
                <c:pt idx="5">
                  <c:v>0.02</c:v>
                </c:pt>
                <c:pt idx="6">
                  <c:v>#N/A</c:v>
                </c:pt>
                <c:pt idx="7">
                  <c:v>0.03</c:v>
                </c:pt>
                <c:pt idx="8">
                  <c:v>#N/A</c:v>
                </c:pt>
                <c:pt idx="9">
                  <c:v>0</c:v>
                </c:pt>
              </c:numCache>
            </c:numRef>
          </c:val>
          <c:extLst>
            <c:ext xmlns:c16="http://schemas.microsoft.com/office/drawing/2014/chart" uri="{C3380CC4-5D6E-409C-BE32-E72D297353CC}">
              <c16:uniqueId val="{00000002-4D81-43B3-AAA7-BE9F3C24FE3D}"/>
            </c:ext>
          </c:extLst>
        </c:ser>
        <c:ser>
          <c:idx val="3"/>
          <c:order val="3"/>
          <c:tx>
            <c:strRef>
              <c:f>データシート!$A$30</c:f>
              <c:strCache>
                <c:ptCount val="1"/>
                <c:pt idx="0">
                  <c:v>里庄町営墓地特別会計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0.06</c:v>
                </c:pt>
                <c:pt idx="4">
                  <c:v>#N/A</c:v>
                </c:pt>
                <c:pt idx="5">
                  <c:v>0.04</c:v>
                </c:pt>
                <c:pt idx="6">
                  <c:v>#N/A</c:v>
                </c:pt>
                <c:pt idx="7">
                  <c:v>0.03</c:v>
                </c:pt>
                <c:pt idx="8">
                  <c:v>#N/A</c:v>
                </c:pt>
                <c:pt idx="9">
                  <c:v>7.0000000000000007E-2</c:v>
                </c:pt>
              </c:numCache>
            </c:numRef>
          </c:val>
          <c:extLst>
            <c:ext xmlns:c16="http://schemas.microsoft.com/office/drawing/2014/chart" uri="{C3380CC4-5D6E-409C-BE32-E72D297353CC}">
              <c16:uniqueId val="{00000003-4D81-43B3-AAA7-BE9F3C24FE3D}"/>
            </c:ext>
          </c:extLst>
        </c:ser>
        <c:ser>
          <c:idx val="4"/>
          <c:order val="4"/>
          <c:tx>
            <c:strRef>
              <c:f>データシート!$A$31</c:f>
              <c:strCache>
                <c:ptCount val="1"/>
                <c:pt idx="0">
                  <c:v>里庄町介護老人保健施設特別会計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0.06</c:v>
                </c:pt>
                <c:pt idx="2">
                  <c:v>#N/A</c:v>
                </c:pt>
                <c:pt idx="3">
                  <c:v>0.12</c:v>
                </c:pt>
                <c:pt idx="4">
                  <c:v>#N/A</c:v>
                </c:pt>
                <c:pt idx="5">
                  <c:v>0.18</c:v>
                </c:pt>
                <c:pt idx="6">
                  <c:v>#N/A</c:v>
                </c:pt>
                <c:pt idx="7">
                  <c:v>0.28000000000000003</c:v>
                </c:pt>
                <c:pt idx="8">
                  <c:v>#N/A</c:v>
                </c:pt>
                <c:pt idx="9">
                  <c:v>0.09</c:v>
                </c:pt>
              </c:numCache>
            </c:numRef>
          </c:val>
          <c:extLst>
            <c:ext xmlns:c16="http://schemas.microsoft.com/office/drawing/2014/chart" uri="{C3380CC4-5D6E-409C-BE32-E72D297353CC}">
              <c16:uniqueId val="{00000004-4D81-43B3-AAA7-BE9F3C24FE3D}"/>
            </c:ext>
          </c:extLst>
        </c:ser>
        <c:ser>
          <c:idx val="5"/>
          <c:order val="5"/>
          <c:tx>
            <c:strRef>
              <c:f>データシート!$A$32</c:f>
              <c:strCache>
                <c:ptCount val="1"/>
                <c:pt idx="0">
                  <c:v>里庄町介護保険特別会計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0.43</c:v>
                </c:pt>
                <c:pt idx="2">
                  <c:v>#N/A</c:v>
                </c:pt>
                <c:pt idx="3">
                  <c:v>0.4</c:v>
                </c:pt>
                <c:pt idx="4">
                  <c:v>#N/A</c:v>
                </c:pt>
                <c:pt idx="5">
                  <c:v>0.46</c:v>
                </c:pt>
                <c:pt idx="6">
                  <c:v>#N/A</c:v>
                </c:pt>
                <c:pt idx="7">
                  <c:v>0.5</c:v>
                </c:pt>
                <c:pt idx="8">
                  <c:v>#N/A</c:v>
                </c:pt>
                <c:pt idx="9">
                  <c:v>0.4</c:v>
                </c:pt>
              </c:numCache>
            </c:numRef>
          </c:val>
          <c:extLst>
            <c:ext xmlns:c16="http://schemas.microsoft.com/office/drawing/2014/chart" uri="{C3380CC4-5D6E-409C-BE32-E72D297353CC}">
              <c16:uniqueId val="{00000005-4D81-43B3-AAA7-BE9F3C24FE3D}"/>
            </c:ext>
          </c:extLst>
        </c:ser>
        <c:ser>
          <c:idx val="6"/>
          <c:order val="6"/>
          <c:tx>
            <c:strRef>
              <c:f>データシート!$A$33</c:f>
              <c:strCache>
                <c:ptCount val="1"/>
                <c:pt idx="0">
                  <c:v>里庄町国民健康保険特別会計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4.38</c:v>
                </c:pt>
                <c:pt idx="2">
                  <c:v>#N/A</c:v>
                </c:pt>
                <c:pt idx="3">
                  <c:v>5.93</c:v>
                </c:pt>
                <c:pt idx="4">
                  <c:v>#N/A</c:v>
                </c:pt>
                <c:pt idx="5">
                  <c:v>1.1499999999999999</c:v>
                </c:pt>
                <c:pt idx="6">
                  <c:v>#N/A</c:v>
                </c:pt>
                <c:pt idx="7">
                  <c:v>1.06</c:v>
                </c:pt>
                <c:pt idx="8">
                  <c:v>#N/A</c:v>
                </c:pt>
                <c:pt idx="9">
                  <c:v>1.23</c:v>
                </c:pt>
              </c:numCache>
            </c:numRef>
          </c:val>
          <c:extLst>
            <c:ext xmlns:c16="http://schemas.microsoft.com/office/drawing/2014/chart" uri="{C3380CC4-5D6E-409C-BE32-E72D297353CC}">
              <c16:uniqueId val="{00000006-4D81-43B3-AAA7-BE9F3C24FE3D}"/>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11.75</c:v>
                </c:pt>
                <c:pt idx="2">
                  <c:v>#N/A</c:v>
                </c:pt>
                <c:pt idx="3">
                  <c:v>8.8699999999999992</c:v>
                </c:pt>
                <c:pt idx="4">
                  <c:v>#N/A</c:v>
                </c:pt>
                <c:pt idx="5">
                  <c:v>9.09</c:v>
                </c:pt>
                <c:pt idx="6">
                  <c:v>#N/A</c:v>
                </c:pt>
                <c:pt idx="7">
                  <c:v>8.7100000000000009</c:v>
                </c:pt>
                <c:pt idx="8">
                  <c:v>#N/A</c:v>
                </c:pt>
                <c:pt idx="9">
                  <c:v>7.82</c:v>
                </c:pt>
              </c:numCache>
            </c:numRef>
          </c:val>
          <c:extLst>
            <c:ext xmlns:c16="http://schemas.microsoft.com/office/drawing/2014/chart" uri="{C3380CC4-5D6E-409C-BE32-E72D297353CC}">
              <c16:uniqueId val="{00000007-4D81-43B3-AAA7-BE9F3C24FE3D}"/>
            </c:ext>
          </c:extLst>
        </c:ser>
        <c:ser>
          <c:idx val="8"/>
          <c:order val="8"/>
          <c:tx>
            <c:strRef>
              <c:f>データシート!$A$35</c:f>
              <c:strCache>
                <c:ptCount val="1"/>
                <c:pt idx="0">
                  <c:v>里庄町公共下水道事業会計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3.56</c:v>
                </c:pt>
                <c:pt idx="2">
                  <c:v>#N/A</c:v>
                </c:pt>
                <c:pt idx="3">
                  <c:v>5.01</c:v>
                </c:pt>
                <c:pt idx="4">
                  <c:v>#N/A</c:v>
                </c:pt>
                <c:pt idx="5">
                  <c:v>3.72</c:v>
                </c:pt>
                <c:pt idx="6">
                  <c:v>#N/A</c:v>
                </c:pt>
                <c:pt idx="7">
                  <c:v>5.4</c:v>
                </c:pt>
                <c:pt idx="8">
                  <c:v>#N/A</c:v>
                </c:pt>
                <c:pt idx="9">
                  <c:v>7.99</c:v>
                </c:pt>
              </c:numCache>
            </c:numRef>
          </c:val>
          <c:extLst>
            <c:ext xmlns:c16="http://schemas.microsoft.com/office/drawing/2014/chart" uri="{C3380CC4-5D6E-409C-BE32-E72D297353CC}">
              <c16:uniqueId val="{00000008-4D81-43B3-AAA7-BE9F3C24FE3D}"/>
            </c:ext>
          </c:extLst>
        </c:ser>
        <c:ser>
          <c:idx val="9"/>
          <c:order val="9"/>
          <c:tx>
            <c:strRef>
              <c:f>データシート!$A$36</c:f>
              <c:strCache>
                <c:ptCount val="1"/>
                <c:pt idx="0">
                  <c:v>里庄町水道事業会計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8.74</c:v>
                </c:pt>
                <c:pt idx="2">
                  <c:v>#N/A</c:v>
                </c:pt>
                <c:pt idx="3">
                  <c:v>9.27</c:v>
                </c:pt>
                <c:pt idx="4">
                  <c:v>#N/A</c:v>
                </c:pt>
                <c:pt idx="5">
                  <c:v>9.19</c:v>
                </c:pt>
                <c:pt idx="6">
                  <c:v>#N/A</c:v>
                </c:pt>
                <c:pt idx="7">
                  <c:v>9.41</c:v>
                </c:pt>
                <c:pt idx="8">
                  <c:v>#N/A</c:v>
                </c:pt>
                <c:pt idx="9">
                  <c:v>9.85</c:v>
                </c:pt>
              </c:numCache>
            </c:numRef>
          </c:val>
          <c:extLst>
            <c:ext xmlns:c16="http://schemas.microsoft.com/office/drawing/2014/chart" uri="{C3380CC4-5D6E-409C-BE32-E72D297353CC}">
              <c16:uniqueId val="{00000009-4D81-43B3-AAA7-BE9F3C24FE3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351</c:v>
                </c:pt>
                <c:pt idx="5">
                  <c:v>365</c:v>
                </c:pt>
                <c:pt idx="8">
                  <c:v>377</c:v>
                </c:pt>
                <c:pt idx="11">
                  <c:v>378</c:v>
                </c:pt>
                <c:pt idx="14">
                  <c:v>379</c:v>
                </c:pt>
              </c:numCache>
            </c:numRef>
          </c:val>
          <c:extLst>
            <c:ext xmlns:c16="http://schemas.microsoft.com/office/drawing/2014/chart" uri="{C3380CC4-5D6E-409C-BE32-E72D297353CC}">
              <c16:uniqueId val="{00000000-D18D-40E5-BDE9-38450EC1EDF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18D-40E5-BDE9-38450EC1EDF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4</c:v>
                </c:pt>
                <c:pt idx="3">
                  <c:v>3</c:v>
                </c:pt>
                <c:pt idx="6">
                  <c:v>3</c:v>
                </c:pt>
                <c:pt idx="9">
                  <c:v>2</c:v>
                </c:pt>
                <c:pt idx="12">
                  <c:v>0</c:v>
                </c:pt>
              </c:numCache>
            </c:numRef>
          </c:val>
          <c:extLst>
            <c:ext xmlns:c16="http://schemas.microsoft.com/office/drawing/2014/chart" uri="{C3380CC4-5D6E-409C-BE32-E72D297353CC}">
              <c16:uniqueId val="{00000002-D18D-40E5-BDE9-38450EC1EDF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21</c:v>
                </c:pt>
                <c:pt idx="3">
                  <c:v>28</c:v>
                </c:pt>
                <c:pt idx="6">
                  <c:v>33</c:v>
                </c:pt>
                <c:pt idx="9">
                  <c:v>40</c:v>
                </c:pt>
                <c:pt idx="12">
                  <c:v>41</c:v>
                </c:pt>
              </c:numCache>
            </c:numRef>
          </c:val>
          <c:extLst>
            <c:ext xmlns:c16="http://schemas.microsoft.com/office/drawing/2014/chart" uri="{C3380CC4-5D6E-409C-BE32-E72D297353CC}">
              <c16:uniqueId val="{00000003-D18D-40E5-BDE9-38450EC1EDF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161</c:v>
                </c:pt>
                <c:pt idx="3">
                  <c:v>163</c:v>
                </c:pt>
                <c:pt idx="6">
                  <c:v>176</c:v>
                </c:pt>
                <c:pt idx="9">
                  <c:v>179</c:v>
                </c:pt>
                <c:pt idx="12">
                  <c:v>190</c:v>
                </c:pt>
              </c:numCache>
            </c:numRef>
          </c:val>
          <c:extLst>
            <c:ext xmlns:c16="http://schemas.microsoft.com/office/drawing/2014/chart" uri="{C3380CC4-5D6E-409C-BE32-E72D297353CC}">
              <c16:uniqueId val="{00000004-D18D-40E5-BDE9-38450EC1EDF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18D-40E5-BDE9-38450EC1EDF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18D-40E5-BDE9-38450EC1EDF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346</c:v>
                </c:pt>
                <c:pt idx="3">
                  <c:v>354</c:v>
                </c:pt>
                <c:pt idx="6">
                  <c:v>364</c:v>
                </c:pt>
                <c:pt idx="9">
                  <c:v>347</c:v>
                </c:pt>
                <c:pt idx="12">
                  <c:v>351</c:v>
                </c:pt>
              </c:numCache>
            </c:numRef>
          </c:val>
          <c:extLst>
            <c:ext xmlns:c16="http://schemas.microsoft.com/office/drawing/2014/chart" uri="{C3380CC4-5D6E-409C-BE32-E72D297353CC}">
              <c16:uniqueId val="{00000007-D18D-40E5-BDE9-38450EC1EDF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181</c:v>
                </c:pt>
                <c:pt idx="2">
                  <c:v>#N/A</c:v>
                </c:pt>
                <c:pt idx="3">
                  <c:v>#N/A</c:v>
                </c:pt>
                <c:pt idx="4">
                  <c:v>183</c:v>
                </c:pt>
                <c:pt idx="5">
                  <c:v>#N/A</c:v>
                </c:pt>
                <c:pt idx="6">
                  <c:v>#N/A</c:v>
                </c:pt>
                <c:pt idx="7">
                  <c:v>199</c:v>
                </c:pt>
                <c:pt idx="8">
                  <c:v>#N/A</c:v>
                </c:pt>
                <c:pt idx="9">
                  <c:v>#N/A</c:v>
                </c:pt>
                <c:pt idx="10">
                  <c:v>190</c:v>
                </c:pt>
                <c:pt idx="11">
                  <c:v>#N/A</c:v>
                </c:pt>
                <c:pt idx="12">
                  <c:v>#N/A</c:v>
                </c:pt>
                <c:pt idx="13">
                  <c:v>203</c:v>
                </c:pt>
                <c:pt idx="14">
                  <c:v>#N/A</c:v>
                </c:pt>
              </c:numCache>
            </c:numRef>
          </c:val>
          <c:smooth val="0"/>
          <c:extLst>
            <c:ext xmlns:c16="http://schemas.microsoft.com/office/drawing/2014/chart" uri="{C3380CC4-5D6E-409C-BE32-E72D297353CC}">
              <c16:uniqueId val="{00000008-D18D-40E5-BDE9-38450EC1EDF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4751</c:v>
                </c:pt>
                <c:pt idx="5">
                  <c:v>4750</c:v>
                </c:pt>
                <c:pt idx="8">
                  <c:v>4723</c:v>
                </c:pt>
                <c:pt idx="11">
                  <c:v>4670</c:v>
                </c:pt>
                <c:pt idx="14">
                  <c:v>4831</c:v>
                </c:pt>
              </c:numCache>
            </c:numRef>
          </c:val>
          <c:extLst>
            <c:ext xmlns:c16="http://schemas.microsoft.com/office/drawing/2014/chart" uri="{C3380CC4-5D6E-409C-BE32-E72D297353CC}">
              <c16:uniqueId val="{00000000-8710-4B8F-8774-7EBC7E48F37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53</c:v>
                </c:pt>
                <c:pt idx="5">
                  <c:v>44</c:v>
                </c:pt>
                <c:pt idx="8">
                  <c:v>37</c:v>
                </c:pt>
                <c:pt idx="11">
                  <c:v>31</c:v>
                </c:pt>
                <c:pt idx="14">
                  <c:v>25</c:v>
                </c:pt>
              </c:numCache>
            </c:numRef>
          </c:val>
          <c:extLst>
            <c:ext xmlns:c16="http://schemas.microsoft.com/office/drawing/2014/chart" uri="{C3380CC4-5D6E-409C-BE32-E72D297353CC}">
              <c16:uniqueId val="{00000001-8710-4B8F-8774-7EBC7E48F37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3162</c:v>
                </c:pt>
                <c:pt idx="5">
                  <c:v>3156</c:v>
                </c:pt>
                <c:pt idx="8">
                  <c:v>3263</c:v>
                </c:pt>
                <c:pt idx="11">
                  <c:v>3328</c:v>
                </c:pt>
                <c:pt idx="14">
                  <c:v>3429</c:v>
                </c:pt>
              </c:numCache>
            </c:numRef>
          </c:val>
          <c:extLst>
            <c:ext xmlns:c16="http://schemas.microsoft.com/office/drawing/2014/chart" uri="{C3380CC4-5D6E-409C-BE32-E72D297353CC}">
              <c16:uniqueId val="{00000002-8710-4B8F-8774-7EBC7E48F37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710-4B8F-8774-7EBC7E48F37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710-4B8F-8774-7EBC7E48F37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710-4B8F-8774-7EBC7E48F37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142</c:v>
                </c:pt>
                <c:pt idx="3">
                  <c:v>172</c:v>
                </c:pt>
                <c:pt idx="6">
                  <c:v>145</c:v>
                </c:pt>
                <c:pt idx="9">
                  <c:v>136</c:v>
                </c:pt>
                <c:pt idx="12">
                  <c:v>121</c:v>
                </c:pt>
              </c:numCache>
            </c:numRef>
          </c:val>
          <c:extLst>
            <c:ext xmlns:c16="http://schemas.microsoft.com/office/drawing/2014/chart" uri="{C3380CC4-5D6E-409C-BE32-E72D297353CC}">
              <c16:uniqueId val="{00000006-8710-4B8F-8774-7EBC7E48F37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216</c:v>
                </c:pt>
                <c:pt idx="3">
                  <c:v>198</c:v>
                </c:pt>
                <c:pt idx="6">
                  <c:v>199</c:v>
                </c:pt>
                <c:pt idx="9">
                  <c:v>173</c:v>
                </c:pt>
                <c:pt idx="12">
                  <c:v>159</c:v>
                </c:pt>
              </c:numCache>
            </c:numRef>
          </c:val>
          <c:extLst>
            <c:ext xmlns:c16="http://schemas.microsoft.com/office/drawing/2014/chart" uri="{C3380CC4-5D6E-409C-BE32-E72D297353CC}">
              <c16:uniqueId val="{00000007-8710-4B8F-8774-7EBC7E48F37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2818</c:v>
                </c:pt>
                <c:pt idx="3">
                  <c:v>2807</c:v>
                </c:pt>
                <c:pt idx="6">
                  <c:v>2856</c:v>
                </c:pt>
                <c:pt idx="9">
                  <c:v>2884</c:v>
                </c:pt>
                <c:pt idx="12">
                  <c:v>2941</c:v>
                </c:pt>
              </c:numCache>
            </c:numRef>
          </c:val>
          <c:extLst>
            <c:ext xmlns:c16="http://schemas.microsoft.com/office/drawing/2014/chart" uri="{C3380CC4-5D6E-409C-BE32-E72D297353CC}">
              <c16:uniqueId val="{00000008-8710-4B8F-8774-7EBC7E48F37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131</c:v>
                </c:pt>
                <c:pt idx="3">
                  <c:v>119</c:v>
                </c:pt>
                <c:pt idx="6">
                  <c:v>109</c:v>
                </c:pt>
                <c:pt idx="9">
                  <c:v>86</c:v>
                </c:pt>
                <c:pt idx="12">
                  <c:v>80</c:v>
                </c:pt>
              </c:numCache>
            </c:numRef>
          </c:val>
          <c:extLst>
            <c:ext xmlns:c16="http://schemas.microsoft.com/office/drawing/2014/chart" uri="{C3380CC4-5D6E-409C-BE32-E72D297353CC}">
              <c16:uniqueId val="{00000009-8710-4B8F-8774-7EBC7E48F37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3409</c:v>
                </c:pt>
                <c:pt idx="3">
                  <c:v>3326</c:v>
                </c:pt>
                <c:pt idx="6">
                  <c:v>3365</c:v>
                </c:pt>
                <c:pt idx="9">
                  <c:v>3312</c:v>
                </c:pt>
                <c:pt idx="12">
                  <c:v>3598</c:v>
                </c:pt>
              </c:numCache>
            </c:numRef>
          </c:val>
          <c:extLst>
            <c:ext xmlns:c16="http://schemas.microsoft.com/office/drawing/2014/chart" uri="{C3380CC4-5D6E-409C-BE32-E72D297353CC}">
              <c16:uniqueId val="{0000000A-8710-4B8F-8774-7EBC7E48F37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8710-4B8F-8774-7EBC7E48F37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812</c:v>
                </c:pt>
                <c:pt idx="1">
                  <c:v>943</c:v>
                </c:pt>
                <c:pt idx="2">
                  <c:v>982</c:v>
                </c:pt>
              </c:numCache>
            </c:numRef>
          </c:val>
          <c:extLst>
            <c:ext xmlns:c16="http://schemas.microsoft.com/office/drawing/2014/chart" uri="{C3380CC4-5D6E-409C-BE32-E72D297353CC}">
              <c16:uniqueId val="{00000000-75F6-4FCC-A0D7-E0311E710D0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112</c:v>
                </c:pt>
                <c:pt idx="1">
                  <c:v>92</c:v>
                </c:pt>
                <c:pt idx="2">
                  <c:v>72</c:v>
                </c:pt>
              </c:numCache>
            </c:numRef>
          </c:val>
          <c:extLst>
            <c:ext xmlns:c16="http://schemas.microsoft.com/office/drawing/2014/chart" uri="{C3380CC4-5D6E-409C-BE32-E72D297353CC}">
              <c16:uniqueId val="{00000001-75F6-4FCC-A0D7-E0311E710D0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1199</c:v>
                </c:pt>
                <c:pt idx="1">
                  <c:v>1117</c:v>
                </c:pt>
                <c:pt idx="2">
                  <c:v>1165</c:v>
                </c:pt>
              </c:numCache>
            </c:numRef>
          </c:val>
          <c:extLst>
            <c:ext xmlns:c16="http://schemas.microsoft.com/office/drawing/2014/chart" uri="{C3380CC4-5D6E-409C-BE32-E72D297353CC}">
              <c16:uniqueId val="{00000002-75F6-4FCC-A0D7-E0311E710D0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{E786CE18-92E0-4A3F-BA0F-0C40B1FB8960}</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1E09-4E3D-8301-B4ECBE1A370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{B28FC6BE-2C69-47FF-9B52-AC9FC021FF41}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E09-4E3D-8301-B4ECBE1A370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{F2E657D7-B2BC-430F-842C-384FAB487FC0}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E09-4E3D-8301-B4ECBE1A370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{57B73748-612D-4D79-9B83-7A2D109B5703}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E09-4E3D-8301-B4ECBE1A370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{7D1B6E23-ED96-46EA-AD9E-778B004EC237}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E09-4E3D-8301-B4ECBE1A3705}"/>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{452E1611-6259-4ECC-8A7E-DC66762E9DCC}</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1E09-4E3D-8301-B4ECBE1A3705}"/>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{92BFC4FC-0D94-4C38-90A4-FD844CC98DE0}</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1E09-4E3D-8301-B4ECBE1A3705}"/>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{E101148B-897B-483B-8360-0A3ECA6402CF}</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1E09-4E3D-8301-B4ECBE1A3705}"/>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{04F518A6-6676-4D17-8FB9-FB28154F3FB5}</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1E09-4E3D-8301-B4ECBE1A370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61.9</c:v>
                </c:pt>
                <c:pt idx="8">
                  <c:v>65</c:v>
                </c:pt>
                <c:pt idx="16">
                  <c:v>67</c:v>
                </c:pt>
                <c:pt idx="24">
                  <c:v>67.8</c:v>
                </c:pt>
                <c:pt idx="32">
                  <c:v>67.3</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1E09-4E3D-8301-B4ECBE1A370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{4ED9F6F9-185D-4842-86D2-F1938FAFCF6D}</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1E09-4E3D-8301-B4ECBE1A370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{60F6D959-2750-45DA-8A3F-2BDC65CA58BD}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E09-4E3D-8301-B4ECBE1A370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{F59CF17D-2BEB-47A7-BB1F-8DB4C0C10785}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E09-4E3D-8301-B4ECBE1A370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{07C0EA8C-3DF2-4209-B51F-C943CF07A840}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E09-4E3D-8301-B4ECBE1A370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{258156C7-E3C0-4393-996C-CC3D3FE02995}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E09-4E3D-8301-B4ECBE1A3705}"/>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{61A055F2-9CCD-451F-9491-9C4EFBBC5C5C}</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1E09-4E3D-8301-B4ECBE1A3705}"/>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{49BFAD56-B35B-40FE-A296-8DA7AAD9EE9B}</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1E09-4E3D-8301-B4ECBE1A3705}"/>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{7AA0E7E5-3D90-4E9A-A615-AD065CAD3957}</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1E09-4E3D-8301-B4ECBE1A3705}"/>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{5CC64DFE-BD44-48DF-92CC-BCA10BFB6915}</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1E09-4E3D-8301-B4ECBE1A37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52.3</c:v>
                </c:pt>
                <c:pt idx="8">
                  <c:v>59.3</c:v>
                </c:pt>
                <c:pt idx="16">
                  <c:v>59.9</c:v>
                </c:pt>
                <c:pt idx="24">
                  <c:v>61</c:v>
                </c:pt>
                <c:pt idx="32">
                  <c:v>61.9</c:v>
                </c:pt>
              </c:numCache>
            </c:numRef>
          </c:xVal>
          <c:yVal>
            <c:numRef>
              <c:f>公会計指標分析・財政指標組合せ分析表!$BP$55:$DC$55</c:f>
              <c:numCache>
                <c:formatCode>#,##0.0;"▲ "#,##0.0</c:formatCode>
                <c:ptCount val="40"/>
                <c:pt idx="0">
                  <c:v>0</c:v>
                </c:pt>
                <c:pt idx="8">
                  <c:v>0</c:v>
                </c:pt>
                <c:pt idx="16">
                  <c:v>0</c:v>
                </c:pt>
                <c:pt idx="24">
                  <c:v>3.1</c:v>
                </c:pt>
                <c:pt idx="32">
                  <c:v>13.7</c:v>
                </c:pt>
              </c:numCache>
            </c:numRef>
          </c:yVal>
          <c:smooth val="0"/>
          <c:extLst>
            <c:ext xmlns:c16="http://schemas.microsoft.com/office/drawing/2014/chart" uri="{C3380CC4-5D6E-409C-BE32-E72D297353CC}">
              <c16:uniqueId val="{00000013-1E09-4E3D-8301-B4ECBE1A3705}"/>
            </c:ext>
          </c:extLst>
        </c:ser>
        <c:dLbls>
          <c:showLegendKey val="0"/>
          <c:showVal val="1"/>
          <c:showCatName val="0"/>
          <c:showSerName val="0"/>
          <c:showPercent val="0"/>
          <c:showBubbleSize val="0"/>
        </c:dLbls>
        <c:axId val="46179840"/>
        <c:axId val="46181760"/>
      </c:scatterChart>
      <c:valAx>
        <c:axId val="46179840"/>
        <c:scaling>
          <c:orientation val="maxMin"/>
          <c:max val="63"/>
          <c:min val="51"/>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{8E275AF0-FD4D-4747-A2CF-13E0DB59FC10}</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689B-4C1E-9F4F-BF93518ADB6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{09E3A00D-B079-470C-B3A8-6F62E0313294}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89B-4C1E-9F4F-BF93518ADB6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{BBCF397A-41D6-44CF-96F9-D51FBD760ED5}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89B-4C1E-9F4F-BF93518ADB6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{C16F84F7-C0D3-4FCF-BAE8-66C452F87F56}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89B-4C1E-9F4F-BF93518ADB6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{1DC1BEDD-07B6-495B-A922-92358C2C25FF}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89B-4C1E-9F4F-BF93518ADB63}"/>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{F3C08398-2378-4161-BEEA-A8B3E3FB997B}</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689B-4C1E-9F4F-BF93518ADB63}"/>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{A6634A85-3F40-4CE8-8436-6A03AEEDC030}</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689B-4C1E-9F4F-BF93518ADB63}"/>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{EDFC372B-6B95-4FA2-BEEC-19E52F1BC00B}</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689B-4C1E-9F4F-BF93518ADB63}"/>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{75574CFF-0378-488D-8888-1756E792157A}</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689B-4C1E-9F4F-BF93518ADB6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c:v>
                </c:pt>
                <c:pt idx="8">
                  <c:v>7.3</c:v>
                </c:pt>
                <c:pt idx="16">
                  <c:v>7.6</c:v>
                </c:pt>
                <c:pt idx="24">
                  <c:v>7.6</c:v>
                </c:pt>
                <c:pt idx="32">
                  <c:v>7.6</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689B-4C1E-9F4F-BF93518ADB6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38E-2"/>
                  <c:y val="-4.3495921315535896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{98E253F0-21C9-4CBD-A5FB-F408EA3C7C66}</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689B-4C1E-9F4F-BF93518ADB6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{F945E855-1E30-4BB0-940D-DD2166D975F6}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89B-4C1E-9F4F-BF93518ADB6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{B4BD43B5-EE47-4627-81CA-3BC32F3A2918}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89B-4C1E-9F4F-BF93518ADB6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{B726ED56-6209-41B3-8CB6-5E8B8F367C51}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89B-4C1E-9F4F-BF93518ADB6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{2C8306E0-9DA0-4AD3-B78A-2A5E234AFAE2}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89B-4C1E-9F4F-BF93518ADB63}"/>
                </c:ext>
              </c:extLst>
            </c:dLbl>
            <c:dLbl>
              <c:idx val="8"/>
              <c:layout>
                <c:manualLayout>
                  <c:x val="-1.8235628084250059E-2"/>
                  <c:y val="-8.1337372860052048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{976B0F46-2752-46F1-97C2-CFC0F648CAE2}</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689B-4C1E-9F4F-BF93518ADB63}"/>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{6158DA27-D98E-47EA-AEA4-A5A16C9F6FBA}</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689B-4C1E-9F4F-BF93518ADB63}"/>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{645B2F32-5F70-439E-BC0E-4F5AA3EE3386}</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689B-4C1E-9F4F-BF93518ADB63}"/>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{FA4C6D94-70C5-4144-B9D4-6076D32953DE}</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689B-4C1E-9F4F-BF93518ADB6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7.9</c:v>
                </c:pt>
                <c:pt idx="8">
                  <c:v>7.9</c:v>
                </c:pt>
                <c:pt idx="16">
                  <c:v>7.8</c:v>
                </c:pt>
                <c:pt idx="24">
                  <c:v>7.9</c:v>
                </c:pt>
                <c:pt idx="32">
                  <c:v>7.9</c:v>
                </c:pt>
              </c:numCache>
            </c:numRef>
          </c:xVal>
          <c:yVal>
            <c:numRef>
              <c:f>公会計指標分析・財政指標組合せ分析表!$BP$77:$DC$77</c:f>
              <c:numCache>
                <c:formatCode>#,##0.0;"▲ "#,##0.0</c:formatCode>
                <c:ptCount val="40"/>
                <c:pt idx="0">
                  <c:v>0</c:v>
                </c:pt>
                <c:pt idx="8">
                  <c:v>0</c:v>
                </c:pt>
                <c:pt idx="16">
                  <c:v>0</c:v>
                </c:pt>
                <c:pt idx="24">
                  <c:v>3.1</c:v>
                </c:pt>
                <c:pt idx="32">
                  <c:v>13.7</c:v>
                </c:pt>
              </c:numCache>
            </c:numRef>
          </c:yVal>
          <c:smooth val="0"/>
          <c:extLst>
            <c:ext xmlns:c16="http://schemas.microsoft.com/office/drawing/2014/chart" uri="{C3380CC4-5D6E-409C-BE32-E72D297353CC}">
              <c16:uniqueId val="{00000013-689B-4C1E-9F4F-BF93518ADB63}"/>
            </c:ext>
          </c:extLst>
        </c:ser>
        <c:dLbls>
          <c:showLegendKey val="0"/>
          <c:showVal val="1"/>
          <c:showCatName val="0"/>
          <c:showSerName val="0"/>
          <c:showPercent val="0"/>
          <c:showBubbleSize val="0"/>
        </c:dLbls>
        <c:axId val="84219776"/>
        <c:axId val="84234240"/>
      </c:scatterChart>
      <c:valAx>
        <c:axId val="84219776"/>
        <c:scaling>
          <c:orientation val="maxMin"/>
          <c:max val="8"/>
          <c:min val="7.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岡山県里庄町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元利償還金と、公営企業債の元利償還金に対する繰入金は年々増加傾向にある。ただし、元利償還金の</a:t>
          </a:r>
          <a:r>
            <a:rPr kumimoji="1" lang="en-US" altLang="ja-JP" sz="1200">
              <a:latin typeface="ＭＳ ゴシック" pitchFamily="49" charset="-128"/>
              <a:ea typeface="ＭＳ ゴシック" pitchFamily="49" charset="-128"/>
            </a:rPr>
            <a:t>50</a:t>
          </a:r>
          <a:r>
            <a:rPr kumimoji="1" lang="ja-JP" altLang="en-US" sz="1200">
              <a:latin typeface="ＭＳ ゴシック" pitchFamily="49" charset="-128"/>
              <a:ea typeface="ＭＳ ゴシック" pitchFamily="49" charset="-128"/>
            </a:rPr>
            <a:t>％以上は臨時財政対策債に係るものであり、それに伴い、算入公債費等も増加しているが、実質公債費比率としては上昇傾向にある。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組合等が起こした地方債の元利償還金に対する負担金等については増加傾向にあり、今後も一部事務組合の施設更新等によって大幅に増加することが予想され、元利償還金等（</a:t>
          </a:r>
          <a:r>
            <a:rPr kumimoji="1" lang="en-US" altLang="ja-JP" sz="1200">
              <a:latin typeface="ＭＳ ゴシック" pitchFamily="49" charset="-128"/>
              <a:ea typeface="ＭＳ ゴシック" pitchFamily="49" charset="-128"/>
            </a:rPr>
            <a:t>A)</a:t>
          </a:r>
          <a:r>
            <a:rPr kumimoji="1" lang="ja-JP" altLang="en-US" sz="1200">
              <a:latin typeface="ＭＳ ゴシック" pitchFamily="49" charset="-128"/>
              <a:ea typeface="ＭＳ ゴシック" pitchFamily="49" charset="-128"/>
            </a:rPr>
            <a:t>の総額が極端に増加しないよう注意する必要がある。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岡山県里庄町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将来負担額（</a:t>
          </a:r>
          <a:r>
            <a:rPr kumimoji="1" lang="en-US" altLang="ja-JP" sz="1300">
              <a:latin typeface="ＭＳ ゴシック" pitchFamily="49" charset="-128"/>
              <a:ea typeface="ＭＳ ゴシック" pitchFamily="49" charset="-128"/>
            </a:rPr>
            <a:t>A)</a:t>
          </a:r>
          <a:r>
            <a:rPr kumimoji="1" lang="ja-JP" altLang="en-US" sz="1300">
              <a:latin typeface="ＭＳ ゴシック" pitchFamily="49" charset="-128"/>
              <a:ea typeface="ＭＳ ゴシック" pitchFamily="49" charset="-128"/>
            </a:rPr>
            <a:t>について、一般会計等に係る地方債の現在高は平成</a:t>
          </a:r>
          <a:r>
            <a:rPr kumimoji="1" lang="en-US" altLang="ja-JP" sz="1300">
              <a:latin typeface="ＭＳ ゴシック" pitchFamily="49" charset="-128"/>
              <a:ea typeface="ＭＳ ゴシック" pitchFamily="49" charset="-128"/>
            </a:rPr>
            <a:t>24</a:t>
          </a:r>
          <a:r>
            <a:rPr kumimoji="1" lang="ja-JP" altLang="en-US" sz="1300">
              <a:latin typeface="ＭＳ ゴシック" pitchFamily="49" charset="-128"/>
              <a:ea typeface="ＭＳ ゴシック" pitchFamily="49" charset="-128"/>
            </a:rPr>
            <a:t>年度をピークに減少に転じていたが、平成</a:t>
          </a:r>
          <a:r>
            <a:rPr kumimoji="1" lang="en-US" altLang="ja-JP" sz="1300">
              <a:latin typeface="ＭＳ ゴシック" pitchFamily="49" charset="-128"/>
              <a:ea typeface="ＭＳ ゴシック" pitchFamily="49" charset="-128"/>
            </a:rPr>
            <a:t>30</a:t>
          </a:r>
          <a:r>
            <a:rPr kumimoji="1" lang="ja-JP" altLang="en-US" sz="1300">
              <a:latin typeface="ＭＳ ゴシック" pitchFamily="49" charset="-128"/>
              <a:ea typeface="ＭＳ ゴシック" pitchFamily="49" charset="-128"/>
            </a:rPr>
            <a:t>年度は学校施設の空調設備新設更新事業等により増加に転じ、令和</a:t>
          </a:r>
          <a:r>
            <a:rPr kumimoji="1" lang="en-US" altLang="ja-JP" sz="1300">
              <a:latin typeface="ＭＳ ゴシック" pitchFamily="49" charset="-128"/>
              <a:ea typeface="ＭＳ ゴシック" pitchFamily="49" charset="-128"/>
            </a:rPr>
            <a:t>2</a:t>
          </a:r>
          <a:r>
            <a:rPr kumimoji="1" lang="ja-JP" altLang="en-US" sz="1300">
              <a:latin typeface="ＭＳ ゴシック" pitchFamily="49" charset="-128"/>
              <a:ea typeface="ＭＳ ゴシック" pitchFamily="49" charset="-128"/>
            </a:rPr>
            <a:t>年度は災害情報伝達システム整備事業により大幅に増加した。</a:t>
          </a:r>
        </a:p>
        <a:p>
          <a:r>
            <a:rPr kumimoji="1" lang="ja-JP" altLang="en-US" sz="1300">
              <a:latin typeface="ＭＳ ゴシック" pitchFamily="49" charset="-128"/>
              <a:ea typeface="ＭＳ ゴシック" pitchFamily="49" charset="-128"/>
            </a:rPr>
            <a:t>　また、公営企業債等繰入見込額については、起債残高の増加に伴い増加傾向にある。債務負担行為に基づく支出予定額については減少に転じたが、地方債残高の増加に伴い将来負担額全体としては増加傾向にある。</a:t>
          </a:r>
        </a:p>
        <a:p>
          <a:r>
            <a:rPr kumimoji="1" lang="ja-JP" altLang="en-US" sz="1300">
              <a:latin typeface="ＭＳ ゴシック" pitchFamily="49" charset="-128"/>
              <a:ea typeface="ＭＳ ゴシック" pitchFamily="49" charset="-128"/>
            </a:rPr>
            <a:t>　充当可能財源等（</a:t>
          </a:r>
          <a:r>
            <a:rPr kumimoji="1" lang="en-US" altLang="ja-JP" sz="1300">
              <a:latin typeface="ＭＳ ゴシック" pitchFamily="49" charset="-128"/>
              <a:ea typeface="ＭＳ ゴシック" pitchFamily="49" charset="-128"/>
            </a:rPr>
            <a:t>B)</a:t>
          </a:r>
          <a:r>
            <a:rPr kumimoji="1" lang="ja-JP" altLang="en-US" sz="1300">
              <a:latin typeface="ＭＳ ゴシック" pitchFamily="49" charset="-128"/>
              <a:ea typeface="ＭＳ ゴシック" pitchFamily="49" charset="-128"/>
            </a:rPr>
            <a:t>は、充当可能基金が平成</a:t>
          </a:r>
          <a:r>
            <a:rPr kumimoji="1" lang="en-US" altLang="ja-JP" sz="1300">
              <a:latin typeface="ＭＳ ゴシック" pitchFamily="49" charset="-128"/>
              <a:ea typeface="ＭＳ ゴシック" pitchFamily="49" charset="-128"/>
            </a:rPr>
            <a:t>30</a:t>
          </a:r>
          <a:r>
            <a:rPr kumimoji="1" lang="ja-JP" altLang="en-US" sz="1300">
              <a:latin typeface="ＭＳ ゴシック" pitchFamily="49" charset="-128"/>
              <a:ea typeface="ＭＳ ゴシック" pitchFamily="49" charset="-128"/>
            </a:rPr>
            <a:t>年度以降は増加傾向にあるため、全体も増加傾向にある。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差引で、将来負担比率の分子は、大幅なマイナスの状態で、同水準を維持しており、当面は、健全財政を保つことができる。将来負担ゼロを維持することを一つの目標として財政運営を行う必要がある。</a:t>
          </a:r>
        </a:p>
        <a:p>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岡山県里庄町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不足を補うため財政調整基金を取り崩していたが、ここ数年は歳出抑制により財政調整基金は増加に転じた。一方で、下水道事業への財源の補填として開発基金を取り崩し運用しているため、基金残高全体はここ１０年以上減少し続けていたが、令和元年度以降は、財政健全化の取り組みもありプラス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を枯渇させないためにも、職員一人ひとりが危機感を持って行政運営を行うとともに、既存事業を見直し、個々の施策ごとにその必要性・優先性を精査し、スリム化できる部分はスリム化し効率的・効果的な事業を実施することで歳出を抑制し、基金の繰入れに依存せず収支のバランスがとれた行財政運営が必要だと考え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開発基金：公共下水道事業会計負担金・出資金に充当するため、恒常的に取り崩している。積立については、町営墓地使用料及び余剰一般財源を積み立てている。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文化振興基金：文化ホールは平成４年度の建設以来老朽化が進んでおり、改修費用等に充当するため、恒常的に取り崩しを行っている。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教育施設整備改修基金：老朽化した教育施設の整備改修事業に充当するため、恒常的に取り崩しを行っている。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開発基金を公共下水道事業会計への負担金・出資金に充当するため、恒常的に取り崩しており、大幅に減少している。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文化振興基金：老朽化した文化ホールの改修に充てているため減少している。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教育施設整備改修基金：主に老朽化した学校施設の改修に充当しており減少傾向にあったため、令和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年度で積み増しを行った。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を枯渇させないためにも、職員一人ひとりが危機感を持って行政運営を行うとともに、既存事業を見直し、個々の施策ごとにその必要性・優先性を精査し、スリム化できる部分はスリム化し効率的・効果的な事業を実施することで歳出を抑制し、基金の繰入れに依存せず収支のバランスがとれた行財政運営が必要だと考え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財源不足を補うため財政調整基金を取り崩しており、基金残高は減少傾向にあったが、歳出抑制によりここ数年は増加傾向にある。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を枯渇させないためにも、事業の取捨選択や消費的経費の削減により財源を捻出するとともに、財産の利活用やふるさと納税の推進等による新たな財源確保に努める必要がある。また、災害に備えるため財政調整基金はある程度蓄えておく必要が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ここ数年は毎年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万円を取り崩し、元金の償還に充てている。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投資的事業を抑え、起債の発行額を抑制することで基金に依存しない財政運営に努める必要がある。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岡山県里庄町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11,149
10,993
12.23
6,623,131
6,329,794
239,434
3,030,226
3,598,206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施設の老朽化により、有形固定資産減価償却率が高くなっているが、令和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年度は橋りょうの補修により若干下がった。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県平均と比べた場合にも、わずかだが高い数値となっている。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62" name="直線コネクタ 61"/>
        <xdr:cNvCxnSpPr/>
      </xdr:nvCxnSpPr>
      <xdr:spPr>
        <a:xfrm>
          <a:off x="1270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63" name="テキスト ボックス 62"/>
        <xdr:cNvSpPr txBox="1"/>
      </xdr:nvSpPr>
      <xdr:spPr>
        <a:xfrm>
          <a:off x="847106" y="67483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64" name="直線コネクタ 63"/>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65" name="テキスト ボックス 64"/>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66" name="直線コネクタ 65"/>
        <xdr:cNvCxnSpPr/>
      </xdr:nvCxnSpPr>
      <xdr:spPr>
        <a:xfrm>
          <a:off x="1270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67" name="テキスト ボックス 66"/>
        <xdr:cNvSpPr txBox="1"/>
      </xdr:nvSpPr>
      <xdr:spPr>
        <a:xfrm>
          <a:off x="847106" y="6208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8" name="直線コネクタ 67"/>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9" name="テキスト ボックス 68"/>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70" name="直線コネクタ 69"/>
        <xdr:cNvCxnSpPr/>
      </xdr:nvCxnSpPr>
      <xdr:spPr>
        <a:xfrm>
          <a:off x="1270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71" name="テキスト ボックス 70"/>
        <xdr:cNvSpPr txBox="1"/>
      </xdr:nvSpPr>
      <xdr:spPr>
        <a:xfrm>
          <a:off x="847106" y="5668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72" name="直線コネクタ 71"/>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73" name="テキスト ボックス 72"/>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74" name="直線コネクタ 73"/>
        <xdr:cNvCxnSpPr/>
      </xdr:nvCxnSpPr>
      <xdr:spPr>
        <a:xfrm>
          <a:off x="1270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75" name="テキスト ボックス 74"/>
        <xdr:cNvSpPr txBox="1"/>
      </xdr:nvSpPr>
      <xdr:spPr>
        <a:xfrm>
          <a:off x="847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6" name="直線コネクタ 75"/>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7" name="テキスト ボックス 76"/>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8"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5715</xdr:rowOff>
    </xdr:from>
    <xdr:to>
      <xdr:col>23</xdr:col>
      <xdr:colOff>85090</xdr:colOff>
      <xdr:row>34</xdr:row>
      <xdr:rowOff>100965</xdr:rowOff>
    </xdr:to>
    <xdr:cxnSp macro="">
      <xdr:nvCxnSpPr>
        <xdr:cNvPr id="79" name="直線コネクタ 78"/>
        <xdr:cNvCxnSpPr/>
      </xdr:nvCxnSpPr>
      <xdr:spPr>
        <a:xfrm flipV="1">
          <a:off x="4760595" y="5406390"/>
          <a:ext cx="127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104792</xdr:rowOff>
    </xdr:from>
    <xdr:ext cx="405111" cy="259045"/>
    <xdr:sp macro="" textlink="">
      <xdr:nvSpPr>
        <xdr:cNvPr id="80" name="有形固定資産減価償却率最小値テキスト"/>
        <xdr:cNvSpPr txBox="1"/>
      </xdr:nvSpPr>
      <xdr:spPr>
        <a:xfrm>
          <a:off x="4813300" y="670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100965</xdr:rowOff>
    </xdr:from>
    <xdr:to>
      <xdr:col>23</xdr:col>
      <xdr:colOff>174625</xdr:colOff>
      <xdr:row>34</xdr:row>
      <xdr:rowOff>100965</xdr:rowOff>
    </xdr:to>
    <xdr:cxnSp macro="">
      <xdr:nvCxnSpPr>
        <xdr:cNvPr id="81" name="直線コネクタ 80"/>
        <xdr:cNvCxnSpPr/>
      </xdr:nvCxnSpPr>
      <xdr:spPr>
        <a:xfrm>
          <a:off x="4673600" y="6701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123842</xdr:rowOff>
    </xdr:from>
    <xdr:ext cx="405111" cy="259045"/>
    <xdr:sp macro="" textlink="">
      <xdr:nvSpPr>
        <xdr:cNvPr id="82" name="有形固定資産減価償却率最大値テキスト"/>
        <xdr:cNvSpPr txBox="1"/>
      </xdr:nvSpPr>
      <xdr:spPr>
        <a:xfrm>
          <a:off x="4813300" y="5181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5715</xdr:rowOff>
    </xdr:from>
    <xdr:to>
      <xdr:col>23</xdr:col>
      <xdr:colOff>174625</xdr:colOff>
      <xdr:row>27</xdr:row>
      <xdr:rowOff>5715</xdr:rowOff>
    </xdr:to>
    <xdr:cxnSp macro="">
      <xdr:nvCxnSpPr>
        <xdr:cNvPr id="83" name="直線コネクタ 82"/>
        <xdr:cNvCxnSpPr/>
      </xdr:nvCxnSpPr>
      <xdr:spPr>
        <a:xfrm>
          <a:off x="4673600" y="5406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140828</xdr:rowOff>
    </xdr:from>
    <xdr:ext cx="405111" cy="259045"/>
    <xdr:sp macro="" textlink="">
      <xdr:nvSpPr>
        <xdr:cNvPr id="84" name="有形固定資産減価償却率平均値テキスト"/>
        <xdr:cNvSpPr txBox="1"/>
      </xdr:nvSpPr>
      <xdr:spPr>
        <a:xfrm>
          <a:off x="4813300" y="58844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117951</xdr:rowOff>
    </xdr:from>
    <xdr:to>
      <xdr:col>23</xdr:col>
      <xdr:colOff>136525</xdr:colOff>
      <xdr:row>31</xdr:row>
      <xdr:rowOff>48101</xdr:rowOff>
    </xdr:to>
    <xdr:sp macro="" textlink="">
      <xdr:nvSpPr>
        <xdr:cNvPr id="85" name="フローチャート: 判断 84"/>
        <xdr:cNvSpPr/>
      </xdr:nvSpPr>
      <xdr:spPr>
        <a:xfrm>
          <a:off x="4711700" y="603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93663</xdr:rowOff>
    </xdr:from>
    <xdr:to>
      <xdr:col>19</xdr:col>
      <xdr:colOff>187325</xdr:colOff>
      <xdr:row>31</xdr:row>
      <xdr:rowOff>23813</xdr:rowOff>
    </xdr:to>
    <xdr:sp macro="" textlink="">
      <xdr:nvSpPr>
        <xdr:cNvPr id="86" name="フローチャート: 判断 85"/>
        <xdr:cNvSpPr/>
      </xdr:nvSpPr>
      <xdr:spPr>
        <a:xfrm>
          <a:off x="4000500" y="6008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63976</xdr:rowOff>
    </xdr:from>
    <xdr:to>
      <xdr:col>15</xdr:col>
      <xdr:colOff>187325</xdr:colOff>
      <xdr:row>30</xdr:row>
      <xdr:rowOff>165576</xdr:rowOff>
    </xdr:to>
    <xdr:sp macro="" textlink="">
      <xdr:nvSpPr>
        <xdr:cNvPr id="87" name="フローチャート: 判断 86"/>
        <xdr:cNvSpPr/>
      </xdr:nvSpPr>
      <xdr:spPr>
        <a:xfrm>
          <a:off x="3238500" y="597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47784</xdr:rowOff>
    </xdr:from>
    <xdr:to>
      <xdr:col>11</xdr:col>
      <xdr:colOff>187325</xdr:colOff>
      <xdr:row>30</xdr:row>
      <xdr:rowOff>149384</xdr:rowOff>
    </xdr:to>
    <xdr:sp macro="" textlink="">
      <xdr:nvSpPr>
        <xdr:cNvPr id="88" name="フローチャート: 判断 87"/>
        <xdr:cNvSpPr/>
      </xdr:nvSpPr>
      <xdr:spPr>
        <a:xfrm>
          <a:off x="2476500" y="596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30321</xdr:rowOff>
    </xdr:from>
    <xdr:to>
      <xdr:col>7</xdr:col>
      <xdr:colOff>187325</xdr:colOff>
      <xdr:row>29</xdr:row>
      <xdr:rowOff>131921</xdr:rowOff>
    </xdr:to>
    <xdr:sp macro="" textlink="">
      <xdr:nvSpPr>
        <xdr:cNvPr id="89" name="フローチャート: 判断 88"/>
        <xdr:cNvSpPr/>
      </xdr:nvSpPr>
      <xdr:spPr>
        <a:xfrm>
          <a:off x="1714500" y="5773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90" name="テキスト ボックス 8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91" name="テキスト ボックス 9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2" name="テキスト ボックス 9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3" name="テキスト ボックス 9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4" name="テキスト ボックス 9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92234</xdr:rowOff>
    </xdr:from>
    <xdr:to>
      <xdr:col>23</xdr:col>
      <xdr:colOff>136525</xdr:colOff>
      <xdr:row>32</xdr:row>
      <xdr:rowOff>22384</xdr:rowOff>
    </xdr:to>
    <xdr:sp macro="" textlink="">
      <xdr:nvSpPr>
        <xdr:cNvPr id="95" name="楕円 94"/>
        <xdr:cNvSpPr/>
      </xdr:nvSpPr>
      <xdr:spPr>
        <a:xfrm>
          <a:off x="4711700" y="6178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70661</xdr:rowOff>
    </xdr:from>
    <xdr:ext cx="405111" cy="259045"/>
    <xdr:sp macro="" textlink="">
      <xdr:nvSpPr>
        <xdr:cNvPr id="96" name="有形固定資産減価償却率該当値テキスト"/>
        <xdr:cNvSpPr txBox="1"/>
      </xdr:nvSpPr>
      <xdr:spPr>
        <a:xfrm>
          <a:off x="4813300" y="6157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105728</xdr:rowOff>
    </xdr:from>
    <xdr:to>
      <xdr:col>19</xdr:col>
      <xdr:colOff>187325</xdr:colOff>
      <xdr:row>32</xdr:row>
      <xdr:rowOff>35878</xdr:rowOff>
    </xdr:to>
    <xdr:sp macro="" textlink="">
      <xdr:nvSpPr>
        <xdr:cNvPr id="97" name="楕円 96"/>
        <xdr:cNvSpPr/>
      </xdr:nvSpPr>
      <xdr:spPr>
        <a:xfrm>
          <a:off x="4000500" y="619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143034</xdr:rowOff>
    </xdr:from>
    <xdr:to>
      <xdr:col>23</xdr:col>
      <xdr:colOff>85725</xdr:colOff>
      <xdr:row>31</xdr:row>
      <xdr:rowOff>156528</xdr:rowOff>
    </xdr:to>
    <xdr:cxnSp macro="">
      <xdr:nvCxnSpPr>
        <xdr:cNvPr id="98" name="直線コネクタ 97"/>
        <xdr:cNvCxnSpPr/>
      </xdr:nvCxnSpPr>
      <xdr:spPr>
        <a:xfrm flipV="1">
          <a:off x="4051300" y="6229509"/>
          <a:ext cx="711200" cy="13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84138</xdr:rowOff>
    </xdr:from>
    <xdr:to>
      <xdr:col>15</xdr:col>
      <xdr:colOff>187325</xdr:colOff>
      <xdr:row>32</xdr:row>
      <xdr:rowOff>14288</xdr:rowOff>
    </xdr:to>
    <xdr:sp macro="" textlink="">
      <xdr:nvSpPr>
        <xdr:cNvPr id="99" name="楕円 98"/>
        <xdr:cNvSpPr/>
      </xdr:nvSpPr>
      <xdr:spPr>
        <a:xfrm>
          <a:off x="3238500" y="617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134938</xdr:rowOff>
    </xdr:from>
    <xdr:to>
      <xdr:col>19</xdr:col>
      <xdr:colOff>136525</xdr:colOff>
      <xdr:row>31</xdr:row>
      <xdr:rowOff>156528</xdr:rowOff>
    </xdr:to>
    <xdr:cxnSp macro="">
      <xdr:nvCxnSpPr>
        <xdr:cNvPr id="100" name="直線コネクタ 99"/>
        <xdr:cNvCxnSpPr/>
      </xdr:nvCxnSpPr>
      <xdr:spPr>
        <a:xfrm>
          <a:off x="3289300" y="6221413"/>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30163</xdr:rowOff>
    </xdr:from>
    <xdr:to>
      <xdr:col>11</xdr:col>
      <xdr:colOff>187325</xdr:colOff>
      <xdr:row>31</xdr:row>
      <xdr:rowOff>131763</xdr:rowOff>
    </xdr:to>
    <xdr:sp macro="" textlink="">
      <xdr:nvSpPr>
        <xdr:cNvPr id="101" name="楕円 100"/>
        <xdr:cNvSpPr/>
      </xdr:nvSpPr>
      <xdr:spPr>
        <a:xfrm>
          <a:off x="2476500" y="611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80963</xdr:rowOff>
    </xdr:from>
    <xdr:to>
      <xdr:col>15</xdr:col>
      <xdr:colOff>136525</xdr:colOff>
      <xdr:row>31</xdr:row>
      <xdr:rowOff>134938</xdr:rowOff>
    </xdr:to>
    <xdr:cxnSp macro="">
      <xdr:nvCxnSpPr>
        <xdr:cNvPr id="102" name="直線コネクタ 101"/>
        <xdr:cNvCxnSpPr/>
      </xdr:nvCxnSpPr>
      <xdr:spPr>
        <a:xfrm>
          <a:off x="2527300" y="6167438"/>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117951</xdr:rowOff>
    </xdr:from>
    <xdr:to>
      <xdr:col>7</xdr:col>
      <xdr:colOff>187325</xdr:colOff>
      <xdr:row>31</xdr:row>
      <xdr:rowOff>48101</xdr:rowOff>
    </xdr:to>
    <xdr:sp macro="" textlink="">
      <xdr:nvSpPr>
        <xdr:cNvPr id="103" name="楕円 102"/>
        <xdr:cNvSpPr/>
      </xdr:nvSpPr>
      <xdr:spPr>
        <a:xfrm>
          <a:off x="1714500" y="603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168751</xdr:rowOff>
    </xdr:from>
    <xdr:to>
      <xdr:col>11</xdr:col>
      <xdr:colOff>136525</xdr:colOff>
      <xdr:row>31</xdr:row>
      <xdr:rowOff>80963</xdr:rowOff>
    </xdr:to>
    <xdr:cxnSp macro="">
      <xdr:nvCxnSpPr>
        <xdr:cNvPr id="104" name="直線コネクタ 103"/>
        <xdr:cNvCxnSpPr/>
      </xdr:nvCxnSpPr>
      <xdr:spPr>
        <a:xfrm>
          <a:off x="1765300" y="6083776"/>
          <a:ext cx="762000" cy="83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40340</xdr:rowOff>
    </xdr:from>
    <xdr:ext cx="405111" cy="259045"/>
    <xdr:sp macro="" textlink="">
      <xdr:nvSpPr>
        <xdr:cNvPr id="105" name="n_1aveValue有形固定資産減価償却率"/>
        <xdr:cNvSpPr txBox="1"/>
      </xdr:nvSpPr>
      <xdr:spPr>
        <a:xfrm>
          <a:off x="3836044" y="5783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10653</xdr:rowOff>
    </xdr:from>
    <xdr:ext cx="405111" cy="259045"/>
    <xdr:sp macro="" textlink="">
      <xdr:nvSpPr>
        <xdr:cNvPr id="106" name="n_2aveValue有形固定資産減価償却率"/>
        <xdr:cNvSpPr txBox="1"/>
      </xdr:nvSpPr>
      <xdr:spPr>
        <a:xfrm>
          <a:off x="3086744" y="5754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165911</xdr:rowOff>
    </xdr:from>
    <xdr:ext cx="405111" cy="259045"/>
    <xdr:sp macro="" textlink="">
      <xdr:nvSpPr>
        <xdr:cNvPr id="107" name="n_3aveValue有形固定資産減価償却率"/>
        <xdr:cNvSpPr txBox="1"/>
      </xdr:nvSpPr>
      <xdr:spPr>
        <a:xfrm>
          <a:off x="2324744" y="5738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148448</xdr:rowOff>
    </xdr:from>
    <xdr:ext cx="405111" cy="259045"/>
    <xdr:sp macro="" textlink="">
      <xdr:nvSpPr>
        <xdr:cNvPr id="108" name="n_4aveValue有形固定資産減価償却率"/>
        <xdr:cNvSpPr txBox="1"/>
      </xdr:nvSpPr>
      <xdr:spPr>
        <a:xfrm>
          <a:off x="1562744" y="5549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27005</xdr:rowOff>
    </xdr:from>
    <xdr:ext cx="405111" cy="259045"/>
    <xdr:sp macro="" textlink="">
      <xdr:nvSpPr>
        <xdr:cNvPr id="109" name="n_1mainValue有形固定資産減価償却率"/>
        <xdr:cNvSpPr txBox="1"/>
      </xdr:nvSpPr>
      <xdr:spPr>
        <a:xfrm>
          <a:off x="3836044" y="6284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5415</xdr:rowOff>
    </xdr:from>
    <xdr:ext cx="405111" cy="259045"/>
    <xdr:sp macro="" textlink="">
      <xdr:nvSpPr>
        <xdr:cNvPr id="110" name="n_2mainValue有形固定資産減価償却率"/>
        <xdr:cNvSpPr txBox="1"/>
      </xdr:nvSpPr>
      <xdr:spPr>
        <a:xfrm>
          <a:off x="3086744" y="6263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122890</xdr:rowOff>
    </xdr:from>
    <xdr:ext cx="405111" cy="259045"/>
    <xdr:sp macro="" textlink="">
      <xdr:nvSpPr>
        <xdr:cNvPr id="111" name="n_3mainValue有形固定資産減価償却率"/>
        <xdr:cNvSpPr txBox="1"/>
      </xdr:nvSpPr>
      <xdr:spPr>
        <a:xfrm>
          <a:off x="2324744" y="6209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39228</xdr:rowOff>
    </xdr:from>
    <xdr:ext cx="405111" cy="259045"/>
    <xdr:sp macro="" textlink="">
      <xdr:nvSpPr>
        <xdr:cNvPr id="112" name="n_4mainValue有形固定資産減価償却率"/>
        <xdr:cNvSpPr txBox="1"/>
      </xdr:nvSpPr>
      <xdr:spPr>
        <a:xfrm>
          <a:off x="1562744" y="6125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3" name="正方形/長方形 11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4" name="正方形/長方形 113"/>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5" name="正方形/長方形 114"/>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[ 341.2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6" name="正方形/長方形 11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7" name="正方形/長方形 11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8" name="正方形/長方形 11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9" name="正方形/長方形 11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20" name="正方形/長方形 11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21" name="正方形/長方形 12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2" name="正方形/長方形 12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3" name="正方形/長方形 12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4" name="正方形/長方形 12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5" name="テキスト ボックス 12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類似団体を下回っており、県平均も大きく下回っている。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6" name="テキスト ボックス 12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7" name="直線コネクタ 12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8" name="テキスト ボックス 127"/>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29" name="直線コネクタ 128"/>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130" name="テキスト ボックス 129"/>
        <xdr:cNvSpPr txBox="1"/>
      </xdr:nvSpPr>
      <xdr:spPr>
        <a:xfrm>
          <a:off x="10756676" y="65863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31" name="直線コネクタ 130"/>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32" name="テキスト ボックス 131"/>
        <xdr:cNvSpPr txBox="1"/>
      </xdr:nvSpPr>
      <xdr:spPr>
        <a:xfrm>
          <a:off x="10756676" y="61545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33" name="直線コネクタ 132"/>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34" name="テキスト ボックス 133"/>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35" name="直線コネクタ 134"/>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36" name="テキスト ボックス 135"/>
        <xdr:cNvSpPr txBox="1"/>
      </xdr:nvSpPr>
      <xdr:spPr>
        <a:xfrm>
          <a:off x="10931403" y="52909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149327</xdr:rowOff>
    </xdr:to>
    <xdr:cxnSp macro="">
      <xdr:nvCxnSpPr>
        <xdr:cNvPr id="139" name="直線コネクタ 138"/>
        <xdr:cNvCxnSpPr/>
      </xdr:nvCxnSpPr>
      <xdr:spPr>
        <a:xfrm flipV="1">
          <a:off x="14793595" y="5384800"/>
          <a:ext cx="1269" cy="1365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153154</xdr:rowOff>
    </xdr:from>
    <xdr:ext cx="560923" cy="259045"/>
    <xdr:sp macro="" textlink="">
      <xdr:nvSpPr>
        <xdr:cNvPr id="140" name="債務償還比率最小値テキスト"/>
        <xdr:cNvSpPr txBox="1"/>
      </xdr:nvSpPr>
      <xdr:spPr>
        <a:xfrm>
          <a:off x="14846300" y="675397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149327</xdr:rowOff>
    </xdr:from>
    <xdr:to>
      <xdr:col>76</xdr:col>
      <xdr:colOff>111125</xdr:colOff>
      <xdr:row>34</xdr:row>
      <xdr:rowOff>149327</xdr:rowOff>
    </xdr:to>
    <xdr:cxnSp macro="">
      <xdr:nvCxnSpPr>
        <xdr:cNvPr id="141" name="直線コネクタ 140"/>
        <xdr:cNvCxnSpPr/>
      </xdr:nvCxnSpPr>
      <xdr:spPr>
        <a:xfrm>
          <a:off x="14706600" y="6750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42" name="債務償還比率最大値テキスト"/>
        <xdr:cNvSpPr txBox="1"/>
      </xdr:nvSpPr>
      <xdr:spPr>
        <a:xfrm>
          <a:off x="14846300" y="5160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43" name="直線コネクタ 142"/>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47977</xdr:rowOff>
    </xdr:from>
    <xdr:ext cx="469744" cy="259045"/>
    <xdr:sp macro="" textlink="">
      <xdr:nvSpPr>
        <xdr:cNvPr id="144" name="債務償還比率平均値テキスト"/>
        <xdr:cNvSpPr txBox="1"/>
      </xdr:nvSpPr>
      <xdr:spPr>
        <a:xfrm>
          <a:off x="14846300" y="57915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69550</xdr:rowOff>
    </xdr:from>
    <xdr:to>
      <xdr:col>76</xdr:col>
      <xdr:colOff>73025</xdr:colOff>
      <xdr:row>29</xdr:row>
      <xdr:rowOff>171150</xdr:rowOff>
    </xdr:to>
    <xdr:sp macro="" textlink="">
      <xdr:nvSpPr>
        <xdr:cNvPr id="145" name="フローチャート: 判断 144"/>
        <xdr:cNvSpPr/>
      </xdr:nvSpPr>
      <xdr:spPr>
        <a:xfrm>
          <a:off x="14744700" y="581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40101</xdr:rowOff>
    </xdr:from>
    <xdr:to>
      <xdr:col>72</xdr:col>
      <xdr:colOff>123825</xdr:colOff>
      <xdr:row>29</xdr:row>
      <xdr:rowOff>141701</xdr:rowOff>
    </xdr:to>
    <xdr:sp macro="" textlink="">
      <xdr:nvSpPr>
        <xdr:cNvPr id="146" name="フローチャート: 判断 145"/>
        <xdr:cNvSpPr/>
      </xdr:nvSpPr>
      <xdr:spPr>
        <a:xfrm>
          <a:off x="14033500" y="578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159390</xdr:rowOff>
    </xdr:from>
    <xdr:to>
      <xdr:col>68</xdr:col>
      <xdr:colOff>123825</xdr:colOff>
      <xdr:row>29</xdr:row>
      <xdr:rowOff>89540</xdr:rowOff>
    </xdr:to>
    <xdr:sp macro="" textlink="">
      <xdr:nvSpPr>
        <xdr:cNvPr id="147" name="フローチャート: 判断 146"/>
        <xdr:cNvSpPr/>
      </xdr:nvSpPr>
      <xdr:spPr>
        <a:xfrm>
          <a:off x="13271500" y="573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152395</xdr:rowOff>
    </xdr:from>
    <xdr:to>
      <xdr:col>64</xdr:col>
      <xdr:colOff>123825</xdr:colOff>
      <xdr:row>29</xdr:row>
      <xdr:rowOff>82545</xdr:rowOff>
    </xdr:to>
    <xdr:sp macro="" textlink="">
      <xdr:nvSpPr>
        <xdr:cNvPr id="148" name="フローチャート: 判断 147"/>
        <xdr:cNvSpPr/>
      </xdr:nvSpPr>
      <xdr:spPr>
        <a:xfrm>
          <a:off x="12509500" y="572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144536</xdr:rowOff>
    </xdr:from>
    <xdr:to>
      <xdr:col>60</xdr:col>
      <xdr:colOff>123825</xdr:colOff>
      <xdr:row>29</xdr:row>
      <xdr:rowOff>74686</xdr:rowOff>
    </xdr:to>
    <xdr:sp macro="" textlink="">
      <xdr:nvSpPr>
        <xdr:cNvPr id="149" name="フローチャート: 判断 148"/>
        <xdr:cNvSpPr/>
      </xdr:nvSpPr>
      <xdr:spPr>
        <a:xfrm>
          <a:off x="11747500" y="571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56535</xdr:rowOff>
    </xdr:from>
    <xdr:to>
      <xdr:col>76</xdr:col>
      <xdr:colOff>73025</xdr:colOff>
      <xdr:row>28</xdr:row>
      <xdr:rowOff>158135</xdr:rowOff>
    </xdr:to>
    <xdr:sp macro="" textlink="">
      <xdr:nvSpPr>
        <xdr:cNvPr id="155" name="楕円 154"/>
        <xdr:cNvSpPr/>
      </xdr:nvSpPr>
      <xdr:spPr>
        <a:xfrm>
          <a:off x="14744700" y="562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79412</xdr:rowOff>
    </xdr:from>
    <xdr:ext cx="469744" cy="259045"/>
    <xdr:sp macro="" textlink="">
      <xdr:nvSpPr>
        <xdr:cNvPr id="156" name="債務償還比率該当値テキスト"/>
        <xdr:cNvSpPr txBox="1"/>
      </xdr:nvSpPr>
      <xdr:spPr>
        <a:xfrm>
          <a:off x="14846300" y="5480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82012</xdr:rowOff>
    </xdr:from>
    <xdr:to>
      <xdr:col>72</xdr:col>
      <xdr:colOff>123825</xdr:colOff>
      <xdr:row>29</xdr:row>
      <xdr:rowOff>12162</xdr:rowOff>
    </xdr:to>
    <xdr:sp macro="" textlink="">
      <xdr:nvSpPr>
        <xdr:cNvPr id="157" name="楕円 156"/>
        <xdr:cNvSpPr/>
      </xdr:nvSpPr>
      <xdr:spPr>
        <a:xfrm>
          <a:off x="14033500" y="5654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107335</xdr:rowOff>
    </xdr:from>
    <xdr:to>
      <xdr:col>76</xdr:col>
      <xdr:colOff>22225</xdr:colOff>
      <xdr:row>28</xdr:row>
      <xdr:rowOff>132812</xdr:rowOff>
    </xdr:to>
    <xdr:cxnSp macro="">
      <xdr:nvCxnSpPr>
        <xdr:cNvPr id="158" name="直線コネクタ 157"/>
        <xdr:cNvCxnSpPr/>
      </xdr:nvCxnSpPr>
      <xdr:spPr>
        <a:xfrm flipV="1">
          <a:off x="14084300" y="5679460"/>
          <a:ext cx="711200" cy="25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72080</xdr:rowOff>
    </xdr:from>
    <xdr:to>
      <xdr:col>68</xdr:col>
      <xdr:colOff>123825</xdr:colOff>
      <xdr:row>29</xdr:row>
      <xdr:rowOff>2230</xdr:rowOff>
    </xdr:to>
    <xdr:sp macro="" textlink="">
      <xdr:nvSpPr>
        <xdr:cNvPr id="159" name="楕円 158"/>
        <xdr:cNvSpPr/>
      </xdr:nvSpPr>
      <xdr:spPr>
        <a:xfrm>
          <a:off x="13271500" y="564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122880</xdr:rowOff>
    </xdr:from>
    <xdr:to>
      <xdr:col>72</xdr:col>
      <xdr:colOff>73025</xdr:colOff>
      <xdr:row>28</xdr:row>
      <xdr:rowOff>132812</xdr:rowOff>
    </xdr:to>
    <xdr:cxnSp macro="">
      <xdr:nvCxnSpPr>
        <xdr:cNvPr id="160" name="直線コネクタ 159"/>
        <xdr:cNvCxnSpPr/>
      </xdr:nvCxnSpPr>
      <xdr:spPr>
        <a:xfrm>
          <a:off x="13322300" y="5695005"/>
          <a:ext cx="762000" cy="9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112669</xdr:rowOff>
    </xdr:from>
    <xdr:to>
      <xdr:col>64</xdr:col>
      <xdr:colOff>123825</xdr:colOff>
      <xdr:row>29</xdr:row>
      <xdr:rowOff>42819</xdr:rowOff>
    </xdr:to>
    <xdr:sp macro="" textlink="">
      <xdr:nvSpPr>
        <xdr:cNvPr id="161" name="楕円 160"/>
        <xdr:cNvSpPr/>
      </xdr:nvSpPr>
      <xdr:spPr>
        <a:xfrm>
          <a:off x="12509500" y="5684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122880</xdr:rowOff>
    </xdr:from>
    <xdr:to>
      <xdr:col>68</xdr:col>
      <xdr:colOff>73025</xdr:colOff>
      <xdr:row>28</xdr:row>
      <xdr:rowOff>163469</xdr:rowOff>
    </xdr:to>
    <xdr:cxnSp macro="">
      <xdr:nvCxnSpPr>
        <xdr:cNvPr id="162" name="直線コネクタ 161"/>
        <xdr:cNvCxnSpPr/>
      </xdr:nvCxnSpPr>
      <xdr:spPr>
        <a:xfrm flipV="1">
          <a:off x="12560300" y="5695005"/>
          <a:ext cx="762000" cy="40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136332</xdr:rowOff>
    </xdr:from>
    <xdr:to>
      <xdr:col>60</xdr:col>
      <xdr:colOff>123825</xdr:colOff>
      <xdr:row>29</xdr:row>
      <xdr:rowOff>66482</xdr:rowOff>
    </xdr:to>
    <xdr:sp macro="" textlink="">
      <xdr:nvSpPr>
        <xdr:cNvPr id="163" name="楕円 162"/>
        <xdr:cNvSpPr/>
      </xdr:nvSpPr>
      <xdr:spPr>
        <a:xfrm>
          <a:off x="11747500" y="570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163469</xdr:rowOff>
    </xdr:from>
    <xdr:to>
      <xdr:col>64</xdr:col>
      <xdr:colOff>73025</xdr:colOff>
      <xdr:row>29</xdr:row>
      <xdr:rowOff>15682</xdr:rowOff>
    </xdr:to>
    <xdr:cxnSp macro="">
      <xdr:nvCxnSpPr>
        <xdr:cNvPr id="164" name="直線コネクタ 163"/>
        <xdr:cNvCxnSpPr/>
      </xdr:nvCxnSpPr>
      <xdr:spPr>
        <a:xfrm flipV="1">
          <a:off x="11798300" y="5735594"/>
          <a:ext cx="762000" cy="23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132828</xdr:rowOff>
    </xdr:from>
    <xdr:ext cx="469744" cy="259045"/>
    <xdr:sp macro="" textlink="">
      <xdr:nvSpPr>
        <xdr:cNvPr id="165" name="n_1aveValue債務償還比率"/>
        <xdr:cNvSpPr txBox="1"/>
      </xdr:nvSpPr>
      <xdr:spPr>
        <a:xfrm>
          <a:off x="13836727" y="5876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80667</xdr:rowOff>
    </xdr:from>
    <xdr:ext cx="469744" cy="259045"/>
    <xdr:sp macro="" textlink="">
      <xdr:nvSpPr>
        <xdr:cNvPr id="166" name="n_2aveValue債務償還比率"/>
        <xdr:cNvSpPr txBox="1"/>
      </xdr:nvSpPr>
      <xdr:spPr>
        <a:xfrm>
          <a:off x="13087427" y="582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73672</xdr:rowOff>
    </xdr:from>
    <xdr:ext cx="469744" cy="259045"/>
    <xdr:sp macro="" textlink="">
      <xdr:nvSpPr>
        <xdr:cNvPr id="167" name="n_3aveValue債務償還比率"/>
        <xdr:cNvSpPr txBox="1"/>
      </xdr:nvSpPr>
      <xdr:spPr>
        <a:xfrm>
          <a:off x="12325427" y="5817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65813</xdr:rowOff>
    </xdr:from>
    <xdr:ext cx="469744" cy="259045"/>
    <xdr:sp macro="" textlink="">
      <xdr:nvSpPr>
        <xdr:cNvPr id="168" name="n_4aveValue債務償還比率"/>
        <xdr:cNvSpPr txBox="1"/>
      </xdr:nvSpPr>
      <xdr:spPr>
        <a:xfrm>
          <a:off x="11563427" y="5809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28689</xdr:rowOff>
    </xdr:from>
    <xdr:ext cx="469744" cy="259045"/>
    <xdr:sp macro="" textlink="">
      <xdr:nvSpPr>
        <xdr:cNvPr id="169" name="n_1mainValue債務償還比率"/>
        <xdr:cNvSpPr txBox="1"/>
      </xdr:nvSpPr>
      <xdr:spPr>
        <a:xfrm>
          <a:off x="13836727" y="5429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18757</xdr:rowOff>
    </xdr:from>
    <xdr:ext cx="469744" cy="259045"/>
    <xdr:sp macro="" textlink="">
      <xdr:nvSpPr>
        <xdr:cNvPr id="170" name="n_2mainValue債務償還比率"/>
        <xdr:cNvSpPr txBox="1"/>
      </xdr:nvSpPr>
      <xdr:spPr>
        <a:xfrm>
          <a:off x="13087427" y="5419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59346</xdr:rowOff>
    </xdr:from>
    <xdr:ext cx="469744" cy="259045"/>
    <xdr:sp macro="" textlink="">
      <xdr:nvSpPr>
        <xdr:cNvPr id="171" name="n_3mainValue債務償還比率"/>
        <xdr:cNvSpPr txBox="1"/>
      </xdr:nvSpPr>
      <xdr:spPr>
        <a:xfrm>
          <a:off x="12325427" y="5460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83009</xdr:rowOff>
    </xdr:from>
    <xdr:ext cx="469744" cy="259045"/>
    <xdr:sp macro="" textlink="">
      <xdr:nvSpPr>
        <xdr:cNvPr id="172" name="n_4mainValue債務償還比率"/>
        <xdr:cNvSpPr txBox="1"/>
      </xdr:nvSpPr>
      <xdr:spPr>
        <a:xfrm>
          <a:off x="11563427" y="5483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岡山県里庄町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11,149
10,993
12.23
6,623,131
6,329,794
239,434
3,030,226
3,598,206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12192</xdr:rowOff>
    </xdr:from>
    <xdr:to>
      <xdr:col>24</xdr:col>
      <xdr:colOff>62865</xdr:colOff>
      <xdr:row>41</xdr:row>
      <xdr:rowOff>64770</xdr:rowOff>
    </xdr:to>
    <xdr:cxnSp macro="">
      <xdr:nvCxnSpPr>
        <xdr:cNvPr id="55" name="直線コネクタ 54"/>
        <xdr:cNvCxnSpPr/>
      </xdr:nvCxnSpPr>
      <xdr:spPr>
        <a:xfrm flipV="1">
          <a:off x="4634865" y="5670042"/>
          <a:ext cx="0" cy="1424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68597</xdr:rowOff>
    </xdr:from>
    <xdr:ext cx="405111" cy="259045"/>
    <xdr:sp macro="" textlink="">
      <xdr:nvSpPr>
        <xdr:cNvPr id="56" name="【道路】&#10;有形固定資産減価償却率最小値テキスト"/>
        <xdr:cNvSpPr txBox="1"/>
      </xdr:nvSpPr>
      <xdr:spPr>
        <a:xfrm>
          <a:off x="4673600"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64770</xdr:rowOff>
    </xdr:from>
    <xdr:to>
      <xdr:col>24</xdr:col>
      <xdr:colOff>152400</xdr:colOff>
      <xdr:row>41</xdr:row>
      <xdr:rowOff>64770</xdr:rowOff>
    </xdr:to>
    <xdr:cxnSp macro="">
      <xdr:nvCxnSpPr>
        <xdr:cNvPr id="57" name="直線コネクタ 56"/>
        <xdr:cNvCxnSpPr/>
      </xdr:nvCxnSpPr>
      <xdr:spPr>
        <a:xfrm>
          <a:off x="4546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130319</xdr:rowOff>
    </xdr:from>
    <xdr:ext cx="405111" cy="259045"/>
    <xdr:sp macro="" textlink="">
      <xdr:nvSpPr>
        <xdr:cNvPr id="58" name="【道路】&#10;有形固定資産減価償却率最大値テキスト"/>
        <xdr:cNvSpPr txBox="1"/>
      </xdr:nvSpPr>
      <xdr:spPr>
        <a:xfrm>
          <a:off x="4673600" y="5445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12192</xdr:rowOff>
    </xdr:from>
    <xdr:to>
      <xdr:col>24</xdr:col>
      <xdr:colOff>152400</xdr:colOff>
      <xdr:row>33</xdr:row>
      <xdr:rowOff>12192</xdr:rowOff>
    </xdr:to>
    <xdr:cxnSp macro="">
      <xdr:nvCxnSpPr>
        <xdr:cNvPr id="59" name="直線コネクタ 58"/>
        <xdr:cNvCxnSpPr/>
      </xdr:nvCxnSpPr>
      <xdr:spPr>
        <a:xfrm>
          <a:off x="4546600" y="5670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104411</xdr:rowOff>
    </xdr:from>
    <xdr:ext cx="405111" cy="259045"/>
    <xdr:sp macro="" textlink="">
      <xdr:nvSpPr>
        <xdr:cNvPr id="60" name="【道路】&#10;有形固定資産減価償却率平均値テキスト"/>
        <xdr:cNvSpPr txBox="1"/>
      </xdr:nvSpPr>
      <xdr:spPr>
        <a:xfrm>
          <a:off x="4673600" y="62766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125984</xdr:rowOff>
    </xdr:from>
    <xdr:to>
      <xdr:col>24</xdr:col>
      <xdr:colOff>114300</xdr:colOff>
      <xdr:row>37</xdr:row>
      <xdr:rowOff>56134</xdr:rowOff>
    </xdr:to>
    <xdr:sp macro="" textlink="">
      <xdr:nvSpPr>
        <xdr:cNvPr id="61" name="フローチャート: 判断 60"/>
        <xdr:cNvSpPr/>
      </xdr:nvSpPr>
      <xdr:spPr>
        <a:xfrm>
          <a:off x="4584700" y="62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103124</xdr:rowOff>
    </xdr:from>
    <xdr:to>
      <xdr:col>20</xdr:col>
      <xdr:colOff>38100</xdr:colOff>
      <xdr:row>37</xdr:row>
      <xdr:rowOff>33274</xdr:rowOff>
    </xdr:to>
    <xdr:sp macro="" textlink="">
      <xdr:nvSpPr>
        <xdr:cNvPr id="62" name="フローチャート: 判断 61"/>
        <xdr:cNvSpPr/>
      </xdr:nvSpPr>
      <xdr:spPr>
        <a:xfrm>
          <a:off x="3746500" y="627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80264</xdr:rowOff>
    </xdr:from>
    <xdr:to>
      <xdr:col>15</xdr:col>
      <xdr:colOff>101600</xdr:colOff>
      <xdr:row>37</xdr:row>
      <xdr:rowOff>10414</xdr:rowOff>
    </xdr:to>
    <xdr:sp macro="" textlink="">
      <xdr:nvSpPr>
        <xdr:cNvPr id="63" name="フローチャート: 判断 62"/>
        <xdr:cNvSpPr/>
      </xdr:nvSpPr>
      <xdr:spPr>
        <a:xfrm>
          <a:off x="2857500" y="625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55118</xdr:rowOff>
    </xdr:from>
    <xdr:to>
      <xdr:col>10</xdr:col>
      <xdr:colOff>165100</xdr:colOff>
      <xdr:row>36</xdr:row>
      <xdr:rowOff>156718</xdr:rowOff>
    </xdr:to>
    <xdr:sp macro="" textlink="">
      <xdr:nvSpPr>
        <xdr:cNvPr id="64" name="フローチャート: 判断 63"/>
        <xdr:cNvSpPr/>
      </xdr:nvSpPr>
      <xdr:spPr>
        <a:xfrm>
          <a:off x="1968500" y="622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23114</xdr:rowOff>
    </xdr:from>
    <xdr:to>
      <xdr:col>6</xdr:col>
      <xdr:colOff>38100</xdr:colOff>
      <xdr:row>36</xdr:row>
      <xdr:rowOff>124714</xdr:rowOff>
    </xdr:to>
    <xdr:sp macro="" textlink="">
      <xdr:nvSpPr>
        <xdr:cNvPr id="65" name="フローチャート: 判断 64"/>
        <xdr:cNvSpPr/>
      </xdr:nvSpPr>
      <xdr:spPr>
        <a:xfrm>
          <a:off x="1079500" y="619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29972</xdr:rowOff>
    </xdr:from>
    <xdr:to>
      <xdr:col>24</xdr:col>
      <xdr:colOff>114300</xdr:colOff>
      <xdr:row>35</xdr:row>
      <xdr:rowOff>131572</xdr:rowOff>
    </xdr:to>
    <xdr:sp macro="" textlink="">
      <xdr:nvSpPr>
        <xdr:cNvPr id="71" name="楕円 70"/>
        <xdr:cNvSpPr/>
      </xdr:nvSpPr>
      <xdr:spPr>
        <a:xfrm>
          <a:off x="4584700" y="6030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52849</xdr:rowOff>
    </xdr:from>
    <xdr:ext cx="405111" cy="259045"/>
    <xdr:sp macro="" textlink="">
      <xdr:nvSpPr>
        <xdr:cNvPr id="72" name="【道路】&#10;有形固定資産減価償却率該当値テキスト"/>
        <xdr:cNvSpPr txBox="1"/>
      </xdr:nvSpPr>
      <xdr:spPr>
        <a:xfrm>
          <a:off x="4673600" y="5882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11684</xdr:rowOff>
    </xdr:from>
    <xdr:to>
      <xdr:col>20</xdr:col>
      <xdr:colOff>38100</xdr:colOff>
      <xdr:row>35</xdr:row>
      <xdr:rowOff>113284</xdr:rowOff>
    </xdr:to>
    <xdr:sp macro="" textlink="">
      <xdr:nvSpPr>
        <xdr:cNvPr id="73" name="楕円 72"/>
        <xdr:cNvSpPr/>
      </xdr:nvSpPr>
      <xdr:spPr>
        <a:xfrm>
          <a:off x="3746500" y="6012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62484</xdr:rowOff>
    </xdr:from>
    <xdr:to>
      <xdr:col>24</xdr:col>
      <xdr:colOff>63500</xdr:colOff>
      <xdr:row>35</xdr:row>
      <xdr:rowOff>80772</xdr:rowOff>
    </xdr:to>
    <xdr:cxnSp macro="">
      <xdr:nvCxnSpPr>
        <xdr:cNvPr id="74" name="直線コネクタ 73"/>
        <xdr:cNvCxnSpPr/>
      </xdr:nvCxnSpPr>
      <xdr:spPr>
        <a:xfrm>
          <a:off x="3797300" y="606323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254</xdr:rowOff>
    </xdr:from>
    <xdr:to>
      <xdr:col>15</xdr:col>
      <xdr:colOff>101600</xdr:colOff>
      <xdr:row>35</xdr:row>
      <xdr:rowOff>101854</xdr:rowOff>
    </xdr:to>
    <xdr:sp macro="" textlink="">
      <xdr:nvSpPr>
        <xdr:cNvPr id="75" name="楕円 74"/>
        <xdr:cNvSpPr/>
      </xdr:nvSpPr>
      <xdr:spPr>
        <a:xfrm>
          <a:off x="2857500" y="600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51054</xdr:rowOff>
    </xdr:from>
    <xdr:to>
      <xdr:col>19</xdr:col>
      <xdr:colOff>177800</xdr:colOff>
      <xdr:row>35</xdr:row>
      <xdr:rowOff>62484</xdr:rowOff>
    </xdr:to>
    <xdr:cxnSp macro="">
      <xdr:nvCxnSpPr>
        <xdr:cNvPr id="76" name="直線コネクタ 75"/>
        <xdr:cNvCxnSpPr/>
      </xdr:nvCxnSpPr>
      <xdr:spPr>
        <a:xfrm>
          <a:off x="2908300" y="605180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141986</xdr:rowOff>
    </xdr:from>
    <xdr:to>
      <xdr:col>10</xdr:col>
      <xdr:colOff>165100</xdr:colOff>
      <xdr:row>35</xdr:row>
      <xdr:rowOff>72136</xdr:rowOff>
    </xdr:to>
    <xdr:sp macro="" textlink="">
      <xdr:nvSpPr>
        <xdr:cNvPr id="77" name="楕円 76"/>
        <xdr:cNvSpPr/>
      </xdr:nvSpPr>
      <xdr:spPr>
        <a:xfrm>
          <a:off x="1968500" y="597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21336</xdr:rowOff>
    </xdr:from>
    <xdr:to>
      <xdr:col>15</xdr:col>
      <xdr:colOff>50800</xdr:colOff>
      <xdr:row>35</xdr:row>
      <xdr:rowOff>51054</xdr:rowOff>
    </xdr:to>
    <xdr:cxnSp macro="">
      <xdr:nvCxnSpPr>
        <xdr:cNvPr id="78" name="直線コネクタ 77"/>
        <xdr:cNvCxnSpPr/>
      </xdr:nvCxnSpPr>
      <xdr:spPr>
        <a:xfrm>
          <a:off x="2019300" y="6022086"/>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116840</xdr:rowOff>
    </xdr:from>
    <xdr:to>
      <xdr:col>6</xdr:col>
      <xdr:colOff>38100</xdr:colOff>
      <xdr:row>35</xdr:row>
      <xdr:rowOff>46990</xdr:rowOff>
    </xdr:to>
    <xdr:sp macro="" textlink="">
      <xdr:nvSpPr>
        <xdr:cNvPr id="79" name="楕円 78"/>
        <xdr:cNvSpPr/>
      </xdr:nvSpPr>
      <xdr:spPr>
        <a:xfrm>
          <a:off x="1079500" y="594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167640</xdr:rowOff>
    </xdr:from>
    <xdr:to>
      <xdr:col>10</xdr:col>
      <xdr:colOff>114300</xdr:colOff>
      <xdr:row>35</xdr:row>
      <xdr:rowOff>21336</xdr:rowOff>
    </xdr:to>
    <xdr:cxnSp macro="">
      <xdr:nvCxnSpPr>
        <xdr:cNvPr id="80" name="直線コネクタ 79"/>
        <xdr:cNvCxnSpPr/>
      </xdr:nvCxnSpPr>
      <xdr:spPr>
        <a:xfrm>
          <a:off x="1130300" y="5996940"/>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24401</xdr:rowOff>
    </xdr:from>
    <xdr:ext cx="405111" cy="259045"/>
    <xdr:sp macro="" textlink="">
      <xdr:nvSpPr>
        <xdr:cNvPr id="81" name="n_1aveValue【道路】&#10;有形固定資産減価償却率"/>
        <xdr:cNvSpPr txBox="1"/>
      </xdr:nvSpPr>
      <xdr:spPr>
        <a:xfrm>
          <a:off x="3582044" y="6368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1541</xdr:rowOff>
    </xdr:from>
    <xdr:ext cx="405111" cy="259045"/>
    <xdr:sp macro="" textlink="">
      <xdr:nvSpPr>
        <xdr:cNvPr id="82" name="n_2aveValue【道路】&#10;有形固定資産減価償却率"/>
        <xdr:cNvSpPr txBox="1"/>
      </xdr:nvSpPr>
      <xdr:spPr>
        <a:xfrm>
          <a:off x="2705744" y="6345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147845</xdr:rowOff>
    </xdr:from>
    <xdr:ext cx="405111" cy="259045"/>
    <xdr:sp macro="" textlink="">
      <xdr:nvSpPr>
        <xdr:cNvPr id="83" name="n_3aveValue【道路】&#10;有形固定資産減価償却率"/>
        <xdr:cNvSpPr txBox="1"/>
      </xdr:nvSpPr>
      <xdr:spPr>
        <a:xfrm>
          <a:off x="1816744" y="6320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115841</xdr:rowOff>
    </xdr:from>
    <xdr:ext cx="405111" cy="259045"/>
    <xdr:sp macro="" textlink="">
      <xdr:nvSpPr>
        <xdr:cNvPr id="84" name="n_4aveValue【道路】&#10;有形固定資産減価償却率"/>
        <xdr:cNvSpPr txBox="1"/>
      </xdr:nvSpPr>
      <xdr:spPr>
        <a:xfrm>
          <a:off x="927744" y="6288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129811</xdr:rowOff>
    </xdr:from>
    <xdr:ext cx="405111" cy="259045"/>
    <xdr:sp macro="" textlink="">
      <xdr:nvSpPr>
        <xdr:cNvPr id="85" name="n_1mainValue【道路】&#10;有形固定資産減価償却率"/>
        <xdr:cNvSpPr txBox="1"/>
      </xdr:nvSpPr>
      <xdr:spPr>
        <a:xfrm>
          <a:off x="3582044" y="5787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118381</xdr:rowOff>
    </xdr:from>
    <xdr:ext cx="405111" cy="259045"/>
    <xdr:sp macro="" textlink="">
      <xdr:nvSpPr>
        <xdr:cNvPr id="86" name="n_2mainValue【道路】&#10;有形固定資産減価償却率"/>
        <xdr:cNvSpPr txBox="1"/>
      </xdr:nvSpPr>
      <xdr:spPr>
        <a:xfrm>
          <a:off x="2705744" y="577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88663</xdr:rowOff>
    </xdr:from>
    <xdr:ext cx="405111" cy="259045"/>
    <xdr:sp macro="" textlink="">
      <xdr:nvSpPr>
        <xdr:cNvPr id="87" name="n_3mainValue【道路】&#10;有形固定資産減価償却率"/>
        <xdr:cNvSpPr txBox="1"/>
      </xdr:nvSpPr>
      <xdr:spPr>
        <a:xfrm>
          <a:off x="1816744" y="5746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63517</xdr:rowOff>
    </xdr:from>
    <xdr:ext cx="405111" cy="259045"/>
    <xdr:sp macro="" textlink="">
      <xdr:nvSpPr>
        <xdr:cNvPr id="88" name="n_4mainValue【道路】&#10;有形固定資産減価償却率"/>
        <xdr:cNvSpPr txBox="1"/>
      </xdr:nvSpPr>
      <xdr:spPr>
        <a:xfrm>
          <a:off x="927744" y="572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118548</xdr:rowOff>
    </xdr:from>
    <xdr:to>
      <xdr:col>54</xdr:col>
      <xdr:colOff>189865</xdr:colOff>
      <xdr:row>41</xdr:row>
      <xdr:rowOff>148857</xdr:rowOff>
    </xdr:to>
    <xdr:cxnSp macro="">
      <xdr:nvCxnSpPr>
        <xdr:cNvPr id="112" name="直線コネクタ 111"/>
        <xdr:cNvCxnSpPr/>
      </xdr:nvCxnSpPr>
      <xdr:spPr>
        <a:xfrm flipV="1">
          <a:off x="10476865" y="5947848"/>
          <a:ext cx="0" cy="1230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152684</xdr:rowOff>
    </xdr:from>
    <xdr:ext cx="469744" cy="259045"/>
    <xdr:sp macro="" textlink="">
      <xdr:nvSpPr>
        <xdr:cNvPr id="113" name="【道路】&#10;一人当たり延長最小値テキスト"/>
        <xdr:cNvSpPr txBox="1"/>
      </xdr:nvSpPr>
      <xdr:spPr>
        <a:xfrm>
          <a:off x="10515600" y="7182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148857</xdr:rowOff>
    </xdr:from>
    <xdr:to>
      <xdr:col>55</xdr:col>
      <xdr:colOff>88900</xdr:colOff>
      <xdr:row>41</xdr:row>
      <xdr:rowOff>148857</xdr:rowOff>
    </xdr:to>
    <xdr:cxnSp macro="">
      <xdr:nvCxnSpPr>
        <xdr:cNvPr id="114" name="直線コネクタ 113"/>
        <xdr:cNvCxnSpPr/>
      </xdr:nvCxnSpPr>
      <xdr:spPr>
        <a:xfrm>
          <a:off x="10388600" y="717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65225</xdr:rowOff>
    </xdr:from>
    <xdr:ext cx="534377" cy="259045"/>
    <xdr:sp macro="" textlink="">
      <xdr:nvSpPr>
        <xdr:cNvPr id="115" name="【道路】&#10;一人当たり延長最大値テキスト"/>
        <xdr:cNvSpPr txBox="1"/>
      </xdr:nvSpPr>
      <xdr:spPr>
        <a:xfrm>
          <a:off x="10515600" y="572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118548</xdr:rowOff>
    </xdr:from>
    <xdr:to>
      <xdr:col>55</xdr:col>
      <xdr:colOff>88900</xdr:colOff>
      <xdr:row>34</xdr:row>
      <xdr:rowOff>118548</xdr:rowOff>
    </xdr:to>
    <xdr:cxnSp macro="">
      <xdr:nvCxnSpPr>
        <xdr:cNvPr id="116" name="直線コネクタ 115"/>
        <xdr:cNvCxnSpPr/>
      </xdr:nvCxnSpPr>
      <xdr:spPr>
        <a:xfrm>
          <a:off x="10388600" y="5947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108646</xdr:rowOff>
    </xdr:from>
    <xdr:ext cx="534377" cy="259045"/>
    <xdr:sp macro="" textlink="">
      <xdr:nvSpPr>
        <xdr:cNvPr id="117" name="【道路】&#10;一人当たり延長平均値テキスト"/>
        <xdr:cNvSpPr txBox="1"/>
      </xdr:nvSpPr>
      <xdr:spPr>
        <a:xfrm>
          <a:off x="10515600" y="66237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85769</xdr:rowOff>
    </xdr:from>
    <xdr:to>
      <xdr:col>55</xdr:col>
      <xdr:colOff>50800</xdr:colOff>
      <xdr:row>40</xdr:row>
      <xdr:rowOff>15919</xdr:rowOff>
    </xdr:to>
    <xdr:sp macro="" textlink="">
      <xdr:nvSpPr>
        <xdr:cNvPr id="118" name="フローチャート: 判断 117"/>
        <xdr:cNvSpPr/>
      </xdr:nvSpPr>
      <xdr:spPr>
        <a:xfrm>
          <a:off x="10426700" y="677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103200</xdr:rowOff>
    </xdr:from>
    <xdr:to>
      <xdr:col>50</xdr:col>
      <xdr:colOff>165100</xdr:colOff>
      <xdr:row>40</xdr:row>
      <xdr:rowOff>33350</xdr:rowOff>
    </xdr:to>
    <xdr:sp macro="" textlink="">
      <xdr:nvSpPr>
        <xdr:cNvPr id="119" name="フローチャート: 判断 118"/>
        <xdr:cNvSpPr/>
      </xdr:nvSpPr>
      <xdr:spPr>
        <a:xfrm>
          <a:off x="9588500" y="678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123641</xdr:rowOff>
    </xdr:from>
    <xdr:to>
      <xdr:col>46</xdr:col>
      <xdr:colOff>38100</xdr:colOff>
      <xdr:row>40</xdr:row>
      <xdr:rowOff>53791</xdr:rowOff>
    </xdr:to>
    <xdr:sp macro="" textlink="">
      <xdr:nvSpPr>
        <xdr:cNvPr id="120" name="フローチャート: 判断 119"/>
        <xdr:cNvSpPr/>
      </xdr:nvSpPr>
      <xdr:spPr>
        <a:xfrm>
          <a:off x="8699500" y="681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126041</xdr:rowOff>
    </xdr:from>
    <xdr:to>
      <xdr:col>41</xdr:col>
      <xdr:colOff>101600</xdr:colOff>
      <xdr:row>40</xdr:row>
      <xdr:rowOff>56191</xdr:rowOff>
    </xdr:to>
    <xdr:sp macro="" textlink="">
      <xdr:nvSpPr>
        <xdr:cNvPr id="121" name="フローチャート: 判断 120"/>
        <xdr:cNvSpPr/>
      </xdr:nvSpPr>
      <xdr:spPr>
        <a:xfrm>
          <a:off x="7810500" y="681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152273</xdr:rowOff>
    </xdr:from>
    <xdr:to>
      <xdr:col>36</xdr:col>
      <xdr:colOff>165100</xdr:colOff>
      <xdr:row>40</xdr:row>
      <xdr:rowOff>82423</xdr:rowOff>
    </xdr:to>
    <xdr:sp macro="" textlink="">
      <xdr:nvSpPr>
        <xdr:cNvPr id="122" name="フローチャート: 判断 121"/>
        <xdr:cNvSpPr/>
      </xdr:nvSpPr>
      <xdr:spPr>
        <a:xfrm>
          <a:off x="6921500" y="683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166865</xdr:rowOff>
    </xdr:from>
    <xdr:to>
      <xdr:col>55</xdr:col>
      <xdr:colOff>50800</xdr:colOff>
      <xdr:row>41</xdr:row>
      <xdr:rowOff>97015</xdr:rowOff>
    </xdr:to>
    <xdr:sp macro="" textlink="">
      <xdr:nvSpPr>
        <xdr:cNvPr id="128" name="楕円 127"/>
        <xdr:cNvSpPr/>
      </xdr:nvSpPr>
      <xdr:spPr>
        <a:xfrm>
          <a:off x="10426700" y="702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81792</xdr:rowOff>
    </xdr:from>
    <xdr:ext cx="469744" cy="259045"/>
    <xdr:sp macro="" textlink="">
      <xdr:nvSpPr>
        <xdr:cNvPr id="129" name="【道路】&#10;一人当たり延長該当値テキスト"/>
        <xdr:cNvSpPr txBox="1"/>
      </xdr:nvSpPr>
      <xdr:spPr>
        <a:xfrm>
          <a:off x="10515600" y="6939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168008</xdr:rowOff>
    </xdr:from>
    <xdr:to>
      <xdr:col>50</xdr:col>
      <xdr:colOff>165100</xdr:colOff>
      <xdr:row>41</xdr:row>
      <xdr:rowOff>98158</xdr:rowOff>
    </xdr:to>
    <xdr:sp macro="" textlink="">
      <xdr:nvSpPr>
        <xdr:cNvPr id="130" name="楕円 129"/>
        <xdr:cNvSpPr/>
      </xdr:nvSpPr>
      <xdr:spPr>
        <a:xfrm>
          <a:off x="9588500" y="702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46215</xdr:rowOff>
    </xdr:from>
    <xdr:to>
      <xdr:col>55</xdr:col>
      <xdr:colOff>0</xdr:colOff>
      <xdr:row>41</xdr:row>
      <xdr:rowOff>47358</xdr:rowOff>
    </xdr:to>
    <xdr:cxnSp macro="">
      <xdr:nvCxnSpPr>
        <xdr:cNvPr id="131" name="直線コネクタ 130"/>
        <xdr:cNvCxnSpPr/>
      </xdr:nvCxnSpPr>
      <xdr:spPr>
        <a:xfrm flipV="1">
          <a:off x="9639300" y="7075665"/>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168751</xdr:rowOff>
    </xdr:from>
    <xdr:to>
      <xdr:col>46</xdr:col>
      <xdr:colOff>38100</xdr:colOff>
      <xdr:row>41</xdr:row>
      <xdr:rowOff>98901</xdr:rowOff>
    </xdr:to>
    <xdr:sp macro="" textlink="">
      <xdr:nvSpPr>
        <xdr:cNvPr id="132" name="楕円 131"/>
        <xdr:cNvSpPr/>
      </xdr:nvSpPr>
      <xdr:spPr>
        <a:xfrm>
          <a:off x="8699500" y="702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47358</xdr:rowOff>
    </xdr:from>
    <xdr:to>
      <xdr:col>50</xdr:col>
      <xdr:colOff>114300</xdr:colOff>
      <xdr:row>41</xdr:row>
      <xdr:rowOff>48101</xdr:rowOff>
    </xdr:to>
    <xdr:cxnSp macro="">
      <xdr:nvCxnSpPr>
        <xdr:cNvPr id="133" name="直線コネクタ 132"/>
        <xdr:cNvCxnSpPr/>
      </xdr:nvCxnSpPr>
      <xdr:spPr>
        <a:xfrm flipV="1">
          <a:off x="8750300" y="7076808"/>
          <a:ext cx="889000" cy="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169190</xdr:rowOff>
    </xdr:from>
    <xdr:to>
      <xdr:col>41</xdr:col>
      <xdr:colOff>101600</xdr:colOff>
      <xdr:row>41</xdr:row>
      <xdr:rowOff>99340</xdr:rowOff>
    </xdr:to>
    <xdr:sp macro="" textlink="">
      <xdr:nvSpPr>
        <xdr:cNvPr id="134" name="楕円 133"/>
        <xdr:cNvSpPr/>
      </xdr:nvSpPr>
      <xdr:spPr>
        <a:xfrm>
          <a:off x="7810500" y="702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48101</xdr:rowOff>
    </xdr:from>
    <xdr:to>
      <xdr:col>45</xdr:col>
      <xdr:colOff>177800</xdr:colOff>
      <xdr:row>41</xdr:row>
      <xdr:rowOff>48540</xdr:rowOff>
    </xdr:to>
    <xdr:cxnSp macro="">
      <xdr:nvCxnSpPr>
        <xdr:cNvPr id="135" name="直線コネクタ 134"/>
        <xdr:cNvCxnSpPr/>
      </xdr:nvCxnSpPr>
      <xdr:spPr>
        <a:xfrm flipV="1">
          <a:off x="7861300" y="7077551"/>
          <a:ext cx="889000" cy="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5835</xdr:rowOff>
    </xdr:from>
    <xdr:to>
      <xdr:col>36</xdr:col>
      <xdr:colOff>165100</xdr:colOff>
      <xdr:row>40</xdr:row>
      <xdr:rowOff>107435</xdr:rowOff>
    </xdr:to>
    <xdr:sp macro="" textlink="">
      <xdr:nvSpPr>
        <xdr:cNvPr id="136" name="楕円 135"/>
        <xdr:cNvSpPr/>
      </xdr:nvSpPr>
      <xdr:spPr>
        <a:xfrm>
          <a:off x="6921500" y="686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56635</xdr:rowOff>
    </xdr:from>
    <xdr:to>
      <xdr:col>41</xdr:col>
      <xdr:colOff>50800</xdr:colOff>
      <xdr:row>41</xdr:row>
      <xdr:rowOff>48540</xdr:rowOff>
    </xdr:to>
    <xdr:cxnSp macro="">
      <xdr:nvCxnSpPr>
        <xdr:cNvPr id="137" name="直線コネクタ 136"/>
        <xdr:cNvCxnSpPr/>
      </xdr:nvCxnSpPr>
      <xdr:spPr>
        <a:xfrm>
          <a:off x="6972300" y="6914635"/>
          <a:ext cx="889000" cy="16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49877</xdr:rowOff>
    </xdr:from>
    <xdr:ext cx="534377" cy="259045"/>
    <xdr:sp macro="" textlink="">
      <xdr:nvSpPr>
        <xdr:cNvPr id="138" name="n_1aveValue【道路】&#10;一人当たり延長"/>
        <xdr:cNvSpPr txBox="1"/>
      </xdr:nvSpPr>
      <xdr:spPr>
        <a:xfrm>
          <a:off x="9359411" y="6564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70318</xdr:rowOff>
    </xdr:from>
    <xdr:ext cx="534377" cy="259045"/>
    <xdr:sp macro="" textlink="">
      <xdr:nvSpPr>
        <xdr:cNvPr id="139" name="n_2aveValue【道路】&#10;一人当たり延長"/>
        <xdr:cNvSpPr txBox="1"/>
      </xdr:nvSpPr>
      <xdr:spPr>
        <a:xfrm>
          <a:off x="8483111" y="6585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72718</xdr:rowOff>
    </xdr:from>
    <xdr:ext cx="534377" cy="259045"/>
    <xdr:sp macro="" textlink="">
      <xdr:nvSpPr>
        <xdr:cNvPr id="140" name="n_3aveValue【道路】&#10;一人当たり延長"/>
        <xdr:cNvSpPr txBox="1"/>
      </xdr:nvSpPr>
      <xdr:spPr>
        <a:xfrm>
          <a:off x="7594111" y="6587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98950</xdr:rowOff>
    </xdr:from>
    <xdr:ext cx="534377" cy="259045"/>
    <xdr:sp macro="" textlink="">
      <xdr:nvSpPr>
        <xdr:cNvPr id="141" name="n_4aveValue【道路】&#10;一人当たり延長"/>
        <xdr:cNvSpPr txBox="1"/>
      </xdr:nvSpPr>
      <xdr:spPr>
        <a:xfrm>
          <a:off x="6705111" y="6614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89285</xdr:rowOff>
    </xdr:from>
    <xdr:ext cx="469744" cy="259045"/>
    <xdr:sp macro="" textlink="">
      <xdr:nvSpPr>
        <xdr:cNvPr id="142" name="n_1mainValue【道路】&#10;一人当たり延長"/>
        <xdr:cNvSpPr txBox="1"/>
      </xdr:nvSpPr>
      <xdr:spPr>
        <a:xfrm>
          <a:off x="9391727" y="7118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90028</xdr:rowOff>
    </xdr:from>
    <xdr:ext cx="469744" cy="259045"/>
    <xdr:sp macro="" textlink="">
      <xdr:nvSpPr>
        <xdr:cNvPr id="143" name="n_2mainValue【道路】&#10;一人当たり延長"/>
        <xdr:cNvSpPr txBox="1"/>
      </xdr:nvSpPr>
      <xdr:spPr>
        <a:xfrm>
          <a:off x="8515427" y="7119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90467</xdr:rowOff>
    </xdr:from>
    <xdr:ext cx="469744" cy="259045"/>
    <xdr:sp macro="" textlink="">
      <xdr:nvSpPr>
        <xdr:cNvPr id="144" name="n_3mainValue【道路】&#10;一人当たり延長"/>
        <xdr:cNvSpPr txBox="1"/>
      </xdr:nvSpPr>
      <xdr:spPr>
        <a:xfrm>
          <a:off x="7626427" y="711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98562</xdr:rowOff>
    </xdr:from>
    <xdr:ext cx="534377" cy="259045"/>
    <xdr:sp macro="" textlink="">
      <xdr:nvSpPr>
        <xdr:cNvPr id="145" name="n_4mainValue【道路】&#10;一人当たり延長"/>
        <xdr:cNvSpPr txBox="1"/>
      </xdr:nvSpPr>
      <xdr:spPr>
        <a:xfrm>
          <a:off x="6705111" y="695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68580</xdr:rowOff>
    </xdr:from>
    <xdr:to>
      <xdr:col>24</xdr:col>
      <xdr:colOff>62865</xdr:colOff>
      <xdr:row>63</xdr:row>
      <xdr:rowOff>135527</xdr:rowOff>
    </xdr:to>
    <xdr:cxnSp macro="">
      <xdr:nvCxnSpPr>
        <xdr:cNvPr id="171" name="直線コネクタ 170"/>
        <xdr:cNvCxnSpPr/>
      </xdr:nvCxnSpPr>
      <xdr:spPr>
        <a:xfrm flipV="1">
          <a:off x="4634865" y="9498330"/>
          <a:ext cx="0" cy="1438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139354</xdr:rowOff>
    </xdr:from>
    <xdr:ext cx="405111" cy="259045"/>
    <xdr:sp macro="" textlink="">
      <xdr:nvSpPr>
        <xdr:cNvPr id="172" name="【橋りょう・トンネル】&#10;有形固定資産減価償却率最小値テキスト"/>
        <xdr:cNvSpPr txBox="1"/>
      </xdr:nvSpPr>
      <xdr:spPr>
        <a:xfrm>
          <a:off x="4673600" y="10940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135527</xdr:rowOff>
    </xdr:from>
    <xdr:to>
      <xdr:col>24</xdr:col>
      <xdr:colOff>152400</xdr:colOff>
      <xdr:row>63</xdr:row>
      <xdr:rowOff>135527</xdr:rowOff>
    </xdr:to>
    <xdr:cxnSp macro="">
      <xdr:nvCxnSpPr>
        <xdr:cNvPr id="173" name="直線コネクタ 172"/>
        <xdr:cNvCxnSpPr/>
      </xdr:nvCxnSpPr>
      <xdr:spPr>
        <a:xfrm>
          <a:off x="4546600" y="1093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15257</xdr:rowOff>
    </xdr:from>
    <xdr:ext cx="340478" cy="259045"/>
    <xdr:sp macro="" textlink="">
      <xdr:nvSpPr>
        <xdr:cNvPr id="174" name="【橋りょう・トンネル】&#10;有形固定資産減価償却率最大値テキスト"/>
        <xdr:cNvSpPr txBox="1"/>
      </xdr:nvSpPr>
      <xdr:spPr>
        <a:xfrm>
          <a:off x="4673600" y="92735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68580</xdr:rowOff>
    </xdr:from>
    <xdr:to>
      <xdr:col>24</xdr:col>
      <xdr:colOff>152400</xdr:colOff>
      <xdr:row>55</xdr:row>
      <xdr:rowOff>68580</xdr:rowOff>
    </xdr:to>
    <xdr:cxnSp macro="">
      <xdr:nvCxnSpPr>
        <xdr:cNvPr id="175" name="直線コネクタ 174"/>
        <xdr:cNvCxnSpPr/>
      </xdr:nvCxnSpPr>
      <xdr:spPr>
        <a:xfrm>
          <a:off x="4546600" y="949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76217</xdr:rowOff>
    </xdr:from>
    <xdr:ext cx="405111" cy="259045"/>
    <xdr:sp macro="" textlink="">
      <xdr:nvSpPr>
        <xdr:cNvPr id="176" name="【橋りょう・トンネル】&#10;有形固定資産減価償却率平均値テキスト"/>
        <xdr:cNvSpPr txBox="1"/>
      </xdr:nvSpPr>
      <xdr:spPr>
        <a:xfrm>
          <a:off x="4673600" y="103632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97790</xdr:rowOff>
    </xdr:from>
    <xdr:to>
      <xdr:col>24</xdr:col>
      <xdr:colOff>114300</xdr:colOff>
      <xdr:row>61</xdr:row>
      <xdr:rowOff>27940</xdr:rowOff>
    </xdr:to>
    <xdr:sp macro="" textlink="">
      <xdr:nvSpPr>
        <xdr:cNvPr id="177" name="フローチャート: 判断 176"/>
        <xdr:cNvSpPr/>
      </xdr:nvSpPr>
      <xdr:spPr>
        <a:xfrm>
          <a:off x="45847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71665</xdr:rowOff>
    </xdr:from>
    <xdr:to>
      <xdr:col>20</xdr:col>
      <xdr:colOff>38100</xdr:colOff>
      <xdr:row>61</xdr:row>
      <xdr:rowOff>1815</xdr:rowOff>
    </xdr:to>
    <xdr:sp macro="" textlink="">
      <xdr:nvSpPr>
        <xdr:cNvPr id="178" name="フローチャート: 判断 177"/>
        <xdr:cNvSpPr/>
      </xdr:nvSpPr>
      <xdr:spPr>
        <a:xfrm>
          <a:off x="3746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56969</xdr:rowOff>
    </xdr:from>
    <xdr:to>
      <xdr:col>15</xdr:col>
      <xdr:colOff>101600</xdr:colOff>
      <xdr:row>60</xdr:row>
      <xdr:rowOff>158569</xdr:rowOff>
    </xdr:to>
    <xdr:sp macro="" textlink="">
      <xdr:nvSpPr>
        <xdr:cNvPr id="179" name="フローチャート: 判断 178"/>
        <xdr:cNvSpPr/>
      </xdr:nvSpPr>
      <xdr:spPr>
        <a:xfrm>
          <a:off x="2857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42273</xdr:rowOff>
    </xdr:from>
    <xdr:to>
      <xdr:col>10</xdr:col>
      <xdr:colOff>165100</xdr:colOff>
      <xdr:row>60</xdr:row>
      <xdr:rowOff>143873</xdr:rowOff>
    </xdr:to>
    <xdr:sp macro="" textlink="">
      <xdr:nvSpPr>
        <xdr:cNvPr id="180" name="フローチャート: 判断 179"/>
        <xdr:cNvSpPr/>
      </xdr:nvSpPr>
      <xdr:spPr>
        <a:xfrm>
          <a:off x="1968500" y="1032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136978</xdr:rowOff>
    </xdr:from>
    <xdr:to>
      <xdr:col>6</xdr:col>
      <xdr:colOff>38100</xdr:colOff>
      <xdr:row>60</xdr:row>
      <xdr:rowOff>67128</xdr:rowOff>
    </xdr:to>
    <xdr:sp macro="" textlink="">
      <xdr:nvSpPr>
        <xdr:cNvPr id="181" name="フローチャート: 判断 180"/>
        <xdr:cNvSpPr/>
      </xdr:nvSpPr>
      <xdr:spPr>
        <a:xfrm>
          <a:off x="1079500" y="1025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61867</xdr:rowOff>
    </xdr:from>
    <xdr:to>
      <xdr:col>24</xdr:col>
      <xdr:colOff>114300</xdr:colOff>
      <xdr:row>60</xdr:row>
      <xdr:rowOff>163467</xdr:rowOff>
    </xdr:to>
    <xdr:sp macro="" textlink="">
      <xdr:nvSpPr>
        <xdr:cNvPr id="187" name="楕円 186"/>
        <xdr:cNvSpPr/>
      </xdr:nvSpPr>
      <xdr:spPr>
        <a:xfrm>
          <a:off x="4584700" y="1034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84744</xdr:rowOff>
    </xdr:from>
    <xdr:ext cx="405111" cy="259045"/>
    <xdr:sp macro="" textlink="">
      <xdr:nvSpPr>
        <xdr:cNvPr id="188" name="【橋りょう・トンネル】&#10;有形固定資産減価償却率該当値テキスト"/>
        <xdr:cNvSpPr txBox="1"/>
      </xdr:nvSpPr>
      <xdr:spPr>
        <a:xfrm>
          <a:off x="4673600" y="10200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83094</xdr:rowOff>
    </xdr:from>
    <xdr:to>
      <xdr:col>20</xdr:col>
      <xdr:colOff>38100</xdr:colOff>
      <xdr:row>61</xdr:row>
      <xdr:rowOff>13244</xdr:rowOff>
    </xdr:to>
    <xdr:sp macro="" textlink="">
      <xdr:nvSpPr>
        <xdr:cNvPr id="189" name="楕円 188"/>
        <xdr:cNvSpPr/>
      </xdr:nvSpPr>
      <xdr:spPr>
        <a:xfrm>
          <a:off x="3746500" y="1037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112667</xdr:rowOff>
    </xdr:from>
    <xdr:to>
      <xdr:col>24</xdr:col>
      <xdr:colOff>63500</xdr:colOff>
      <xdr:row>60</xdr:row>
      <xdr:rowOff>133894</xdr:rowOff>
    </xdr:to>
    <xdr:cxnSp macro="">
      <xdr:nvCxnSpPr>
        <xdr:cNvPr id="190" name="直線コネクタ 189"/>
        <xdr:cNvCxnSpPr/>
      </xdr:nvCxnSpPr>
      <xdr:spPr>
        <a:xfrm flipV="1">
          <a:off x="3797300" y="10399667"/>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96157</xdr:rowOff>
    </xdr:from>
    <xdr:to>
      <xdr:col>15</xdr:col>
      <xdr:colOff>101600</xdr:colOff>
      <xdr:row>61</xdr:row>
      <xdr:rowOff>26307</xdr:rowOff>
    </xdr:to>
    <xdr:sp macro="" textlink="">
      <xdr:nvSpPr>
        <xdr:cNvPr id="191" name="楕円 190"/>
        <xdr:cNvSpPr/>
      </xdr:nvSpPr>
      <xdr:spPr>
        <a:xfrm>
          <a:off x="2857500" y="1038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133894</xdr:rowOff>
    </xdr:from>
    <xdr:to>
      <xdr:col>19</xdr:col>
      <xdr:colOff>177800</xdr:colOff>
      <xdr:row>60</xdr:row>
      <xdr:rowOff>146957</xdr:rowOff>
    </xdr:to>
    <xdr:cxnSp macro="">
      <xdr:nvCxnSpPr>
        <xdr:cNvPr id="192" name="直線コネクタ 191"/>
        <xdr:cNvCxnSpPr/>
      </xdr:nvCxnSpPr>
      <xdr:spPr>
        <a:xfrm flipV="1">
          <a:off x="2908300" y="1042089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74930</xdr:rowOff>
    </xdr:from>
    <xdr:to>
      <xdr:col>10</xdr:col>
      <xdr:colOff>165100</xdr:colOff>
      <xdr:row>61</xdr:row>
      <xdr:rowOff>5080</xdr:rowOff>
    </xdr:to>
    <xdr:sp macro="" textlink="">
      <xdr:nvSpPr>
        <xdr:cNvPr id="193" name="楕円 192"/>
        <xdr:cNvSpPr/>
      </xdr:nvSpPr>
      <xdr:spPr>
        <a:xfrm>
          <a:off x="19685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125730</xdr:rowOff>
    </xdr:from>
    <xdr:to>
      <xdr:col>15</xdr:col>
      <xdr:colOff>50800</xdr:colOff>
      <xdr:row>60</xdr:row>
      <xdr:rowOff>146957</xdr:rowOff>
    </xdr:to>
    <xdr:cxnSp macro="">
      <xdr:nvCxnSpPr>
        <xdr:cNvPr id="194" name="直線コネクタ 193"/>
        <xdr:cNvCxnSpPr/>
      </xdr:nvCxnSpPr>
      <xdr:spPr>
        <a:xfrm>
          <a:off x="2019300" y="10412730"/>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43906</xdr:rowOff>
    </xdr:from>
    <xdr:to>
      <xdr:col>6</xdr:col>
      <xdr:colOff>38100</xdr:colOff>
      <xdr:row>60</xdr:row>
      <xdr:rowOff>145506</xdr:rowOff>
    </xdr:to>
    <xdr:sp macro="" textlink="">
      <xdr:nvSpPr>
        <xdr:cNvPr id="195" name="楕円 194"/>
        <xdr:cNvSpPr/>
      </xdr:nvSpPr>
      <xdr:spPr>
        <a:xfrm>
          <a:off x="1079500" y="1033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94706</xdr:rowOff>
    </xdr:from>
    <xdr:to>
      <xdr:col>10</xdr:col>
      <xdr:colOff>114300</xdr:colOff>
      <xdr:row>60</xdr:row>
      <xdr:rowOff>125730</xdr:rowOff>
    </xdr:to>
    <xdr:cxnSp macro="">
      <xdr:nvCxnSpPr>
        <xdr:cNvPr id="196" name="直線コネクタ 195"/>
        <xdr:cNvCxnSpPr/>
      </xdr:nvCxnSpPr>
      <xdr:spPr>
        <a:xfrm>
          <a:off x="1130300" y="1038170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18342</xdr:rowOff>
    </xdr:from>
    <xdr:ext cx="405111" cy="259045"/>
    <xdr:sp macro="" textlink="">
      <xdr:nvSpPr>
        <xdr:cNvPr id="197" name="n_1aveValue【橋りょう・トンネル】&#10;有形固定資産減価償却率"/>
        <xdr:cNvSpPr txBox="1"/>
      </xdr:nvSpPr>
      <xdr:spPr>
        <a:xfrm>
          <a:off x="3582044" y="10133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3646</xdr:rowOff>
    </xdr:from>
    <xdr:ext cx="405111" cy="259045"/>
    <xdr:sp macro="" textlink="">
      <xdr:nvSpPr>
        <xdr:cNvPr id="198" name="n_2aveValue【橋りょう・トンネル】&#10;有形固定資産減価償却率"/>
        <xdr:cNvSpPr txBox="1"/>
      </xdr:nvSpPr>
      <xdr:spPr>
        <a:xfrm>
          <a:off x="2705744" y="1011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160400</xdr:rowOff>
    </xdr:from>
    <xdr:ext cx="405111" cy="259045"/>
    <xdr:sp macro="" textlink="">
      <xdr:nvSpPr>
        <xdr:cNvPr id="199" name="n_3aveValue【橋りょう・トンネル】&#10;有形固定資産減価償却率"/>
        <xdr:cNvSpPr txBox="1"/>
      </xdr:nvSpPr>
      <xdr:spPr>
        <a:xfrm>
          <a:off x="1816744" y="1010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83655</xdr:rowOff>
    </xdr:from>
    <xdr:ext cx="405111" cy="259045"/>
    <xdr:sp macro="" textlink="">
      <xdr:nvSpPr>
        <xdr:cNvPr id="200" name="n_4aveValue【橋りょう・トンネル】&#10;有形固定資産減価償却率"/>
        <xdr:cNvSpPr txBox="1"/>
      </xdr:nvSpPr>
      <xdr:spPr>
        <a:xfrm>
          <a:off x="927744" y="1002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4371</xdr:rowOff>
    </xdr:from>
    <xdr:ext cx="405111" cy="259045"/>
    <xdr:sp macro="" textlink="">
      <xdr:nvSpPr>
        <xdr:cNvPr id="201" name="n_1mainValue【橋りょう・トンネル】&#10;有形固定資産減価償却率"/>
        <xdr:cNvSpPr txBox="1"/>
      </xdr:nvSpPr>
      <xdr:spPr>
        <a:xfrm>
          <a:off x="3582044"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17434</xdr:rowOff>
    </xdr:from>
    <xdr:ext cx="405111" cy="259045"/>
    <xdr:sp macro="" textlink="">
      <xdr:nvSpPr>
        <xdr:cNvPr id="202" name="n_2mainValue【橋りょう・トンネル】&#10;有形固定資産減価償却率"/>
        <xdr:cNvSpPr txBox="1"/>
      </xdr:nvSpPr>
      <xdr:spPr>
        <a:xfrm>
          <a:off x="2705744" y="1047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167657</xdr:rowOff>
    </xdr:from>
    <xdr:ext cx="405111" cy="259045"/>
    <xdr:sp macro="" textlink="">
      <xdr:nvSpPr>
        <xdr:cNvPr id="203" name="n_3mainValue【橋りょう・トンネル】&#10;有形固定資産減価償却率"/>
        <xdr:cNvSpPr txBox="1"/>
      </xdr:nvSpPr>
      <xdr:spPr>
        <a:xfrm>
          <a:off x="1816744" y="1045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136633</xdr:rowOff>
    </xdr:from>
    <xdr:ext cx="405111" cy="259045"/>
    <xdr:sp macro="" textlink="">
      <xdr:nvSpPr>
        <xdr:cNvPr id="204" name="n_4mainValue【橋りょう・トンネル】&#10;有形固定資産減価償却率"/>
        <xdr:cNvSpPr txBox="1"/>
      </xdr:nvSpPr>
      <xdr:spPr>
        <a:xfrm>
          <a:off x="927744" y="1042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33157</xdr:rowOff>
    </xdr:from>
    <xdr:to>
      <xdr:col>54</xdr:col>
      <xdr:colOff>189865</xdr:colOff>
      <xdr:row>64</xdr:row>
      <xdr:rowOff>73013</xdr:rowOff>
    </xdr:to>
    <xdr:cxnSp macro="">
      <xdr:nvCxnSpPr>
        <xdr:cNvPr id="228" name="直線コネクタ 227"/>
        <xdr:cNvCxnSpPr/>
      </xdr:nvCxnSpPr>
      <xdr:spPr>
        <a:xfrm flipV="1">
          <a:off x="10476865" y="9462907"/>
          <a:ext cx="0" cy="1582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76840</xdr:rowOff>
    </xdr:from>
    <xdr:ext cx="469744" cy="259045"/>
    <xdr:sp macro="" textlink="">
      <xdr:nvSpPr>
        <xdr:cNvPr id="229" name="【橋りょう・トンネル】&#10;一人当たり有形固定資産（償却資産）額最小値テキスト"/>
        <xdr:cNvSpPr txBox="1"/>
      </xdr:nvSpPr>
      <xdr:spPr>
        <a:xfrm>
          <a:off x="10515600" y="11049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73013</xdr:rowOff>
    </xdr:from>
    <xdr:to>
      <xdr:col>55</xdr:col>
      <xdr:colOff>88900</xdr:colOff>
      <xdr:row>64</xdr:row>
      <xdr:rowOff>73013</xdr:rowOff>
    </xdr:to>
    <xdr:cxnSp macro="">
      <xdr:nvCxnSpPr>
        <xdr:cNvPr id="230" name="直線コネクタ 229"/>
        <xdr:cNvCxnSpPr/>
      </xdr:nvCxnSpPr>
      <xdr:spPr>
        <a:xfrm>
          <a:off x="10388600" y="11045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151284</xdr:rowOff>
    </xdr:from>
    <xdr:ext cx="690189" cy="259045"/>
    <xdr:sp macro="" textlink="">
      <xdr:nvSpPr>
        <xdr:cNvPr id="231" name="【橋りょう・トンネル】&#10;一人当たり有形固定資産（償却資産）額最大値テキスト"/>
        <xdr:cNvSpPr txBox="1"/>
      </xdr:nvSpPr>
      <xdr:spPr>
        <a:xfrm>
          <a:off x="10515600" y="92381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1,248,892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33157</xdr:rowOff>
    </xdr:from>
    <xdr:to>
      <xdr:col>55</xdr:col>
      <xdr:colOff>88900</xdr:colOff>
      <xdr:row>55</xdr:row>
      <xdr:rowOff>33157</xdr:rowOff>
    </xdr:to>
    <xdr:cxnSp macro="">
      <xdr:nvCxnSpPr>
        <xdr:cNvPr id="232" name="直線コネクタ 231"/>
        <xdr:cNvCxnSpPr/>
      </xdr:nvCxnSpPr>
      <xdr:spPr>
        <a:xfrm>
          <a:off x="10388600" y="9462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21669</xdr:rowOff>
    </xdr:from>
    <xdr:ext cx="599010" cy="259045"/>
    <xdr:sp macro="" textlink="">
      <xdr:nvSpPr>
        <xdr:cNvPr id="233" name="【橋りょう・トンネル】&#10;一人当たり有形固定資産（償却資産）額平均値テキスト"/>
        <xdr:cNvSpPr txBox="1"/>
      </xdr:nvSpPr>
      <xdr:spPr>
        <a:xfrm>
          <a:off x="10515600" y="104801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170242</xdr:rowOff>
    </xdr:from>
    <xdr:to>
      <xdr:col>55</xdr:col>
      <xdr:colOff>50800</xdr:colOff>
      <xdr:row>62</xdr:row>
      <xdr:rowOff>100392</xdr:rowOff>
    </xdr:to>
    <xdr:sp macro="" textlink="">
      <xdr:nvSpPr>
        <xdr:cNvPr id="234" name="フローチャート: 判断 233"/>
        <xdr:cNvSpPr/>
      </xdr:nvSpPr>
      <xdr:spPr>
        <a:xfrm>
          <a:off x="10426700" y="1062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11848</xdr:rowOff>
    </xdr:from>
    <xdr:to>
      <xdr:col>50</xdr:col>
      <xdr:colOff>165100</xdr:colOff>
      <xdr:row>62</xdr:row>
      <xdr:rowOff>113448</xdr:rowOff>
    </xdr:to>
    <xdr:sp macro="" textlink="">
      <xdr:nvSpPr>
        <xdr:cNvPr id="235" name="フローチャート: 判断 234"/>
        <xdr:cNvSpPr/>
      </xdr:nvSpPr>
      <xdr:spPr>
        <a:xfrm>
          <a:off x="9588500" y="1064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17520</xdr:rowOff>
    </xdr:from>
    <xdr:to>
      <xdr:col>46</xdr:col>
      <xdr:colOff>38100</xdr:colOff>
      <xdr:row>62</xdr:row>
      <xdr:rowOff>119120</xdr:rowOff>
    </xdr:to>
    <xdr:sp macro="" textlink="">
      <xdr:nvSpPr>
        <xdr:cNvPr id="236" name="フローチャート: 判断 235"/>
        <xdr:cNvSpPr/>
      </xdr:nvSpPr>
      <xdr:spPr>
        <a:xfrm>
          <a:off x="8699500" y="1064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35601</xdr:rowOff>
    </xdr:from>
    <xdr:to>
      <xdr:col>41</xdr:col>
      <xdr:colOff>101600</xdr:colOff>
      <xdr:row>62</xdr:row>
      <xdr:rowOff>137201</xdr:rowOff>
    </xdr:to>
    <xdr:sp macro="" textlink="">
      <xdr:nvSpPr>
        <xdr:cNvPr id="237" name="フローチャート: 判断 236"/>
        <xdr:cNvSpPr/>
      </xdr:nvSpPr>
      <xdr:spPr>
        <a:xfrm>
          <a:off x="7810500" y="1066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51130</xdr:rowOff>
    </xdr:from>
    <xdr:to>
      <xdr:col>36</xdr:col>
      <xdr:colOff>165100</xdr:colOff>
      <xdr:row>62</xdr:row>
      <xdr:rowOff>152730</xdr:rowOff>
    </xdr:to>
    <xdr:sp macro="" textlink="">
      <xdr:nvSpPr>
        <xdr:cNvPr id="238" name="フローチャート: 判断 237"/>
        <xdr:cNvSpPr/>
      </xdr:nvSpPr>
      <xdr:spPr>
        <a:xfrm>
          <a:off x="6921500" y="106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119729</xdr:rowOff>
    </xdr:from>
    <xdr:to>
      <xdr:col>55</xdr:col>
      <xdr:colOff>50800</xdr:colOff>
      <xdr:row>64</xdr:row>
      <xdr:rowOff>49879</xdr:rowOff>
    </xdr:to>
    <xdr:sp macro="" textlink="">
      <xdr:nvSpPr>
        <xdr:cNvPr id="244" name="楕円 243"/>
        <xdr:cNvSpPr/>
      </xdr:nvSpPr>
      <xdr:spPr>
        <a:xfrm>
          <a:off x="10426700" y="1092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34656</xdr:rowOff>
    </xdr:from>
    <xdr:ext cx="534377" cy="259045"/>
    <xdr:sp macro="" textlink="">
      <xdr:nvSpPr>
        <xdr:cNvPr id="245" name="【橋りょう・トンネル】&#10;一人当たり有形固定資産（償却資産）額該当値テキスト"/>
        <xdr:cNvSpPr txBox="1"/>
      </xdr:nvSpPr>
      <xdr:spPr>
        <a:xfrm>
          <a:off x="10515600" y="10836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124291</xdr:rowOff>
    </xdr:from>
    <xdr:to>
      <xdr:col>50</xdr:col>
      <xdr:colOff>165100</xdr:colOff>
      <xdr:row>64</xdr:row>
      <xdr:rowOff>54441</xdr:rowOff>
    </xdr:to>
    <xdr:sp macro="" textlink="">
      <xdr:nvSpPr>
        <xdr:cNvPr id="246" name="楕円 245"/>
        <xdr:cNvSpPr/>
      </xdr:nvSpPr>
      <xdr:spPr>
        <a:xfrm>
          <a:off x="9588500" y="1092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170529</xdr:rowOff>
    </xdr:from>
    <xdr:to>
      <xdr:col>55</xdr:col>
      <xdr:colOff>0</xdr:colOff>
      <xdr:row>64</xdr:row>
      <xdr:rowOff>3641</xdr:rowOff>
    </xdr:to>
    <xdr:cxnSp macro="">
      <xdr:nvCxnSpPr>
        <xdr:cNvPr id="247" name="直線コネクタ 246"/>
        <xdr:cNvCxnSpPr/>
      </xdr:nvCxnSpPr>
      <xdr:spPr>
        <a:xfrm flipV="1">
          <a:off x="9639300" y="10971879"/>
          <a:ext cx="838200" cy="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127395</xdr:rowOff>
    </xdr:from>
    <xdr:to>
      <xdr:col>46</xdr:col>
      <xdr:colOff>38100</xdr:colOff>
      <xdr:row>64</xdr:row>
      <xdr:rowOff>57545</xdr:rowOff>
    </xdr:to>
    <xdr:sp macro="" textlink="">
      <xdr:nvSpPr>
        <xdr:cNvPr id="248" name="楕円 247"/>
        <xdr:cNvSpPr/>
      </xdr:nvSpPr>
      <xdr:spPr>
        <a:xfrm>
          <a:off x="8699500" y="1092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3641</xdr:rowOff>
    </xdr:from>
    <xdr:to>
      <xdr:col>50</xdr:col>
      <xdr:colOff>114300</xdr:colOff>
      <xdr:row>64</xdr:row>
      <xdr:rowOff>6745</xdr:rowOff>
    </xdr:to>
    <xdr:cxnSp macro="">
      <xdr:nvCxnSpPr>
        <xdr:cNvPr id="249" name="直線コネクタ 248"/>
        <xdr:cNvCxnSpPr/>
      </xdr:nvCxnSpPr>
      <xdr:spPr>
        <a:xfrm flipV="1">
          <a:off x="8750300" y="10976441"/>
          <a:ext cx="889000" cy="3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128171</xdr:rowOff>
    </xdr:from>
    <xdr:to>
      <xdr:col>41</xdr:col>
      <xdr:colOff>101600</xdr:colOff>
      <xdr:row>64</xdr:row>
      <xdr:rowOff>58321</xdr:rowOff>
    </xdr:to>
    <xdr:sp macro="" textlink="">
      <xdr:nvSpPr>
        <xdr:cNvPr id="250" name="楕円 249"/>
        <xdr:cNvSpPr/>
      </xdr:nvSpPr>
      <xdr:spPr>
        <a:xfrm>
          <a:off x="7810500" y="1092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6745</xdr:rowOff>
    </xdr:from>
    <xdr:to>
      <xdr:col>45</xdr:col>
      <xdr:colOff>177800</xdr:colOff>
      <xdr:row>64</xdr:row>
      <xdr:rowOff>7521</xdr:rowOff>
    </xdr:to>
    <xdr:cxnSp macro="">
      <xdr:nvCxnSpPr>
        <xdr:cNvPr id="251" name="直線コネクタ 250"/>
        <xdr:cNvCxnSpPr/>
      </xdr:nvCxnSpPr>
      <xdr:spPr>
        <a:xfrm flipV="1">
          <a:off x="7861300" y="10979545"/>
          <a:ext cx="889000" cy="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128275</xdr:rowOff>
    </xdr:from>
    <xdr:to>
      <xdr:col>36</xdr:col>
      <xdr:colOff>165100</xdr:colOff>
      <xdr:row>64</xdr:row>
      <xdr:rowOff>58425</xdr:rowOff>
    </xdr:to>
    <xdr:sp macro="" textlink="">
      <xdr:nvSpPr>
        <xdr:cNvPr id="252" name="楕円 251"/>
        <xdr:cNvSpPr/>
      </xdr:nvSpPr>
      <xdr:spPr>
        <a:xfrm>
          <a:off x="6921500" y="1092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7521</xdr:rowOff>
    </xdr:from>
    <xdr:to>
      <xdr:col>41</xdr:col>
      <xdr:colOff>50800</xdr:colOff>
      <xdr:row>64</xdr:row>
      <xdr:rowOff>7625</xdr:rowOff>
    </xdr:to>
    <xdr:cxnSp macro="">
      <xdr:nvCxnSpPr>
        <xdr:cNvPr id="253" name="直線コネクタ 252"/>
        <xdr:cNvCxnSpPr/>
      </xdr:nvCxnSpPr>
      <xdr:spPr>
        <a:xfrm flipV="1">
          <a:off x="6972300" y="10980321"/>
          <a:ext cx="889000" cy="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129975</xdr:rowOff>
    </xdr:from>
    <xdr:ext cx="599010" cy="259045"/>
    <xdr:sp macro="" textlink="">
      <xdr:nvSpPr>
        <xdr:cNvPr id="254" name="n_1aveValue【橋りょう・トンネル】&#10;一人当たり有形固定資産（償却資産）額"/>
        <xdr:cNvSpPr txBox="1"/>
      </xdr:nvSpPr>
      <xdr:spPr>
        <a:xfrm>
          <a:off x="9327095" y="10416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135647</xdr:rowOff>
    </xdr:from>
    <xdr:ext cx="599010" cy="259045"/>
    <xdr:sp macro="" textlink="">
      <xdr:nvSpPr>
        <xdr:cNvPr id="255" name="n_2aveValue【橋りょう・トンネル】&#10;一人当たり有形固定資産（償却資産）額"/>
        <xdr:cNvSpPr txBox="1"/>
      </xdr:nvSpPr>
      <xdr:spPr>
        <a:xfrm>
          <a:off x="8450795" y="10422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153728</xdr:rowOff>
    </xdr:from>
    <xdr:ext cx="599010" cy="259045"/>
    <xdr:sp macro="" textlink="">
      <xdr:nvSpPr>
        <xdr:cNvPr id="256" name="n_3aveValue【橋りょう・トンネル】&#10;一人当たり有形固定資産（償却資産）額"/>
        <xdr:cNvSpPr txBox="1"/>
      </xdr:nvSpPr>
      <xdr:spPr>
        <a:xfrm>
          <a:off x="7561795" y="10440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169257</xdr:rowOff>
    </xdr:from>
    <xdr:ext cx="599010" cy="259045"/>
    <xdr:sp macro="" textlink="">
      <xdr:nvSpPr>
        <xdr:cNvPr id="257" name="n_4aveValue【橋りょう・トンネル】&#10;一人当たり有形固定資産（償却資産）額"/>
        <xdr:cNvSpPr txBox="1"/>
      </xdr:nvSpPr>
      <xdr:spPr>
        <a:xfrm>
          <a:off x="6672795" y="10456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45568</xdr:rowOff>
    </xdr:from>
    <xdr:ext cx="534377" cy="259045"/>
    <xdr:sp macro="" textlink="">
      <xdr:nvSpPr>
        <xdr:cNvPr id="258" name="n_1mainValue【橋りょう・トンネル】&#10;一人当たり有形固定資産（償却資産）額"/>
        <xdr:cNvSpPr txBox="1"/>
      </xdr:nvSpPr>
      <xdr:spPr>
        <a:xfrm>
          <a:off x="9359411" y="11018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48672</xdr:rowOff>
    </xdr:from>
    <xdr:ext cx="534377" cy="259045"/>
    <xdr:sp macro="" textlink="">
      <xdr:nvSpPr>
        <xdr:cNvPr id="259" name="n_2mainValue【橋りょう・トンネル】&#10;一人当たり有形固定資産（償却資産）額"/>
        <xdr:cNvSpPr txBox="1"/>
      </xdr:nvSpPr>
      <xdr:spPr>
        <a:xfrm>
          <a:off x="8483111" y="1102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49448</xdr:rowOff>
    </xdr:from>
    <xdr:ext cx="534377" cy="259045"/>
    <xdr:sp macro="" textlink="">
      <xdr:nvSpPr>
        <xdr:cNvPr id="260" name="n_3mainValue【橋りょう・トンネル】&#10;一人当たり有形固定資産（償却資産）額"/>
        <xdr:cNvSpPr txBox="1"/>
      </xdr:nvSpPr>
      <xdr:spPr>
        <a:xfrm>
          <a:off x="7594111" y="11022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49552</xdr:rowOff>
    </xdr:from>
    <xdr:ext cx="534377" cy="259045"/>
    <xdr:sp macro="" textlink="">
      <xdr:nvSpPr>
        <xdr:cNvPr id="261" name="n_4mainValue【橋りょう・トンネル】&#10;一人当たり有形固定資産（償却資産）額"/>
        <xdr:cNvSpPr txBox="1"/>
      </xdr:nvSpPr>
      <xdr:spPr>
        <a:xfrm>
          <a:off x="6705111" y="11022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70486</xdr:rowOff>
    </xdr:from>
    <xdr:to>
      <xdr:col>24</xdr:col>
      <xdr:colOff>62865</xdr:colOff>
      <xdr:row>86</xdr:row>
      <xdr:rowOff>114300</xdr:rowOff>
    </xdr:to>
    <xdr:cxnSp macro="">
      <xdr:nvCxnSpPr>
        <xdr:cNvPr id="286" name="直線コネクタ 285"/>
        <xdr:cNvCxnSpPr/>
      </xdr:nvCxnSpPr>
      <xdr:spPr>
        <a:xfrm flipV="1">
          <a:off x="4634865" y="13272136"/>
          <a:ext cx="0" cy="1586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7"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17163</xdr:rowOff>
    </xdr:from>
    <xdr:ext cx="405111" cy="259045"/>
    <xdr:sp macro="" textlink="">
      <xdr:nvSpPr>
        <xdr:cNvPr id="289" name="【公営住宅】&#10;有形固定資産減価償却率最大値テキスト"/>
        <xdr:cNvSpPr txBox="1"/>
      </xdr:nvSpPr>
      <xdr:spPr>
        <a:xfrm>
          <a:off x="4673600" y="13047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70486</xdr:rowOff>
    </xdr:from>
    <xdr:to>
      <xdr:col>24</xdr:col>
      <xdr:colOff>152400</xdr:colOff>
      <xdr:row>77</xdr:row>
      <xdr:rowOff>70486</xdr:rowOff>
    </xdr:to>
    <xdr:cxnSp macro="">
      <xdr:nvCxnSpPr>
        <xdr:cNvPr id="290" name="直線コネクタ 289"/>
        <xdr:cNvCxnSpPr/>
      </xdr:nvCxnSpPr>
      <xdr:spPr>
        <a:xfrm>
          <a:off x="4546600" y="1327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92091</xdr:rowOff>
    </xdr:from>
    <xdr:ext cx="405111" cy="259045"/>
    <xdr:sp macro="" textlink="">
      <xdr:nvSpPr>
        <xdr:cNvPr id="291" name="【公営住宅】&#10;有形固定資産減価償却率平均値テキスト"/>
        <xdr:cNvSpPr txBox="1"/>
      </xdr:nvSpPr>
      <xdr:spPr>
        <a:xfrm>
          <a:off x="4673600" y="13979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69214</xdr:rowOff>
    </xdr:from>
    <xdr:to>
      <xdr:col>24</xdr:col>
      <xdr:colOff>114300</xdr:colOff>
      <xdr:row>82</xdr:row>
      <xdr:rowOff>170814</xdr:rowOff>
    </xdr:to>
    <xdr:sp macro="" textlink="">
      <xdr:nvSpPr>
        <xdr:cNvPr id="292" name="フローチャート: 判断 291"/>
        <xdr:cNvSpPr/>
      </xdr:nvSpPr>
      <xdr:spPr>
        <a:xfrm>
          <a:off x="45847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65405</xdr:rowOff>
    </xdr:from>
    <xdr:to>
      <xdr:col>20</xdr:col>
      <xdr:colOff>38100</xdr:colOff>
      <xdr:row>82</xdr:row>
      <xdr:rowOff>167005</xdr:rowOff>
    </xdr:to>
    <xdr:sp macro="" textlink="">
      <xdr:nvSpPr>
        <xdr:cNvPr id="293" name="フローチャート: 判断 292"/>
        <xdr:cNvSpPr/>
      </xdr:nvSpPr>
      <xdr:spPr>
        <a:xfrm>
          <a:off x="3746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34925</xdr:rowOff>
    </xdr:from>
    <xdr:to>
      <xdr:col>15</xdr:col>
      <xdr:colOff>101600</xdr:colOff>
      <xdr:row>82</xdr:row>
      <xdr:rowOff>136525</xdr:rowOff>
    </xdr:to>
    <xdr:sp macro="" textlink="">
      <xdr:nvSpPr>
        <xdr:cNvPr id="294" name="フローチャート: 判断 293"/>
        <xdr:cNvSpPr/>
      </xdr:nvSpPr>
      <xdr:spPr>
        <a:xfrm>
          <a:off x="28575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48261</xdr:rowOff>
    </xdr:from>
    <xdr:to>
      <xdr:col>10</xdr:col>
      <xdr:colOff>165100</xdr:colOff>
      <xdr:row>82</xdr:row>
      <xdr:rowOff>149861</xdr:rowOff>
    </xdr:to>
    <xdr:sp macro="" textlink="">
      <xdr:nvSpPr>
        <xdr:cNvPr id="295" name="フローチャート: 判断 294"/>
        <xdr:cNvSpPr/>
      </xdr:nvSpPr>
      <xdr:spPr>
        <a:xfrm>
          <a:off x="1968500" y="1410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44450</xdr:rowOff>
    </xdr:from>
    <xdr:to>
      <xdr:col>6</xdr:col>
      <xdr:colOff>38100</xdr:colOff>
      <xdr:row>82</xdr:row>
      <xdr:rowOff>146050</xdr:rowOff>
    </xdr:to>
    <xdr:sp macro="" textlink="">
      <xdr:nvSpPr>
        <xdr:cNvPr id="296" name="フローチャート: 判断 295"/>
        <xdr:cNvSpPr/>
      </xdr:nvSpPr>
      <xdr:spPr>
        <a:xfrm>
          <a:off x="1079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6350</xdr:rowOff>
    </xdr:from>
    <xdr:to>
      <xdr:col>24</xdr:col>
      <xdr:colOff>114300</xdr:colOff>
      <xdr:row>86</xdr:row>
      <xdr:rowOff>107950</xdr:rowOff>
    </xdr:to>
    <xdr:sp macro="" textlink="">
      <xdr:nvSpPr>
        <xdr:cNvPr id="302" name="楕円 301"/>
        <xdr:cNvSpPr/>
      </xdr:nvSpPr>
      <xdr:spPr>
        <a:xfrm>
          <a:off x="4584700" y="1475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92727</xdr:rowOff>
    </xdr:from>
    <xdr:ext cx="405111" cy="259045"/>
    <xdr:sp macro="" textlink="">
      <xdr:nvSpPr>
        <xdr:cNvPr id="303" name="【公営住宅】&#10;有形固定資産減価償却率該当値テキスト"/>
        <xdr:cNvSpPr txBox="1"/>
      </xdr:nvSpPr>
      <xdr:spPr>
        <a:xfrm>
          <a:off x="4673600" y="14665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154939</xdr:rowOff>
    </xdr:from>
    <xdr:to>
      <xdr:col>20</xdr:col>
      <xdr:colOff>38100</xdr:colOff>
      <xdr:row>86</xdr:row>
      <xdr:rowOff>85089</xdr:rowOff>
    </xdr:to>
    <xdr:sp macro="" textlink="">
      <xdr:nvSpPr>
        <xdr:cNvPr id="304" name="楕円 303"/>
        <xdr:cNvSpPr/>
      </xdr:nvSpPr>
      <xdr:spPr>
        <a:xfrm>
          <a:off x="3746500" y="1472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34289</xdr:rowOff>
    </xdr:from>
    <xdr:to>
      <xdr:col>24</xdr:col>
      <xdr:colOff>63500</xdr:colOff>
      <xdr:row>86</xdr:row>
      <xdr:rowOff>57150</xdr:rowOff>
    </xdr:to>
    <xdr:cxnSp macro="">
      <xdr:nvCxnSpPr>
        <xdr:cNvPr id="305" name="直線コネクタ 304"/>
        <xdr:cNvCxnSpPr/>
      </xdr:nvCxnSpPr>
      <xdr:spPr>
        <a:xfrm>
          <a:off x="3797300" y="14778989"/>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120650</xdr:rowOff>
    </xdr:from>
    <xdr:to>
      <xdr:col>15</xdr:col>
      <xdr:colOff>101600</xdr:colOff>
      <xdr:row>86</xdr:row>
      <xdr:rowOff>50800</xdr:rowOff>
    </xdr:to>
    <xdr:sp macro="" textlink="">
      <xdr:nvSpPr>
        <xdr:cNvPr id="306" name="楕円 305"/>
        <xdr:cNvSpPr/>
      </xdr:nvSpPr>
      <xdr:spPr>
        <a:xfrm>
          <a:off x="2857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0</xdr:rowOff>
    </xdr:from>
    <xdr:to>
      <xdr:col>19</xdr:col>
      <xdr:colOff>177800</xdr:colOff>
      <xdr:row>86</xdr:row>
      <xdr:rowOff>34289</xdr:rowOff>
    </xdr:to>
    <xdr:cxnSp macro="">
      <xdr:nvCxnSpPr>
        <xdr:cNvPr id="307" name="直線コネクタ 306"/>
        <xdr:cNvCxnSpPr/>
      </xdr:nvCxnSpPr>
      <xdr:spPr>
        <a:xfrm>
          <a:off x="2908300" y="1474470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84455</xdr:rowOff>
    </xdr:from>
    <xdr:to>
      <xdr:col>10</xdr:col>
      <xdr:colOff>165100</xdr:colOff>
      <xdr:row>86</xdr:row>
      <xdr:rowOff>14605</xdr:rowOff>
    </xdr:to>
    <xdr:sp macro="" textlink="">
      <xdr:nvSpPr>
        <xdr:cNvPr id="308" name="楕円 307"/>
        <xdr:cNvSpPr/>
      </xdr:nvSpPr>
      <xdr:spPr>
        <a:xfrm>
          <a:off x="1968500" y="1465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135255</xdr:rowOff>
    </xdr:from>
    <xdr:to>
      <xdr:col>15</xdr:col>
      <xdr:colOff>50800</xdr:colOff>
      <xdr:row>86</xdr:row>
      <xdr:rowOff>0</xdr:rowOff>
    </xdr:to>
    <xdr:cxnSp macro="">
      <xdr:nvCxnSpPr>
        <xdr:cNvPr id="309" name="直線コネクタ 308"/>
        <xdr:cNvCxnSpPr/>
      </xdr:nvCxnSpPr>
      <xdr:spPr>
        <a:xfrm>
          <a:off x="2019300" y="1470850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105411</xdr:rowOff>
    </xdr:from>
    <xdr:to>
      <xdr:col>6</xdr:col>
      <xdr:colOff>38100</xdr:colOff>
      <xdr:row>86</xdr:row>
      <xdr:rowOff>35561</xdr:rowOff>
    </xdr:to>
    <xdr:sp macro="" textlink="">
      <xdr:nvSpPr>
        <xdr:cNvPr id="310" name="楕円 309"/>
        <xdr:cNvSpPr/>
      </xdr:nvSpPr>
      <xdr:spPr>
        <a:xfrm>
          <a:off x="1079500" y="1467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135255</xdr:rowOff>
    </xdr:from>
    <xdr:to>
      <xdr:col>10</xdr:col>
      <xdr:colOff>114300</xdr:colOff>
      <xdr:row>85</xdr:row>
      <xdr:rowOff>156211</xdr:rowOff>
    </xdr:to>
    <xdr:cxnSp macro="">
      <xdr:nvCxnSpPr>
        <xdr:cNvPr id="311" name="直線コネクタ 310"/>
        <xdr:cNvCxnSpPr/>
      </xdr:nvCxnSpPr>
      <xdr:spPr>
        <a:xfrm flipV="1">
          <a:off x="1130300" y="14708505"/>
          <a:ext cx="8890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12082</xdr:rowOff>
    </xdr:from>
    <xdr:ext cx="405111" cy="259045"/>
    <xdr:sp macro="" textlink="">
      <xdr:nvSpPr>
        <xdr:cNvPr id="312" name="n_1aveValue【公営住宅】&#10;有形固定資産減価償却率"/>
        <xdr:cNvSpPr txBox="1"/>
      </xdr:nvSpPr>
      <xdr:spPr>
        <a:xfrm>
          <a:off x="3582044" y="1389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153052</xdr:rowOff>
    </xdr:from>
    <xdr:ext cx="405111" cy="259045"/>
    <xdr:sp macro="" textlink="">
      <xdr:nvSpPr>
        <xdr:cNvPr id="313" name="n_2aveValue【公営住宅】&#10;有形固定資産減価償却率"/>
        <xdr:cNvSpPr txBox="1"/>
      </xdr:nvSpPr>
      <xdr:spPr>
        <a:xfrm>
          <a:off x="2705744" y="1386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166388</xdr:rowOff>
    </xdr:from>
    <xdr:ext cx="405111" cy="259045"/>
    <xdr:sp macro="" textlink="">
      <xdr:nvSpPr>
        <xdr:cNvPr id="314" name="n_3aveValue【公営住宅】&#10;有形固定資産減価償却率"/>
        <xdr:cNvSpPr txBox="1"/>
      </xdr:nvSpPr>
      <xdr:spPr>
        <a:xfrm>
          <a:off x="1816744" y="13882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162577</xdr:rowOff>
    </xdr:from>
    <xdr:ext cx="405111" cy="259045"/>
    <xdr:sp macro="" textlink="">
      <xdr:nvSpPr>
        <xdr:cNvPr id="315" name="n_4aveValue【公営住宅】&#10;有形固定資産減価償却率"/>
        <xdr:cNvSpPr txBox="1"/>
      </xdr:nvSpPr>
      <xdr:spPr>
        <a:xfrm>
          <a:off x="927744" y="1387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76216</xdr:rowOff>
    </xdr:from>
    <xdr:ext cx="405111" cy="259045"/>
    <xdr:sp macro="" textlink="">
      <xdr:nvSpPr>
        <xdr:cNvPr id="316" name="n_1mainValue【公営住宅】&#10;有形固定資産減価償却率"/>
        <xdr:cNvSpPr txBox="1"/>
      </xdr:nvSpPr>
      <xdr:spPr>
        <a:xfrm>
          <a:off x="3582044" y="1482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41927</xdr:rowOff>
    </xdr:from>
    <xdr:ext cx="405111" cy="259045"/>
    <xdr:sp macro="" textlink="">
      <xdr:nvSpPr>
        <xdr:cNvPr id="317" name="n_2mainValue【公営住宅】&#10;有形固定資産減価償却率"/>
        <xdr:cNvSpPr txBox="1"/>
      </xdr:nvSpPr>
      <xdr:spPr>
        <a:xfrm>
          <a:off x="2705744" y="1478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5732</xdr:rowOff>
    </xdr:from>
    <xdr:ext cx="405111" cy="259045"/>
    <xdr:sp macro="" textlink="">
      <xdr:nvSpPr>
        <xdr:cNvPr id="318" name="n_3mainValue【公営住宅】&#10;有形固定資産減価償却率"/>
        <xdr:cNvSpPr txBox="1"/>
      </xdr:nvSpPr>
      <xdr:spPr>
        <a:xfrm>
          <a:off x="1816744" y="1475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26688</xdr:rowOff>
    </xdr:from>
    <xdr:ext cx="405111" cy="259045"/>
    <xdr:sp macro="" textlink="">
      <xdr:nvSpPr>
        <xdr:cNvPr id="319" name="n_4mainValue【公営住宅】&#10;有形固定資産減価償却率"/>
        <xdr:cNvSpPr txBox="1"/>
      </xdr:nvSpPr>
      <xdr:spPr>
        <a:xfrm>
          <a:off x="927744" y="1477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1" name="テキスト ボックス 340"/>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92963</xdr:rowOff>
    </xdr:from>
    <xdr:to>
      <xdr:col>54</xdr:col>
      <xdr:colOff>189865</xdr:colOff>
      <xdr:row>86</xdr:row>
      <xdr:rowOff>103632</xdr:rowOff>
    </xdr:to>
    <xdr:cxnSp macro="">
      <xdr:nvCxnSpPr>
        <xdr:cNvPr id="343" name="直線コネクタ 342"/>
        <xdr:cNvCxnSpPr/>
      </xdr:nvCxnSpPr>
      <xdr:spPr>
        <a:xfrm flipV="1">
          <a:off x="10476865" y="13466063"/>
          <a:ext cx="0" cy="1382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107459</xdr:rowOff>
    </xdr:from>
    <xdr:ext cx="469744" cy="259045"/>
    <xdr:sp macro="" textlink="">
      <xdr:nvSpPr>
        <xdr:cNvPr id="344" name="【公営住宅】&#10;一人当たり面積最小値テキスト"/>
        <xdr:cNvSpPr txBox="1"/>
      </xdr:nvSpPr>
      <xdr:spPr>
        <a:xfrm>
          <a:off x="10515600" y="14852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103632</xdr:rowOff>
    </xdr:from>
    <xdr:to>
      <xdr:col>55</xdr:col>
      <xdr:colOff>88900</xdr:colOff>
      <xdr:row>86</xdr:row>
      <xdr:rowOff>103632</xdr:rowOff>
    </xdr:to>
    <xdr:cxnSp macro="">
      <xdr:nvCxnSpPr>
        <xdr:cNvPr id="345" name="直線コネクタ 344"/>
        <xdr:cNvCxnSpPr/>
      </xdr:nvCxnSpPr>
      <xdr:spPr>
        <a:xfrm>
          <a:off x="10388600" y="14848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39640</xdr:rowOff>
    </xdr:from>
    <xdr:ext cx="469744" cy="259045"/>
    <xdr:sp macro="" textlink="">
      <xdr:nvSpPr>
        <xdr:cNvPr id="346" name="【公営住宅】&#10;一人当たり面積最大値テキスト"/>
        <xdr:cNvSpPr txBox="1"/>
      </xdr:nvSpPr>
      <xdr:spPr>
        <a:xfrm>
          <a:off x="10515600" y="1324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92963</xdr:rowOff>
    </xdr:from>
    <xdr:to>
      <xdr:col>55</xdr:col>
      <xdr:colOff>88900</xdr:colOff>
      <xdr:row>78</xdr:row>
      <xdr:rowOff>92963</xdr:rowOff>
    </xdr:to>
    <xdr:cxnSp macro="">
      <xdr:nvCxnSpPr>
        <xdr:cNvPr id="347" name="直線コネクタ 346"/>
        <xdr:cNvCxnSpPr/>
      </xdr:nvCxnSpPr>
      <xdr:spPr>
        <a:xfrm>
          <a:off x="10388600" y="1346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155719</xdr:rowOff>
    </xdr:from>
    <xdr:ext cx="469744" cy="259045"/>
    <xdr:sp macro="" textlink="">
      <xdr:nvSpPr>
        <xdr:cNvPr id="348" name="【公営住宅】&#10;一人当たり面積平均値テキスト"/>
        <xdr:cNvSpPr txBox="1"/>
      </xdr:nvSpPr>
      <xdr:spPr>
        <a:xfrm>
          <a:off x="10515600" y="14386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132842</xdr:rowOff>
    </xdr:from>
    <xdr:to>
      <xdr:col>55</xdr:col>
      <xdr:colOff>50800</xdr:colOff>
      <xdr:row>85</xdr:row>
      <xdr:rowOff>62992</xdr:rowOff>
    </xdr:to>
    <xdr:sp macro="" textlink="">
      <xdr:nvSpPr>
        <xdr:cNvPr id="349" name="フローチャート: 判断 348"/>
        <xdr:cNvSpPr/>
      </xdr:nvSpPr>
      <xdr:spPr>
        <a:xfrm>
          <a:off x="10426700" y="14534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125413</xdr:rowOff>
    </xdr:from>
    <xdr:to>
      <xdr:col>50</xdr:col>
      <xdr:colOff>165100</xdr:colOff>
      <xdr:row>85</xdr:row>
      <xdr:rowOff>55563</xdr:rowOff>
    </xdr:to>
    <xdr:sp macro="" textlink="">
      <xdr:nvSpPr>
        <xdr:cNvPr id="350" name="フローチャート: 判断 349"/>
        <xdr:cNvSpPr/>
      </xdr:nvSpPr>
      <xdr:spPr>
        <a:xfrm>
          <a:off x="9588500" y="1452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137224</xdr:rowOff>
    </xdr:from>
    <xdr:to>
      <xdr:col>46</xdr:col>
      <xdr:colOff>38100</xdr:colOff>
      <xdr:row>85</xdr:row>
      <xdr:rowOff>67374</xdr:rowOff>
    </xdr:to>
    <xdr:sp macro="" textlink="">
      <xdr:nvSpPr>
        <xdr:cNvPr id="351" name="フローチャート: 判断 350"/>
        <xdr:cNvSpPr/>
      </xdr:nvSpPr>
      <xdr:spPr>
        <a:xfrm>
          <a:off x="8699500" y="1453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169418</xdr:rowOff>
    </xdr:from>
    <xdr:to>
      <xdr:col>41</xdr:col>
      <xdr:colOff>101600</xdr:colOff>
      <xdr:row>85</xdr:row>
      <xdr:rowOff>99568</xdr:rowOff>
    </xdr:to>
    <xdr:sp macro="" textlink="">
      <xdr:nvSpPr>
        <xdr:cNvPr id="352" name="フローチャート: 判断 351"/>
        <xdr:cNvSpPr/>
      </xdr:nvSpPr>
      <xdr:spPr>
        <a:xfrm>
          <a:off x="7810500" y="1457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151892</xdr:rowOff>
    </xdr:from>
    <xdr:to>
      <xdr:col>36</xdr:col>
      <xdr:colOff>165100</xdr:colOff>
      <xdr:row>85</xdr:row>
      <xdr:rowOff>82042</xdr:rowOff>
    </xdr:to>
    <xdr:sp macro="" textlink="">
      <xdr:nvSpPr>
        <xdr:cNvPr id="353" name="フローチャート: 判断 352"/>
        <xdr:cNvSpPr/>
      </xdr:nvSpPr>
      <xdr:spPr>
        <a:xfrm>
          <a:off x="69215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45783</xdr:rowOff>
    </xdr:from>
    <xdr:to>
      <xdr:col>55</xdr:col>
      <xdr:colOff>50800</xdr:colOff>
      <xdr:row>86</xdr:row>
      <xdr:rowOff>147383</xdr:rowOff>
    </xdr:to>
    <xdr:sp macro="" textlink="">
      <xdr:nvSpPr>
        <xdr:cNvPr id="359" name="楕円 358"/>
        <xdr:cNvSpPr/>
      </xdr:nvSpPr>
      <xdr:spPr>
        <a:xfrm>
          <a:off x="10426700" y="14790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132160</xdr:rowOff>
    </xdr:from>
    <xdr:ext cx="469744" cy="259045"/>
    <xdr:sp macro="" textlink="">
      <xdr:nvSpPr>
        <xdr:cNvPr id="360" name="【公営住宅】&#10;一人当たり面積該当値テキスト"/>
        <xdr:cNvSpPr txBox="1"/>
      </xdr:nvSpPr>
      <xdr:spPr>
        <a:xfrm>
          <a:off x="10515600" y="14705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45783</xdr:rowOff>
    </xdr:from>
    <xdr:to>
      <xdr:col>50</xdr:col>
      <xdr:colOff>165100</xdr:colOff>
      <xdr:row>86</xdr:row>
      <xdr:rowOff>147383</xdr:rowOff>
    </xdr:to>
    <xdr:sp macro="" textlink="">
      <xdr:nvSpPr>
        <xdr:cNvPr id="361" name="楕円 360"/>
        <xdr:cNvSpPr/>
      </xdr:nvSpPr>
      <xdr:spPr>
        <a:xfrm>
          <a:off x="9588500" y="14790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96583</xdr:rowOff>
    </xdr:from>
    <xdr:to>
      <xdr:col>55</xdr:col>
      <xdr:colOff>0</xdr:colOff>
      <xdr:row>86</xdr:row>
      <xdr:rowOff>96583</xdr:rowOff>
    </xdr:to>
    <xdr:cxnSp macro="">
      <xdr:nvCxnSpPr>
        <xdr:cNvPr id="362" name="直線コネクタ 361"/>
        <xdr:cNvCxnSpPr/>
      </xdr:nvCxnSpPr>
      <xdr:spPr>
        <a:xfrm>
          <a:off x="9639300" y="148412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45783</xdr:rowOff>
    </xdr:from>
    <xdr:to>
      <xdr:col>46</xdr:col>
      <xdr:colOff>38100</xdr:colOff>
      <xdr:row>86</xdr:row>
      <xdr:rowOff>147383</xdr:rowOff>
    </xdr:to>
    <xdr:sp macro="" textlink="">
      <xdr:nvSpPr>
        <xdr:cNvPr id="363" name="楕円 362"/>
        <xdr:cNvSpPr/>
      </xdr:nvSpPr>
      <xdr:spPr>
        <a:xfrm>
          <a:off x="8699500" y="14790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96583</xdr:rowOff>
    </xdr:from>
    <xdr:to>
      <xdr:col>50</xdr:col>
      <xdr:colOff>114300</xdr:colOff>
      <xdr:row>86</xdr:row>
      <xdr:rowOff>96583</xdr:rowOff>
    </xdr:to>
    <xdr:cxnSp macro="">
      <xdr:nvCxnSpPr>
        <xdr:cNvPr id="364" name="直線コネクタ 363"/>
        <xdr:cNvCxnSpPr/>
      </xdr:nvCxnSpPr>
      <xdr:spPr>
        <a:xfrm>
          <a:off x="8750300" y="148412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45783</xdr:rowOff>
    </xdr:from>
    <xdr:to>
      <xdr:col>41</xdr:col>
      <xdr:colOff>101600</xdr:colOff>
      <xdr:row>86</xdr:row>
      <xdr:rowOff>147383</xdr:rowOff>
    </xdr:to>
    <xdr:sp macro="" textlink="">
      <xdr:nvSpPr>
        <xdr:cNvPr id="365" name="楕円 364"/>
        <xdr:cNvSpPr/>
      </xdr:nvSpPr>
      <xdr:spPr>
        <a:xfrm>
          <a:off x="7810500" y="14790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96583</xdr:rowOff>
    </xdr:from>
    <xdr:to>
      <xdr:col>45</xdr:col>
      <xdr:colOff>177800</xdr:colOff>
      <xdr:row>86</xdr:row>
      <xdr:rowOff>96583</xdr:rowOff>
    </xdr:to>
    <xdr:cxnSp macro="">
      <xdr:nvCxnSpPr>
        <xdr:cNvPr id="366" name="直線コネクタ 365"/>
        <xdr:cNvCxnSpPr/>
      </xdr:nvCxnSpPr>
      <xdr:spPr>
        <a:xfrm>
          <a:off x="7861300" y="148412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45783</xdr:rowOff>
    </xdr:from>
    <xdr:to>
      <xdr:col>36</xdr:col>
      <xdr:colOff>165100</xdr:colOff>
      <xdr:row>86</xdr:row>
      <xdr:rowOff>147383</xdr:rowOff>
    </xdr:to>
    <xdr:sp macro="" textlink="">
      <xdr:nvSpPr>
        <xdr:cNvPr id="367" name="楕円 366"/>
        <xdr:cNvSpPr/>
      </xdr:nvSpPr>
      <xdr:spPr>
        <a:xfrm>
          <a:off x="6921500" y="14790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96583</xdr:rowOff>
    </xdr:from>
    <xdr:to>
      <xdr:col>41</xdr:col>
      <xdr:colOff>50800</xdr:colOff>
      <xdr:row>86</xdr:row>
      <xdr:rowOff>96583</xdr:rowOff>
    </xdr:to>
    <xdr:cxnSp macro="">
      <xdr:nvCxnSpPr>
        <xdr:cNvPr id="368" name="直線コネクタ 367"/>
        <xdr:cNvCxnSpPr/>
      </xdr:nvCxnSpPr>
      <xdr:spPr>
        <a:xfrm>
          <a:off x="6972300" y="148412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72090</xdr:rowOff>
    </xdr:from>
    <xdr:ext cx="469744" cy="259045"/>
    <xdr:sp macro="" textlink="">
      <xdr:nvSpPr>
        <xdr:cNvPr id="369" name="n_1aveValue【公営住宅】&#10;一人当たり面積"/>
        <xdr:cNvSpPr txBox="1"/>
      </xdr:nvSpPr>
      <xdr:spPr>
        <a:xfrm>
          <a:off x="9391727" y="1430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83901</xdr:rowOff>
    </xdr:from>
    <xdr:ext cx="469744" cy="259045"/>
    <xdr:sp macro="" textlink="">
      <xdr:nvSpPr>
        <xdr:cNvPr id="370" name="n_2aveValue【公営住宅】&#10;一人当たり面積"/>
        <xdr:cNvSpPr txBox="1"/>
      </xdr:nvSpPr>
      <xdr:spPr>
        <a:xfrm>
          <a:off x="8515427" y="14314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116095</xdr:rowOff>
    </xdr:from>
    <xdr:ext cx="469744" cy="259045"/>
    <xdr:sp macro="" textlink="">
      <xdr:nvSpPr>
        <xdr:cNvPr id="371" name="n_3aveValue【公営住宅】&#10;一人当たり面積"/>
        <xdr:cNvSpPr txBox="1"/>
      </xdr:nvSpPr>
      <xdr:spPr>
        <a:xfrm>
          <a:off x="7626427" y="14346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98569</xdr:rowOff>
    </xdr:from>
    <xdr:ext cx="469744" cy="259045"/>
    <xdr:sp macro="" textlink="">
      <xdr:nvSpPr>
        <xdr:cNvPr id="372" name="n_4aveValue【公営住宅】&#10;一人当たり面積"/>
        <xdr:cNvSpPr txBox="1"/>
      </xdr:nvSpPr>
      <xdr:spPr>
        <a:xfrm>
          <a:off x="6737427" y="14328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138510</xdr:rowOff>
    </xdr:from>
    <xdr:ext cx="469744" cy="259045"/>
    <xdr:sp macro="" textlink="">
      <xdr:nvSpPr>
        <xdr:cNvPr id="373" name="n_1mainValue【公営住宅】&#10;一人当たり面積"/>
        <xdr:cNvSpPr txBox="1"/>
      </xdr:nvSpPr>
      <xdr:spPr>
        <a:xfrm>
          <a:off x="9391727" y="14883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138510</xdr:rowOff>
    </xdr:from>
    <xdr:ext cx="469744" cy="259045"/>
    <xdr:sp macro="" textlink="">
      <xdr:nvSpPr>
        <xdr:cNvPr id="374" name="n_2mainValue【公営住宅】&#10;一人当たり面積"/>
        <xdr:cNvSpPr txBox="1"/>
      </xdr:nvSpPr>
      <xdr:spPr>
        <a:xfrm>
          <a:off x="8515427" y="14883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138510</xdr:rowOff>
    </xdr:from>
    <xdr:ext cx="469744" cy="259045"/>
    <xdr:sp macro="" textlink="">
      <xdr:nvSpPr>
        <xdr:cNvPr id="375" name="n_3mainValue【公営住宅】&#10;一人当たり面積"/>
        <xdr:cNvSpPr txBox="1"/>
      </xdr:nvSpPr>
      <xdr:spPr>
        <a:xfrm>
          <a:off x="7626427" y="14883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138510</xdr:rowOff>
    </xdr:from>
    <xdr:ext cx="469744" cy="259045"/>
    <xdr:sp macro="" textlink="">
      <xdr:nvSpPr>
        <xdr:cNvPr id="376" name="n_4mainValue【公営住宅】&#10;一人当たり面積"/>
        <xdr:cNvSpPr txBox="1"/>
      </xdr:nvSpPr>
      <xdr:spPr>
        <a:xfrm>
          <a:off x="6737427" y="14883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4" name="直線コネクタ 40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5" name="テキスト ボックス 404"/>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6" name="直線コネクタ 40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7" name="テキスト ボックス 40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8" name="直線コネクタ 40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9" name="テキスト ボックス 40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0" name="直線コネクタ 40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1" name="テキスト ボックス 41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2" name="直線コネクタ 41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3" name="テキスト ボックス 41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4" name="直線コネクタ 41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5" name="テキスト ボックス 414"/>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19050</xdr:rowOff>
    </xdr:from>
    <xdr:to>
      <xdr:col>85</xdr:col>
      <xdr:colOff>126364</xdr:colOff>
      <xdr:row>42</xdr:row>
      <xdr:rowOff>92528</xdr:rowOff>
    </xdr:to>
    <xdr:cxnSp macro="">
      <xdr:nvCxnSpPr>
        <xdr:cNvPr id="418" name="直線コネクタ 417"/>
        <xdr:cNvCxnSpPr/>
      </xdr:nvCxnSpPr>
      <xdr:spPr>
        <a:xfrm flipV="1">
          <a:off x="16318864" y="5676900"/>
          <a:ext cx="0" cy="1616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19"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0" name="直線コネクタ 419"/>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137177</xdr:rowOff>
    </xdr:from>
    <xdr:ext cx="340478" cy="259045"/>
    <xdr:sp macro="" textlink="">
      <xdr:nvSpPr>
        <xdr:cNvPr id="421" name="【認定こども園・幼稚園・保育所】&#10;有形固定資産減価償却率最大値テキスト"/>
        <xdr:cNvSpPr txBox="1"/>
      </xdr:nvSpPr>
      <xdr:spPr>
        <a:xfrm>
          <a:off x="16357600" y="54521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19050</xdr:rowOff>
    </xdr:from>
    <xdr:to>
      <xdr:col>86</xdr:col>
      <xdr:colOff>25400</xdr:colOff>
      <xdr:row>33</xdr:row>
      <xdr:rowOff>19050</xdr:rowOff>
    </xdr:to>
    <xdr:cxnSp macro="">
      <xdr:nvCxnSpPr>
        <xdr:cNvPr id="422" name="直線コネクタ 421"/>
        <xdr:cNvCxnSpPr/>
      </xdr:nvCxnSpPr>
      <xdr:spPr>
        <a:xfrm>
          <a:off x="16230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59707</xdr:rowOff>
    </xdr:from>
    <xdr:ext cx="405111" cy="259045"/>
    <xdr:sp macro="" textlink="">
      <xdr:nvSpPr>
        <xdr:cNvPr id="423" name="【認定こども園・幼稚園・保育所】&#10;有形固定資産減価償却率平均値テキスト"/>
        <xdr:cNvSpPr txBox="1"/>
      </xdr:nvSpPr>
      <xdr:spPr>
        <a:xfrm>
          <a:off x="16357600" y="6403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36830</xdr:rowOff>
    </xdr:from>
    <xdr:to>
      <xdr:col>85</xdr:col>
      <xdr:colOff>177800</xdr:colOff>
      <xdr:row>38</xdr:row>
      <xdr:rowOff>138430</xdr:rowOff>
    </xdr:to>
    <xdr:sp macro="" textlink="">
      <xdr:nvSpPr>
        <xdr:cNvPr id="424" name="フローチャート: 判断 423"/>
        <xdr:cNvSpPr/>
      </xdr:nvSpPr>
      <xdr:spPr>
        <a:xfrm>
          <a:off x="162687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159294</xdr:rowOff>
    </xdr:from>
    <xdr:to>
      <xdr:col>81</xdr:col>
      <xdr:colOff>101600</xdr:colOff>
      <xdr:row>38</xdr:row>
      <xdr:rowOff>89444</xdr:rowOff>
    </xdr:to>
    <xdr:sp macro="" textlink="">
      <xdr:nvSpPr>
        <xdr:cNvPr id="425" name="フローチャート: 判断 424"/>
        <xdr:cNvSpPr/>
      </xdr:nvSpPr>
      <xdr:spPr>
        <a:xfrm>
          <a:off x="15430500" y="650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139700</xdr:rowOff>
    </xdr:from>
    <xdr:to>
      <xdr:col>76</xdr:col>
      <xdr:colOff>165100</xdr:colOff>
      <xdr:row>38</xdr:row>
      <xdr:rowOff>69850</xdr:rowOff>
    </xdr:to>
    <xdr:sp macro="" textlink="">
      <xdr:nvSpPr>
        <xdr:cNvPr id="426" name="フローチャート: 判断 425"/>
        <xdr:cNvSpPr/>
      </xdr:nvSpPr>
      <xdr:spPr>
        <a:xfrm>
          <a:off x="14541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102144</xdr:rowOff>
    </xdr:from>
    <xdr:to>
      <xdr:col>72</xdr:col>
      <xdr:colOff>38100</xdr:colOff>
      <xdr:row>38</xdr:row>
      <xdr:rowOff>32294</xdr:rowOff>
    </xdr:to>
    <xdr:sp macro="" textlink="">
      <xdr:nvSpPr>
        <xdr:cNvPr id="427" name="フローチャート: 判断 426"/>
        <xdr:cNvSpPr/>
      </xdr:nvSpPr>
      <xdr:spPr>
        <a:xfrm>
          <a:off x="13652500" y="644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152763</xdr:rowOff>
    </xdr:from>
    <xdr:to>
      <xdr:col>67</xdr:col>
      <xdr:colOff>101600</xdr:colOff>
      <xdr:row>38</xdr:row>
      <xdr:rowOff>82913</xdr:rowOff>
    </xdr:to>
    <xdr:sp macro="" textlink="">
      <xdr:nvSpPr>
        <xdr:cNvPr id="428" name="フローチャート: 判断 427"/>
        <xdr:cNvSpPr/>
      </xdr:nvSpPr>
      <xdr:spPr>
        <a:xfrm>
          <a:off x="12763500" y="649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102144</xdr:rowOff>
    </xdr:from>
    <xdr:to>
      <xdr:col>85</xdr:col>
      <xdr:colOff>177800</xdr:colOff>
      <xdr:row>39</xdr:row>
      <xdr:rowOff>32294</xdr:rowOff>
    </xdr:to>
    <xdr:sp macro="" textlink="">
      <xdr:nvSpPr>
        <xdr:cNvPr id="434" name="楕円 433"/>
        <xdr:cNvSpPr/>
      </xdr:nvSpPr>
      <xdr:spPr>
        <a:xfrm>
          <a:off x="16268700" y="661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80571</xdr:rowOff>
    </xdr:from>
    <xdr:ext cx="405111" cy="259045"/>
    <xdr:sp macro="" textlink="">
      <xdr:nvSpPr>
        <xdr:cNvPr id="435" name="【認定こども園・幼稚園・保育所】&#10;有形固定資産減価償却率該当値テキスト"/>
        <xdr:cNvSpPr txBox="1"/>
      </xdr:nvSpPr>
      <xdr:spPr>
        <a:xfrm>
          <a:off x="16357600" y="659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61323</xdr:rowOff>
    </xdr:from>
    <xdr:to>
      <xdr:col>81</xdr:col>
      <xdr:colOff>101600</xdr:colOff>
      <xdr:row>38</xdr:row>
      <xdr:rowOff>162923</xdr:rowOff>
    </xdr:to>
    <xdr:sp macro="" textlink="">
      <xdr:nvSpPr>
        <xdr:cNvPr id="436" name="楕円 435"/>
        <xdr:cNvSpPr/>
      </xdr:nvSpPr>
      <xdr:spPr>
        <a:xfrm>
          <a:off x="15430500" y="657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112123</xdr:rowOff>
    </xdr:from>
    <xdr:to>
      <xdr:col>85</xdr:col>
      <xdr:colOff>127000</xdr:colOff>
      <xdr:row>38</xdr:row>
      <xdr:rowOff>152944</xdr:rowOff>
    </xdr:to>
    <xdr:cxnSp macro="">
      <xdr:nvCxnSpPr>
        <xdr:cNvPr id="437" name="直線コネクタ 436"/>
        <xdr:cNvCxnSpPr/>
      </xdr:nvCxnSpPr>
      <xdr:spPr>
        <a:xfrm>
          <a:off x="15481300" y="6627223"/>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62956</xdr:rowOff>
    </xdr:from>
    <xdr:to>
      <xdr:col>76</xdr:col>
      <xdr:colOff>165100</xdr:colOff>
      <xdr:row>38</xdr:row>
      <xdr:rowOff>164556</xdr:rowOff>
    </xdr:to>
    <xdr:sp macro="" textlink="">
      <xdr:nvSpPr>
        <xdr:cNvPr id="438" name="楕円 437"/>
        <xdr:cNvSpPr/>
      </xdr:nvSpPr>
      <xdr:spPr>
        <a:xfrm>
          <a:off x="14541500" y="657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112123</xdr:rowOff>
    </xdr:from>
    <xdr:to>
      <xdr:col>81</xdr:col>
      <xdr:colOff>50800</xdr:colOff>
      <xdr:row>38</xdr:row>
      <xdr:rowOff>113756</xdr:rowOff>
    </xdr:to>
    <xdr:cxnSp macro="">
      <xdr:nvCxnSpPr>
        <xdr:cNvPr id="439" name="直線コネクタ 438"/>
        <xdr:cNvCxnSpPr/>
      </xdr:nvCxnSpPr>
      <xdr:spPr>
        <a:xfrm flipV="1">
          <a:off x="14592300" y="6627223"/>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17235</xdr:rowOff>
    </xdr:from>
    <xdr:to>
      <xdr:col>72</xdr:col>
      <xdr:colOff>38100</xdr:colOff>
      <xdr:row>38</xdr:row>
      <xdr:rowOff>118835</xdr:rowOff>
    </xdr:to>
    <xdr:sp macro="" textlink="">
      <xdr:nvSpPr>
        <xdr:cNvPr id="440" name="楕円 439"/>
        <xdr:cNvSpPr/>
      </xdr:nvSpPr>
      <xdr:spPr>
        <a:xfrm>
          <a:off x="13652500" y="653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68035</xdr:rowOff>
    </xdr:from>
    <xdr:to>
      <xdr:col>76</xdr:col>
      <xdr:colOff>114300</xdr:colOff>
      <xdr:row>38</xdr:row>
      <xdr:rowOff>113756</xdr:rowOff>
    </xdr:to>
    <xdr:cxnSp macro="">
      <xdr:nvCxnSpPr>
        <xdr:cNvPr id="441" name="直線コネクタ 440"/>
        <xdr:cNvCxnSpPr/>
      </xdr:nvCxnSpPr>
      <xdr:spPr>
        <a:xfrm>
          <a:off x="13703300" y="6583135"/>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156028</xdr:rowOff>
    </xdr:from>
    <xdr:to>
      <xdr:col>67</xdr:col>
      <xdr:colOff>101600</xdr:colOff>
      <xdr:row>38</xdr:row>
      <xdr:rowOff>86178</xdr:rowOff>
    </xdr:to>
    <xdr:sp macro="" textlink="">
      <xdr:nvSpPr>
        <xdr:cNvPr id="442" name="楕円 441"/>
        <xdr:cNvSpPr/>
      </xdr:nvSpPr>
      <xdr:spPr>
        <a:xfrm>
          <a:off x="12763500" y="649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35378</xdr:rowOff>
    </xdr:from>
    <xdr:to>
      <xdr:col>71</xdr:col>
      <xdr:colOff>177800</xdr:colOff>
      <xdr:row>38</xdr:row>
      <xdr:rowOff>68035</xdr:rowOff>
    </xdr:to>
    <xdr:cxnSp macro="">
      <xdr:nvCxnSpPr>
        <xdr:cNvPr id="443" name="直線コネクタ 442"/>
        <xdr:cNvCxnSpPr/>
      </xdr:nvCxnSpPr>
      <xdr:spPr>
        <a:xfrm>
          <a:off x="12814300" y="655047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105971</xdr:rowOff>
    </xdr:from>
    <xdr:ext cx="405111" cy="259045"/>
    <xdr:sp macro="" textlink="">
      <xdr:nvSpPr>
        <xdr:cNvPr id="444" name="n_1aveValue【認定こども園・幼稚園・保育所】&#10;有形固定資産減価償却率"/>
        <xdr:cNvSpPr txBox="1"/>
      </xdr:nvSpPr>
      <xdr:spPr>
        <a:xfrm>
          <a:off x="15266044" y="6278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86377</xdr:rowOff>
    </xdr:from>
    <xdr:ext cx="405111" cy="259045"/>
    <xdr:sp macro="" textlink="">
      <xdr:nvSpPr>
        <xdr:cNvPr id="445" name="n_2aveValue【認定こども園・幼稚園・保育所】&#10;有形固定資産減価償却率"/>
        <xdr:cNvSpPr txBox="1"/>
      </xdr:nvSpPr>
      <xdr:spPr>
        <a:xfrm>
          <a:off x="14389744" y="625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48821</xdr:rowOff>
    </xdr:from>
    <xdr:ext cx="405111" cy="259045"/>
    <xdr:sp macro="" textlink="">
      <xdr:nvSpPr>
        <xdr:cNvPr id="446" name="n_3aveValue【認定こども園・幼稚園・保育所】&#10;有形固定資産減価償却率"/>
        <xdr:cNvSpPr txBox="1"/>
      </xdr:nvSpPr>
      <xdr:spPr>
        <a:xfrm>
          <a:off x="13500744" y="622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99440</xdr:rowOff>
    </xdr:from>
    <xdr:ext cx="405111" cy="259045"/>
    <xdr:sp macro="" textlink="">
      <xdr:nvSpPr>
        <xdr:cNvPr id="447" name="n_4aveValue【認定こども園・幼稚園・保育所】&#10;有形固定資産減価償却率"/>
        <xdr:cNvSpPr txBox="1"/>
      </xdr:nvSpPr>
      <xdr:spPr>
        <a:xfrm>
          <a:off x="12611744" y="627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154050</xdr:rowOff>
    </xdr:from>
    <xdr:ext cx="405111" cy="259045"/>
    <xdr:sp macro="" textlink="">
      <xdr:nvSpPr>
        <xdr:cNvPr id="448" name="n_1mainValue【認定こども園・幼稚園・保育所】&#10;有形固定資産減価償却率"/>
        <xdr:cNvSpPr txBox="1"/>
      </xdr:nvSpPr>
      <xdr:spPr>
        <a:xfrm>
          <a:off x="15266044" y="666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155683</xdr:rowOff>
    </xdr:from>
    <xdr:ext cx="405111" cy="259045"/>
    <xdr:sp macro="" textlink="">
      <xdr:nvSpPr>
        <xdr:cNvPr id="449" name="n_2mainValue【認定こども園・幼稚園・保育所】&#10;有形固定資産減価償却率"/>
        <xdr:cNvSpPr txBox="1"/>
      </xdr:nvSpPr>
      <xdr:spPr>
        <a:xfrm>
          <a:off x="14389744" y="667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109962</xdr:rowOff>
    </xdr:from>
    <xdr:ext cx="405111" cy="259045"/>
    <xdr:sp macro="" textlink="">
      <xdr:nvSpPr>
        <xdr:cNvPr id="450" name="n_3mainValue【認定こども園・幼稚園・保育所】&#10;有形固定資産減価償却率"/>
        <xdr:cNvSpPr txBox="1"/>
      </xdr:nvSpPr>
      <xdr:spPr>
        <a:xfrm>
          <a:off x="13500744" y="6625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77305</xdr:rowOff>
    </xdr:from>
    <xdr:ext cx="405111" cy="259045"/>
    <xdr:sp macro="" textlink="">
      <xdr:nvSpPr>
        <xdr:cNvPr id="451" name="n_4mainValue【認定こども園・幼稚園・保育所】&#10;有形固定資産減価償却率"/>
        <xdr:cNvSpPr txBox="1"/>
      </xdr:nvSpPr>
      <xdr:spPr>
        <a:xfrm>
          <a:off x="12611744" y="659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2" name="直線コネクタ 46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3" name="テキスト ボックス 462"/>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4" name="直線コネクタ 46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5" name="テキスト ボックス 464"/>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6" name="直線コネクタ 46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7" name="テキスト ボックス 466"/>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8" name="直線コネクタ 46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9" name="テキスト ボックス 468"/>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92202</xdr:rowOff>
    </xdr:from>
    <xdr:to>
      <xdr:col>116</xdr:col>
      <xdr:colOff>62864</xdr:colOff>
      <xdr:row>41</xdr:row>
      <xdr:rowOff>85344</xdr:rowOff>
    </xdr:to>
    <xdr:cxnSp macro="">
      <xdr:nvCxnSpPr>
        <xdr:cNvPr id="473" name="直線コネクタ 472"/>
        <xdr:cNvCxnSpPr/>
      </xdr:nvCxnSpPr>
      <xdr:spPr>
        <a:xfrm flipV="1">
          <a:off x="22160864" y="592150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89171</xdr:rowOff>
    </xdr:from>
    <xdr:ext cx="469744" cy="259045"/>
    <xdr:sp macro="" textlink="">
      <xdr:nvSpPr>
        <xdr:cNvPr id="474" name="【認定こども園・幼稚園・保育所】&#10;一人当たり面積最小値テキスト"/>
        <xdr:cNvSpPr txBox="1"/>
      </xdr:nvSpPr>
      <xdr:spPr>
        <a:xfrm>
          <a:off x="22199600" y="7118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85344</xdr:rowOff>
    </xdr:from>
    <xdr:to>
      <xdr:col>116</xdr:col>
      <xdr:colOff>152400</xdr:colOff>
      <xdr:row>41</xdr:row>
      <xdr:rowOff>85344</xdr:rowOff>
    </xdr:to>
    <xdr:cxnSp macro="">
      <xdr:nvCxnSpPr>
        <xdr:cNvPr id="475" name="直線コネクタ 474"/>
        <xdr:cNvCxnSpPr/>
      </xdr:nvCxnSpPr>
      <xdr:spPr>
        <a:xfrm>
          <a:off x="22072600" y="711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38879</xdr:rowOff>
    </xdr:from>
    <xdr:ext cx="469744" cy="259045"/>
    <xdr:sp macro="" textlink="">
      <xdr:nvSpPr>
        <xdr:cNvPr id="476" name="【認定こども園・幼稚園・保育所】&#10;一人当たり面積最大値テキスト"/>
        <xdr:cNvSpPr txBox="1"/>
      </xdr:nvSpPr>
      <xdr:spPr>
        <a:xfrm>
          <a:off x="22199600" y="5696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92202</xdr:rowOff>
    </xdr:from>
    <xdr:to>
      <xdr:col>116</xdr:col>
      <xdr:colOff>152400</xdr:colOff>
      <xdr:row>34</xdr:row>
      <xdr:rowOff>92202</xdr:rowOff>
    </xdr:to>
    <xdr:cxnSp macro="">
      <xdr:nvCxnSpPr>
        <xdr:cNvPr id="477" name="直線コネクタ 476"/>
        <xdr:cNvCxnSpPr/>
      </xdr:nvCxnSpPr>
      <xdr:spPr>
        <a:xfrm>
          <a:off x="22072600" y="592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142003</xdr:rowOff>
    </xdr:from>
    <xdr:ext cx="469744" cy="259045"/>
    <xdr:sp macro="" textlink="">
      <xdr:nvSpPr>
        <xdr:cNvPr id="478" name="【認定こども園・幼稚園・保育所】&#10;一人当たり面積平均値テキスト"/>
        <xdr:cNvSpPr txBox="1"/>
      </xdr:nvSpPr>
      <xdr:spPr>
        <a:xfrm>
          <a:off x="22199600" y="64856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119126</xdr:rowOff>
    </xdr:from>
    <xdr:to>
      <xdr:col>116</xdr:col>
      <xdr:colOff>114300</xdr:colOff>
      <xdr:row>39</xdr:row>
      <xdr:rowOff>49276</xdr:rowOff>
    </xdr:to>
    <xdr:sp macro="" textlink="">
      <xdr:nvSpPr>
        <xdr:cNvPr id="479" name="フローチャート: 判断 478"/>
        <xdr:cNvSpPr/>
      </xdr:nvSpPr>
      <xdr:spPr>
        <a:xfrm>
          <a:off x="22110700" y="66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109982</xdr:rowOff>
    </xdr:from>
    <xdr:to>
      <xdr:col>112</xdr:col>
      <xdr:colOff>38100</xdr:colOff>
      <xdr:row>39</xdr:row>
      <xdr:rowOff>40132</xdr:rowOff>
    </xdr:to>
    <xdr:sp macro="" textlink="">
      <xdr:nvSpPr>
        <xdr:cNvPr id="480" name="フローチャート: 判断 479"/>
        <xdr:cNvSpPr/>
      </xdr:nvSpPr>
      <xdr:spPr>
        <a:xfrm>
          <a:off x="21272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89408</xdr:rowOff>
    </xdr:from>
    <xdr:to>
      <xdr:col>107</xdr:col>
      <xdr:colOff>101600</xdr:colOff>
      <xdr:row>39</xdr:row>
      <xdr:rowOff>19558</xdr:rowOff>
    </xdr:to>
    <xdr:sp macro="" textlink="">
      <xdr:nvSpPr>
        <xdr:cNvPr id="481" name="フローチャート: 判断 480"/>
        <xdr:cNvSpPr/>
      </xdr:nvSpPr>
      <xdr:spPr>
        <a:xfrm>
          <a:off x="20383500" y="660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100838</xdr:rowOff>
    </xdr:from>
    <xdr:to>
      <xdr:col>102</xdr:col>
      <xdr:colOff>165100</xdr:colOff>
      <xdr:row>39</xdr:row>
      <xdr:rowOff>30988</xdr:rowOff>
    </xdr:to>
    <xdr:sp macro="" textlink="">
      <xdr:nvSpPr>
        <xdr:cNvPr id="482" name="フローチャート: 判断 481"/>
        <xdr:cNvSpPr/>
      </xdr:nvSpPr>
      <xdr:spPr>
        <a:xfrm>
          <a:off x="194945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96266</xdr:rowOff>
    </xdr:from>
    <xdr:to>
      <xdr:col>98</xdr:col>
      <xdr:colOff>38100</xdr:colOff>
      <xdr:row>39</xdr:row>
      <xdr:rowOff>26416</xdr:rowOff>
    </xdr:to>
    <xdr:sp macro="" textlink="">
      <xdr:nvSpPr>
        <xdr:cNvPr id="483" name="フローチャート: 判断 482"/>
        <xdr:cNvSpPr/>
      </xdr:nvSpPr>
      <xdr:spPr>
        <a:xfrm>
          <a:off x="18605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34544</xdr:rowOff>
    </xdr:from>
    <xdr:to>
      <xdr:col>116</xdr:col>
      <xdr:colOff>114300</xdr:colOff>
      <xdr:row>40</xdr:row>
      <xdr:rowOff>136144</xdr:rowOff>
    </xdr:to>
    <xdr:sp macro="" textlink="">
      <xdr:nvSpPr>
        <xdr:cNvPr id="489" name="楕円 488"/>
        <xdr:cNvSpPr/>
      </xdr:nvSpPr>
      <xdr:spPr>
        <a:xfrm>
          <a:off x="22110700" y="689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12971</xdr:rowOff>
    </xdr:from>
    <xdr:ext cx="469744" cy="259045"/>
    <xdr:sp macro="" textlink="">
      <xdr:nvSpPr>
        <xdr:cNvPr id="490" name="【認定こども園・幼稚園・保育所】&#10;一人当たり面積該当値テキスト"/>
        <xdr:cNvSpPr txBox="1"/>
      </xdr:nvSpPr>
      <xdr:spPr>
        <a:xfrm>
          <a:off x="22199600" y="687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34544</xdr:rowOff>
    </xdr:from>
    <xdr:to>
      <xdr:col>112</xdr:col>
      <xdr:colOff>38100</xdr:colOff>
      <xdr:row>40</xdr:row>
      <xdr:rowOff>136144</xdr:rowOff>
    </xdr:to>
    <xdr:sp macro="" textlink="">
      <xdr:nvSpPr>
        <xdr:cNvPr id="491" name="楕円 490"/>
        <xdr:cNvSpPr/>
      </xdr:nvSpPr>
      <xdr:spPr>
        <a:xfrm>
          <a:off x="21272500" y="689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85344</xdr:rowOff>
    </xdr:from>
    <xdr:to>
      <xdr:col>116</xdr:col>
      <xdr:colOff>63500</xdr:colOff>
      <xdr:row>40</xdr:row>
      <xdr:rowOff>85344</xdr:rowOff>
    </xdr:to>
    <xdr:cxnSp macro="">
      <xdr:nvCxnSpPr>
        <xdr:cNvPr id="492" name="直線コネクタ 491"/>
        <xdr:cNvCxnSpPr/>
      </xdr:nvCxnSpPr>
      <xdr:spPr>
        <a:xfrm>
          <a:off x="21323300" y="694334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34544</xdr:rowOff>
    </xdr:from>
    <xdr:to>
      <xdr:col>107</xdr:col>
      <xdr:colOff>101600</xdr:colOff>
      <xdr:row>40</xdr:row>
      <xdr:rowOff>136144</xdr:rowOff>
    </xdr:to>
    <xdr:sp macro="" textlink="">
      <xdr:nvSpPr>
        <xdr:cNvPr id="493" name="楕円 492"/>
        <xdr:cNvSpPr/>
      </xdr:nvSpPr>
      <xdr:spPr>
        <a:xfrm>
          <a:off x="20383500" y="689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85344</xdr:rowOff>
    </xdr:from>
    <xdr:to>
      <xdr:col>111</xdr:col>
      <xdr:colOff>177800</xdr:colOff>
      <xdr:row>40</xdr:row>
      <xdr:rowOff>85344</xdr:rowOff>
    </xdr:to>
    <xdr:cxnSp macro="">
      <xdr:nvCxnSpPr>
        <xdr:cNvPr id="494" name="直線コネクタ 493"/>
        <xdr:cNvCxnSpPr/>
      </xdr:nvCxnSpPr>
      <xdr:spPr>
        <a:xfrm>
          <a:off x="20434300" y="69433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34544</xdr:rowOff>
    </xdr:from>
    <xdr:to>
      <xdr:col>102</xdr:col>
      <xdr:colOff>165100</xdr:colOff>
      <xdr:row>40</xdr:row>
      <xdr:rowOff>136144</xdr:rowOff>
    </xdr:to>
    <xdr:sp macro="" textlink="">
      <xdr:nvSpPr>
        <xdr:cNvPr id="495" name="楕円 494"/>
        <xdr:cNvSpPr/>
      </xdr:nvSpPr>
      <xdr:spPr>
        <a:xfrm>
          <a:off x="19494500" y="689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85344</xdr:rowOff>
    </xdr:from>
    <xdr:to>
      <xdr:col>107</xdr:col>
      <xdr:colOff>50800</xdr:colOff>
      <xdr:row>40</xdr:row>
      <xdr:rowOff>85344</xdr:rowOff>
    </xdr:to>
    <xdr:cxnSp macro="">
      <xdr:nvCxnSpPr>
        <xdr:cNvPr id="496" name="直線コネクタ 495"/>
        <xdr:cNvCxnSpPr/>
      </xdr:nvCxnSpPr>
      <xdr:spPr>
        <a:xfrm>
          <a:off x="19545300" y="69433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34544</xdr:rowOff>
    </xdr:from>
    <xdr:to>
      <xdr:col>98</xdr:col>
      <xdr:colOff>38100</xdr:colOff>
      <xdr:row>40</xdr:row>
      <xdr:rowOff>136144</xdr:rowOff>
    </xdr:to>
    <xdr:sp macro="" textlink="">
      <xdr:nvSpPr>
        <xdr:cNvPr id="497" name="楕円 496"/>
        <xdr:cNvSpPr/>
      </xdr:nvSpPr>
      <xdr:spPr>
        <a:xfrm>
          <a:off x="18605500" y="689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85344</xdr:rowOff>
    </xdr:from>
    <xdr:to>
      <xdr:col>102</xdr:col>
      <xdr:colOff>114300</xdr:colOff>
      <xdr:row>40</xdr:row>
      <xdr:rowOff>85344</xdr:rowOff>
    </xdr:to>
    <xdr:cxnSp macro="">
      <xdr:nvCxnSpPr>
        <xdr:cNvPr id="498" name="直線コネクタ 497"/>
        <xdr:cNvCxnSpPr/>
      </xdr:nvCxnSpPr>
      <xdr:spPr>
        <a:xfrm>
          <a:off x="18656300" y="69433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56659</xdr:rowOff>
    </xdr:from>
    <xdr:ext cx="469744" cy="259045"/>
    <xdr:sp macro="" textlink="">
      <xdr:nvSpPr>
        <xdr:cNvPr id="499" name="n_1aveValue【認定こども園・幼稚園・保育所】&#10;一人当たり面積"/>
        <xdr:cNvSpPr txBox="1"/>
      </xdr:nvSpPr>
      <xdr:spPr>
        <a:xfrm>
          <a:off x="21075727" y="640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36085</xdr:rowOff>
    </xdr:from>
    <xdr:ext cx="469744" cy="259045"/>
    <xdr:sp macro="" textlink="">
      <xdr:nvSpPr>
        <xdr:cNvPr id="500" name="n_2aveValue【認定こども園・幼稚園・保育所】&#10;一人当たり面積"/>
        <xdr:cNvSpPr txBox="1"/>
      </xdr:nvSpPr>
      <xdr:spPr>
        <a:xfrm>
          <a:off x="20199427" y="637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47515</xdr:rowOff>
    </xdr:from>
    <xdr:ext cx="469744" cy="259045"/>
    <xdr:sp macro="" textlink="">
      <xdr:nvSpPr>
        <xdr:cNvPr id="501" name="n_3aveValue【認定こども園・幼稚園・保育所】&#10;一人当たり面積"/>
        <xdr:cNvSpPr txBox="1"/>
      </xdr:nvSpPr>
      <xdr:spPr>
        <a:xfrm>
          <a:off x="19310427" y="639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42943</xdr:rowOff>
    </xdr:from>
    <xdr:ext cx="469744" cy="259045"/>
    <xdr:sp macro="" textlink="">
      <xdr:nvSpPr>
        <xdr:cNvPr id="502" name="n_4aveValue【認定こども園・幼稚園・保育所】&#10;一人当たり面積"/>
        <xdr:cNvSpPr txBox="1"/>
      </xdr:nvSpPr>
      <xdr:spPr>
        <a:xfrm>
          <a:off x="18421427" y="6386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127271</xdr:rowOff>
    </xdr:from>
    <xdr:ext cx="469744" cy="259045"/>
    <xdr:sp macro="" textlink="">
      <xdr:nvSpPr>
        <xdr:cNvPr id="503" name="n_1mainValue【認定こども園・幼稚園・保育所】&#10;一人当たり面積"/>
        <xdr:cNvSpPr txBox="1"/>
      </xdr:nvSpPr>
      <xdr:spPr>
        <a:xfrm>
          <a:off x="21075727" y="698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127271</xdr:rowOff>
    </xdr:from>
    <xdr:ext cx="469744" cy="259045"/>
    <xdr:sp macro="" textlink="">
      <xdr:nvSpPr>
        <xdr:cNvPr id="504" name="n_2mainValue【認定こども園・幼稚園・保育所】&#10;一人当たり面積"/>
        <xdr:cNvSpPr txBox="1"/>
      </xdr:nvSpPr>
      <xdr:spPr>
        <a:xfrm>
          <a:off x="20199427" y="698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127271</xdr:rowOff>
    </xdr:from>
    <xdr:ext cx="469744" cy="259045"/>
    <xdr:sp macro="" textlink="">
      <xdr:nvSpPr>
        <xdr:cNvPr id="505" name="n_3mainValue【認定こども園・幼稚園・保育所】&#10;一人当たり面積"/>
        <xdr:cNvSpPr txBox="1"/>
      </xdr:nvSpPr>
      <xdr:spPr>
        <a:xfrm>
          <a:off x="19310427" y="698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127271</xdr:rowOff>
    </xdr:from>
    <xdr:ext cx="469744" cy="259045"/>
    <xdr:sp macro="" textlink="">
      <xdr:nvSpPr>
        <xdr:cNvPr id="506" name="n_4mainValue【認定こども園・幼稚園・保育所】&#10;一人当たり面積"/>
        <xdr:cNvSpPr txBox="1"/>
      </xdr:nvSpPr>
      <xdr:spPr>
        <a:xfrm>
          <a:off x="18421427" y="698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8" name="直線コネクタ 51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9" name="テキスト ボックス 518"/>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0" name="直線コネクタ 51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1" name="テキスト ボックス 52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2" name="直線コネクタ 52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3" name="テキスト ボックス 52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4" name="直線コネクタ 52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5" name="テキスト ボックス 52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6" name="直線コネクタ 52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7" name="テキスト ボックス 52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9" name="テキスト ボックス 528"/>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22860</xdr:rowOff>
    </xdr:from>
    <xdr:to>
      <xdr:col>85</xdr:col>
      <xdr:colOff>126364</xdr:colOff>
      <xdr:row>63</xdr:row>
      <xdr:rowOff>76200</xdr:rowOff>
    </xdr:to>
    <xdr:cxnSp macro="">
      <xdr:nvCxnSpPr>
        <xdr:cNvPr id="531" name="直線コネクタ 530"/>
        <xdr:cNvCxnSpPr/>
      </xdr:nvCxnSpPr>
      <xdr:spPr>
        <a:xfrm flipV="1">
          <a:off x="16318864" y="962406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80027</xdr:rowOff>
    </xdr:from>
    <xdr:ext cx="405111" cy="259045"/>
    <xdr:sp macro="" textlink="">
      <xdr:nvSpPr>
        <xdr:cNvPr id="532" name="【学校施設】&#10;有形固定資産減価償却率最小値テキスト"/>
        <xdr:cNvSpPr txBox="1"/>
      </xdr:nvSpPr>
      <xdr:spPr>
        <a:xfrm>
          <a:off x="16357600" y="1088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76200</xdr:rowOff>
    </xdr:from>
    <xdr:to>
      <xdr:col>86</xdr:col>
      <xdr:colOff>25400</xdr:colOff>
      <xdr:row>63</xdr:row>
      <xdr:rowOff>76200</xdr:rowOff>
    </xdr:to>
    <xdr:cxnSp macro="">
      <xdr:nvCxnSpPr>
        <xdr:cNvPr id="533" name="直線コネクタ 532"/>
        <xdr:cNvCxnSpPr/>
      </xdr:nvCxnSpPr>
      <xdr:spPr>
        <a:xfrm>
          <a:off x="16230600" y="1087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140987</xdr:rowOff>
    </xdr:from>
    <xdr:ext cx="405111" cy="259045"/>
    <xdr:sp macro="" textlink="">
      <xdr:nvSpPr>
        <xdr:cNvPr id="534" name="【学校施設】&#10;有形固定資産減価償却率最大値テキスト"/>
        <xdr:cNvSpPr txBox="1"/>
      </xdr:nvSpPr>
      <xdr:spPr>
        <a:xfrm>
          <a:off x="16357600" y="939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22860</xdr:rowOff>
    </xdr:from>
    <xdr:to>
      <xdr:col>86</xdr:col>
      <xdr:colOff>25400</xdr:colOff>
      <xdr:row>56</xdr:row>
      <xdr:rowOff>22860</xdr:rowOff>
    </xdr:to>
    <xdr:cxnSp macro="">
      <xdr:nvCxnSpPr>
        <xdr:cNvPr id="535" name="直線コネクタ 534"/>
        <xdr:cNvCxnSpPr/>
      </xdr:nvCxnSpPr>
      <xdr:spPr>
        <a:xfrm>
          <a:off x="16230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65422</xdr:rowOff>
    </xdr:from>
    <xdr:ext cx="405111" cy="259045"/>
    <xdr:sp macro="" textlink="">
      <xdr:nvSpPr>
        <xdr:cNvPr id="536" name="【学校施設】&#10;有形固定資産減価償却率平均値テキスト"/>
        <xdr:cNvSpPr txBox="1"/>
      </xdr:nvSpPr>
      <xdr:spPr>
        <a:xfrm>
          <a:off x="16357600" y="101809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42545</xdr:rowOff>
    </xdr:from>
    <xdr:to>
      <xdr:col>85</xdr:col>
      <xdr:colOff>177800</xdr:colOff>
      <xdr:row>60</xdr:row>
      <xdr:rowOff>144145</xdr:rowOff>
    </xdr:to>
    <xdr:sp macro="" textlink="">
      <xdr:nvSpPr>
        <xdr:cNvPr id="537" name="フローチャート: 判断 536"/>
        <xdr:cNvSpPr/>
      </xdr:nvSpPr>
      <xdr:spPr>
        <a:xfrm>
          <a:off x="16268700" y="1032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118745</xdr:rowOff>
    </xdr:from>
    <xdr:to>
      <xdr:col>81</xdr:col>
      <xdr:colOff>101600</xdr:colOff>
      <xdr:row>60</xdr:row>
      <xdr:rowOff>48895</xdr:rowOff>
    </xdr:to>
    <xdr:sp macro="" textlink="">
      <xdr:nvSpPr>
        <xdr:cNvPr id="538" name="フローチャート: 判断 537"/>
        <xdr:cNvSpPr/>
      </xdr:nvSpPr>
      <xdr:spPr>
        <a:xfrm>
          <a:off x="15430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132080</xdr:rowOff>
    </xdr:from>
    <xdr:to>
      <xdr:col>76</xdr:col>
      <xdr:colOff>165100</xdr:colOff>
      <xdr:row>60</xdr:row>
      <xdr:rowOff>62230</xdr:rowOff>
    </xdr:to>
    <xdr:sp macro="" textlink="">
      <xdr:nvSpPr>
        <xdr:cNvPr id="539" name="フローチャート: 判断 538"/>
        <xdr:cNvSpPr/>
      </xdr:nvSpPr>
      <xdr:spPr>
        <a:xfrm>
          <a:off x="14541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120650</xdr:rowOff>
    </xdr:from>
    <xdr:to>
      <xdr:col>72</xdr:col>
      <xdr:colOff>38100</xdr:colOff>
      <xdr:row>60</xdr:row>
      <xdr:rowOff>50800</xdr:rowOff>
    </xdr:to>
    <xdr:sp macro="" textlink="">
      <xdr:nvSpPr>
        <xdr:cNvPr id="540" name="フローチャート: 判断 539"/>
        <xdr:cNvSpPr/>
      </xdr:nvSpPr>
      <xdr:spPr>
        <a:xfrm>
          <a:off x="13652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135890</xdr:rowOff>
    </xdr:from>
    <xdr:to>
      <xdr:col>67</xdr:col>
      <xdr:colOff>101600</xdr:colOff>
      <xdr:row>60</xdr:row>
      <xdr:rowOff>66040</xdr:rowOff>
    </xdr:to>
    <xdr:sp macro="" textlink="">
      <xdr:nvSpPr>
        <xdr:cNvPr id="541" name="フローチャート: 判断 540"/>
        <xdr:cNvSpPr/>
      </xdr:nvSpPr>
      <xdr:spPr>
        <a:xfrm>
          <a:off x="12763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40640</xdr:rowOff>
    </xdr:from>
    <xdr:to>
      <xdr:col>85</xdr:col>
      <xdr:colOff>177800</xdr:colOff>
      <xdr:row>61</xdr:row>
      <xdr:rowOff>142240</xdr:rowOff>
    </xdr:to>
    <xdr:sp macro="" textlink="">
      <xdr:nvSpPr>
        <xdr:cNvPr id="547" name="楕円 546"/>
        <xdr:cNvSpPr/>
      </xdr:nvSpPr>
      <xdr:spPr>
        <a:xfrm>
          <a:off x="16268700" y="104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19067</xdr:rowOff>
    </xdr:from>
    <xdr:ext cx="405111" cy="259045"/>
    <xdr:sp macro="" textlink="">
      <xdr:nvSpPr>
        <xdr:cNvPr id="548" name="【学校施設】&#10;有形固定資産減価償却率該当値テキスト"/>
        <xdr:cNvSpPr txBox="1"/>
      </xdr:nvSpPr>
      <xdr:spPr>
        <a:xfrm>
          <a:off x="16357600"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40640</xdr:rowOff>
    </xdr:from>
    <xdr:to>
      <xdr:col>81</xdr:col>
      <xdr:colOff>101600</xdr:colOff>
      <xdr:row>61</xdr:row>
      <xdr:rowOff>142240</xdr:rowOff>
    </xdr:to>
    <xdr:sp macro="" textlink="">
      <xdr:nvSpPr>
        <xdr:cNvPr id="549" name="楕円 548"/>
        <xdr:cNvSpPr/>
      </xdr:nvSpPr>
      <xdr:spPr>
        <a:xfrm>
          <a:off x="15430500" y="104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91440</xdr:rowOff>
    </xdr:from>
    <xdr:to>
      <xdr:col>85</xdr:col>
      <xdr:colOff>127000</xdr:colOff>
      <xdr:row>61</xdr:row>
      <xdr:rowOff>91440</xdr:rowOff>
    </xdr:to>
    <xdr:cxnSp macro="">
      <xdr:nvCxnSpPr>
        <xdr:cNvPr id="550" name="直線コネクタ 549"/>
        <xdr:cNvCxnSpPr/>
      </xdr:nvCxnSpPr>
      <xdr:spPr>
        <a:xfrm>
          <a:off x="15481300" y="105498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2540</xdr:rowOff>
    </xdr:from>
    <xdr:to>
      <xdr:col>76</xdr:col>
      <xdr:colOff>165100</xdr:colOff>
      <xdr:row>61</xdr:row>
      <xdr:rowOff>104140</xdr:rowOff>
    </xdr:to>
    <xdr:sp macro="" textlink="">
      <xdr:nvSpPr>
        <xdr:cNvPr id="551" name="楕円 550"/>
        <xdr:cNvSpPr/>
      </xdr:nvSpPr>
      <xdr:spPr>
        <a:xfrm>
          <a:off x="14541500" y="1046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53340</xdr:rowOff>
    </xdr:from>
    <xdr:to>
      <xdr:col>81</xdr:col>
      <xdr:colOff>50800</xdr:colOff>
      <xdr:row>61</xdr:row>
      <xdr:rowOff>91440</xdr:rowOff>
    </xdr:to>
    <xdr:cxnSp macro="">
      <xdr:nvCxnSpPr>
        <xdr:cNvPr id="552" name="直線コネクタ 551"/>
        <xdr:cNvCxnSpPr/>
      </xdr:nvCxnSpPr>
      <xdr:spPr>
        <a:xfrm>
          <a:off x="14592300" y="1051179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61595</xdr:rowOff>
    </xdr:from>
    <xdr:to>
      <xdr:col>72</xdr:col>
      <xdr:colOff>38100</xdr:colOff>
      <xdr:row>61</xdr:row>
      <xdr:rowOff>163195</xdr:rowOff>
    </xdr:to>
    <xdr:sp macro="" textlink="">
      <xdr:nvSpPr>
        <xdr:cNvPr id="553" name="楕円 552"/>
        <xdr:cNvSpPr/>
      </xdr:nvSpPr>
      <xdr:spPr>
        <a:xfrm>
          <a:off x="13652500" y="1052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53340</xdr:rowOff>
    </xdr:from>
    <xdr:to>
      <xdr:col>76</xdr:col>
      <xdr:colOff>114300</xdr:colOff>
      <xdr:row>61</xdr:row>
      <xdr:rowOff>112395</xdr:rowOff>
    </xdr:to>
    <xdr:cxnSp macro="">
      <xdr:nvCxnSpPr>
        <xdr:cNvPr id="554" name="直線コネクタ 553"/>
        <xdr:cNvCxnSpPr/>
      </xdr:nvCxnSpPr>
      <xdr:spPr>
        <a:xfrm flipV="1">
          <a:off x="13703300" y="10511790"/>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25400</xdr:rowOff>
    </xdr:from>
    <xdr:to>
      <xdr:col>67</xdr:col>
      <xdr:colOff>101600</xdr:colOff>
      <xdr:row>61</xdr:row>
      <xdr:rowOff>127000</xdr:rowOff>
    </xdr:to>
    <xdr:sp macro="" textlink="">
      <xdr:nvSpPr>
        <xdr:cNvPr id="555" name="楕円 554"/>
        <xdr:cNvSpPr/>
      </xdr:nvSpPr>
      <xdr:spPr>
        <a:xfrm>
          <a:off x="12763500" y="1048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76200</xdr:rowOff>
    </xdr:from>
    <xdr:to>
      <xdr:col>71</xdr:col>
      <xdr:colOff>177800</xdr:colOff>
      <xdr:row>61</xdr:row>
      <xdr:rowOff>112395</xdr:rowOff>
    </xdr:to>
    <xdr:cxnSp macro="">
      <xdr:nvCxnSpPr>
        <xdr:cNvPr id="556" name="直線コネクタ 555"/>
        <xdr:cNvCxnSpPr/>
      </xdr:nvCxnSpPr>
      <xdr:spPr>
        <a:xfrm>
          <a:off x="12814300" y="1053465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65422</xdr:rowOff>
    </xdr:from>
    <xdr:ext cx="405111" cy="259045"/>
    <xdr:sp macro="" textlink="">
      <xdr:nvSpPr>
        <xdr:cNvPr id="557" name="n_1aveValue【学校施設】&#10;有形固定資産減価償却率"/>
        <xdr:cNvSpPr txBox="1"/>
      </xdr:nvSpPr>
      <xdr:spPr>
        <a:xfrm>
          <a:off x="152660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78757</xdr:rowOff>
    </xdr:from>
    <xdr:ext cx="405111" cy="259045"/>
    <xdr:sp macro="" textlink="">
      <xdr:nvSpPr>
        <xdr:cNvPr id="558" name="n_2aveValue【学校施設】&#10;有形固定資産減価償却率"/>
        <xdr:cNvSpPr txBox="1"/>
      </xdr:nvSpPr>
      <xdr:spPr>
        <a:xfrm>
          <a:off x="143897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67327</xdr:rowOff>
    </xdr:from>
    <xdr:ext cx="405111" cy="259045"/>
    <xdr:sp macro="" textlink="">
      <xdr:nvSpPr>
        <xdr:cNvPr id="559" name="n_3aveValue【学校施設】&#10;有形固定資産減価償却率"/>
        <xdr:cNvSpPr txBox="1"/>
      </xdr:nvSpPr>
      <xdr:spPr>
        <a:xfrm>
          <a:off x="13500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82567</xdr:rowOff>
    </xdr:from>
    <xdr:ext cx="405111" cy="259045"/>
    <xdr:sp macro="" textlink="">
      <xdr:nvSpPr>
        <xdr:cNvPr id="560" name="n_4aveValue【学校施設】&#10;有形固定資産減価償却率"/>
        <xdr:cNvSpPr txBox="1"/>
      </xdr:nvSpPr>
      <xdr:spPr>
        <a:xfrm>
          <a:off x="12611744" y="1002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133367</xdr:rowOff>
    </xdr:from>
    <xdr:ext cx="405111" cy="259045"/>
    <xdr:sp macro="" textlink="">
      <xdr:nvSpPr>
        <xdr:cNvPr id="561" name="n_1mainValue【学校施設】&#10;有形固定資産減価償却率"/>
        <xdr:cNvSpPr txBox="1"/>
      </xdr:nvSpPr>
      <xdr:spPr>
        <a:xfrm>
          <a:off x="15266044" y="1059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95267</xdr:rowOff>
    </xdr:from>
    <xdr:ext cx="405111" cy="259045"/>
    <xdr:sp macro="" textlink="">
      <xdr:nvSpPr>
        <xdr:cNvPr id="562" name="n_2mainValue【学校施設】&#10;有形固定資産減価償却率"/>
        <xdr:cNvSpPr txBox="1"/>
      </xdr:nvSpPr>
      <xdr:spPr>
        <a:xfrm>
          <a:off x="14389744" y="10553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154322</xdr:rowOff>
    </xdr:from>
    <xdr:ext cx="405111" cy="259045"/>
    <xdr:sp macro="" textlink="">
      <xdr:nvSpPr>
        <xdr:cNvPr id="563" name="n_3mainValue【学校施設】&#10;有形固定資産減価償却率"/>
        <xdr:cNvSpPr txBox="1"/>
      </xdr:nvSpPr>
      <xdr:spPr>
        <a:xfrm>
          <a:off x="13500744" y="1061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118127</xdr:rowOff>
    </xdr:from>
    <xdr:ext cx="405111" cy="259045"/>
    <xdr:sp macro="" textlink="">
      <xdr:nvSpPr>
        <xdr:cNvPr id="564" name="n_4mainValue【学校施設】&#10;有形固定資産減価償却率"/>
        <xdr:cNvSpPr txBox="1"/>
      </xdr:nvSpPr>
      <xdr:spPr>
        <a:xfrm>
          <a:off x="12611744" y="1057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5" name="テキスト ボックス 57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1" name="テキスト ボックス 58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3" name="テキスト ボックス 58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5" name="テキスト ボックス 58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166878</xdr:rowOff>
    </xdr:from>
    <xdr:to>
      <xdr:col>116</xdr:col>
      <xdr:colOff>62864</xdr:colOff>
      <xdr:row>64</xdr:row>
      <xdr:rowOff>43053</xdr:rowOff>
    </xdr:to>
    <xdr:cxnSp macro="">
      <xdr:nvCxnSpPr>
        <xdr:cNvPr id="589" name="直線コネクタ 588"/>
        <xdr:cNvCxnSpPr/>
      </xdr:nvCxnSpPr>
      <xdr:spPr>
        <a:xfrm flipV="1">
          <a:off x="22160864" y="9596628"/>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46880</xdr:rowOff>
    </xdr:from>
    <xdr:ext cx="469744" cy="259045"/>
    <xdr:sp macro="" textlink="">
      <xdr:nvSpPr>
        <xdr:cNvPr id="590" name="【学校施設】&#10;一人当たり面積最小値テキスト"/>
        <xdr:cNvSpPr txBox="1"/>
      </xdr:nvSpPr>
      <xdr:spPr>
        <a:xfrm>
          <a:off x="22199600" y="11019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43053</xdr:rowOff>
    </xdr:from>
    <xdr:to>
      <xdr:col>116</xdr:col>
      <xdr:colOff>152400</xdr:colOff>
      <xdr:row>64</xdr:row>
      <xdr:rowOff>43053</xdr:rowOff>
    </xdr:to>
    <xdr:cxnSp macro="">
      <xdr:nvCxnSpPr>
        <xdr:cNvPr id="591" name="直線コネクタ 590"/>
        <xdr:cNvCxnSpPr/>
      </xdr:nvCxnSpPr>
      <xdr:spPr>
        <a:xfrm>
          <a:off x="22072600" y="11015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113555</xdr:rowOff>
    </xdr:from>
    <xdr:ext cx="469744" cy="259045"/>
    <xdr:sp macro="" textlink="">
      <xdr:nvSpPr>
        <xdr:cNvPr id="592" name="【学校施設】&#10;一人当たり面積最大値テキスト"/>
        <xdr:cNvSpPr txBox="1"/>
      </xdr:nvSpPr>
      <xdr:spPr>
        <a:xfrm>
          <a:off x="22199600" y="937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166878</xdr:rowOff>
    </xdr:from>
    <xdr:to>
      <xdr:col>116</xdr:col>
      <xdr:colOff>152400</xdr:colOff>
      <xdr:row>55</xdr:row>
      <xdr:rowOff>166878</xdr:rowOff>
    </xdr:to>
    <xdr:cxnSp macro="">
      <xdr:nvCxnSpPr>
        <xdr:cNvPr id="593" name="直線コネクタ 592"/>
        <xdr:cNvCxnSpPr/>
      </xdr:nvCxnSpPr>
      <xdr:spPr>
        <a:xfrm>
          <a:off x="22072600" y="959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143527</xdr:rowOff>
    </xdr:from>
    <xdr:ext cx="469744" cy="259045"/>
    <xdr:sp macro="" textlink="">
      <xdr:nvSpPr>
        <xdr:cNvPr id="594" name="【学校施設】&#10;一人当たり面積平均値テキスト"/>
        <xdr:cNvSpPr txBox="1"/>
      </xdr:nvSpPr>
      <xdr:spPr>
        <a:xfrm>
          <a:off x="22199600" y="1043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595" name="フローチャート: 判断 594"/>
        <xdr:cNvSpPr/>
      </xdr:nvSpPr>
      <xdr:spPr>
        <a:xfrm>
          <a:off x="221107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163322</xdr:rowOff>
    </xdr:from>
    <xdr:to>
      <xdr:col>112</xdr:col>
      <xdr:colOff>38100</xdr:colOff>
      <xdr:row>62</xdr:row>
      <xdr:rowOff>93472</xdr:rowOff>
    </xdr:to>
    <xdr:sp macro="" textlink="">
      <xdr:nvSpPr>
        <xdr:cNvPr id="596" name="フローチャート: 判断 595"/>
        <xdr:cNvSpPr/>
      </xdr:nvSpPr>
      <xdr:spPr>
        <a:xfrm>
          <a:off x="21272500" y="1062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26543</xdr:rowOff>
    </xdr:from>
    <xdr:to>
      <xdr:col>107</xdr:col>
      <xdr:colOff>101600</xdr:colOff>
      <xdr:row>62</xdr:row>
      <xdr:rowOff>128143</xdr:rowOff>
    </xdr:to>
    <xdr:sp macro="" textlink="">
      <xdr:nvSpPr>
        <xdr:cNvPr id="597" name="フローチャート: 判断 596"/>
        <xdr:cNvSpPr/>
      </xdr:nvSpPr>
      <xdr:spPr>
        <a:xfrm>
          <a:off x="20383500" y="1065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34163</xdr:rowOff>
    </xdr:from>
    <xdr:to>
      <xdr:col>102</xdr:col>
      <xdr:colOff>165100</xdr:colOff>
      <xdr:row>62</xdr:row>
      <xdr:rowOff>135763</xdr:rowOff>
    </xdr:to>
    <xdr:sp macro="" textlink="">
      <xdr:nvSpPr>
        <xdr:cNvPr id="598" name="フローチャート: 判断 597"/>
        <xdr:cNvSpPr/>
      </xdr:nvSpPr>
      <xdr:spPr>
        <a:xfrm>
          <a:off x="19494500" y="1066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37973</xdr:rowOff>
    </xdr:from>
    <xdr:to>
      <xdr:col>98</xdr:col>
      <xdr:colOff>38100</xdr:colOff>
      <xdr:row>62</xdr:row>
      <xdr:rowOff>139573</xdr:rowOff>
    </xdr:to>
    <xdr:sp macro="" textlink="">
      <xdr:nvSpPr>
        <xdr:cNvPr id="599" name="フローチャート: 判断 598"/>
        <xdr:cNvSpPr/>
      </xdr:nvSpPr>
      <xdr:spPr>
        <a:xfrm>
          <a:off x="18605500" y="1066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47117</xdr:rowOff>
    </xdr:from>
    <xdr:to>
      <xdr:col>116</xdr:col>
      <xdr:colOff>114300</xdr:colOff>
      <xdr:row>62</xdr:row>
      <xdr:rowOff>148717</xdr:rowOff>
    </xdr:to>
    <xdr:sp macro="" textlink="">
      <xdr:nvSpPr>
        <xdr:cNvPr id="605" name="楕円 604"/>
        <xdr:cNvSpPr/>
      </xdr:nvSpPr>
      <xdr:spPr>
        <a:xfrm>
          <a:off x="22110700" y="1067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25544</xdr:rowOff>
    </xdr:from>
    <xdr:ext cx="469744" cy="259045"/>
    <xdr:sp macro="" textlink="">
      <xdr:nvSpPr>
        <xdr:cNvPr id="606" name="【学校施設】&#10;一人当たり面積該当値テキスト"/>
        <xdr:cNvSpPr txBox="1"/>
      </xdr:nvSpPr>
      <xdr:spPr>
        <a:xfrm>
          <a:off x="22199600" y="10655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56261</xdr:rowOff>
    </xdr:from>
    <xdr:to>
      <xdr:col>112</xdr:col>
      <xdr:colOff>38100</xdr:colOff>
      <xdr:row>62</xdr:row>
      <xdr:rowOff>157861</xdr:rowOff>
    </xdr:to>
    <xdr:sp macro="" textlink="">
      <xdr:nvSpPr>
        <xdr:cNvPr id="607" name="楕円 606"/>
        <xdr:cNvSpPr/>
      </xdr:nvSpPr>
      <xdr:spPr>
        <a:xfrm>
          <a:off x="21272500" y="1068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97917</xdr:rowOff>
    </xdr:from>
    <xdr:to>
      <xdr:col>116</xdr:col>
      <xdr:colOff>63500</xdr:colOff>
      <xdr:row>62</xdr:row>
      <xdr:rowOff>107061</xdr:rowOff>
    </xdr:to>
    <xdr:cxnSp macro="">
      <xdr:nvCxnSpPr>
        <xdr:cNvPr id="608" name="直線コネクタ 607"/>
        <xdr:cNvCxnSpPr/>
      </xdr:nvCxnSpPr>
      <xdr:spPr>
        <a:xfrm flipV="1">
          <a:off x="21323300" y="10727817"/>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55499</xdr:rowOff>
    </xdr:from>
    <xdr:to>
      <xdr:col>107</xdr:col>
      <xdr:colOff>101600</xdr:colOff>
      <xdr:row>62</xdr:row>
      <xdr:rowOff>157099</xdr:rowOff>
    </xdr:to>
    <xdr:sp macro="" textlink="">
      <xdr:nvSpPr>
        <xdr:cNvPr id="609" name="楕円 608"/>
        <xdr:cNvSpPr/>
      </xdr:nvSpPr>
      <xdr:spPr>
        <a:xfrm>
          <a:off x="20383500" y="1068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106299</xdr:rowOff>
    </xdr:from>
    <xdr:to>
      <xdr:col>111</xdr:col>
      <xdr:colOff>177800</xdr:colOff>
      <xdr:row>62</xdr:row>
      <xdr:rowOff>107061</xdr:rowOff>
    </xdr:to>
    <xdr:cxnSp macro="">
      <xdr:nvCxnSpPr>
        <xdr:cNvPr id="610" name="直線コネクタ 609"/>
        <xdr:cNvCxnSpPr/>
      </xdr:nvCxnSpPr>
      <xdr:spPr>
        <a:xfrm>
          <a:off x="20434300" y="10736199"/>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55499</xdr:rowOff>
    </xdr:from>
    <xdr:to>
      <xdr:col>102</xdr:col>
      <xdr:colOff>165100</xdr:colOff>
      <xdr:row>62</xdr:row>
      <xdr:rowOff>157099</xdr:rowOff>
    </xdr:to>
    <xdr:sp macro="" textlink="">
      <xdr:nvSpPr>
        <xdr:cNvPr id="611" name="楕円 610"/>
        <xdr:cNvSpPr/>
      </xdr:nvSpPr>
      <xdr:spPr>
        <a:xfrm>
          <a:off x="19494500" y="1068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106299</xdr:rowOff>
    </xdr:from>
    <xdr:to>
      <xdr:col>107</xdr:col>
      <xdr:colOff>50800</xdr:colOff>
      <xdr:row>62</xdr:row>
      <xdr:rowOff>106299</xdr:rowOff>
    </xdr:to>
    <xdr:cxnSp macro="">
      <xdr:nvCxnSpPr>
        <xdr:cNvPr id="612" name="直線コネクタ 611"/>
        <xdr:cNvCxnSpPr/>
      </xdr:nvCxnSpPr>
      <xdr:spPr>
        <a:xfrm>
          <a:off x="19545300" y="1073619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165227</xdr:rowOff>
    </xdr:from>
    <xdr:to>
      <xdr:col>98</xdr:col>
      <xdr:colOff>38100</xdr:colOff>
      <xdr:row>63</xdr:row>
      <xdr:rowOff>95377</xdr:rowOff>
    </xdr:to>
    <xdr:sp macro="" textlink="">
      <xdr:nvSpPr>
        <xdr:cNvPr id="613" name="楕円 612"/>
        <xdr:cNvSpPr/>
      </xdr:nvSpPr>
      <xdr:spPr>
        <a:xfrm>
          <a:off x="18605500" y="1079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106299</xdr:rowOff>
    </xdr:from>
    <xdr:to>
      <xdr:col>102</xdr:col>
      <xdr:colOff>114300</xdr:colOff>
      <xdr:row>63</xdr:row>
      <xdr:rowOff>44577</xdr:rowOff>
    </xdr:to>
    <xdr:cxnSp macro="">
      <xdr:nvCxnSpPr>
        <xdr:cNvPr id="614" name="直線コネクタ 613"/>
        <xdr:cNvCxnSpPr/>
      </xdr:nvCxnSpPr>
      <xdr:spPr>
        <a:xfrm flipV="1">
          <a:off x="18656300" y="10736199"/>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109999</xdr:rowOff>
    </xdr:from>
    <xdr:ext cx="469744" cy="259045"/>
    <xdr:sp macro="" textlink="">
      <xdr:nvSpPr>
        <xdr:cNvPr id="615" name="n_1aveValue【学校施設】&#10;一人当たり面積"/>
        <xdr:cNvSpPr txBox="1"/>
      </xdr:nvSpPr>
      <xdr:spPr>
        <a:xfrm>
          <a:off x="21075727" y="10396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144670</xdr:rowOff>
    </xdr:from>
    <xdr:ext cx="469744" cy="259045"/>
    <xdr:sp macro="" textlink="">
      <xdr:nvSpPr>
        <xdr:cNvPr id="616" name="n_2aveValue【学校施設】&#10;一人当たり面積"/>
        <xdr:cNvSpPr txBox="1"/>
      </xdr:nvSpPr>
      <xdr:spPr>
        <a:xfrm>
          <a:off x="20199427" y="1043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152290</xdr:rowOff>
    </xdr:from>
    <xdr:ext cx="469744" cy="259045"/>
    <xdr:sp macro="" textlink="">
      <xdr:nvSpPr>
        <xdr:cNvPr id="617" name="n_3aveValue【学校施設】&#10;一人当たり面積"/>
        <xdr:cNvSpPr txBox="1"/>
      </xdr:nvSpPr>
      <xdr:spPr>
        <a:xfrm>
          <a:off x="19310427" y="1043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156100</xdr:rowOff>
    </xdr:from>
    <xdr:ext cx="469744" cy="259045"/>
    <xdr:sp macro="" textlink="">
      <xdr:nvSpPr>
        <xdr:cNvPr id="618" name="n_4aveValue【学校施設】&#10;一人当たり面積"/>
        <xdr:cNvSpPr txBox="1"/>
      </xdr:nvSpPr>
      <xdr:spPr>
        <a:xfrm>
          <a:off x="18421427" y="10443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148988</xdr:rowOff>
    </xdr:from>
    <xdr:ext cx="469744" cy="259045"/>
    <xdr:sp macro="" textlink="">
      <xdr:nvSpPr>
        <xdr:cNvPr id="619" name="n_1mainValue【学校施設】&#10;一人当たり面積"/>
        <xdr:cNvSpPr txBox="1"/>
      </xdr:nvSpPr>
      <xdr:spPr>
        <a:xfrm>
          <a:off x="21075727" y="10778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148226</xdr:rowOff>
    </xdr:from>
    <xdr:ext cx="469744" cy="259045"/>
    <xdr:sp macro="" textlink="">
      <xdr:nvSpPr>
        <xdr:cNvPr id="620" name="n_2mainValue【学校施設】&#10;一人当たり面積"/>
        <xdr:cNvSpPr txBox="1"/>
      </xdr:nvSpPr>
      <xdr:spPr>
        <a:xfrm>
          <a:off x="20199427" y="10778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148226</xdr:rowOff>
    </xdr:from>
    <xdr:ext cx="469744" cy="259045"/>
    <xdr:sp macro="" textlink="">
      <xdr:nvSpPr>
        <xdr:cNvPr id="621" name="n_3mainValue【学校施設】&#10;一人当たり面積"/>
        <xdr:cNvSpPr txBox="1"/>
      </xdr:nvSpPr>
      <xdr:spPr>
        <a:xfrm>
          <a:off x="19310427" y="10778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86504</xdr:rowOff>
    </xdr:from>
    <xdr:ext cx="469744" cy="259045"/>
    <xdr:sp macro="" textlink="">
      <xdr:nvSpPr>
        <xdr:cNvPr id="622" name="n_4mainValue【学校施設】&#10;一人当たり面積"/>
        <xdr:cNvSpPr txBox="1"/>
      </xdr:nvSpPr>
      <xdr:spPr>
        <a:xfrm>
          <a:off x="18421427" y="10887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1" name="正方形/長方形 63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2" name="正方形/長方形 63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3" name="正方形/長方形 63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4" name="正方形/長方形 63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5" name="正方形/長方形 63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6" name="正方形/長方形 63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7" name="正方形/長方形 63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8" name="正方形/長方形 63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9" name="正方形/長方形 6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0" name="正方形/長方形 6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1" name="正方形/長方形 6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2" name="正方形/長方形 6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3" name="正方形/長方形 6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4" name="正方形/長方形 6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5" name="正方形/長方形 6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6" name="正方形/長方形 6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7" name="テキスト ボックス 6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8" name="直線コネクタ 6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9" name="テキスト ボックス 64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0" name="直線コネクタ 64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1" name="テキスト ボックス 650"/>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2" name="直線コネクタ 65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3" name="テキスト ボックス 65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4" name="直線コネクタ 65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5" name="テキスト ボックス 65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6" name="直線コネクタ 65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7" name="テキスト ボックス 65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8" name="直線コネクタ 65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59" name="テキスト ボックス 658"/>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0" name="直線コネクタ 65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62" name="直線コネクタ 661"/>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63" name="【公民館】&#10;有形固定資産減価償却率最小値テキスト"/>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64" name="直線コネクタ 663"/>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65" name="【公民館】&#10;有形固定資産減価償却率最大値テキスト"/>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66" name="直線コネクタ 665"/>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58438</xdr:rowOff>
    </xdr:from>
    <xdr:ext cx="405111" cy="259045"/>
    <xdr:sp macro="" textlink="">
      <xdr:nvSpPr>
        <xdr:cNvPr id="667" name="【公民館】&#10;有形固定資産減価償却率平均値テキスト"/>
        <xdr:cNvSpPr txBox="1"/>
      </xdr:nvSpPr>
      <xdr:spPr>
        <a:xfrm>
          <a:off x="16357600" y="177177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35561</xdr:rowOff>
    </xdr:from>
    <xdr:to>
      <xdr:col>85</xdr:col>
      <xdr:colOff>177800</xdr:colOff>
      <xdr:row>104</xdr:row>
      <xdr:rowOff>137161</xdr:rowOff>
    </xdr:to>
    <xdr:sp macro="" textlink="">
      <xdr:nvSpPr>
        <xdr:cNvPr id="668" name="フローチャート: 判断 667"/>
        <xdr:cNvSpPr/>
      </xdr:nvSpPr>
      <xdr:spPr>
        <a:xfrm>
          <a:off x="16268700" y="1786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16511</xdr:rowOff>
    </xdr:from>
    <xdr:to>
      <xdr:col>81</xdr:col>
      <xdr:colOff>101600</xdr:colOff>
      <xdr:row>104</xdr:row>
      <xdr:rowOff>118111</xdr:rowOff>
    </xdr:to>
    <xdr:sp macro="" textlink="">
      <xdr:nvSpPr>
        <xdr:cNvPr id="669" name="フローチャート: 判断 668"/>
        <xdr:cNvSpPr/>
      </xdr:nvSpPr>
      <xdr:spPr>
        <a:xfrm>
          <a:off x="15430500" y="1784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31750</xdr:rowOff>
    </xdr:from>
    <xdr:to>
      <xdr:col>76</xdr:col>
      <xdr:colOff>165100</xdr:colOff>
      <xdr:row>104</xdr:row>
      <xdr:rowOff>133350</xdr:rowOff>
    </xdr:to>
    <xdr:sp macro="" textlink="">
      <xdr:nvSpPr>
        <xdr:cNvPr id="670" name="フローチャート: 判断 669"/>
        <xdr:cNvSpPr/>
      </xdr:nvSpPr>
      <xdr:spPr>
        <a:xfrm>
          <a:off x="14541500" y="1786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22861</xdr:rowOff>
    </xdr:from>
    <xdr:to>
      <xdr:col>72</xdr:col>
      <xdr:colOff>38100</xdr:colOff>
      <xdr:row>104</xdr:row>
      <xdr:rowOff>124461</xdr:rowOff>
    </xdr:to>
    <xdr:sp macro="" textlink="">
      <xdr:nvSpPr>
        <xdr:cNvPr id="671" name="フローチャート: 判断 670"/>
        <xdr:cNvSpPr/>
      </xdr:nvSpPr>
      <xdr:spPr>
        <a:xfrm>
          <a:off x="13652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21589</xdr:rowOff>
    </xdr:from>
    <xdr:to>
      <xdr:col>67</xdr:col>
      <xdr:colOff>101600</xdr:colOff>
      <xdr:row>104</xdr:row>
      <xdr:rowOff>123189</xdr:rowOff>
    </xdr:to>
    <xdr:sp macro="" textlink="">
      <xdr:nvSpPr>
        <xdr:cNvPr id="672" name="フローチャート: 判断 671"/>
        <xdr:cNvSpPr/>
      </xdr:nvSpPr>
      <xdr:spPr>
        <a:xfrm>
          <a:off x="12763500" y="1785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3" name="テキスト ボックス 67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4" name="テキスト ボックス 67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5" name="テキスト ボックス 67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6" name="テキスト ボックス 67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7" name="テキスト ボックス 67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148589</xdr:rowOff>
    </xdr:from>
    <xdr:to>
      <xdr:col>85</xdr:col>
      <xdr:colOff>177800</xdr:colOff>
      <xdr:row>106</xdr:row>
      <xdr:rowOff>78739</xdr:rowOff>
    </xdr:to>
    <xdr:sp macro="" textlink="">
      <xdr:nvSpPr>
        <xdr:cNvPr id="678" name="楕円 677"/>
        <xdr:cNvSpPr/>
      </xdr:nvSpPr>
      <xdr:spPr>
        <a:xfrm>
          <a:off x="16268700" y="1815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127016</xdr:rowOff>
    </xdr:from>
    <xdr:ext cx="405111" cy="259045"/>
    <xdr:sp macro="" textlink="">
      <xdr:nvSpPr>
        <xdr:cNvPr id="679" name="【公民館】&#10;有形固定資産減価償却率該当値テキスト"/>
        <xdr:cNvSpPr txBox="1"/>
      </xdr:nvSpPr>
      <xdr:spPr>
        <a:xfrm>
          <a:off x="16357600" y="18129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115570</xdr:rowOff>
    </xdr:from>
    <xdr:to>
      <xdr:col>81</xdr:col>
      <xdr:colOff>101600</xdr:colOff>
      <xdr:row>106</xdr:row>
      <xdr:rowOff>45720</xdr:rowOff>
    </xdr:to>
    <xdr:sp macro="" textlink="">
      <xdr:nvSpPr>
        <xdr:cNvPr id="680" name="楕円 679"/>
        <xdr:cNvSpPr/>
      </xdr:nvSpPr>
      <xdr:spPr>
        <a:xfrm>
          <a:off x="15430500" y="1811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166370</xdr:rowOff>
    </xdr:from>
    <xdr:to>
      <xdr:col>85</xdr:col>
      <xdr:colOff>127000</xdr:colOff>
      <xdr:row>106</xdr:row>
      <xdr:rowOff>27939</xdr:rowOff>
    </xdr:to>
    <xdr:cxnSp macro="">
      <xdr:nvCxnSpPr>
        <xdr:cNvPr id="681" name="直線コネクタ 680"/>
        <xdr:cNvCxnSpPr/>
      </xdr:nvCxnSpPr>
      <xdr:spPr>
        <a:xfrm>
          <a:off x="15481300" y="18168620"/>
          <a:ext cx="838200" cy="33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67311</xdr:rowOff>
    </xdr:from>
    <xdr:to>
      <xdr:col>76</xdr:col>
      <xdr:colOff>165100</xdr:colOff>
      <xdr:row>105</xdr:row>
      <xdr:rowOff>168911</xdr:rowOff>
    </xdr:to>
    <xdr:sp macro="" textlink="">
      <xdr:nvSpPr>
        <xdr:cNvPr id="682" name="楕円 681"/>
        <xdr:cNvSpPr/>
      </xdr:nvSpPr>
      <xdr:spPr>
        <a:xfrm>
          <a:off x="14541500" y="1806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118111</xdr:rowOff>
    </xdr:from>
    <xdr:to>
      <xdr:col>81</xdr:col>
      <xdr:colOff>50800</xdr:colOff>
      <xdr:row>105</xdr:row>
      <xdr:rowOff>166370</xdr:rowOff>
    </xdr:to>
    <xdr:cxnSp macro="">
      <xdr:nvCxnSpPr>
        <xdr:cNvPr id="683" name="直線コネクタ 682"/>
        <xdr:cNvCxnSpPr/>
      </xdr:nvCxnSpPr>
      <xdr:spPr>
        <a:xfrm>
          <a:off x="14592300" y="18120361"/>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41911</xdr:rowOff>
    </xdr:from>
    <xdr:to>
      <xdr:col>72</xdr:col>
      <xdr:colOff>38100</xdr:colOff>
      <xdr:row>105</xdr:row>
      <xdr:rowOff>143511</xdr:rowOff>
    </xdr:to>
    <xdr:sp macro="" textlink="">
      <xdr:nvSpPr>
        <xdr:cNvPr id="684" name="楕円 683"/>
        <xdr:cNvSpPr/>
      </xdr:nvSpPr>
      <xdr:spPr>
        <a:xfrm>
          <a:off x="13652500" y="1804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92711</xdr:rowOff>
    </xdr:from>
    <xdr:to>
      <xdr:col>76</xdr:col>
      <xdr:colOff>114300</xdr:colOff>
      <xdr:row>105</xdr:row>
      <xdr:rowOff>118111</xdr:rowOff>
    </xdr:to>
    <xdr:cxnSp macro="">
      <xdr:nvCxnSpPr>
        <xdr:cNvPr id="685" name="直線コネクタ 684"/>
        <xdr:cNvCxnSpPr/>
      </xdr:nvCxnSpPr>
      <xdr:spPr>
        <a:xfrm>
          <a:off x="13703300" y="18094961"/>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21589</xdr:rowOff>
    </xdr:from>
    <xdr:to>
      <xdr:col>67</xdr:col>
      <xdr:colOff>101600</xdr:colOff>
      <xdr:row>105</xdr:row>
      <xdr:rowOff>123189</xdr:rowOff>
    </xdr:to>
    <xdr:sp macro="" textlink="">
      <xdr:nvSpPr>
        <xdr:cNvPr id="686" name="楕円 685"/>
        <xdr:cNvSpPr/>
      </xdr:nvSpPr>
      <xdr:spPr>
        <a:xfrm>
          <a:off x="12763500" y="1802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72389</xdr:rowOff>
    </xdr:from>
    <xdr:to>
      <xdr:col>71</xdr:col>
      <xdr:colOff>177800</xdr:colOff>
      <xdr:row>105</xdr:row>
      <xdr:rowOff>92711</xdr:rowOff>
    </xdr:to>
    <xdr:cxnSp macro="">
      <xdr:nvCxnSpPr>
        <xdr:cNvPr id="687" name="直線コネクタ 686"/>
        <xdr:cNvCxnSpPr/>
      </xdr:nvCxnSpPr>
      <xdr:spPr>
        <a:xfrm>
          <a:off x="12814300" y="18074639"/>
          <a:ext cx="889000" cy="20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134638</xdr:rowOff>
    </xdr:from>
    <xdr:ext cx="405111" cy="259045"/>
    <xdr:sp macro="" textlink="">
      <xdr:nvSpPr>
        <xdr:cNvPr id="688" name="n_1aveValue【公民館】&#10;有形固定資産減価償却率"/>
        <xdr:cNvSpPr txBox="1"/>
      </xdr:nvSpPr>
      <xdr:spPr>
        <a:xfrm>
          <a:off x="15266044" y="17622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149877</xdr:rowOff>
    </xdr:from>
    <xdr:ext cx="405111" cy="259045"/>
    <xdr:sp macro="" textlink="">
      <xdr:nvSpPr>
        <xdr:cNvPr id="689" name="n_2aveValue【公民館】&#10;有形固定資産減価償却率"/>
        <xdr:cNvSpPr txBox="1"/>
      </xdr:nvSpPr>
      <xdr:spPr>
        <a:xfrm>
          <a:off x="14389744" y="17637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140988</xdr:rowOff>
    </xdr:from>
    <xdr:ext cx="405111" cy="259045"/>
    <xdr:sp macro="" textlink="">
      <xdr:nvSpPr>
        <xdr:cNvPr id="690" name="n_3aveValue【公民館】&#10;有形固定資産減価償却率"/>
        <xdr:cNvSpPr txBox="1"/>
      </xdr:nvSpPr>
      <xdr:spPr>
        <a:xfrm>
          <a:off x="13500744" y="1762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139716</xdr:rowOff>
    </xdr:from>
    <xdr:ext cx="405111" cy="259045"/>
    <xdr:sp macro="" textlink="">
      <xdr:nvSpPr>
        <xdr:cNvPr id="691" name="n_4aveValue【公民館】&#10;有形固定資産減価償却率"/>
        <xdr:cNvSpPr txBox="1"/>
      </xdr:nvSpPr>
      <xdr:spPr>
        <a:xfrm>
          <a:off x="12611744" y="17627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36847</xdr:rowOff>
    </xdr:from>
    <xdr:ext cx="405111" cy="259045"/>
    <xdr:sp macro="" textlink="">
      <xdr:nvSpPr>
        <xdr:cNvPr id="692" name="n_1mainValue【公民館】&#10;有形固定資産減価償却率"/>
        <xdr:cNvSpPr txBox="1"/>
      </xdr:nvSpPr>
      <xdr:spPr>
        <a:xfrm>
          <a:off x="15266044" y="18210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160038</xdr:rowOff>
    </xdr:from>
    <xdr:ext cx="405111" cy="259045"/>
    <xdr:sp macro="" textlink="">
      <xdr:nvSpPr>
        <xdr:cNvPr id="693" name="n_2mainValue【公民館】&#10;有形固定資産減価償却率"/>
        <xdr:cNvSpPr txBox="1"/>
      </xdr:nvSpPr>
      <xdr:spPr>
        <a:xfrm>
          <a:off x="14389744" y="18162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134638</xdr:rowOff>
    </xdr:from>
    <xdr:ext cx="405111" cy="259045"/>
    <xdr:sp macro="" textlink="">
      <xdr:nvSpPr>
        <xdr:cNvPr id="694" name="n_3mainValue【公民館】&#10;有形固定資産減価償却率"/>
        <xdr:cNvSpPr txBox="1"/>
      </xdr:nvSpPr>
      <xdr:spPr>
        <a:xfrm>
          <a:off x="13500744" y="18136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114316</xdr:rowOff>
    </xdr:from>
    <xdr:ext cx="405111" cy="259045"/>
    <xdr:sp macro="" textlink="">
      <xdr:nvSpPr>
        <xdr:cNvPr id="695" name="n_4mainValue【公民館】&#10;有形固定資産減価償却率"/>
        <xdr:cNvSpPr txBox="1"/>
      </xdr:nvSpPr>
      <xdr:spPr>
        <a:xfrm>
          <a:off x="12611744" y="1811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6" name="正方形/長方形 69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7" name="正方形/長方形 69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8" name="正方形/長方形 69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9" name="正方形/長方形 69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0" name="正方形/長方形 69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1" name="正方形/長方形 70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2" name="正方形/長方形 70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3" name="正方形/長方形 70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4" name="テキスト ボックス 70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5" name="直線コネクタ 70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6" name="直線コネクタ 70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7" name="テキスト ボックス 70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8" name="直線コネクタ 70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9" name="テキスト ボックス 70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0" name="直線コネクタ 70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1" name="テキスト ボックス 71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2" name="直線コネクタ 71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3" name="テキスト ボックス 71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4" name="直線コネクタ 71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5" name="テキスト ボックス 71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6" name="直線コネクタ 71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7" name="テキスト ボックス 71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100330</xdr:rowOff>
    </xdr:from>
    <xdr:to>
      <xdr:col>116</xdr:col>
      <xdr:colOff>62864</xdr:colOff>
      <xdr:row>108</xdr:row>
      <xdr:rowOff>142239</xdr:rowOff>
    </xdr:to>
    <xdr:cxnSp macro="">
      <xdr:nvCxnSpPr>
        <xdr:cNvPr id="719" name="直線コネクタ 718"/>
        <xdr:cNvCxnSpPr/>
      </xdr:nvCxnSpPr>
      <xdr:spPr>
        <a:xfrm flipV="1">
          <a:off x="22160864" y="17245330"/>
          <a:ext cx="0" cy="1413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146066</xdr:rowOff>
    </xdr:from>
    <xdr:ext cx="469744" cy="259045"/>
    <xdr:sp macro="" textlink="">
      <xdr:nvSpPr>
        <xdr:cNvPr id="720" name="【公民館】&#10;一人当たり面積最小値テキスト"/>
        <xdr:cNvSpPr txBox="1"/>
      </xdr:nvSpPr>
      <xdr:spPr>
        <a:xfrm>
          <a:off x="22199600" y="1866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142239</xdr:rowOff>
    </xdr:from>
    <xdr:to>
      <xdr:col>116</xdr:col>
      <xdr:colOff>152400</xdr:colOff>
      <xdr:row>108</xdr:row>
      <xdr:rowOff>142239</xdr:rowOff>
    </xdr:to>
    <xdr:cxnSp macro="">
      <xdr:nvCxnSpPr>
        <xdr:cNvPr id="721" name="直線コネクタ 720"/>
        <xdr:cNvCxnSpPr/>
      </xdr:nvCxnSpPr>
      <xdr:spPr>
        <a:xfrm>
          <a:off x="22072600" y="1865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47007</xdr:rowOff>
    </xdr:from>
    <xdr:ext cx="469744" cy="259045"/>
    <xdr:sp macro="" textlink="">
      <xdr:nvSpPr>
        <xdr:cNvPr id="722" name="【公民館】&#10;一人当たり面積最大値テキスト"/>
        <xdr:cNvSpPr txBox="1"/>
      </xdr:nvSpPr>
      <xdr:spPr>
        <a:xfrm>
          <a:off x="22199600" y="1702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100330</xdr:rowOff>
    </xdr:from>
    <xdr:to>
      <xdr:col>116</xdr:col>
      <xdr:colOff>152400</xdr:colOff>
      <xdr:row>100</xdr:row>
      <xdr:rowOff>100330</xdr:rowOff>
    </xdr:to>
    <xdr:cxnSp macro="">
      <xdr:nvCxnSpPr>
        <xdr:cNvPr id="723" name="直線コネクタ 722"/>
        <xdr:cNvCxnSpPr/>
      </xdr:nvCxnSpPr>
      <xdr:spPr>
        <a:xfrm>
          <a:off x="22072600" y="17245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146066</xdr:rowOff>
    </xdr:from>
    <xdr:ext cx="469744" cy="259045"/>
    <xdr:sp macro="" textlink="">
      <xdr:nvSpPr>
        <xdr:cNvPr id="724" name="【公民館】&#10;一人当たり面積平均値テキスト"/>
        <xdr:cNvSpPr txBox="1"/>
      </xdr:nvSpPr>
      <xdr:spPr>
        <a:xfrm>
          <a:off x="22199600" y="18148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123189</xdr:rowOff>
    </xdr:from>
    <xdr:to>
      <xdr:col>116</xdr:col>
      <xdr:colOff>114300</xdr:colOff>
      <xdr:row>107</xdr:row>
      <xdr:rowOff>53339</xdr:rowOff>
    </xdr:to>
    <xdr:sp macro="" textlink="">
      <xdr:nvSpPr>
        <xdr:cNvPr id="725" name="フローチャート: 判断 724"/>
        <xdr:cNvSpPr/>
      </xdr:nvSpPr>
      <xdr:spPr>
        <a:xfrm>
          <a:off x="22110700" y="1829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96520</xdr:rowOff>
    </xdr:from>
    <xdr:to>
      <xdr:col>112</xdr:col>
      <xdr:colOff>38100</xdr:colOff>
      <xdr:row>107</xdr:row>
      <xdr:rowOff>26670</xdr:rowOff>
    </xdr:to>
    <xdr:sp macro="" textlink="">
      <xdr:nvSpPr>
        <xdr:cNvPr id="726" name="フローチャート: 判断 725"/>
        <xdr:cNvSpPr/>
      </xdr:nvSpPr>
      <xdr:spPr>
        <a:xfrm>
          <a:off x="21272500" y="1827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106680</xdr:rowOff>
    </xdr:from>
    <xdr:to>
      <xdr:col>107</xdr:col>
      <xdr:colOff>101600</xdr:colOff>
      <xdr:row>107</xdr:row>
      <xdr:rowOff>36830</xdr:rowOff>
    </xdr:to>
    <xdr:sp macro="" textlink="">
      <xdr:nvSpPr>
        <xdr:cNvPr id="727" name="フローチャート: 判断 726"/>
        <xdr:cNvSpPr/>
      </xdr:nvSpPr>
      <xdr:spPr>
        <a:xfrm>
          <a:off x="20383500" y="18280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143511</xdr:rowOff>
    </xdr:from>
    <xdr:to>
      <xdr:col>102</xdr:col>
      <xdr:colOff>165100</xdr:colOff>
      <xdr:row>107</xdr:row>
      <xdr:rowOff>73661</xdr:rowOff>
    </xdr:to>
    <xdr:sp macro="" textlink="">
      <xdr:nvSpPr>
        <xdr:cNvPr id="728" name="フローチャート: 判断 727"/>
        <xdr:cNvSpPr/>
      </xdr:nvSpPr>
      <xdr:spPr>
        <a:xfrm>
          <a:off x="19494500" y="1831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119380</xdr:rowOff>
    </xdr:from>
    <xdr:to>
      <xdr:col>98</xdr:col>
      <xdr:colOff>38100</xdr:colOff>
      <xdr:row>107</xdr:row>
      <xdr:rowOff>49530</xdr:rowOff>
    </xdr:to>
    <xdr:sp macro="" textlink="">
      <xdr:nvSpPr>
        <xdr:cNvPr id="729" name="フローチャート: 判断 728"/>
        <xdr:cNvSpPr/>
      </xdr:nvSpPr>
      <xdr:spPr>
        <a:xfrm>
          <a:off x="18605500" y="1829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0" name="テキスト ボックス 72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1" name="テキスト ボックス 73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2" name="テキスト ボックス 73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3" name="テキスト ボックス 73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4" name="テキスト ボックス 73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110489</xdr:rowOff>
    </xdr:from>
    <xdr:to>
      <xdr:col>116</xdr:col>
      <xdr:colOff>114300</xdr:colOff>
      <xdr:row>108</xdr:row>
      <xdr:rowOff>40639</xdr:rowOff>
    </xdr:to>
    <xdr:sp macro="" textlink="">
      <xdr:nvSpPr>
        <xdr:cNvPr id="735" name="楕円 734"/>
        <xdr:cNvSpPr/>
      </xdr:nvSpPr>
      <xdr:spPr>
        <a:xfrm>
          <a:off x="22110700" y="18455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88916</xdr:rowOff>
    </xdr:from>
    <xdr:ext cx="469744" cy="259045"/>
    <xdr:sp macro="" textlink="">
      <xdr:nvSpPr>
        <xdr:cNvPr id="736" name="【公民館】&#10;一人当たり面積該当値テキスト"/>
        <xdr:cNvSpPr txBox="1"/>
      </xdr:nvSpPr>
      <xdr:spPr>
        <a:xfrm>
          <a:off x="22199600" y="1843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111761</xdr:rowOff>
    </xdr:from>
    <xdr:to>
      <xdr:col>112</xdr:col>
      <xdr:colOff>38100</xdr:colOff>
      <xdr:row>108</xdr:row>
      <xdr:rowOff>41911</xdr:rowOff>
    </xdr:to>
    <xdr:sp macro="" textlink="">
      <xdr:nvSpPr>
        <xdr:cNvPr id="737" name="楕円 736"/>
        <xdr:cNvSpPr/>
      </xdr:nvSpPr>
      <xdr:spPr>
        <a:xfrm>
          <a:off x="21272500" y="1845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161289</xdr:rowOff>
    </xdr:from>
    <xdr:to>
      <xdr:col>116</xdr:col>
      <xdr:colOff>63500</xdr:colOff>
      <xdr:row>107</xdr:row>
      <xdr:rowOff>162561</xdr:rowOff>
    </xdr:to>
    <xdr:cxnSp macro="">
      <xdr:nvCxnSpPr>
        <xdr:cNvPr id="738" name="直線コネクタ 737"/>
        <xdr:cNvCxnSpPr/>
      </xdr:nvCxnSpPr>
      <xdr:spPr>
        <a:xfrm flipV="1">
          <a:off x="21323300" y="18506439"/>
          <a:ext cx="838200" cy="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111761</xdr:rowOff>
    </xdr:from>
    <xdr:to>
      <xdr:col>107</xdr:col>
      <xdr:colOff>101600</xdr:colOff>
      <xdr:row>108</xdr:row>
      <xdr:rowOff>41911</xdr:rowOff>
    </xdr:to>
    <xdr:sp macro="" textlink="">
      <xdr:nvSpPr>
        <xdr:cNvPr id="739" name="楕円 738"/>
        <xdr:cNvSpPr/>
      </xdr:nvSpPr>
      <xdr:spPr>
        <a:xfrm>
          <a:off x="20383500" y="1845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162561</xdr:rowOff>
    </xdr:from>
    <xdr:to>
      <xdr:col>111</xdr:col>
      <xdr:colOff>177800</xdr:colOff>
      <xdr:row>107</xdr:row>
      <xdr:rowOff>162561</xdr:rowOff>
    </xdr:to>
    <xdr:cxnSp macro="">
      <xdr:nvCxnSpPr>
        <xdr:cNvPr id="740" name="直線コネクタ 739"/>
        <xdr:cNvCxnSpPr/>
      </xdr:nvCxnSpPr>
      <xdr:spPr>
        <a:xfrm>
          <a:off x="20434300" y="185077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111761</xdr:rowOff>
    </xdr:from>
    <xdr:to>
      <xdr:col>102</xdr:col>
      <xdr:colOff>165100</xdr:colOff>
      <xdr:row>108</xdr:row>
      <xdr:rowOff>41911</xdr:rowOff>
    </xdr:to>
    <xdr:sp macro="" textlink="">
      <xdr:nvSpPr>
        <xdr:cNvPr id="741" name="楕円 740"/>
        <xdr:cNvSpPr/>
      </xdr:nvSpPr>
      <xdr:spPr>
        <a:xfrm>
          <a:off x="19494500" y="1845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162561</xdr:rowOff>
    </xdr:from>
    <xdr:to>
      <xdr:col>107</xdr:col>
      <xdr:colOff>50800</xdr:colOff>
      <xdr:row>107</xdr:row>
      <xdr:rowOff>162561</xdr:rowOff>
    </xdr:to>
    <xdr:cxnSp macro="">
      <xdr:nvCxnSpPr>
        <xdr:cNvPr id="742" name="直線コネクタ 741"/>
        <xdr:cNvCxnSpPr/>
      </xdr:nvCxnSpPr>
      <xdr:spPr>
        <a:xfrm>
          <a:off x="19545300" y="185077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58420</xdr:rowOff>
    </xdr:from>
    <xdr:to>
      <xdr:col>98</xdr:col>
      <xdr:colOff>38100</xdr:colOff>
      <xdr:row>106</xdr:row>
      <xdr:rowOff>160020</xdr:rowOff>
    </xdr:to>
    <xdr:sp macro="" textlink="">
      <xdr:nvSpPr>
        <xdr:cNvPr id="743" name="楕円 742"/>
        <xdr:cNvSpPr/>
      </xdr:nvSpPr>
      <xdr:spPr>
        <a:xfrm>
          <a:off x="18605500" y="1823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109220</xdr:rowOff>
    </xdr:from>
    <xdr:to>
      <xdr:col>102</xdr:col>
      <xdr:colOff>114300</xdr:colOff>
      <xdr:row>107</xdr:row>
      <xdr:rowOff>162561</xdr:rowOff>
    </xdr:to>
    <xdr:cxnSp macro="">
      <xdr:nvCxnSpPr>
        <xdr:cNvPr id="744" name="直線コネクタ 743"/>
        <xdr:cNvCxnSpPr/>
      </xdr:nvCxnSpPr>
      <xdr:spPr>
        <a:xfrm>
          <a:off x="18656300" y="18282920"/>
          <a:ext cx="889000" cy="224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43197</xdr:rowOff>
    </xdr:from>
    <xdr:ext cx="469744" cy="259045"/>
    <xdr:sp macro="" textlink="">
      <xdr:nvSpPr>
        <xdr:cNvPr id="745" name="n_1aveValue【公民館】&#10;一人当たり面積"/>
        <xdr:cNvSpPr txBox="1"/>
      </xdr:nvSpPr>
      <xdr:spPr>
        <a:xfrm>
          <a:off x="21075727" y="18045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53357</xdr:rowOff>
    </xdr:from>
    <xdr:ext cx="469744" cy="259045"/>
    <xdr:sp macro="" textlink="">
      <xdr:nvSpPr>
        <xdr:cNvPr id="746" name="n_2aveValue【公民館】&#10;一人当たり面積"/>
        <xdr:cNvSpPr txBox="1"/>
      </xdr:nvSpPr>
      <xdr:spPr>
        <a:xfrm>
          <a:off x="20199427" y="1805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90188</xdr:rowOff>
    </xdr:from>
    <xdr:ext cx="469744" cy="259045"/>
    <xdr:sp macro="" textlink="">
      <xdr:nvSpPr>
        <xdr:cNvPr id="747" name="n_3aveValue【公民館】&#10;一人当たり面積"/>
        <xdr:cNvSpPr txBox="1"/>
      </xdr:nvSpPr>
      <xdr:spPr>
        <a:xfrm>
          <a:off x="19310427" y="1809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40657</xdr:rowOff>
    </xdr:from>
    <xdr:ext cx="469744" cy="259045"/>
    <xdr:sp macro="" textlink="">
      <xdr:nvSpPr>
        <xdr:cNvPr id="748" name="n_4aveValue【公民館】&#10;一人当たり面積"/>
        <xdr:cNvSpPr txBox="1"/>
      </xdr:nvSpPr>
      <xdr:spPr>
        <a:xfrm>
          <a:off x="18421427" y="18385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33038</xdr:rowOff>
    </xdr:from>
    <xdr:ext cx="469744" cy="259045"/>
    <xdr:sp macro="" textlink="">
      <xdr:nvSpPr>
        <xdr:cNvPr id="749" name="n_1mainValue【公民館】&#10;一人当たり面積"/>
        <xdr:cNvSpPr txBox="1"/>
      </xdr:nvSpPr>
      <xdr:spPr>
        <a:xfrm>
          <a:off x="21075727" y="18549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33038</xdr:rowOff>
    </xdr:from>
    <xdr:ext cx="469744" cy="259045"/>
    <xdr:sp macro="" textlink="">
      <xdr:nvSpPr>
        <xdr:cNvPr id="750" name="n_2mainValue【公民館】&#10;一人当たり面積"/>
        <xdr:cNvSpPr txBox="1"/>
      </xdr:nvSpPr>
      <xdr:spPr>
        <a:xfrm>
          <a:off x="20199427" y="18549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33038</xdr:rowOff>
    </xdr:from>
    <xdr:ext cx="469744" cy="259045"/>
    <xdr:sp macro="" textlink="">
      <xdr:nvSpPr>
        <xdr:cNvPr id="751" name="n_3mainValue【公民館】&#10;一人当たり面積"/>
        <xdr:cNvSpPr txBox="1"/>
      </xdr:nvSpPr>
      <xdr:spPr>
        <a:xfrm>
          <a:off x="19310427" y="18549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5097</xdr:rowOff>
    </xdr:from>
    <xdr:ext cx="469744" cy="259045"/>
    <xdr:sp macro="" textlink="">
      <xdr:nvSpPr>
        <xdr:cNvPr id="752" name="n_4mainValue【公民館】&#10;一人当たり面積"/>
        <xdr:cNvSpPr txBox="1"/>
      </xdr:nvSpPr>
      <xdr:spPr>
        <a:xfrm>
          <a:off x="18421427" y="1800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3" name="正方形/長方形 75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4" name="正方形/長方形 75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5" name="テキスト ボックス 75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道路の有形固定資産減価償却率は、類似団体に比べ低い数値となっている。道路の</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人当たりの延長は、町の面積が</a:t>
          </a:r>
          <a:r>
            <a:rPr kumimoji="1" lang="en-US" altLang="ja-JP" sz="1300">
              <a:latin typeface="ＭＳ Ｐゴシック" panose="020B0600070205080204" pitchFamily="50" charset="-128"/>
              <a:ea typeface="ＭＳ Ｐゴシック" panose="020B0600070205080204" pitchFamily="50" charset="-128"/>
            </a:rPr>
            <a:t>12.3㎢</a:t>
          </a:r>
          <a:r>
            <a:rPr kumimoji="1" lang="ja-JP" altLang="en-US" sz="1300">
              <a:latin typeface="ＭＳ Ｐゴシック" panose="020B0600070205080204" pitchFamily="50" charset="-128"/>
              <a:ea typeface="ＭＳ Ｐゴシック" panose="020B0600070205080204" pitchFamily="50" charset="-128"/>
            </a:rPr>
            <a:t>と小さいため類似団体に比べ低い値となっている。</a:t>
          </a:r>
        </a:p>
        <a:p>
          <a:r>
            <a:rPr kumimoji="1" lang="ja-JP" altLang="en-US" sz="1300">
              <a:latin typeface="ＭＳ Ｐゴシック" panose="020B0600070205080204" pitchFamily="50" charset="-128"/>
              <a:ea typeface="ＭＳ Ｐゴシック" panose="020B0600070205080204" pitchFamily="50" charset="-128"/>
            </a:rPr>
            <a:t>橋りょう・トンネルの有形固定資産減価償却率は、類似団体と同等程度となっている。</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人当たり有形固定資産額は、町の面積が</a:t>
          </a:r>
          <a:r>
            <a:rPr kumimoji="1" lang="en-US" altLang="ja-JP" sz="1300">
              <a:latin typeface="ＭＳ Ｐゴシック" panose="020B0600070205080204" pitchFamily="50" charset="-128"/>
              <a:ea typeface="ＭＳ Ｐゴシック" panose="020B0600070205080204" pitchFamily="50" charset="-128"/>
            </a:rPr>
            <a:t>12.3㎢</a:t>
          </a:r>
          <a:r>
            <a:rPr kumimoji="1" lang="ja-JP" altLang="en-US" sz="1300">
              <a:latin typeface="ＭＳ Ｐゴシック" panose="020B0600070205080204" pitchFamily="50" charset="-128"/>
              <a:ea typeface="ＭＳ Ｐゴシック" panose="020B0600070205080204" pitchFamily="50" charset="-128"/>
            </a:rPr>
            <a:t>と小さいため類似団体に比べ低い値となっている。</a:t>
          </a:r>
        </a:p>
        <a:p>
          <a:r>
            <a:rPr kumimoji="1" lang="ja-JP" altLang="en-US" sz="1300">
              <a:latin typeface="ＭＳ Ｐゴシック" panose="020B0600070205080204" pitchFamily="50" charset="-128"/>
              <a:ea typeface="ＭＳ Ｐゴシック" panose="020B0600070205080204" pitchFamily="50" charset="-128"/>
            </a:rPr>
            <a:t>公営住宅は、固有資産減価償却率は非常に高い数値となっており、老朽化が進んでいる。戸数が少ないため</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人当たり面積の数値が低くなっている。（取り壊しのみで、新規の建築は行っていない。）</a:t>
          </a:r>
        </a:p>
        <a:p>
          <a:r>
            <a:rPr kumimoji="1" lang="ja-JP" altLang="en-US" sz="1300">
              <a:latin typeface="ＭＳ Ｐゴシック" panose="020B0600070205080204" pitchFamily="50" charset="-128"/>
              <a:ea typeface="ＭＳ Ｐゴシック" panose="020B0600070205080204" pitchFamily="50" charset="-128"/>
            </a:rPr>
            <a:t>認定こども園・幼稚園・保育園の減価償却率は、類似団体と同等程度だが、幼稚園の老朽化が進んでいる。</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人当たり面積は、町立の保育園がないため低い値となっている。</a:t>
          </a:r>
        </a:p>
        <a:p>
          <a:r>
            <a:rPr kumimoji="1" lang="ja-JP" altLang="en-US" sz="1300">
              <a:latin typeface="ＭＳ Ｐゴシック" panose="020B0600070205080204" pitchFamily="50" charset="-128"/>
              <a:ea typeface="ＭＳ Ｐゴシック" panose="020B0600070205080204" pitchFamily="50" charset="-128"/>
            </a:rPr>
            <a:t>学校施設の減価償却率は、類似団体に比べ高くなっている。</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人当たり面積は、中学校</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校・小学校２校と学校数は少ないが、全国平均や県平均を上回っている。</a:t>
          </a:r>
        </a:p>
        <a:p>
          <a:r>
            <a:rPr kumimoji="1" lang="ja-JP" altLang="en-US" sz="1300">
              <a:latin typeface="ＭＳ Ｐゴシック" panose="020B0600070205080204" pitchFamily="50" charset="-128"/>
              <a:ea typeface="ＭＳ Ｐゴシック" panose="020B0600070205080204" pitchFamily="50" charset="-128"/>
            </a:rPr>
            <a:t>公民館の減価償却率は、類似団体に比べ高くなっている。</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人当たり面積は、公民館の数が少ないため、類似団体より低い値となっている。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岡山県里庄町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11,149
10,993
12.23
6,623,131
6,329,794
239,434
3,030,226
3,598,206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20683</xdr:rowOff>
    </xdr:to>
    <xdr:cxnSp macro="">
      <xdr:nvCxnSpPr>
        <xdr:cNvPr id="58" name="直線コネクタ 57"/>
        <xdr:cNvCxnSpPr/>
      </xdr:nvCxnSpPr>
      <xdr:spPr>
        <a:xfrm flipV="1">
          <a:off x="4634865" y="5660572"/>
          <a:ext cx="0" cy="156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24510</xdr:rowOff>
    </xdr:from>
    <xdr:ext cx="405111" cy="259045"/>
    <xdr:sp macro="" textlink="">
      <xdr:nvSpPr>
        <xdr:cNvPr id="59" name="【図書館】&#10;有形固定資産減価償却率最小値テキスト"/>
        <xdr:cNvSpPr txBox="1"/>
      </xdr:nvSpPr>
      <xdr:spPr>
        <a:xfrm>
          <a:off x="4673600" y="7225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20683</xdr:rowOff>
    </xdr:from>
    <xdr:to>
      <xdr:col>24</xdr:col>
      <xdr:colOff>152400</xdr:colOff>
      <xdr:row>42</xdr:row>
      <xdr:rowOff>20683</xdr:rowOff>
    </xdr:to>
    <xdr:cxnSp macro="">
      <xdr:nvCxnSpPr>
        <xdr:cNvPr id="60" name="直線コネクタ 59"/>
        <xdr:cNvCxnSpPr/>
      </xdr:nvCxnSpPr>
      <xdr:spPr>
        <a:xfrm>
          <a:off x="4546600" y="722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図書館】&#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30316</xdr:rowOff>
    </xdr:from>
    <xdr:ext cx="405111" cy="259045"/>
    <xdr:sp macro="" textlink="">
      <xdr:nvSpPr>
        <xdr:cNvPr id="63" name="【図書館】&#10;有形固定資産減価償却率平均値テキスト"/>
        <xdr:cNvSpPr txBox="1"/>
      </xdr:nvSpPr>
      <xdr:spPr>
        <a:xfrm>
          <a:off x="4673600" y="6202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7439</xdr:rowOff>
    </xdr:from>
    <xdr:to>
      <xdr:col>24</xdr:col>
      <xdr:colOff>114300</xdr:colOff>
      <xdr:row>37</xdr:row>
      <xdr:rowOff>109039</xdr:rowOff>
    </xdr:to>
    <xdr:sp macro="" textlink="">
      <xdr:nvSpPr>
        <xdr:cNvPr id="64" name="フローチャート: 判断 63"/>
        <xdr:cNvSpPr/>
      </xdr:nvSpPr>
      <xdr:spPr>
        <a:xfrm>
          <a:off x="45847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36830</xdr:rowOff>
    </xdr:from>
    <xdr:to>
      <xdr:col>20</xdr:col>
      <xdr:colOff>38100</xdr:colOff>
      <xdr:row>37</xdr:row>
      <xdr:rowOff>138430</xdr:rowOff>
    </xdr:to>
    <xdr:sp macro="" textlink="">
      <xdr:nvSpPr>
        <xdr:cNvPr id="65" name="フローチャート: 判断 64"/>
        <xdr:cNvSpPr/>
      </xdr:nvSpPr>
      <xdr:spPr>
        <a:xfrm>
          <a:off x="3746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2540</xdr:rowOff>
    </xdr:from>
    <xdr:to>
      <xdr:col>15</xdr:col>
      <xdr:colOff>101600</xdr:colOff>
      <xdr:row>37</xdr:row>
      <xdr:rowOff>104140</xdr:rowOff>
    </xdr:to>
    <xdr:sp macro="" textlink="">
      <xdr:nvSpPr>
        <xdr:cNvPr id="66" name="フローチャート: 判断 65"/>
        <xdr:cNvSpPr/>
      </xdr:nvSpPr>
      <xdr:spPr>
        <a:xfrm>
          <a:off x="2857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142966</xdr:rowOff>
    </xdr:from>
    <xdr:to>
      <xdr:col>10</xdr:col>
      <xdr:colOff>165100</xdr:colOff>
      <xdr:row>37</xdr:row>
      <xdr:rowOff>73116</xdr:rowOff>
    </xdr:to>
    <xdr:sp macro="" textlink="">
      <xdr:nvSpPr>
        <xdr:cNvPr id="67" name="フローチャート: 判断 66"/>
        <xdr:cNvSpPr/>
      </xdr:nvSpPr>
      <xdr:spPr>
        <a:xfrm>
          <a:off x="1968500" y="631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156028</xdr:rowOff>
    </xdr:from>
    <xdr:to>
      <xdr:col>6</xdr:col>
      <xdr:colOff>38100</xdr:colOff>
      <xdr:row>37</xdr:row>
      <xdr:rowOff>86178</xdr:rowOff>
    </xdr:to>
    <xdr:sp macro="" textlink="">
      <xdr:nvSpPr>
        <xdr:cNvPr id="68" name="フローチャート: 判断 67"/>
        <xdr:cNvSpPr/>
      </xdr:nvSpPr>
      <xdr:spPr>
        <a:xfrm>
          <a:off x="1079500" y="632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907</xdr:rowOff>
    </xdr:from>
    <xdr:to>
      <xdr:col>24</xdr:col>
      <xdr:colOff>114300</xdr:colOff>
      <xdr:row>38</xdr:row>
      <xdr:rowOff>102507</xdr:rowOff>
    </xdr:to>
    <xdr:sp macro="" textlink="">
      <xdr:nvSpPr>
        <xdr:cNvPr id="74" name="楕円 73"/>
        <xdr:cNvSpPr/>
      </xdr:nvSpPr>
      <xdr:spPr>
        <a:xfrm>
          <a:off x="4584700" y="651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150784</xdr:rowOff>
    </xdr:from>
    <xdr:ext cx="405111" cy="259045"/>
    <xdr:sp macro="" textlink="">
      <xdr:nvSpPr>
        <xdr:cNvPr id="75" name="【図書館】&#10;有形固定資産減価償却率該当値テキスト"/>
        <xdr:cNvSpPr txBox="1"/>
      </xdr:nvSpPr>
      <xdr:spPr>
        <a:xfrm>
          <a:off x="4673600" y="6494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133169</xdr:rowOff>
    </xdr:from>
    <xdr:to>
      <xdr:col>20</xdr:col>
      <xdr:colOff>38100</xdr:colOff>
      <xdr:row>38</xdr:row>
      <xdr:rowOff>63319</xdr:rowOff>
    </xdr:to>
    <xdr:sp macro="" textlink="">
      <xdr:nvSpPr>
        <xdr:cNvPr id="76" name="楕円 75"/>
        <xdr:cNvSpPr/>
      </xdr:nvSpPr>
      <xdr:spPr>
        <a:xfrm>
          <a:off x="3746500" y="647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12519</xdr:rowOff>
    </xdr:from>
    <xdr:to>
      <xdr:col>24</xdr:col>
      <xdr:colOff>63500</xdr:colOff>
      <xdr:row>38</xdr:row>
      <xdr:rowOff>51707</xdr:rowOff>
    </xdr:to>
    <xdr:cxnSp macro="">
      <xdr:nvCxnSpPr>
        <xdr:cNvPr id="77" name="直線コネクタ 76"/>
        <xdr:cNvCxnSpPr/>
      </xdr:nvCxnSpPr>
      <xdr:spPr>
        <a:xfrm>
          <a:off x="3797300" y="6527619"/>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95613</xdr:rowOff>
    </xdr:from>
    <xdr:to>
      <xdr:col>15</xdr:col>
      <xdr:colOff>101600</xdr:colOff>
      <xdr:row>38</xdr:row>
      <xdr:rowOff>25763</xdr:rowOff>
    </xdr:to>
    <xdr:sp macro="" textlink="">
      <xdr:nvSpPr>
        <xdr:cNvPr id="78" name="楕円 77"/>
        <xdr:cNvSpPr/>
      </xdr:nvSpPr>
      <xdr:spPr>
        <a:xfrm>
          <a:off x="2857500" y="643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146413</xdr:rowOff>
    </xdr:from>
    <xdr:to>
      <xdr:col>19</xdr:col>
      <xdr:colOff>177800</xdr:colOff>
      <xdr:row>38</xdr:row>
      <xdr:rowOff>12519</xdr:rowOff>
    </xdr:to>
    <xdr:cxnSp macro="">
      <xdr:nvCxnSpPr>
        <xdr:cNvPr id="79" name="直線コネクタ 78"/>
        <xdr:cNvCxnSpPr/>
      </xdr:nvCxnSpPr>
      <xdr:spPr>
        <a:xfrm>
          <a:off x="2908300" y="6490063"/>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58057</xdr:rowOff>
    </xdr:from>
    <xdr:to>
      <xdr:col>10</xdr:col>
      <xdr:colOff>165100</xdr:colOff>
      <xdr:row>37</xdr:row>
      <xdr:rowOff>159657</xdr:rowOff>
    </xdr:to>
    <xdr:sp macro="" textlink="">
      <xdr:nvSpPr>
        <xdr:cNvPr id="80" name="楕円 79"/>
        <xdr:cNvSpPr/>
      </xdr:nvSpPr>
      <xdr:spPr>
        <a:xfrm>
          <a:off x="1968500" y="640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108857</xdr:rowOff>
    </xdr:from>
    <xdr:to>
      <xdr:col>15</xdr:col>
      <xdr:colOff>50800</xdr:colOff>
      <xdr:row>37</xdr:row>
      <xdr:rowOff>146413</xdr:rowOff>
    </xdr:to>
    <xdr:cxnSp macro="">
      <xdr:nvCxnSpPr>
        <xdr:cNvPr id="81" name="直線コネクタ 80"/>
        <xdr:cNvCxnSpPr/>
      </xdr:nvCxnSpPr>
      <xdr:spPr>
        <a:xfrm>
          <a:off x="2019300" y="6452507"/>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22134</xdr:rowOff>
    </xdr:from>
    <xdr:to>
      <xdr:col>6</xdr:col>
      <xdr:colOff>38100</xdr:colOff>
      <xdr:row>37</xdr:row>
      <xdr:rowOff>123734</xdr:rowOff>
    </xdr:to>
    <xdr:sp macro="" textlink="">
      <xdr:nvSpPr>
        <xdr:cNvPr id="82" name="楕円 81"/>
        <xdr:cNvSpPr/>
      </xdr:nvSpPr>
      <xdr:spPr>
        <a:xfrm>
          <a:off x="1079500" y="636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72934</xdr:rowOff>
    </xdr:from>
    <xdr:to>
      <xdr:col>10</xdr:col>
      <xdr:colOff>114300</xdr:colOff>
      <xdr:row>37</xdr:row>
      <xdr:rowOff>108857</xdr:rowOff>
    </xdr:to>
    <xdr:cxnSp macro="">
      <xdr:nvCxnSpPr>
        <xdr:cNvPr id="83" name="直線コネクタ 82"/>
        <xdr:cNvCxnSpPr/>
      </xdr:nvCxnSpPr>
      <xdr:spPr>
        <a:xfrm>
          <a:off x="1130300" y="641658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154957</xdr:rowOff>
    </xdr:from>
    <xdr:ext cx="405111" cy="259045"/>
    <xdr:sp macro="" textlink="">
      <xdr:nvSpPr>
        <xdr:cNvPr id="84" name="n_1aveValue【図書館】&#10;有形固定資産減価償却率"/>
        <xdr:cNvSpPr txBox="1"/>
      </xdr:nvSpPr>
      <xdr:spPr>
        <a:xfrm>
          <a:off x="358204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120667</xdr:rowOff>
    </xdr:from>
    <xdr:ext cx="405111" cy="259045"/>
    <xdr:sp macro="" textlink="">
      <xdr:nvSpPr>
        <xdr:cNvPr id="85" name="n_2aveValue【図書館】&#10;有形固定資産減価償却率"/>
        <xdr:cNvSpPr txBox="1"/>
      </xdr:nvSpPr>
      <xdr:spPr>
        <a:xfrm>
          <a:off x="27057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89643</xdr:rowOff>
    </xdr:from>
    <xdr:ext cx="405111" cy="259045"/>
    <xdr:sp macro="" textlink="">
      <xdr:nvSpPr>
        <xdr:cNvPr id="86" name="n_3aveValue【図書館】&#10;有形固定資産減価償却率"/>
        <xdr:cNvSpPr txBox="1"/>
      </xdr:nvSpPr>
      <xdr:spPr>
        <a:xfrm>
          <a:off x="1816744" y="6090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102705</xdr:rowOff>
    </xdr:from>
    <xdr:ext cx="405111" cy="259045"/>
    <xdr:sp macro="" textlink="">
      <xdr:nvSpPr>
        <xdr:cNvPr id="87" name="n_4aveValue【図書館】&#10;有形固定資産減価償却率"/>
        <xdr:cNvSpPr txBox="1"/>
      </xdr:nvSpPr>
      <xdr:spPr>
        <a:xfrm>
          <a:off x="927744" y="610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54446</xdr:rowOff>
    </xdr:from>
    <xdr:ext cx="405111" cy="259045"/>
    <xdr:sp macro="" textlink="">
      <xdr:nvSpPr>
        <xdr:cNvPr id="88" name="n_1mainValue【図書館】&#10;有形固定資産減価償却率"/>
        <xdr:cNvSpPr txBox="1"/>
      </xdr:nvSpPr>
      <xdr:spPr>
        <a:xfrm>
          <a:off x="3582044" y="656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16890</xdr:rowOff>
    </xdr:from>
    <xdr:ext cx="405111" cy="259045"/>
    <xdr:sp macro="" textlink="">
      <xdr:nvSpPr>
        <xdr:cNvPr id="89" name="n_2mainValue【図書館】&#10;有形固定資産減価償却率"/>
        <xdr:cNvSpPr txBox="1"/>
      </xdr:nvSpPr>
      <xdr:spPr>
        <a:xfrm>
          <a:off x="2705744" y="653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150784</xdr:rowOff>
    </xdr:from>
    <xdr:ext cx="405111" cy="259045"/>
    <xdr:sp macro="" textlink="">
      <xdr:nvSpPr>
        <xdr:cNvPr id="90" name="n_3mainValue【図書館】&#10;有形固定資産減価償却率"/>
        <xdr:cNvSpPr txBox="1"/>
      </xdr:nvSpPr>
      <xdr:spPr>
        <a:xfrm>
          <a:off x="1816744" y="6494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114861</xdr:rowOff>
    </xdr:from>
    <xdr:ext cx="405111" cy="259045"/>
    <xdr:sp macro="" textlink="">
      <xdr:nvSpPr>
        <xdr:cNvPr id="91" name="n_4mainValue【図書館】&#10;有形固定資産減価償却率"/>
        <xdr:cNvSpPr txBox="1"/>
      </xdr:nvSpPr>
      <xdr:spPr>
        <a:xfrm>
          <a:off x="927744" y="6458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3810</xdr:rowOff>
    </xdr:from>
    <xdr:to>
      <xdr:col>54</xdr:col>
      <xdr:colOff>189865</xdr:colOff>
      <xdr:row>42</xdr:row>
      <xdr:rowOff>0</xdr:rowOff>
    </xdr:to>
    <xdr:cxnSp macro="">
      <xdr:nvCxnSpPr>
        <xdr:cNvPr id="115" name="直線コネクタ 114"/>
        <xdr:cNvCxnSpPr/>
      </xdr:nvCxnSpPr>
      <xdr:spPr>
        <a:xfrm flipV="1">
          <a:off x="10476865" y="5661660"/>
          <a:ext cx="0" cy="1539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3827</xdr:rowOff>
    </xdr:from>
    <xdr:ext cx="469744" cy="259045"/>
    <xdr:sp macro="" textlink="">
      <xdr:nvSpPr>
        <xdr:cNvPr id="116" name="【図書館】&#10;一人当たり面積最小値テキスト"/>
        <xdr:cNvSpPr txBox="1"/>
      </xdr:nvSpPr>
      <xdr:spPr>
        <a:xfrm>
          <a:off x="10515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0</xdr:rowOff>
    </xdr:from>
    <xdr:to>
      <xdr:col>55</xdr:col>
      <xdr:colOff>88900</xdr:colOff>
      <xdr:row>42</xdr:row>
      <xdr:rowOff>0</xdr:rowOff>
    </xdr:to>
    <xdr:cxnSp macro="">
      <xdr:nvCxnSpPr>
        <xdr:cNvPr id="117" name="直線コネクタ 116"/>
        <xdr:cNvCxnSpPr/>
      </xdr:nvCxnSpPr>
      <xdr:spPr>
        <a:xfrm>
          <a:off x="10388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121937</xdr:rowOff>
    </xdr:from>
    <xdr:ext cx="469744" cy="259045"/>
    <xdr:sp macro="" textlink="">
      <xdr:nvSpPr>
        <xdr:cNvPr id="118" name="【図書館】&#10;一人当たり面積最大値テキスト"/>
        <xdr:cNvSpPr txBox="1"/>
      </xdr:nvSpPr>
      <xdr:spPr>
        <a:xfrm>
          <a:off x="10515600" y="5436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3810</xdr:rowOff>
    </xdr:from>
    <xdr:to>
      <xdr:col>55</xdr:col>
      <xdr:colOff>88900</xdr:colOff>
      <xdr:row>33</xdr:row>
      <xdr:rowOff>3810</xdr:rowOff>
    </xdr:to>
    <xdr:cxnSp macro="">
      <xdr:nvCxnSpPr>
        <xdr:cNvPr id="119" name="直線コネクタ 118"/>
        <xdr:cNvCxnSpPr/>
      </xdr:nvCxnSpPr>
      <xdr:spPr>
        <a:xfrm>
          <a:off x="10388600" y="566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133367</xdr:rowOff>
    </xdr:from>
    <xdr:ext cx="469744" cy="259045"/>
    <xdr:sp macro="" textlink="">
      <xdr:nvSpPr>
        <xdr:cNvPr id="120" name="【図書館】&#10;一人当たり面積平均値テキスト"/>
        <xdr:cNvSpPr txBox="1"/>
      </xdr:nvSpPr>
      <xdr:spPr>
        <a:xfrm>
          <a:off x="10515600" y="68199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154940</xdr:rowOff>
    </xdr:from>
    <xdr:to>
      <xdr:col>55</xdr:col>
      <xdr:colOff>50800</xdr:colOff>
      <xdr:row>40</xdr:row>
      <xdr:rowOff>85090</xdr:rowOff>
    </xdr:to>
    <xdr:sp macro="" textlink="">
      <xdr:nvSpPr>
        <xdr:cNvPr id="121" name="フローチャート: 判断 120"/>
        <xdr:cNvSpPr/>
      </xdr:nvSpPr>
      <xdr:spPr>
        <a:xfrm>
          <a:off x="10426700" y="684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139700</xdr:rowOff>
    </xdr:from>
    <xdr:to>
      <xdr:col>50</xdr:col>
      <xdr:colOff>165100</xdr:colOff>
      <xdr:row>40</xdr:row>
      <xdr:rowOff>69850</xdr:rowOff>
    </xdr:to>
    <xdr:sp macro="" textlink="">
      <xdr:nvSpPr>
        <xdr:cNvPr id="122" name="フローチャート: 判断 121"/>
        <xdr:cNvSpPr/>
      </xdr:nvSpPr>
      <xdr:spPr>
        <a:xfrm>
          <a:off x="95885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139700</xdr:rowOff>
    </xdr:from>
    <xdr:to>
      <xdr:col>46</xdr:col>
      <xdr:colOff>38100</xdr:colOff>
      <xdr:row>40</xdr:row>
      <xdr:rowOff>69850</xdr:rowOff>
    </xdr:to>
    <xdr:sp macro="" textlink="">
      <xdr:nvSpPr>
        <xdr:cNvPr id="123" name="フローチャート: 判断 122"/>
        <xdr:cNvSpPr/>
      </xdr:nvSpPr>
      <xdr:spPr>
        <a:xfrm>
          <a:off x="86995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151130</xdr:rowOff>
    </xdr:from>
    <xdr:to>
      <xdr:col>41</xdr:col>
      <xdr:colOff>101600</xdr:colOff>
      <xdr:row>40</xdr:row>
      <xdr:rowOff>81280</xdr:rowOff>
    </xdr:to>
    <xdr:sp macro="" textlink="">
      <xdr:nvSpPr>
        <xdr:cNvPr id="124" name="フローチャート: 判断 123"/>
        <xdr:cNvSpPr/>
      </xdr:nvSpPr>
      <xdr:spPr>
        <a:xfrm>
          <a:off x="7810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116840</xdr:rowOff>
    </xdr:from>
    <xdr:to>
      <xdr:col>36</xdr:col>
      <xdr:colOff>165100</xdr:colOff>
      <xdr:row>40</xdr:row>
      <xdr:rowOff>46990</xdr:rowOff>
    </xdr:to>
    <xdr:sp macro="" textlink="">
      <xdr:nvSpPr>
        <xdr:cNvPr id="125" name="フローチャート: 判断 124"/>
        <xdr:cNvSpPr/>
      </xdr:nvSpPr>
      <xdr:spPr>
        <a:xfrm>
          <a:off x="6921500" y="680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147320</xdr:rowOff>
    </xdr:from>
    <xdr:to>
      <xdr:col>55</xdr:col>
      <xdr:colOff>50800</xdr:colOff>
      <xdr:row>38</xdr:row>
      <xdr:rowOff>77470</xdr:rowOff>
    </xdr:to>
    <xdr:sp macro="" textlink="">
      <xdr:nvSpPr>
        <xdr:cNvPr id="131" name="楕円 130"/>
        <xdr:cNvSpPr/>
      </xdr:nvSpPr>
      <xdr:spPr>
        <a:xfrm>
          <a:off x="10426700" y="649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170197</xdr:rowOff>
    </xdr:from>
    <xdr:ext cx="469744" cy="259045"/>
    <xdr:sp macro="" textlink="">
      <xdr:nvSpPr>
        <xdr:cNvPr id="132" name="【図書館】&#10;一人当たり面積該当値テキスト"/>
        <xdr:cNvSpPr txBox="1"/>
      </xdr:nvSpPr>
      <xdr:spPr>
        <a:xfrm>
          <a:off x="10515600" y="634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151130</xdr:rowOff>
    </xdr:from>
    <xdr:to>
      <xdr:col>50</xdr:col>
      <xdr:colOff>165100</xdr:colOff>
      <xdr:row>38</xdr:row>
      <xdr:rowOff>81280</xdr:rowOff>
    </xdr:to>
    <xdr:sp macro="" textlink="">
      <xdr:nvSpPr>
        <xdr:cNvPr id="133" name="楕円 132"/>
        <xdr:cNvSpPr/>
      </xdr:nvSpPr>
      <xdr:spPr>
        <a:xfrm>
          <a:off x="95885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26670</xdr:rowOff>
    </xdr:from>
    <xdr:to>
      <xdr:col>55</xdr:col>
      <xdr:colOff>0</xdr:colOff>
      <xdr:row>38</xdr:row>
      <xdr:rowOff>30480</xdr:rowOff>
    </xdr:to>
    <xdr:cxnSp macro="">
      <xdr:nvCxnSpPr>
        <xdr:cNvPr id="134" name="直線コネクタ 133"/>
        <xdr:cNvCxnSpPr/>
      </xdr:nvCxnSpPr>
      <xdr:spPr>
        <a:xfrm flipV="1">
          <a:off x="9639300" y="65417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151130</xdr:rowOff>
    </xdr:from>
    <xdr:to>
      <xdr:col>46</xdr:col>
      <xdr:colOff>38100</xdr:colOff>
      <xdr:row>38</xdr:row>
      <xdr:rowOff>81280</xdr:rowOff>
    </xdr:to>
    <xdr:sp macro="" textlink="">
      <xdr:nvSpPr>
        <xdr:cNvPr id="135" name="楕円 134"/>
        <xdr:cNvSpPr/>
      </xdr:nvSpPr>
      <xdr:spPr>
        <a:xfrm>
          <a:off x="86995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30480</xdr:rowOff>
    </xdr:from>
    <xdr:to>
      <xdr:col>50</xdr:col>
      <xdr:colOff>114300</xdr:colOff>
      <xdr:row>38</xdr:row>
      <xdr:rowOff>30480</xdr:rowOff>
    </xdr:to>
    <xdr:cxnSp macro="">
      <xdr:nvCxnSpPr>
        <xdr:cNvPr id="136" name="直線コネクタ 135"/>
        <xdr:cNvCxnSpPr/>
      </xdr:nvCxnSpPr>
      <xdr:spPr>
        <a:xfrm>
          <a:off x="8750300" y="65455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151130</xdr:rowOff>
    </xdr:from>
    <xdr:to>
      <xdr:col>41</xdr:col>
      <xdr:colOff>101600</xdr:colOff>
      <xdr:row>38</xdr:row>
      <xdr:rowOff>81280</xdr:rowOff>
    </xdr:to>
    <xdr:sp macro="" textlink="">
      <xdr:nvSpPr>
        <xdr:cNvPr id="137" name="楕円 136"/>
        <xdr:cNvSpPr/>
      </xdr:nvSpPr>
      <xdr:spPr>
        <a:xfrm>
          <a:off x="78105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30480</xdr:rowOff>
    </xdr:from>
    <xdr:to>
      <xdr:col>45</xdr:col>
      <xdr:colOff>177800</xdr:colOff>
      <xdr:row>38</xdr:row>
      <xdr:rowOff>30480</xdr:rowOff>
    </xdr:to>
    <xdr:cxnSp macro="">
      <xdr:nvCxnSpPr>
        <xdr:cNvPr id="138" name="直線コネクタ 137"/>
        <xdr:cNvCxnSpPr/>
      </xdr:nvCxnSpPr>
      <xdr:spPr>
        <a:xfrm>
          <a:off x="7861300" y="65455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151130</xdr:rowOff>
    </xdr:from>
    <xdr:to>
      <xdr:col>36</xdr:col>
      <xdr:colOff>165100</xdr:colOff>
      <xdr:row>38</xdr:row>
      <xdr:rowOff>81280</xdr:rowOff>
    </xdr:to>
    <xdr:sp macro="" textlink="">
      <xdr:nvSpPr>
        <xdr:cNvPr id="139" name="楕円 138"/>
        <xdr:cNvSpPr/>
      </xdr:nvSpPr>
      <xdr:spPr>
        <a:xfrm>
          <a:off x="69215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30480</xdr:rowOff>
    </xdr:from>
    <xdr:to>
      <xdr:col>41</xdr:col>
      <xdr:colOff>50800</xdr:colOff>
      <xdr:row>38</xdr:row>
      <xdr:rowOff>30480</xdr:rowOff>
    </xdr:to>
    <xdr:cxnSp macro="">
      <xdr:nvCxnSpPr>
        <xdr:cNvPr id="140" name="直線コネクタ 139"/>
        <xdr:cNvCxnSpPr/>
      </xdr:nvCxnSpPr>
      <xdr:spPr>
        <a:xfrm>
          <a:off x="6972300" y="65455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60977</xdr:rowOff>
    </xdr:from>
    <xdr:ext cx="469744" cy="259045"/>
    <xdr:sp macro="" textlink="">
      <xdr:nvSpPr>
        <xdr:cNvPr id="141" name="n_1aveValue【図書館】&#10;一人当たり面積"/>
        <xdr:cNvSpPr txBox="1"/>
      </xdr:nvSpPr>
      <xdr:spPr>
        <a:xfrm>
          <a:off x="9391727" y="691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60977</xdr:rowOff>
    </xdr:from>
    <xdr:ext cx="469744" cy="259045"/>
    <xdr:sp macro="" textlink="">
      <xdr:nvSpPr>
        <xdr:cNvPr id="142" name="n_2aveValue【図書館】&#10;一人当たり面積"/>
        <xdr:cNvSpPr txBox="1"/>
      </xdr:nvSpPr>
      <xdr:spPr>
        <a:xfrm>
          <a:off x="8515427" y="691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72407</xdr:rowOff>
    </xdr:from>
    <xdr:ext cx="469744" cy="259045"/>
    <xdr:sp macro="" textlink="">
      <xdr:nvSpPr>
        <xdr:cNvPr id="143" name="n_3aveValue【図書館】&#10;一人当たり面積"/>
        <xdr:cNvSpPr txBox="1"/>
      </xdr:nvSpPr>
      <xdr:spPr>
        <a:xfrm>
          <a:off x="7626427"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38117</xdr:rowOff>
    </xdr:from>
    <xdr:ext cx="469744" cy="259045"/>
    <xdr:sp macro="" textlink="">
      <xdr:nvSpPr>
        <xdr:cNvPr id="144" name="n_4aveValue【図書館】&#10;一人当たり面積"/>
        <xdr:cNvSpPr txBox="1"/>
      </xdr:nvSpPr>
      <xdr:spPr>
        <a:xfrm>
          <a:off x="6737427" y="689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97807</xdr:rowOff>
    </xdr:from>
    <xdr:ext cx="469744" cy="259045"/>
    <xdr:sp macro="" textlink="">
      <xdr:nvSpPr>
        <xdr:cNvPr id="145" name="n_1mainValue【図書館】&#10;一人当たり面積"/>
        <xdr:cNvSpPr txBox="1"/>
      </xdr:nvSpPr>
      <xdr:spPr>
        <a:xfrm>
          <a:off x="9391727" y="627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97807</xdr:rowOff>
    </xdr:from>
    <xdr:ext cx="469744" cy="259045"/>
    <xdr:sp macro="" textlink="">
      <xdr:nvSpPr>
        <xdr:cNvPr id="146" name="n_2mainValue【図書館】&#10;一人当たり面積"/>
        <xdr:cNvSpPr txBox="1"/>
      </xdr:nvSpPr>
      <xdr:spPr>
        <a:xfrm>
          <a:off x="8515427" y="627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97807</xdr:rowOff>
    </xdr:from>
    <xdr:ext cx="469744" cy="259045"/>
    <xdr:sp macro="" textlink="">
      <xdr:nvSpPr>
        <xdr:cNvPr id="147" name="n_3mainValue【図書館】&#10;一人当たり面積"/>
        <xdr:cNvSpPr txBox="1"/>
      </xdr:nvSpPr>
      <xdr:spPr>
        <a:xfrm>
          <a:off x="7626427" y="627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97807</xdr:rowOff>
    </xdr:from>
    <xdr:ext cx="469744" cy="259045"/>
    <xdr:sp macro="" textlink="">
      <xdr:nvSpPr>
        <xdr:cNvPr id="148" name="n_4mainValue【図書館】&#10;一人当たり面積"/>
        <xdr:cNvSpPr txBox="1"/>
      </xdr:nvSpPr>
      <xdr:spPr>
        <a:xfrm>
          <a:off x="6737427" y="627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57" name="正方形/長方形 15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8" name="正方形/長方形 15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9" name="正方形/長方形 15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0" name="正方形/長方形 15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1" name="正方形/長方形 16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2" name="正方形/長方形 16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3" name="正方形/長方形 16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4" name="正方形/長方形 163"/>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65" name="正方形/長方形 1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6" name="正方形/長方形 1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7" name="正方形/長方形 1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8" name="正方形/長方形 1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9" name="正方形/長方形 1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0" name="正方形/長方形 1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1" name="正方形/長方形 1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2" name="正方形/長方形 171"/>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73" name="正方形/長方形 17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4" name="正方形/長方形 17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5" name="正方形/長方形 17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6" name="正方形/長方形 17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7" name="正方形/長方形 17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78" name="正方形/長方形 17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79" name="正方形/長方形 17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80" name="正方形/長方形 179"/>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81" name="正方形/長方形 1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82" name="正方形/長方形 1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83" name="正方形/長方形 1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84" name="正方形/長方形 1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85" name="正方形/長方形 1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86" name="正方形/長方形 1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7" name="正方形/長方形 1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88" name="正方形/長方形 18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189" name="テキスト ボックス 18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190" name="直線コネクタ 18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191" name="テキスト ボックス 190"/>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192" name="直線コネクタ 191"/>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193" name="テキスト ボックス 192"/>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194" name="直線コネクタ 193"/>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195" name="テキスト ボックス 194"/>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196" name="直線コネクタ 195"/>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197" name="テキスト ボックス 196"/>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198" name="直線コネクタ 197"/>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199" name="テキスト ボックス 198"/>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00" name="直線コネクタ 199"/>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201" name="テキスト ボックス 200"/>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02" name="直線コネクタ 20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203" name="テキスト ボックス 202"/>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0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140970</xdr:rowOff>
    </xdr:from>
    <xdr:to>
      <xdr:col>24</xdr:col>
      <xdr:colOff>62865</xdr:colOff>
      <xdr:row>108</xdr:row>
      <xdr:rowOff>140970</xdr:rowOff>
    </xdr:to>
    <xdr:cxnSp macro="">
      <xdr:nvCxnSpPr>
        <xdr:cNvPr id="205" name="直線コネクタ 204"/>
        <xdr:cNvCxnSpPr/>
      </xdr:nvCxnSpPr>
      <xdr:spPr>
        <a:xfrm flipV="1">
          <a:off x="4634865" y="1711452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144797</xdr:rowOff>
    </xdr:from>
    <xdr:ext cx="405111" cy="259045"/>
    <xdr:sp macro="" textlink="">
      <xdr:nvSpPr>
        <xdr:cNvPr id="206" name="【市民会館】&#10;有形固定資産減価償却率最小値テキスト"/>
        <xdr:cNvSpPr txBox="1"/>
      </xdr:nvSpPr>
      <xdr:spPr>
        <a:xfrm>
          <a:off x="4673600" y="1866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140970</xdr:rowOff>
    </xdr:from>
    <xdr:to>
      <xdr:col>24</xdr:col>
      <xdr:colOff>152400</xdr:colOff>
      <xdr:row>108</xdr:row>
      <xdr:rowOff>140970</xdr:rowOff>
    </xdr:to>
    <xdr:cxnSp macro="">
      <xdr:nvCxnSpPr>
        <xdr:cNvPr id="207" name="直線コネクタ 206"/>
        <xdr:cNvCxnSpPr/>
      </xdr:nvCxnSpPr>
      <xdr:spPr>
        <a:xfrm>
          <a:off x="4546600" y="1865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87647</xdr:rowOff>
    </xdr:from>
    <xdr:ext cx="405111" cy="259045"/>
    <xdr:sp macro="" textlink="">
      <xdr:nvSpPr>
        <xdr:cNvPr id="208" name="【市民会館】&#10;有形固定資産減価償却率最大値テキスト"/>
        <xdr:cNvSpPr txBox="1"/>
      </xdr:nvSpPr>
      <xdr:spPr>
        <a:xfrm>
          <a:off x="4673600" y="1688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140970</xdr:rowOff>
    </xdr:from>
    <xdr:to>
      <xdr:col>24</xdr:col>
      <xdr:colOff>152400</xdr:colOff>
      <xdr:row>99</xdr:row>
      <xdr:rowOff>140970</xdr:rowOff>
    </xdr:to>
    <xdr:cxnSp macro="">
      <xdr:nvCxnSpPr>
        <xdr:cNvPr id="209" name="直線コネクタ 208"/>
        <xdr:cNvCxnSpPr/>
      </xdr:nvCxnSpPr>
      <xdr:spPr>
        <a:xfrm>
          <a:off x="4546600" y="1711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40657</xdr:rowOff>
    </xdr:from>
    <xdr:ext cx="405111" cy="259045"/>
    <xdr:sp macro="" textlink="">
      <xdr:nvSpPr>
        <xdr:cNvPr id="210" name="【市民会館】&#10;有形固定資産減価償却率平均値テキスト"/>
        <xdr:cNvSpPr txBox="1"/>
      </xdr:nvSpPr>
      <xdr:spPr>
        <a:xfrm>
          <a:off x="4673600" y="17700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17780</xdr:rowOff>
    </xdr:from>
    <xdr:to>
      <xdr:col>24</xdr:col>
      <xdr:colOff>114300</xdr:colOff>
      <xdr:row>104</xdr:row>
      <xdr:rowOff>119380</xdr:rowOff>
    </xdr:to>
    <xdr:sp macro="" textlink="">
      <xdr:nvSpPr>
        <xdr:cNvPr id="211" name="フローチャート: 判断 210"/>
        <xdr:cNvSpPr/>
      </xdr:nvSpPr>
      <xdr:spPr>
        <a:xfrm>
          <a:off x="4584700" y="1784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143511</xdr:rowOff>
    </xdr:from>
    <xdr:to>
      <xdr:col>20</xdr:col>
      <xdr:colOff>38100</xdr:colOff>
      <xdr:row>104</xdr:row>
      <xdr:rowOff>73661</xdr:rowOff>
    </xdr:to>
    <xdr:sp macro="" textlink="">
      <xdr:nvSpPr>
        <xdr:cNvPr id="212" name="フローチャート: 判断 211"/>
        <xdr:cNvSpPr/>
      </xdr:nvSpPr>
      <xdr:spPr>
        <a:xfrm>
          <a:off x="3746500" y="1780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141605</xdr:rowOff>
    </xdr:from>
    <xdr:to>
      <xdr:col>15</xdr:col>
      <xdr:colOff>101600</xdr:colOff>
      <xdr:row>104</xdr:row>
      <xdr:rowOff>71755</xdr:rowOff>
    </xdr:to>
    <xdr:sp macro="" textlink="">
      <xdr:nvSpPr>
        <xdr:cNvPr id="213" name="フローチャート: 判断 212"/>
        <xdr:cNvSpPr/>
      </xdr:nvSpPr>
      <xdr:spPr>
        <a:xfrm>
          <a:off x="2857500" y="1780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92075</xdr:rowOff>
    </xdr:from>
    <xdr:to>
      <xdr:col>10</xdr:col>
      <xdr:colOff>165100</xdr:colOff>
      <xdr:row>104</xdr:row>
      <xdr:rowOff>22225</xdr:rowOff>
    </xdr:to>
    <xdr:sp macro="" textlink="">
      <xdr:nvSpPr>
        <xdr:cNvPr id="214" name="フローチャート: 判断 213"/>
        <xdr:cNvSpPr/>
      </xdr:nvSpPr>
      <xdr:spPr>
        <a:xfrm>
          <a:off x="1968500" y="1775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80645</xdr:rowOff>
    </xdr:from>
    <xdr:to>
      <xdr:col>6</xdr:col>
      <xdr:colOff>38100</xdr:colOff>
      <xdr:row>104</xdr:row>
      <xdr:rowOff>10795</xdr:rowOff>
    </xdr:to>
    <xdr:sp macro="" textlink="">
      <xdr:nvSpPr>
        <xdr:cNvPr id="215" name="フローチャート: 判断 214"/>
        <xdr:cNvSpPr/>
      </xdr:nvSpPr>
      <xdr:spPr>
        <a:xfrm>
          <a:off x="1079500" y="1773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16" name="テキスト ボックス 21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17" name="テキスト ボックス 21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18" name="テキスト ボックス 21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19" name="テキスト ボックス 21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20" name="テキスト ボックス 21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23495</xdr:rowOff>
    </xdr:from>
    <xdr:to>
      <xdr:col>24</xdr:col>
      <xdr:colOff>114300</xdr:colOff>
      <xdr:row>104</xdr:row>
      <xdr:rowOff>125095</xdr:rowOff>
    </xdr:to>
    <xdr:sp macro="" textlink="">
      <xdr:nvSpPr>
        <xdr:cNvPr id="221" name="楕円 220"/>
        <xdr:cNvSpPr/>
      </xdr:nvSpPr>
      <xdr:spPr>
        <a:xfrm>
          <a:off x="4584700" y="1785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1922</xdr:rowOff>
    </xdr:from>
    <xdr:ext cx="405111" cy="259045"/>
    <xdr:sp macro="" textlink="">
      <xdr:nvSpPr>
        <xdr:cNvPr id="222" name="【市民会館】&#10;有形固定資産減価償却率該当値テキスト"/>
        <xdr:cNvSpPr txBox="1"/>
      </xdr:nvSpPr>
      <xdr:spPr>
        <a:xfrm>
          <a:off x="4673600" y="1783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160655</xdr:rowOff>
    </xdr:from>
    <xdr:to>
      <xdr:col>20</xdr:col>
      <xdr:colOff>38100</xdr:colOff>
      <xdr:row>104</xdr:row>
      <xdr:rowOff>90805</xdr:rowOff>
    </xdr:to>
    <xdr:sp macro="" textlink="">
      <xdr:nvSpPr>
        <xdr:cNvPr id="223" name="楕円 222"/>
        <xdr:cNvSpPr/>
      </xdr:nvSpPr>
      <xdr:spPr>
        <a:xfrm>
          <a:off x="3746500" y="1782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40005</xdr:rowOff>
    </xdr:from>
    <xdr:to>
      <xdr:col>24</xdr:col>
      <xdr:colOff>63500</xdr:colOff>
      <xdr:row>104</xdr:row>
      <xdr:rowOff>74295</xdr:rowOff>
    </xdr:to>
    <xdr:cxnSp macro="">
      <xdr:nvCxnSpPr>
        <xdr:cNvPr id="224" name="直線コネクタ 223"/>
        <xdr:cNvCxnSpPr/>
      </xdr:nvCxnSpPr>
      <xdr:spPr>
        <a:xfrm>
          <a:off x="3797300" y="1787080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124461</xdr:rowOff>
    </xdr:from>
    <xdr:to>
      <xdr:col>15</xdr:col>
      <xdr:colOff>101600</xdr:colOff>
      <xdr:row>104</xdr:row>
      <xdr:rowOff>54611</xdr:rowOff>
    </xdr:to>
    <xdr:sp macro="" textlink="">
      <xdr:nvSpPr>
        <xdr:cNvPr id="225" name="楕円 224"/>
        <xdr:cNvSpPr/>
      </xdr:nvSpPr>
      <xdr:spPr>
        <a:xfrm>
          <a:off x="2857500" y="1778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3811</xdr:rowOff>
    </xdr:from>
    <xdr:to>
      <xdr:col>19</xdr:col>
      <xdr:colOff>177800</xdr:colOff>
      <xdr:row>104</xdr:row>
      <xdr:rowOff>40005</xdr:rowOff>
    </xdr:to>
    <xdr:cxnSp macro="">
      <xdr:nvCxnSpPr>
        <xdr:cNvPr id="226" name="直線コネクタ 225"/>
        <xdr:cNvCxnSpPr/>
      </xdr:nvCxnSpPr>
      <xdr:spPr>
        <a:xfrm>
          <a:off x="2908300" y="17834611"/>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90170</xdr:rowOff>
    </xdr:from>
    <xdr:to>
      <xdr:col>10</xdr:col>
      <xdr:colOff>165100</xdr:colOff>
      <xdr:row>104</xdr:row>
      <xdr:rowOff>20320</xdr:rowOff>
    </xdr:to>
    <xdr:sp macro="" textlink="">
      <xdr:nvSpPr>
        <xdr:cNvPr id="227" name="楕円 226"/>
        <xdr:cNvSpPr/>
      </xdr:nvSpPr>
      <xdr:spPr>
        <a:xfrm>
          <a:off x="1968500" y="1774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140970</xdr:rowOff>
    </xdr:from>
    <xdr:to>
      <xdr:col>15</xdr:col>
      <xdr:colOff>50800</xdr:colOff>
      <xdr:row>104</xdr:row>
      <xdr:rowOff>3811</xdr:rowOff>
    </xdr:to>
    <xdr:cxnSp macro="">
      <xdr:nvCxnSpPr>
        <xdr:cNvPr id="228" name="直線コネクタ 227"/>
        <xdr:cNvCxnSpPr/>
      </xdr:nvCxnSpPr>
      <xdr:spPr>
        <a:xfrm>
          <a:off x="2019300" y="1780032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76836</xdr:rowOff>
    </xdr:from>
    <xdr:to>
      <xdr:col>6</xdr:col>
      <xdr:colOff>38100</xdr:colOff>
      <xdr:row>104</xdr:row>
      <xdr:rowOff>6986</xdr:rowOff>
    </xdr:to>
    <xdr:sp macro="" textlink="">
      <xdr:nvSpPr>
        <xdr:cNvPr id="229" name="楕円 228"/>
        <xdr:cNvSpPr/>
      </xdr:nvSpPr>
      <xdr:spPr>
        <a:xfrm>
          <a:off x="1079500" y="1773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127636</xdr:rowOff>
    </xdr:from>
    <xdr:to>
      <xdr:col>10</xdr:col>
      <xdr:colOff>114300</xdr:colOff>
      <xdr:row>103</xdr:row>
      <xdr:rowOff>140970</xdr:rowOff>
    </xdr:to>
    <xdr:cxnSp macro="">
      <xdr:nvCxnSpPr>
        <xdr:cNvPr id="230" name="直線コネクタ 229"/>
        <xdr:cNvCxnSpPr/>
      </xdr:nvCxnSpPr>
      <xdr:spPr>
        <a:xfrm>
          <a:off x="1130300" y="17786986"/>
          <a:ext cx="8890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90188</xdr:rowOff>
    </xdr:from>
    <xdr:ext cx="405111" cy="259045"/>
    <xdr:sp macro="" textlink="">
      <xdr:nvSpPr>
        <xdr:cNvPr id="231" name="n_1aveValue【市民会館】&#10;有形固定資産減価償却率"/>
        <xdr:cNvSpPr txBox="1"/>
      </xdr:nvSpPr>
      <xdr:spPr>
        <a:xfrm>
          <a:off x="3582044" y="1757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62882</xdr:rowOff>
    </xdr:from>
    <xdr:ext cx="405111" cy="259045"/>
    <xdr:sp macro="" textlink="">
      <xdr:nvSpPr>
        <xdr:cNvPr id="232" name="n_2aveValue【市民会館】&#10;有形固定資産減価償却率"/>
        <xdr:cNvSpPr txBox="1"/>
      </xdr:nvSpPr>
      <xdr:spPr>
        <a:xfrm>
          <a:off x="2705744" y="1789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13352</xdr:rowOff>
    </xdr:from>
    <xdr:ext cx="405111" cy="259045"/>
    <xdr:sp macro="" textlink="">
      <xdr:nvSpPr>
        <xdr:cNvPr id="233" name="n_3aveValue【市民会館】&#10;有形固定資産減価償却率"/>
        <xdr:cNvSpPr txBox="1"/>
      </xdr:nvSpPr>
      <xdr:spPr>
        <a:xfrm>
          <a:off x="1816744" y="17844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1922</xdr:rowOff>
    </xdr:from>
    <xdr:ext cx="405111" cy="259045"/>
    <xdr:sp macro="" textlink="">
      <xdr:nvSpPr>
        <xdr:cNvPr id="234" name="n_4aveValue【市民会館】&#10;有形固定資産減価償却率"/>
        <xdr:cNvSpPr txBox="1"/>
      </xdr:nvSpPr>
      <xdr:spPr>
        <a:xfrm>
          <a:off x="927744" y="1783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81932</xdr:rowOff>
    </xdr:from>
    <xdr:ext cx="405111" cy="259045"/>
    <xdr:sp macro="" textlink="">
      <xdr:nvSpPr>
        <xdr:cNvPr id="235" name="n_1mainValue【市民会館】&#10;有形固定資産減価償却率"/>
        <xdr:cNvSpPr txBox="1"/>
      </xdr:nvSpPr>
      <xdr:spPr>
        <a:xfrm>
          <a:off x="3582044" y="1791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71138</xdr:rowOff>
    </xdr:from>
    <xdr:ext cx="405111" cy="259045"/>
    <xdr:sp macro="" textlink="">
      <xdr:nvSpPr>
        <xdr:cNvPr id="236" name="n_2mainValue【市民会館】&#10;有形固定資産減価償却率"/>
        <xdr:cNvSpPr txBox="1"/>
      </xdr:nvSpPr>
      <xdr:spPr>
        <a:xfrm>
          <a:off x="2705744" y="1755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36847</xdr:rowOff>
    </xdr:from>
    <xdr:ext cx="405111" cy="259045"/>
    <xdr:sp macro="" textlink="">
      <xdr:nvSpPr>
        <xdr:cNvPr id="237" name="n_3mainValue【市民会館】&#10;有形固定資産減価償却率"/>
        <xdr:cNvSpPr txBox="1"/>
      </xdr:nvSpPr>
      <xdr:spPr>
        <a:xfrm>
          <a:off x="1816744" y="1752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23513</xdr:rowOff>
    </xdr:from>
    <xdr:ext cx="405111" cy="259045"/>
    <xdr:sp macro="" textlink="">
      <xdr:nvSpPr>
        <xdr:cNvPr id="238" name="n_4mainValue【市民会館】&#10;有形固定資産減価償却率"/>
        <xdr:cNvSpPr txBox="1"/>
      </xdr:nvSpPr>
      <xdr:spPr>
        <a:xfrm>
          <a:off x="927744" y="17511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39" name="正方形/長方形 23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40" name="正方形/長方形 23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41" name="正方形/長方形 24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42" name="正方形/長方形 24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43" name="正方形/長方形 24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44" name="正方形/長方形 24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45" name="正方形/長方形 24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46" name="正方形/長方形 24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47" name="テキスト ボックス 24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48" name="直線コネクタ 24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249" name="直線コネクタ 248"/>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250" name="テキスト ボックス 249"/>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251" name="直線コネクタ 250"/>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252" name="テキスト ボックス 251"/>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253" name="直線コネクタ 252"/>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254" name="テキスト ボックス 253"/>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255" name="直線コネクタ 254"/>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256" name="テキスト ボックス 255"/>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257" name="直線コネクタ 256"/>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258" name="テキスト ボックス 257"/>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259" name="直線コネクタ 258"/>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260" name="テキスト ボックス 259"/>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61" name="直線コネクタ 26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62" name="テキスト ボックス 26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6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167639</xdr:rowOff>
    </xdr:from>
    <xdr:to>
      <xdr:col>54</xdr:col>
      <xdr:colOff>189865</xdr:colOff>
      <xdr:row>109</xdr:row>
      <xdr:rowOff>2721</xdr:rowOff>
    </xdr:to>
    <xdr:cxnSp macro="">
      <xdr:nvCxnSpPr>
        <xdr:cNvPr id="264" name="直線コネクタ 263"/>
        <xdr:cNvCxnSpPr/>
      </xdr:nvCxnSpPr>
      <xdr:spPr>
        <a:xfrm flipV="1">
          <a:off x="10476865" y="17312639"/>
          <a:ext cx="0" cy="1378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6548</xdr:rowOff>
    </xdr:from>
    <xdr:ext cx="469744" cy="259045"/>
    <xdr:sp macro="" textlink="">
      <xdr:nvSpPr>
        <xdr:cNvPr id="265" name="【市民会館】&#10;一人当たり面積最小値テキスト"/>
        <xdr:cNvSpPr txBox="1"/>
      </xdr:nvSpPr>
      <xdr:spPr>
        <a:xfrm>
          <a:off x="10515600" y="1869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2721</xdr:rowOff>
    </xdr:from>
    <xdr:to>
      <xdr:col>55</xdr:col>
      <xdr:colOff>88900</xdr:colOff>
      <xdr:row>109</xdr:row>
      <xdr:rowOff>2721</xdr:rowOff>
    </xdr:to>
    <xdr:cxnSp macro="">
      <xdr:nvCxnSpPr>
        <xdr:cNvPr id="266" name="直線コネクタ 265"/>
        <xdr:cNvCxnSpPr/>
      </xdr:nvCxnSpPr>
      <xdr:spPr>
        <a:xfrm>
          <a:off x="10388600" y="1869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114316</xdr:rowOff>
    </xdr:from>
    <xdr:ext cx="469744" cy="259045"/>
    <xdr:sp macro="" textlink="">
      <xdr:nvSpPr>
        <xdr:cNvPr id="267" name="【市民会館】&#10;一人当たり面積最大値テキスト"/>
        <xdr:cNvSpPr txBox="1"/>
      </xdr:nvSpPr>
      <xdr:spPr>
        <a:xfrm>
          <a:off x="10515600" y="1708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167639</xdr:rowOff>
    </xdr:from>
    <xdr:to>
      <xdr:col>55</xdr:col>
      <xdr:colOff>88900</xdr:colOff>
      <xdr:row>100</xdr:row>
      <xdr:rowOff>167639</xdr:rowOff>
    </xdr:to>
    <xdr:cxnSp macro="">
      <xdr:nvCxnSpPr>
        <xdr:cNvPr id="268" name="直線コネクタ 267"/>
        <xdr:cNvCxnSpPr/>
      </xdr:nvCxnSpPr>
      <xdr:spPr>
        <a:xfrm>
          <a:off x="10388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70775</xdr:rowOff>
    </xdr:from>
    <xdr:ext cx="469744" cy="259045"/>
    <xdr:sp macro="" textlink="">
      <xdr:nvSpPr>
        <xdr:cNvPr id="269" name="【市民会館】&#10;一人当たり面積平均値テキスト"/>
        <xdr:cNvSpPr txBox="1"/>
      </xdr:nvSpPr>
      <xdr:spPr>
        <a:xfrm>
          <a:off x="10515600" y="182444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92348</xdr:rowOff>
    </xdr:from>
    <xdr:to>
      <xdr:col>55</xdr:col>
      <xdr:colOff>50800</xdr:colOff>
      <xdr:row>107</xdr:row>
      <xdr:rowOff>22498</xdr:rowOff>
    </xdr:to>
    <xdr:sp macro="" textlink="">
      <xdr:nvSpPr>
        <xdr:cNvPr id="270" name="フローチャート: 判断 269"/>
        <xdr:cNvSpPr/>
      </xdr:nvSpPr>
      <xdr:spPr>
        <a:xfrm>
          <a:off x="10426700" y="1826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77651</xdr:rowOff>
    </xdr:from>
    <xdr:to>
      <xdr:col>50</xdr:col>
      <xdr:colOff>165100</xdr:colOff>
      <xdr:row>107</xdr:row>
      <xdr:rowOff>7801</xdr:rowOff>
    </xdr:to>
    <xdr:sp macro="" textlink="">
      <xdr:nvSpPr>
        <xdr:cNvPr id="271" name="フローチャート: 判断 270"/>
        <xdr:cNvSpPr/>
      </xdr:nvSpPr>
      <xdr:spPr>
        <a:xfrm>
          <a:off x="9588500" y="1825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100512</xdr:rowOff>
    </xdr:from>
    <xdr:to>
      <xdr:col>46</xdr:col>
      <xdr:colOff>38100</xdr:colOff>
      <xdr:row>107</xdr:row>
      <xdr:rowOff>30662</xdr:rowOff>
    </xdr:to>
    <xdr:sp macro="" textlink="">
      <xdr:nvSpPr>
        <xdr:cNvPr id="272" name="フローチャート: 判断 271"/>
        <xdr:cNvSpPr/>
      </xdr:nvSpPr>
      <xdr:spPr>
        <a:xfrm>
          <a:off x="86995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36830</xdr:rowOff>
    </xdr:from>
    <xdr:to>
      <xdr:col>41</xdr:col>
      <xdr:colOff>101600</xdr:colOff>
      <xdr:row>106</xdr:row>
      <xdr:rowOff>138430</xdr:rowOff>
    </xdr:to>
    <xdr:sp macro="" textlink="">
      <xdr:nvSpPr>
        <xdr:cNvPr id="273" name="フローチャート: 判断 272"/>
        <xdr:cNvSpPr/>
      </xdr:nvSpPr>
      <xdr:spPr>
        <a:xfrm>
          <a:off x="7810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25400</xdr:rowOff>
    </xdr:from>
    <xdr:to>
      <xdr:col>36</xdr:col>
      <xdr:colOff>165100</xdr:colOff>
      <xdr:row>106</xdr:row>
      <xdr:rowOff>127000</xdr:rowOff>
    </xdr:to>
    <xdr:sp macro="" textlink="">
      <xdr:nvSpPr>
        <xdr:cNvPr id="274" name="フローチャート: 判断 273"/>
        <xdr:cNvSpPr/>
      </xdr:nvSpPr>
      <xdr:spPr>
        <a:xfrm>
          <a:off x="69215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275" name="テキスト ボックス 27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76" name="テキスト ボックス 27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77" name="テキスト ボックス 27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78" name="テキスト ボックス 27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79" name="テキスト ボックス 27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17236</xdr:rowOff>
    </xdr:from>
    <xdr:to>
      <xdr:col>55</xdr:col>
      <xdr:colOff>50800</xdr:colOff>
      <xdr:row>104</xdr:row>
      <xdr:rowOff>118836</xdr:rowOff>
    </xdr:to>
    <xdr:sp macro="" textlink="">
      <xdr:nvSpPr>
        <xdr:cNvPr id="280" name="楕円 279"/>
        <xdr:cNvSpPr/>
      </xdr:nvSpPr>
      <xdr:spPr>
        <a:xfrm>
          <a:off x="10426700" y="1784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40113</xdr:rowOff>
    </xdr:from>
    <xdr:ext cx="469744" cy="259045"/>
    <xdr:sp macro="" textlink="">
      <xdr:nvSpPr>
        <xdr:cNvPr id="281" name="【市民会館】&#10;一人当たり面積該当値テキスト"/>
        <xdr:cNvSpPr txBox="1"/>
      </xdr:nvSpPr>
      <xdr:spPr>
        <a:xfrm>
          <a:off x="10515600" y="17699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22134</xdr:rowOff>
    </xdr:from>
    <xdr:to>
      <xdr:col>50</xdr:col>
      <xdr:colOff>165100</xdr:colOff>
      <xdr:row>104</xdr:row>
      <xdr:rowOff>123734</xdr:rowOff>
    </xdr:to>
    <xdr:sp macro="" textlink="">
      <xdr:nvSpPr>
        <xdr:cNvPr id="282" name="楕円 281"/>
        <xdr:cNvSpPr/>
      </xdr:nvSpPr>
      <xdr:spPr>
        <a:xfrm>
          <a:off x="9588500" y="1785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68036</xdr:rowOff>
    </xdr:from>
    <xdr:to>
      <xdr:col>55</xdr:col>
      <xdr:colOff>0</xdr:colOff>
      <xdr:row>104</xdr:row>
      <xdr:rowOff>72934</xdr:rowOff>
    </xdr:to>
    <xdr:cxnSp macro="">
      <xdr:nvCxnSpPr>
        <xdr:cNvPr id="283" name="直線コネクタ 282"/>
        <xdr:cNvCxnSpPr/>
      </xdr:nvCxnSpPr>
      <xdr:spPr>
        <a:xfrm flipV="1">
          <a:off x="9639300" y="17898836"/>
          <a:ext cx="8382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20501</xdr:rowOff>
    </xdr:from>
    <xdr:to>
      <xdr:col>46</xdr:col>
      <xdr:colOff>38100</xdr:colOff>
      <xdr:row>104</xdr:row>
      <xdr:rowOff>122101</xdr:rowOff>
    </xdr:to>
    <xdr:sp macro="" textlink="">
      <xdr:nvSpPr>
        <xdr:cNvPr id="284" name="楕円 283"/>
        <xdr:cNvSpPr/>
      </xdr:nvSpPr>
      <xdr:spPr>
        <a:xfrm>
          <a:off x="8699500" y="1785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71301</xdr:rowOff>
    </xdr:from>
    <xdr:to>
      <xdr:col>50</xdr:col>
      <xdr:colOff>114300</xdr:colOff>
      <xdr:row>104</xdr:row>
      <xdr:rowOff>72934</xdr:rowOff>
    </xdr:to>
    <xdr:cxnSp macro="">
      <xdr:nvCxnSpPr>
        <xdr:cNvPr id="285" name="直線コネクタ 284"/>
        <xdr:cNvCxnSpPr/>
      </xdr:nvCxnSpPr>
      <xdr:spPr>
        <a:xfrm>
          <a:off x="8750300" y="17902101"/>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20501</xdr:rowOff>
    </xdr:from>
    <xdr:to>
      <xdr:col>41</xdr:col>
      <xdr:colOff>101600</xdr:colOff>
      <xdr:row>104</xdr:row>
      <xdr:rowOff>122101</xdr:rowOff>
    </xdr:to>
    <xdr:sp macro="" textlink="">
      <xdr:nvSpPr>
        <xdr:cNvPr id="286" name="楕円 285"/>
        <xdr:cNvSpPr/>
      </xdr:nvSpPr>
      <xdr:spPr>
        <a:xfrm>
          <a:off x="7810500" y="1785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71301</xdr:rowOff>
    </xdr:from>
    <xdr:to>
      <xdr:col>45</xdr:col>
      <xdr:colOff>177800</xdr:colOff>
      <xdr:row>104</xdr:row>
      <xdr:rowOff>71301</xdr:rowOff>
    </xdr:to>
    <xdr:cxnSp macro="">
      <xdr:nvCxnSpPr>
        <xdr:cNvPr id="287" name="直線コネクタ 286"/>
        <xdr:cNvCxnSpPr/>
      </xdr:nvCxnSpPr>
      <xdr:spPr>
        <a:xfrm>
          <a:off x="7861300" y="1790210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103</xdr:row>
      <xdr:rowOff>4173</xdr:rowOff>
    </xdr:from>
    <xdr:to>
      <xdr:col>36</xdr:col>
      <xdr:colOff>165100</xdr:colOff>
      <xdr:row>103</xdr:row>
      <xdr:rowOff>105773</xdr:rowOff>
    </xdr:to>
    <xdr:sp macro="" textlink="">
      <xdr:nvSpPr>
        <xdr:cNvPr id="288" name="楕円 287"/>
        <xdr:cNvSpPr/>
      </xdr:nvSpPr>
      <xdr:spPr>
        <a:xfrm>
          <a:off x="6921500" y="1766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103</xdr:row>
      <xdr:rowOff>54973</xdr:rowOff>
    </xdr:from>
    <xdr:to>
      <xdr:col>41</xdr:col>
      <xdr:colOff>50800</xdr:colOff>
      <xdr:row>104</xdr:row>
      <xdr:rowOff>71301</xdr:rowOff>
    </xdr:to>
    <xdr:cxnSp macro="">
      <xdr:nvCxnSpPr>
        <xdr:cNvPr id="289" name="直線コネクタ 288"/>
        <xdr:cNvCxnSpPr/>
      </xdr:nvCxnSpPr>
      <xdr:spPr>
        <a:xfrm>
          <a:off x="6972300" y="17714323"/>
          <a:ext cx="889000" cy="187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170378</xdr:rowOff>
    </xdr:from>
    <xdr:ext cx="469744" cy="259045"/>
    <xdr:sp macro="" textlink="">
      <xdr:nvSpPr>
        <xdr:cNvPr id="290" name="n_1aveValue【市民会館】&#10;一人当たり面積"/>
        <xdr:cNvSpPr txBox="1"/>
      </xdr:nvSpPr>
      <xdr:spPr>
        <a:xfrm>
          <a:off x="9391727" y="18344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21789</xdr:rowOff>
    </xdr:from>
    <xdr:ext cx="469744" cy="259045"/>
    <xdr:sp macro="" textlink="">
      <xdr:nvSpPr>
        <xdr:cNvPr id="291" name="n_2aveValue【市民会館】&#10;一人当たり面積"/>
        <xdr:cNvSpPr txBox="1"/>
      </xdr:nvSpPr>
      <xdr:spPr>
        <a:xfrm>
          <a:off x="8515427" y="1836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129557</xdr:rowOff>
    </xdr:from>
    <xdr:ext cx="469744" cy="259045"/>
    <xdr:sp macro="" textlink="">
      <xdr:nvSpPr>
        <xdr:cNvPr id="292" name="n_3aveValue【市民会館】&#10;一人当たり面積"/>
        <xdr:cNvSpPr txBox="1"/>
      </xdr:nvSpPr>
      <xdr:spPr>
        <a:xfrm>
          <a:off x="7626427" y="183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118127</xdr:rowOff>
    </xdr:from>
    <xdr:ext cx="469744" cy="259045"/>
    <xdr:sp macro="" textlink="">
      <xdr:nvSpPr>
        <xdr:cNvPr id="293" name="n_4aveValue【市民会館】&#10;一人当たり面積"/>
        <xdr:cNvSpPr txBox="1"/>
      </xdr:nvSpPr>
      <xdr:spPr>
        <a:xfrm>
          <a:off x="6737427"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140261</xdr:rowOff>
    </xdr:from>
    <xdr:ext cx="469744" cy="259045"/>
    <xdr:sp macro="" textlink="">
      <xdr:nvSpPr>
        <xdr:cNvPr id="294" name="n_1mainValue【市民会館】&#10;一人当たり面積"/>
        <xdr:cNvSpPr txBox="1"/>
      </xdr:nvSpPr>
      <xdr:spPr>
        <a:xfrm>
          <a:off x="9391727" y="17628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138628</xdr:rowOff>
    </xdr:from>
    <xdr:ext cx="469744" cy="259045"/>
    <xdr:sp macro="" textlink="">
      <xdr:nvSpPr>
        <xdr:cNvPr id="295" name="n_2mainValue【市民会館】&#10;一人当たり面積"/>
        <xdr:cNvSpPr txBox="1"/>
      </xdr:nvSpPr>
      <xdr:spPr>
        <a:xfrm>
          <a:off x="8515427" y="17626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138628</xdr:rowOff>
    </xdr:from>
    <xdr:ext cx="469744" cy="259045"/>
    <xdr:sp macro="" textlink="">
      <xdr:nvSpPr>
        <xdr:cNvPr id="296" name="n_3mainValue【市民会館】&#10;一人当たり面積"/>
        <xdr:cNvSpPr txBox="1"/>
      </xdr:nvSpPr>
      <xdr:spPr>
        <a:xfrm>
          <a:off x="7626427" y="17626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101</xdr:row>
      <xdr:rowOff>122300</xdr:rowOff>
    </xdr:from>
    <xdr:ext cx="469744" cy="259045"/>
    <xdr:sp macro="" textlink="">
      <xdr:nvSpPr>
        <xdr:cNvPr id="297" name="n_4mainValue【市民会館】&#10;一人当たり面積"/>
        <xdr:cNvSpPr txBox="1"/>
      </xdr:nvSpPr>
      <xdr:spPr>
        <a:xfrm>
          <a:off x="6737427" y="17438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98" name="正方形/長方形 29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9" name="正方形/長方形 29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0" name="正方形/長方形 29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1" name="正方形/長方形 30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2" name="正方形/長方形 30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3" name="正方形/長方形 30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4" name="正方形/長方形 30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5" name="正方形/長方形 30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6" name="テキスト ボックス 30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7" name="直線コネクタ 30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8" name="テキスト ボックス 30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9" name="直線コネクタ 30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10" name="テキスト ボックス 309"/>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11" name="直線コネクタ 31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12" name="テキスト ボックス 31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3" name="直線コネクタ 31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4" name="テキスト ボックス 31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5" name="直線コネクタ 31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6" name="テキスト ボックス 31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7" name="直線コネクタ 31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18" name="テキスト ボックス 317"/>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9" name="直線コネクタ 3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20" name="テキスト ボックス 319"/>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169545</xdr:rowOff>
    </xdr:from>
    <xdr:to>
      <xdr:col>85</xdr:col>
      <xdr:colOff>126364</xdr:colOff>
      <xdr:row>42</xdr:row>
      <xdr:rowOff>38100</xdr:rowOff>
    </xdr:to>
    <xdr:cxnSp macro="">
      <xdr:nvCxnSpPr>
        <xdr:cNvPr id="322" name="直線コネクタ 321"/>
        <xdr:cNvCxnSpPr/>
      </xdr:nvCxnSpPr>
      <xdr:spPr>
        <a:xfrm flipV="1">
          <a:off x="16318864" y="5655945"/>
          <a:ext cx="0" cy="1583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23" name="【一般廃棄物処理施設】&#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24" name="直線コネクタ 323"/>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116222</xdr:rowOff>
    </xdr:from>
    <xdr:ext cx="405111" cy="259045"/>
    <xdr:sp macro="" textlink="">
      <xdr:nvSpPr>
        <xdr:cNvPr id="325" name="【一般廃棄物処理施設】&#10;有形固定資産減価償却率最大値テキスト"/>
        <xdr:cNvSpPr txBox="1"/>
      </xdr:nvSpPr>
      <xdr:spPr>
        <a:xfrm>
          <a:off x="16357600" y="5431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169545</xdr:rowOff>
    </xdr:from>
    <xdr:to>
      <xdr:col>86</xdr:col>
      <xdr:colOff>25400</xdr:colOff>
      <xdr:row>32</xdr:row>
      <xdr:rowOff>169545</xdr:rowOff>
    </xdr:to>
    <xdr:cxnSp macro="">
      <xdr:nvCxnSpPr>
        <xdr:cNvPr id="326" name="直線コネクタ 325"/>
        <xdr:cNvCxnSpPr/>
      </xdr:nvCxnSpPr>
      <xdr:spPr>
        <a:xfrm>
          <a:off x="16230600" y="5655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29227</xdr:rowOff>
    </xdr:from>
    <xdr:ext cx="405111" cy="259045"/>
    <xdr:sp macro="" textlink="">
      <xdr:nvSpPr>
        <xdr:cNvPr id="327" name="【一般廃棄物処理施設】&#10;有形固定資産減価償却率平均値テキスト"/>
        <xdr:cNvSpPr txBox="1"/>
      </xdr:nvSpPr>
      <xdr:spPr>
        <a:xfrm>
          <a:off x="16357600" y="6372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6350</xdr:rowOff>
    </xdr:from>
    <xdr:to>
      <xdr:col>85</xdr:col>
      <xdr:colOff>177800</xdr:colOff>
      <xdr:row>38</xdr:row>
      <xdr:rowOff>107950</xdr:rowOff>
    </xdr:to>
    <xdr:sp macro="" textlink="">
      <xdr:nvSpPr>
        <xdr:cNvPr id="328" name="フローチャート: 判断 327"/>
        <xdr:cNvSpPr/>
      </xdr:nvSpPr>
      <xdr:spPr>
        <a:xfrm>
          <a:off x="162687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19685</xdr:rowOff>
    </xdr:from>
    <xdr:to>
      <xdr:col>81</xdr:col>
      <xdr:colOff>101600</xdr:colOff>
      <xdr:row>38</xdr:row>
      <xdr:rowOff>121285</xdr:rowOff>
    </xdr:to>
    <xdr:sp macro="" textlink="">
      <xdr:nvSpPr>
        <xdr:cNvPr id="329" name="フローチャート: 判断 328"/>
        <xdr:cNvSpPr/>
      </xdr:nvSpPr>
      <xdr:spPr>
        <a:xfrm>
          <a:off x="15430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21590</xdr:rowOff>
    </xdr:from>
    <xdr:to>
      <xdr:col>76</xdr:col>
      <xdr:colOff>165100</xdr:colOff>
      <xdr:row>38</xdr:row>
      <xdr:rowOff>123190</xdr:rowOff>
    </xdr:to>
    <xdr:sp macro="" textlink="">
      <xdr:nvSpPr>
        <xdr:cNvPr id="330" name="フローチャート: 判断 329"/>
        <xdr:cNvSpPr/>
      </xdr:nvSpPr>
      <xdr:spPr>
        <a:xfrm>
          <a:off x="14541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145415</xdr:rowOff>
    </xdr:from>
    <xdr:to>
      <xdr:col>72</xdr:col>
      <xdr:colOff>38100</xdr:colOff>
      <xdr:row>38</xdr:row>
      <xdr:rowOff>75565</xdr:rowOff>
    </xdr:to>
    <xdr:sp macro="" textlink="">
      <xdr:nvSpPr>
        <xdr:cNvPr id="331" name="フローチャート: 判断 330"/>
        <xdr:cNvSpPr/>
      </xdr:nvSpPr>
      <xdr:spPr>
        <a:xfrm>
          <a:off x="13652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23495</xdr:rowOff>
    </xdr:from>
    <xdr:to>
      <xdr:col>67</xdr:col>
      <xdr:colOff>101600</xdr:colOff>
      <xdr:row>38</xdr:row>
      <xdr:rowOff>125095</xdr:rowOff>
    </xdr:to>
    <xdr:sp macro="" textlink="">
      <xdr:nvSpPr>
        <xdr:cNvPr id="332" name="フローチャート: 判断 331"/>
        <xdr:cNvSpPr/>
      </xdr:nvSpPr>
      <xdr:spPr>
        <a:xfrm>
          <a:off x="12763500" y="65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3" name="テキスト ボックス 33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4" name="テキスト ボックス 33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5" name="テキスト ボックス 33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6" name="テキスト ボックス 33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7" name="テキスト ボックス 33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116840</xdr:rowOff>
    </xdr:from>
    <xdr:to>
      <xdr:col>85</xdr:col>
      <xdr:colOff>177800</xdr:colOff>
      <xdr:row>40</xdr:row>
      <xdr:rowOff>46990</xdr:rowOff>
    </xdr:to>
    <xdr:sp macro="" textlink="">
      <xdr:nvSpPr>
        <xdr:cNvPr id="338" name="楕円 337"/>
        <xdr:cNvSpPr/>
      </xdr:nvSpPr>
      <xdr:spPr>
        <a:xfrm>
          <a:off x="16268700" y="68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95267</xdr:rowOff>
    </xdr:from>
    <xdr:ext cx="405111" cy="259045"/>
    <xdr:sp macro="" textlink="">
      <xdr:nvSpPr>
        <xdr:cNvPr id="339" name="【一般廃棄物処理施設】&#10;有形固定資産減価償却率該当値テキスト"/>
        <xdr:cNvSpPr txBox="1"/>
      </xdr:nvSpPr>
      <xdr:spPr>
        <a:xfrm>
          <a:off x="16357600" y="678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73025</xdr:rowOff>
    </xdr:from>
    <xdr:to>
      <xdr:col>81</xdr:col>
      <xdr:colOff>101600</xdr:colOff>
      <xdr:row>40</xdr:row>
      <xdr:rowOff>3175</xdr:rowOff>
    </xdr:to>
    <xdr:sp macro="" textlink="">
      <xdr:nvSpPr>
        <xdr:cNvPr id="340" name="楕円 339"/>
        <xdr:cNvSpPr/>
      </xdr:nvSpPr>
      <xdr:spPr>
        <a:xfrm>
          <a:off x="15430500" y="675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123825</xdr:rowOff>
    </xdr:from>
    <xdr:to>
      <xdr:col>85</xdr:col>
      <xdr:colOff>127000</xdr:colOff>
      <xdr:row>39</xdr:row>
      <xdr:rowOff>167640</xdr:rowOff>
    </xdr:to>
    <xdr:cxnSp macro="">
      <xdr:nvCxnSpPr>
        <xdr:cNvPr id="341" name="直線コネクタ 340"/>
        <xdr:cNvCxnSpPr/>
      </xdr:nvCxnSpPr>
      <xdr:spPr>
        <a:xfrm>
          <a:off x="15481300" y="681037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44450</xdr:rowOff>
    </xdr:from>
    <xdr:to>
      <xdr:col>76</xdr:col>
      <xdr:colOff>165100</xdr:colOff>
      <xdr:row>39</xdr:row>
      <xdr:rowOff>146050</xdr:rowOff>
    </xdr:to>
    <xdr:sp macro="" textlink="">
      <xdr:nvSpPr>
        <xdr:cNvPr id="342" name="楕円 341"/>
        <xdr:cNvSpPr/>
      </xdr:nvSpPr>
      <xdr:spPr>
        <a:xfrm>
          <a:off x="145415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95250</xdr:rowOff>
    </xdr:from>
    <xdr:to>
      <xdr:col>81</xdr:col>
      <xdr:colOff>50800</xdr:colOff>
      <xdr:row>39</xdr:row>
      <xdr:rowOff>123825</xdr:rowOff>
    </xdr:to>
    <xdr:cxnSp macro="">
      <xdr:nvCxnSpPr>
        <xdr:cNvPr id="343" name="直線コネクタ 342"/>
        <xdr:cNvCxnSpPr/>
      </xdr:nvCxnSpPr>
      <xdr:spPr>
        <a:xfrm>
          <a:off x="14592300" y="67818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67310</xdr:rowOff>
    </xdr:from>
    <xdr:to>
      <xdr:col>67</xdr:col>
      <xdr:colOff>101600</xdr:colOff>
      <xdr:row>40</xdr:row>
      <xdr:rowOff>168910</xdr:rowOff>
    </xdr:to>
    <xdr:sp macro="" textlink="">
      <xdr:nvSpPr>
        <xdr:cNvPr id="344" name="楕円 343"/>
        <xdr:cNvSpPr/>
      </xdr:nvSpPr>
      <xdr:spPr>
        <a:xfrm>
          <a:off x="12763500" y="692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137812</xdr:rowOff>
    </xdr:from>
    <xdr:ext cx="405111" cy="259045"/>
    <xdr:sp macro="" textlink="">
      <xdr:nvSpPr>
        <xdr:cNvPr id="345" name="n_1aveValue【一般廃棄物処理施設】&#10;有形固定資産減価償却率"/>
        <xdr:cNvSpPr txBox="1"/>
      </xdr:nvSpPr>
      <xdr:spPr>
        <a:xfrm>
          <a:off x="15266044" y="631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139717</xdr:rowOff>
    </xdr:from>
    <xdr:ext cx="405111" cy="259045"/>
    <xdr:sp macro="" textlink="">
      <xdr:nvSpPr>
        <xdr:cNvPr id="346" name="n_2aveValue【一般廃棄物処理施設】&#10;有形固定資産減価償却率"/>
        <xdr:cNvSpPr txBox="1"/>
      </xdr:nvSpPr>
      <xdr:spPr>
        <a:xfrm>
          <a:off x="14389744" y="631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92092</xdr:rowOff>
    </xdr:from>
    <xdr:ext cx="405111" cy="259045"/>
    <xdr:sp macro="" textlink="">
      <xdr:nvSpPr>
        <xdr:cNvPr id="347" name="n_3aveValue【一般廃棄物処理施設】&#10;有形固定資産減価償却率"/>
        <xdr:cNvSpPr txBox="1"/>
      </xdr:nvSpPr>
      <xdr:spPr>
        <a:xfrm>
          <a:off x="13500744" y="626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141622</xdr:rowOff>
    </xdr:from>
    <xdr:ext cx="405111" cy="259045"/>
    <xdr:sp macro="" textlink="">
      <xdr:nvSpPr>
        <xdr:cNvPr id="348" name="n_4aveValue【一般廃棄物処理施設】&#10;有形固定資産減価償却率"/>
        <xdr:cNvSpPr txBox="1"/>
      </xdr:nvSpPr>
      <xdr:spPr>
        <a:xfrm>
          <a:off x="12611744" y="631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165752</xdr:rowOff>
    </xdr:from>
    <xdr:ext cx="405111" cy="259045"/>
    <xdr:sp macro="" textlink="">
      <xdr:nvSpPr>
        <xdr:cNvPr id="349" name="n_1mainValue【一般廃棄物処理施設】&#10;有形固定資産減価償却率"/>
        <xdr:cNvSpPr txBox="1"/>
      </xdr:nvSpPr>
      <xdr:spPr>
        <a:xfrm>
          <a:off x="15266044" y="685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137177</xdr:rowOff>
    </xdr:from>
    <xdr:ext cx="405111" cy="259045"/>
    <xdr:sp macro="" textlink="">
      <xdr:nvSpPr>
        <xdr:cNvPr id="350" name="n_2mainValue【一般廃棄物処理施設】&#10;有形固定資産減価償却率"/>
        <xdr:cNvSpPr txBox="1"/>
      </xdr:nvSpPr>
      <xdr:spPr>
        <a:xfrm>
          <a:off x="14389744" y="682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160037</xdr:rowOff>
    </xdr:from>
    <xdr:ext cx="405111" cy="259045"/>
    <xdr:sp macro="" textlink="">
      <xdr:nvSpPr>
        <xdr:cNvPr id="351" name="n_4mainValue【一般廃棄物処理施設】&#10;有形固定資産減価償却率"/>
        <xdr:cNvSpPr txBox="1"/>
      </xdr:nvSpPr>
      <xdr:spPr>
        <a:xfrm>
          <a:off x="12611744" y="701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2" name="正方形/長方形 3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3" name="正方形/長方形 35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4" name="正方形/長方形 35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5" name="正方形/長方形 35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6" name="正方形/長方形 35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7" name="正方形/長方形 35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8" name="正方形/長方形 35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9" name="正方形/長方形 35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0" name="テキスト ボックス 35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1" name="直線コネクタ 36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2" name="直線コネクタ 36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63" name="テキスト ボックス 362"/>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4" name="直線コネクタ 36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65" name="テキスト ボックス 364"/>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66" name="直線コネクタ 36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67" name="テキスト ボックス 366"/>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68" name="直線コネクタ 36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69" name="テキスト ボックス 368"/>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0" name="直線コネクタ 36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71" name="テキスト ボックス 37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163772</xdr:rowOff>
    </xdr:from>
    <xdr:to>
      <xdr:col>116</xdr:col>
      <xdr:colOff>62864</xdr:colOff>
      <xdr:row>41</xdr:row>
      <xdr:rowOff>128543</xdr:rowOff>
    </xdr:to>
    <xdr:cxnSp macro="">
      <xdr:nvCxnSpPr>
        <xdr:cNvPr id="373" name="直線コネクタ 372"/>
        <xdr:cNvCxnSpPr/>
      </xdr:nvCxnSpPr>
      <xdr:spPr>
        <a:xfrm flipV="1">
          <a:off x="22160864" y="5821622"/>
          <a:ext cx="0" cy="1336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132370</xdr:rowOff>
    </xdr:from>
    <xdr:ext cx="469744" cy="259045"/>
    <xdr:sp macro="" textlink="">
      <xdr:nvSpPr>
        <xdr:cNvPr id="374" name="【一般廃棄物処理施設】&#10;一人当たり有形固定資産（償却資産）額最小値テキスト"/>
        <xdr:cNvSpPr txBox="1"/>
      </xdr:nvSpPr>
      <xdr:spPr>
        <a:xfrm>
          <a:off x="22199600" y="7161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128543</xdr:rowOff>
    </xdr:from>
    <xdr:to>
      <xdr:col>116</xdr:col>
      <xdr:colOff>152400</xdr:colOff>
      <xdr:row>41</xdr:row>
      <xdr:rowOff>128543</xdr:rowOff>
    </xdr:to>
    <xdr:cxnSp macro="">
      <xdr:nvCxnSpPr>
        <xdr:cNvPr id="375" name="直線コネクタ 374"/>
        <xdr:cNvCxnSpPr/>
      </xdr:nvCxnSpPr>
      <xdr:spPr>
        <a:xfrm>
          <a:off x="22072600" y="7157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110449</xdr:rowOff>
    </xdr:from>
    <xdr:ext cx="599010" cy="259045"/>
    <xdr:sp macro="" textlink="">
      <xdr:nvSpPr>
        <xdr:cNvPr id="376" name="【一般廃棄物処理施設】&#10;一人当たり有形固定資産（償却資産）額最大値テキスト"/>
        <xdr:cNvSpPr txBox="1"/>
      </xdr:nvSpPr>
      <xdr:spPr>
        <a:xfrm>
          <a:off x="22199600" y="5596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163772</xdr:rowOff>
    </xdr:from>
    <xdr:to>
      <xdr:col>116</xdr:col>
      <xdr:colOff>152400</xdr:colOff>
      <xdr:row>33</xdr:row>
      <xdr:rowOff>163772</xdr:rowOff>
    </xdr:to>
    <xdr:cxnSp macro="">
      <xdr:nvCxnSpPr>
        <xdr:cNvPr id="377" name="直線コネクタ 376"/>
        <xdr:cNvCxnSpPr/>
      </xdr:nvCxnSpPr>
      <xdr:spPr>
        <a:xfrm>
          <a:off x="22072600" y="5821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109852</xdr:rowOff>
    </xdr:from>
    <xdr:ext cx="599010" cy="259045"/>
    <xdr:sp macro="" textlink="">
      <xdr:nvSpPr>
        <xdr:cNvPr id="378" name="【一般廃棄物処理施設】&#10;一人当たり有形固定資産（償却資産）額平均値テキスト"/>
        <xdr:cNvSpPr txBox="1"/>
      </xdr:nvSpPr>
      <xdr:spPr>
        <a:xfrm>
          <a:off x="22199600" y="66249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86975</xdr:rowOff>
    </xdr:from>
    <xdr:to>
      <xdr:col>116</xdr:col>
      <xdr:colOff>114300</xdr:colOff>
      <xdr:row>40</xdr:row>
      <xdr:rowOff>17125</xdr:rowOff>
    </xdr:to>
    <xdr:sp macro="" textlink="">
      <xdr:nvSpPr>
        <xdr:cNvPr id="379" name="フローチャート: 判断 378"/>
        <xdr:cNvSpPr/>
      </xdr:nvSpPr>
      <xdr:spPr>
        <a:xfrm>
          <a:off x="22110700" y="677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96113</xdr:rowOff>
    </xdr:from>
    <xdr:to>
      <xdr:col>112</xdr:col>
      <xdr:colOff>38100</xdr:colOff>
      <xdr:row>40</xdr:row>
      <xdr:rowOff>26263</xdr:rowOff>
    </xdr:to>
    <xdr:sp macro="" textlink="">
      <xdr:nvSpPr>
        <xdr:cNvPr id="380" name="フローチャート: 判断 379"/>
        <xdr:cNvSpPr/>
      </xdr:nvSpPr>
      <xdr:spPr>
        <a:xfrm>
          <a:off x="21272500" y="6782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105645</xdr:rowOff>
    </xdr:from>
    <xdr:to>
      <xdr:col>107</xdr:col>
      <xdr:colOff>101600</xdr:colOff>
      <xdr:row>40</xdr:row>
      <xdr:rowOff>35795</xdr:rowOff>
    </xdr:to>
    <xdr:sp macro="" textlink="">
      <xdr:nvSpPr>
        <xdr:cNvPr id="381" name="フローチャート: 判断 380"/>
        <xdr:cNvSpPr/>
      </xdr:nvSpPr>
      <xdr:spPr>
        <a:xfrm>
          <a:off x="20383500" y="679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101165</xdr:rowOff>
    </xdr:from>
    <xdr:to>
      <xdr:col>102</xdr:col>
      <xdr:colOff>165100</xdr:colOff>
      <xdr:row>40</xdr:row>
      <xdr:rowOff>31315</xdr:rowOff>
    </xdr:to>
    <xdr:sp macro="" textlink="">
      <xdr:nvSpPr>
        <xdr:cNvPr id="382" name="フローチャート: 判断 381"/>
        <xdr:cNvSpPr/>
      </xdr:nvSpPr>
      <xdr:spPr>
        <a:xfrm>
          <a:off x="19494500" y="678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79777</xdr:rowOff>
    </xdr:from>
    <xdr:to>
      <xdr:col>98</xdr:col>
      <xdr:colOff>38100</xdr:colOff>
      <xdr:row>40</xdr:row>
      <xdr:rowOff>9927</xdr:rowOff>
    </xdr:to>
    <xdr:sp macro="" textlink="">
      <xdr:nvSpPr>
        <xdr:cNvPr id="383" name="フローチャート: 判断 382"/>
        <xdr:cNvSpPr/>
      </xdr:nvSpPr>
      <xdr:spPr>
        <a:xfrm>
          <a:off x="18605500" y="676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4" name="テキスト ボックス 3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5" name="テキスト ボックス 3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6" name="テキスト ボックス 3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7" name="テキスト ボックス 3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8" name="テキスト ボックス 3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121069</xdr:rowOff>
    </xdr:from>
    <xdr:to>
      <xdr:col>116</xdr:col>
      <xdr:colOff>114300</xdr:colOff>
      <xdr:row>41</xdr:row>
      <xdr:rowOff>51219</xdr:rowOff>
    </xdr:to>
    <xdr:sp macro="" textlink="">
      <xdr:nvSpPr>
        <xdr:cNvPr id="389" name="楕円 388"/>
        <xdr:cNvSpPr/>
      </xdr:nvSpPr>
      <xdr:spPr>
        <a:xfrm>
          <a:off x="22110700" y="6979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99496</xdr:rowOff>
    </xdr:from>
    <xdr:ext cx="534377" cy="259045"/>
    <xdr:sp macro="" textlink="">
      <xdr:nvSpPr>
        <xdr:cNvPr id="390" name="【一般廃棄物処理施設】&#10;一人当たり有形固定資産（償却資産）額該当値テキスト"/>
        <xdr:cNvSpPr txBox="1"/>
      </xdr:nvSpPr>
      <xdr:spPr>
        <a:xfrm>
          <a:off x="22199600" y="6957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126068</xdr:rowOff>
    </xdr:from>
    <xdr:to>
      <xdr:col>112</xdr:col>
      <xdr:colOff>38100</xdr:colOff>
      <xdr:row>41</xdr:row>
      <xdr:rowOff>56218</xdr:rowOff>
    </xdr:to>
    <xdr:sp macro="" textlink="">
      <xdr:nvSpPr>
        <xdr:cNvPr id="391" name="楕円 390"/>
        <xdr:cNvSpPr/>
      </xdr:nvSpPr>
      <xdr:spPr>
        <a:xfrm>
          <a:off x="21272500" y="6984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419</xdr:rowOff>
    </xdr:from>
    <xdr:to>
      <xdr:col>116</xdr:col>
      <xdr:colOff>63500</xdr:colOff>
      <xdr:row>41</xdr:row>
      <xdr:rowOff>5418</xdr:rowOff>
    </xdr:to>
    <xdr:cxnSp macro="">
      <xdr:nvCxnSpPr>
        <xdr:cNvPr id="392" name="直線コネクタ 391"/>
        <xdr:cNvCxnSpPr/>
      </xdr:nvCxnSpPr>
      <xdr:spPr>
        <a:xfrm flipV="1">
          <a:off x="21323300" y="7029869"/>
          <a:ext cx="838200" cy="4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120971</xdr:rowOff>
    </xdr:from>
    <xdr:to>
      <xdr:col>107</xdr:col>
      <xdr:colOff>101600</xdr:colOff>
      <xdr:row>41</xdr:row>
      <xdr:rowOff>51121</xdr:rowOff>
    </xdr:to>
    <xdr:sp macro="" textlink="">
      <xdr:nvSpPr>
        <xdr:cNvPr id="393" name="楕円 392"/>
        <xdr:cNvSpPr/>
      </xdr:nvSpPr>
      <xdr:spPr>
        <a:xfrm>
          <a:off x="20383500" y="697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321</xdr:rowOff>
    </xdr:from>
    <xdr:to>
      <xdr:col>111</xdr:col>
      <xdr:colOff>177800</xdr:colOff>
      <xdr:row>41</xdr:row>
      <xdr:rowOff>5418</xdr:rowOff>
    </xdr:to>
    <xdr:cxnSp macro="">
      <xdr:nvCxnSpPr>
        <xdr:cNvPr id="394" name="直線コネクタ 393"/>
        <xdr:cNvCxnSpPr/>
      </xdr:nvCxnSpPr>
      <xdr:spPr>
        <a:xfrm>
          <a:off x="20434300" y="7029771"/>
          <a:ext cx="889000" cy="5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3210</xdr:rowOff>
    </xdr:from>
    <xdr:to>
      <xdr:col>98</xdr:col>
      <xdr:colOff>38100</xdr:colOff>
      <xdr:row>41</xdr:row>
      <xdr:rowOff>104810</xdr:rowOff>
    </xdr:to>
    <xdr:sp macro="" textlink="">
      <xdr:nvSpPr>
        <xdr:cNvPr id="395" name="楕円 394"/>
        <xdr:cNvSpPr/>
      </xdr:nvSpPr>
      <xdr:spPr>
        <a:xfrm>
          <a:off x="18605500" y="703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38</xdr:row>
      <xdr:rowOff>42790</xdr:rowOff>
    </xdr:from>
    <xdr:ext cx="599010" cy="259045"/>
    <xdr:sp macro="" textlink="">
      <xdr:nvSpPr>
        <xdr:cNvPr id="396" name="n_1aveValue【一般廃棄物処理施設】&#10;一人当たり有形固定資産（償却資産）額"/>
        <xdr:cNvSpPr txBox="1"/>
      </xdr:nvSpPr>
      <xdr:spPr>
        <a:xfrm>
          <a:off x="21011095" y="6557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52322</xdr:rowOff>
    </xdr:from>
    <xdr:ext cx="599010" cy="259045"/>
    <xdr:sp macro="" textlink="">
      <xdr:nvSpPr>
        <xdr:cNvPr id="397" name="n_2aveValue【一般廃棄物処理施設】&#10;一人当たり有形固定資産（償却資産）額"/>
        <xdr:cNvSpPr txBox="1"/>
      </xdr:nvSpPr>
      <xdr:spPr>
        <a:xfrm>
          <a:off x="20134795" y="6567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47842</xdr:rowOff>
    </xdr:from>
    <xdr:ext cx="599010" cy="259045"/>
    <xdr:sp macro="" textlink="">
      <xdr:nvSpPr>
        <xdr:cNvPr id="398" name="n_3aveValue【一般廃棄物処理施設】&#10;一人当たり有形固定資産（償却資産）額"/>
        <xdr:cNvSpPr txBox="1"/>
      </xdr:nvSpPr>
      <xdr:spPr>
        <a:xfrm>
          <a:off x="19245795" y="6562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26454</xdr:rowOff>
    </xdr:from>
    <xdr:ext cx="599010" cy="259045"/>
    <xdr:sp macro="" textlink="">
      <xdr:nvSpPr>
        <xdr:cNvPr id="399" name="n_4aveValue【一般廃棄物処理施設】&#10;一人当たり有形固定資産（償却資産）額"/>
        <xdr:cNvSpPr txBox="1"/>
      </xdr:nvSpPr>
      <xdr:spPr>
        <a:xfrm>
          <a:off x="18356795" y="6541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47345</xdr:rowOff>
    </xdr:from>
    <xdr:ext cx="534377" cy="259045"/>
    <xdr:sp macro="" textlink="">
      <xdr:nvSpPr>
        <xdr:cNvPr id="400" name="n_1mainValue【一般廃棄物処理施設】&#10;一人当たり有形固定資産（償却資産）額"/>
        <xdr:cNvSpPr txBox="1"/>
      </xdr:nvSpPr>
      <xdr:spPr>
        <a:xfrm>
          <a:off x="21043411" y="7076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42248</xdr:rowOff>
    </xdr:from>
    <xdr:ext cx="534377" cy="259045"/>
    <xdr:sp macro="" textlink="">
      <xdr:nvSpPr>
        <xdr:cNvPr id="401" name="n_2mainValue【一般廃棄物処理施設】&#10;一人当たり有形固定資産（償却資産）額"/>
        <xdr:cNvSpPr txBox="1"/>
      </xdr:nvSpPr>
      <xdr:spPr>
        <a:xfrm>
          <a:off x="20167111" y="7071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95937</xdr:rowOff>
    </xdr:from>
    <xdr:ext cx="534377" cy="259045"/>
    <xdr:sp macro="" textlink="">
      <xdr:nvSpPr>
        <xdr:cNvPr id="402" name="n_4mainValue【一般廃棄物処理施設】&#10;一人当たり有形固定資産（償却資産）額"/>
        <xdr:cNvSpPr txBox="1"/>
      </xdr:nvSpPr>
      <xdr:spPr>
        <a:xfrm>
          <a:off x="18389111" y="7125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3" name="正方形/長方形 40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4" name="正方形/長方形 40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5" name="正方形/長方形 40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6" name="正方形/長方形 40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7" name="正方形/長方形 40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8" name="正方形/長方形 40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9" name="正方形/長方形 40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0" name="正方形/長方形 40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1" name="テキスト ボックス 41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2" name="直線コネクタ 41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3" name="テキスト ボックス 41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4" name="直線コネクタ 41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15" name="テキスト ボックス 414"/>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6" name="直線コネクタ 41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17" name="テキスト ボックス 41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18" name="直線コネクタ 41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19" name="テキスト ボックス 41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0" name="直線コネクタ 41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1" name="テキスト ボックス 42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2" name="直線コネクタ 42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23" name="テキスト ボックス 422"/>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4" name="直線コネクタ 42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25" name="テキスト ボックス 424"/>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38100</xdr:rowOff>
    </xdr:from>
    <xdr:to>
      <xdr:col>85</xdr:col>
      <xdr:colOff>126364</xdr:colOff>
      <xdr:row>64</xdr:row>
      <xdr:rowOff>74295</xdr:rowOff>
    </xdr:to>
    <xdr:cxnSp macro="">
      <xdr:nvCxnSpPr>
        <xdr:cNvPr id="427" name="直線コネクタ 426"/>
        <xdr:cNvCxnSpPr/>
      </xdr:nvCxnSpPr>
      <xdr:spPr>
        <a:xfrm flipV="1">
          <a:off x="16318864" y="9639300"/>
          <a:ext cx="0" cy="140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78122</xdr:rowOff>
    </xdr:from>
    <xdr:ext cx="405111" cy="259045"/>
    <xdr:sp macro="" textlink="">
      <xdr:nvSpPr>
        <xdr:cNvPr id="428" name="【保健センター・保健所】&#10;有形固定資産減価償却率最小値テキスト"/>
        <xdr:cNvSpPr txBox="1"/>
      </xdr:nvSpPr>
      <xdr:spPr>
        <a:xfrm>
          <a:off x="16357600" y="1105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74295</xdr:rowOff>
    </xdr:from>
    <xdr:to>
      <xdr:col>86</xdr:col>
      <xdr:colOff>25400</xdr:colOff>
      <xdr:row>64</xdr:row>
      <xdr:rowOff>74295</xdr:rowOff>
    </xdr:to>
    <xdr:cxnSp macro="">
      <xdr:nvCxnSpPr>
        <xdr:cNvPr id="429" name="直線コネクタ 428"/>
        <xdr:cNvCxnSpPr/>
      </xdr:nvCxnSpPr>
      <xdr:spPr>
        <a:xfrm>
          <a:off x="16230600" y="1104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156227</xdr:rowOff>
    </xdr:from>
    <xdr:ext cx="405111" cy="259045"/>
    <xdr:sp macro="" textlink="">
      <xdr:nvSpPr>
        <xdr:cNvPr id="430" name="【保健センター・保健所】&#10;有形固定資産減価償却率最大値テキスト"/>
        <xdr:cNvSpPr txBox="1"/>
      </xdr:nvSpPr>
      <xdr:spPr>
        <a:xfrm>
          <a:off x="16357600" y="941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38100</xdr:rowOff>
    </xdr:from>
    <xdr:to>
      <xdr:col>86</xdr:col>
      <xdr:colOff>25400</xdr:colOff>
      <xdr:row>56</xdr:row>
      <xdr:rowOff>38100</xdr:rowOff>
    </xdr:to>
    <xdr:cxnSp macro="">
      <xdr:nvCxnSpPr>
        <xdr:cNvPr id="431" name="直線コネクタ 430"/>
        <xdr:cNvCxnSpPr/>
      </xdr:nvCxnSpPr>
      <xdr:spPr>
        <a:xfrm>
          <a:off x="16230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21607</xdr:rowOff>
    </xdr:from>
    <xdr:ext cx="405111" cy="259045"/>
    <xdr:sp macro="" textlink="">
      <xdr:nvSpPr>
        <xdr:cNvPr id="432" name="【保健センター・保健所】&#10;有形固定資産減価償却率平均値テキスト"/>
        <xdr:cNvSpPr txBox="1"/>
      </xdr:nvSpPr>
      <xdr:spPr>
        <a:xfrm>
          <a:off x="16357600" y="9965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170180</xdr:rowOff>
    </xdr:from>
    <xdr:to>
      <xdr:col>85</xdr:col>
      <xdr:colOff>177800</xdr:colOff>
      <xdr:row>59</xdr:row>
      <xdr:rowOff>100330</xdr:rowOff>
    </xdr:to>
    <xdr:sp macro="" textlink="">
      <xdr:nvSpPr>
        <xdr:cNvPr id="433" name="フローチャート: 判断 432"/>
        <xdr:cNvSpPr/>
      </xdr:nvSpPr>
      <xdr:spPr>
        <a:xfrm>
          <a:off x="162687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124460</xdr:rowOff>
    </xdr:from>
    <xdr:to>
      <xdr:col>81</xdr:col>
      <xdr:colOff>101600</xdr:colOff>
      <xdr:row>59</xdr:row>
      <xdr:rowOff>54610</xdr:rowOff>
    </xdr:to>
    <xdr:sp macro="" textlink="">
      <xdr:nvSpPr>
        <xdr:cNvPr id="434" name="フローチャート: 判断 433"/>
        <xdr:cNvSpPr/>
      </xdr:nvSpPr>
      <xdr:spPr>
        <a:xfrm>
          <a:off x="15430500" y="1006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118745</xdr:rowOff>
    </xdr:from>
    <xdr:to>
      <xdr:col>76</xdr:col>
      <xdr:colOff>165100</xdr:colOff>
      <xdr:row>59</xdr:row>
      <xdr:rowOff>48895</xdr:rowOff>
    </xdr:to>
    <xdr:sp macro="" textlink="">
      <xdr:nvSpPr>
        <xdr:cNvPr id="435" name="フローチャート: 判断 434"/>
        <xdr:cNvSpPr/>
      </xdr:nvSpPr>
      <xdr:spPr>
        <a:xfrm>
          <a:off x="14541500" y="1006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95885</xdr:rowOff>
    </xdr:from>
    <xdr:to>
      <xdr:col>72</xdr:col>
      <xdr:colOff>38100</xdr:colOff>
      <xdr:row>59</xdr:row>
      <xdr:rowOff>26035</xdr:rowOff>
    </xdr:to>
    <xdr:sp macro="" textlink="">
      <xdr:nvSpPr>
        <xdr:cNvPr id="436" name="フローチャート: 判断 435"/>
        <xdr:cNvSpPr/>
      </xdr:nvSpPr>
      <xdr:spPr>
        <a:xfrm>
          <a:off x="13652500" y="1003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105410</xdr:rowOff>
    </xdr:from>
    <xdr:to>
      <xdr:col>67</xdr:col>
      <xdr:colOff>101600</xdr:colOff>
      <xdr:row>59</xdr:row>
      <xdr:rowOff>35560</xdr:rowOff>
    </xdr:to>
    <xdr:sp macro="" textlink="">
      <xdr:nvSpPr>
        <xdr:cNvPr id="437" name="フローチャート: 判断 436"/>
        <xdr:cNvSpPr/>
      </xdr:nvSpPr>
      <xdr:spPr>
        <a:xfrm>
          <a:off x="12763500" y="1004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8" name="テキスト ボックス 43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9" name="テキスト ボックス 43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0" name="テキスト ボックス 43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1" name="テキスト ボックス 44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2" name="テキスト ボックス 44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154940</xdr:rowOff>
    </xdr:from>
    <xdr:to>
      <xdr:col>85</xdr:col>
      <xdr:colOff>177800</xdr:colOff>
      <xdr:row>62</xdr:row>
      <xdr:rowOff>85090</xdr:rowOff>
    </xdr:to>
    <xdr:sp macro="" textlink="">
      <xdr:nvSpPr>
        <xdr:cNvPr id="443" name="楕円 442"/>
        <xdr:cNvSpPr/>
      </xdr:nvSpPr>
      <xdr:spPr>
        <a:xfrm>
          <a:off x="16268700" y="1061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133367</xdr:rowOff>
    </xdr:from>
    <xdr:ext cx="405111" cy="259045"/>
    <xdr:sp macro="" textlink="">
      <xdr:nvSpPr>
        <xdr:cNvPr id="444" name="【保健センター・保健所】&#10;有形固定資産減価償却率該当値テキスト"/>
        <xdr:cNvSpPr txBox="1"/>
      </xdr:nvSpPr>
      <xdr:spPr>
        <a:xfrm>
          <a:off x="16357600" y="1059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111125</xdr:rowOff>
    </xdr:from>
    <xdr:to>
      <xdr:col>81</xdr:col>
      <xdr:colOff>101600</xdr:colOff>
      <xdr:row>62</xdr:row>
      <xdr:rowOff>41275</xdr:rowOff>
    </xdr:to>
    <xdr:sp macro="" textlink="">
      <xdr:nvSpPr>
        <xdr:cNvPr id="445" name="楕円 444"/>
        <xdr:cNvSpPr/>
      </xdr:nvSpPr>
      <xdr:spPr>
        <a:xfrm>
          <a:off x="15430500" y="1056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161925</xdr:rowOff>
    </xdr:from>
    <xdr:to>
      <xdr:col>85</xdr:col>
      <xdr:colOff>127000</xdr:colOff>
      <xdr:row>62</xdr:row>
      <xdr:rowOff>34290</xdr:rowOff>
    </xdr:to>
    <xdr:cxnSp macro="">
      <xdr:nvCxnSpPr>
        <xdr:cNvPr id="446" name="直線コネクタ 445"/>
        <xdr:cNvCxnSpPr/>
      </xdr:nvCxnSpPr>
      <xdr:spPr>
        <a:xfrm>
          <a:off x="15481300" y="1062037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86360</xdr:rowOff>
    </xdr:from>
    <xdr:to>
      <xdr:col>76</xdr:col>
      <xdr:colOff>165100</xdr:colOff>
      <xdr:row>62</xdr:row>
      <xdr:rowOff>16510</xdr:rowOff>
    </xdr:to>
    <xdr:sp macro="" textlink="">
      <xdr:nvSpPr>
        <xdr:cNvPr id="447" name="楕円 446"/>
        <xdr:cNvSpPr/>
      </xdr:nvSpPr>
      <xdr:spPr>
        <a:xfrm>
          <a:off x="14541500" y="105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137160</xdr:rowOff>
    </xdr:from>
    <xdr:to>
      <xdr:col>81</xdr:col>
      <xdr:colOff>50800</xdr:colOff>
      <xdr:row>61</xdr:row>
      <xdr:rowOff>161925</xdr:rowOff>
    </xdr:to>
    <xdr:cxnSp macro="">
      <xdr:nvCxnSpPr>
        <xdr:cNvPr id="448" name="直線コネクタ 447"/>
        <xdr:cNvCxnSpPr/>
      </xdr:nvCxnSpPr>
      <xdr:spPr>
        <a:xfrm>
          <a:off x="14592300" y="1059561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42545</xdr:rowOff>
    </xdr:from>
    <xdr:to>
      <xdr:col>72</xdr:col>
      <xdr:colOff>38100</xdr:colOff>
      <xdr:row>61</xdr:row>
      <xdr:rowOff>144145</xdr:rowOff>
    </xdr:to>
    <xdr:sp macro="" textlink="">
      <xdr:nvSpPr>
        <xdr:cNvPr id="449" name="楕円 448"/>
        <xdr:cNvSpPr/>
      </xdr:nvSpPr>
      <xdr:spPr>
        <a:xfrm>
          <a:off x="13652500" y="1050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93345</xdr:rowOff>
    </xdr:from>
    <xdr:to>
      <xdr:col>76</xdr:col>
      <xdr:colOff>114300</xdr:colOff>
      <xdr:row>61</xdr:row>
      <xdr:rowOff>137160</xdr:rowOff>
    </xdr:to>
    <xdr:cxnSp macro="">
      <xdr:nvCxnSpPr>
        <xdr:cNvPr id="450" name="直線コネクタ 449"/>
        <xdr:cNvCxnSpPr/>
      </xdr:nvCxnSpPr>
      <xdr:spPr>
        <a:xfrm>
          <a:off x="13703300" y="1055179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635</xdr:rowOff>
    </xdr:from>
    <xdr:to>
      <xdr:col>67</xdr:col>
      <xdr:colOff>101600</xdr:colOff>
      <xdr:row>61</xdr:row>
      <xdr:rowOff>102235</xdr:rowOff>
    </xdr:to>
    <xdr:sp macro="" textlink="">
      <xdr:nvSpPr>
        <xdr:cNvPr id="451" name="楕円 450"/>
        <xdr:cNvSpPr/>
      </xdr:nvSpPr>
      <xdr:spPr>
        <a:xfrm>
          <a:off x="12763500" y="1045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51435</xdr:rowOff>
    </xdr:from>
    <xdr:to>
      <xdr:col>71</xdr:col>
      <xdr:colOff>177800</xdr:colOff>
      <xdr:row>61</xdr:row>
      <xdr:rowOff>93345</xdr:rowOff>
    </xdr:to>
    <xdr:cxnSp macro="">
      <xdr:nvCxnSpPr>
        <xdr:cNvPr id="452" name="直線コネクタ 451"/>
        <xdr:cNvCxnSpPr/>
      </xdr:nvCxnSpPr>
      <xdr:spPr>
        <a:xfrm>
          <a:off x="12814300" y="1050988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71137</xdr:rowOff>
    </xdr:from>
    <xdr:ext cx="405111" cy="259045"/>
    <xdr:sp macro="" textlink="">
      <xdr:nvSpPr>
        <xdr:cNvPr id="453" name="n_1aveValue【保健センター・保健所】&#10;有形固定資産減価償却率"/>
        <xdr:cNvSpPr txBox="1"/>
      </xdr:nvSpPr>
      <xdr:spPr>
        <a:xfrm>
          <a:off x="15266044" y="984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65422</xdr:rowOff>
    </xdr:from>
    <xdr:ext cx="405111" cy="259045"/>
    <xdr:sp macro="" textlink="">
      <xdr:nvSpPr>
        <xdr:cNvPr id="454" name="n_2aveValue【保健センター・保健所】&#10;有形固定資産減価償却率"/>
        <xdr:cNvSpPr txBox="1"/>
      </xdr:nvSpPr>
      <xdr:spPr>
        <a:xfrm>
          <a:off x="14389744" y="983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42562</xdr:rowOff>
    </xdr:from>
    <xdr:ext cx="405111" cy="259045"/>
    <xdr:sp macro="" textlink="">
      <xdr:nvSpPr>
        <xdr:cNvPr id="455" name="n_3aveValue【保健センター・保健所】&#10;有形固定資産減価償却率"/>
        <xdr:cNvSpPr txBox="1"/>
      </xdr:nvSpPr>
      <xdr:spPr>
        <a:xfrm>
          <a:off x="13500744" y="981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52087</xdr:rowOff>
    </xdr:from>
    <xdr:ext cx="405111" cy="259045"/>
    <xdr:sp macro="" textlink="">
      <xdr:nvSpPr>
        <xdr:cNvPr id="456" name="n_4aveValue【保健センター・保健所】&#10;有形固定資産減価償却率"/>
        <xdr:cNvSpPr txBox="1"/>
      </xdr:nvSpPr>
      <xdr:spPr>
        <a:xfrm>
          <a:off x="12611744" y="982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32402</xdr:rowOff>
    </xdr:from>
    <xdr:ext cx="405111" cy="259045"/>
    <xdr:sp macro="" textlink="">
      <xdr:nvSpPr>
        <xdr:cNvPr id="457" name="n_1mainValue【保健センター・保健所】&#10;有形固定資産減価償却率"/>
        <xdr:cNvSpPr txBox="1"/>
      </xdr:nvSpPr>
      <xdr:spPr>
        <a:xfrm>
          <a:off x="15266044" y="1066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7637</xdr:rowOff>
    </xdr:from>
    <xdr:ext cx="405111" cy="259045"/>
    <xdr:sp macro="" textlink="">
      <xdr:nvSpPr>
        <xdr:cNvPr id="458" name="n_2mainValue【保健センター・保健所】&#10;有形固定資産減価償却率"/>
        <xdr:cNvSpPr txBox="1"/>
      </xdr:nvSpPr>
      <xdr:spPr>
        <a:xfrm>
          <a:off x="14389744" y="1063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135272</xdr:rowOff>
    </xdr:from>
    <xdr:ext cx="405111" cy="259045"/>
    <xdr:sp macro="" textlink="">
      <xdr:nvSpPr>
        <xdr:cNvPr id="459" name="n_3mainValue【保健センター・保健所】&#10;有形固定資産減価償却率"/>
        <xdr:cNvSpPr txBox="1"/>
      </xdr:nvSpPr>
      <xdr:spPr>
        <a:xfrm>
          <a:off x="13500744" y="1059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93362</xdr:rowOff>
    </xdr:from>
    <xdr:ext cx="405111" cy="259045"/>
    <xdr:sp macro="" textlink="">
      <xdr:nvSpPr>
        <xdr:cNvPr id="460" name="n_4mainValue【保健センター・保健所】&#10;有形固定資産減価償却率"/>
        <xdr:cNvSpPr txBox="1"/>
      </xdr:nvSpPr>
      <xdr:spPr>
        <a:xfrm>
          <a:off x="12611744" y="1055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1" name="正方形/長方形 46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2" name="正方形/長方形 46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3" name="正方形/長方形 46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4" name="正方形/長方形 46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5" name="正方形/長方形 46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6" name="正方形/長方形 46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7" name="正方形/長方形 46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68" name="正方形/長方形 46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9" name="テキスト ボックス 46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0" name="直線コネクタ 46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71" name="直線コネクタ 47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72" name="テキスト ボックス 47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73" name="直線コネクタ 47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74" name="テキスト ボックス 47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75" name="直線コネクタ 47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76" name="テキスト ボックス 47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77" name="直線コネクタ 47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78" name="テキスト ボックス 47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79" name="直線コネクタ 47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80" name="テキスト ボックス 47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1" name="直線コネクタ 48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2" name="テキスト ボックス 48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xdr:rowOff>
    </xdr:from>
    <xdr:to>
      <xdr:col>116</xdr:col>
      <xdr:colOff>62864</xdr:colOff>
      <xdr:row>64</xdr:row>
      <xdr:rowOff>3810</xdr:rowOff>
    </xdr:to>
    <xdr:cxnSp macro="">
      <xdr:nvCxnSpPr>
        <xdr:cNvPr id="484" name="直線コネクタ 483"/>
        <xdr:cNvCxnSpPr/>
      </xdr:nvCxnSpPr>
      <xdr:spPr>
        <a:xfrm flipV="1">
          <a:off x="22160864" y="960501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7637</xdr:rowOff>
    </xdr:from>
    <xdr:ext cx="469744" cy="259045"/>
    <xdr:sp macro="" textlink="">
      <xdr:nvSpPr>
        <xdr:cNvPr id="485" name="【保健センター・保健所】&#10;一人当たり面積最小値テキスト"/>
        <xdr:cNvSpPr txBox="1"/>
      </xdr:nvSpPr>
      <xdr:spPr>
        <a:xfrm>
          <a:off x="22199600" y="1098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xdr:rowOff>
    </xdr:from>
    <xdr:to>
      <xdr:col>116</xdr:col>
      <xdr:colOff>152400</xdr:colOff>
      <xdr:row>64</xdr:row>
      <xdr:rowOff>3810</xdr:rowOff>
    </xdr:to>
    <xdr:cxnSp macro="">
      <xdr:nvCxnSpPr>
        <xdr:cNvPr id="486" name="直線コネクタ 485"/>
        <xdr:cNvCxnSpPr/>
      </xdr:nvCxnSpPr>
      <xdr:spPr>
        <a:xfrm>
          <a:off x="22072600" y="1097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121937</xdr:rowOff>
    </xdr:from>
    <xdr:ext cx="469744" cy="259045"/>
    <xdr:sp macro="" textlink="">
      <xdr:nvSpPr>
        <xdr:cNvPr id="487" name="【保健センター・保健所】&#10;一人当たり面積最大値テキスト"/>
        <xdr:cNvSpPr txBox="1"/>
      </xdr:nvSpPr>
      <xdr:spPr>
        <a:xfrm>
          <a:off x="22199600" y="9380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xdr:rowOff>
    </xdr:from>
    <xdr:to>
      <xdr:col>116</xdr:col>
      <xdr:colOff>152400</xdr:colOff>
      <xdr:row>56</xdr:row>
      <xdr:rowOff>3810</xdr:rowOff>
    </xdr:to>
    <xdr:cxnSp macro="">
      <xdr:nvCxnSpPr>
        <xdr:cNvPr id="488" name="直線コネクタ 487"/>
        <xdr:cNvCxnSpPr/>
      </xdr:nvCxnSpPr>
      <xdr:spPr>
        <a:xfrm>
          <a:off x="22072600" y="9605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166387</xdr:rowOff>
    </xdr:from>
    <xdr:ext cx="469744" cy="259045"/>
    <xdr:sp macro="" textlink="">
      <xdr:nvSpPr>
        <xdr:cNvPr id="489" name="【保健センター・保健所】&#10;一人当たり面積平均値テキスト"/>
        <xdr:cNvSpPr txBox="1"/>
      </xdr:nvSpPr>
      <xdr:spPr>
        <a:xfrm>
          <a:off x="22199600" y="104533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143510</xdr:rowOff>
    </xdr:from>
    <xdr:to>
      <xdr:col>116</xdr:col>
      <xdr:colOff>114300</xdr:colOff>
      <xdr:row>62</xdr:row>
      <xdr:rowOff>73660</xdr:rowOff>
    </xdr:to>
    <xdr:sp macro="" textlink="">
      <xdr:nvSpPr>
        <xdr:cNvPr id="490" name="フローチャート: 判断 489"/>
        <xdr:cNvSpPr/>
      </xdr:nvSpPr>
      <xdr:spPr>
        <a:xfrm>
          <a:off x="221107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40640</xdr:rowOff>
    </xdr:from>
    <xdr:to>
      <xdr:col>112</xdr:col>
      <xdr:colOff>38100</xdr:colOff>
      <xdr:row>61</xdr:row>
      <xdr:rowOff>142240</xdr:rowOff>
    </xdr:to>
    <xdr:sp macro="" textlink="">
      <xdr:nvSpPr>
        <xdr:cNvPr id="491" name="フローチャート: 判断 490"/>
        <xdr:cNvSpPr/>
      </xdr:nvSpPr>
      <xdr:spPr>
        <a:xfrm>
          <a:off x="21272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44450</xdr:rowOff>
    </xdr:from>
    <xdr:to>
      <xdr:col>107</xdr:col>
      <xdr:colOff>101600</xdr:colOff>
      <xdr:row>61</xdr:row>
      <xdr:rowOff>146050</xdr:rowOff>
    </xdr:to>
    <xdr:sp macro="" textlink="">
      <xdr:nvSpPr>
        <xdr:cNvPr id="492" name="フローチャート: 判断 491"/>
        <xdr:cNvSpPr/>
      </xdr:nvSpPr>
      <xdr:spPr>
        <a:xfrm>
          <a:off x="20383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36830</xdr:rowOff>
    </xdr:from>
    <xdr:to>
      <xdr:col>102</xdr:col>
      <xdr:colOff>165100</xdr:colOff>
      <xdr:row>61</xdr:row>
      <xdr:rowOff>138430</xdr:rowOff>
    </xdr:to>
    <xdr:sp macro="" textlink="">
      <xdr:nvSpPr>
        <xdr:cNvPr id="493" name="フローチャート: 判断 492"/>
        <xdr:cNvSpPr/>
      </xdr:nvSpPr>
      <xdr:spPr>
        <a:xfrm>
          <a:off x="19494500" y="1049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48260</xdr:rowOff>
    </xdr:from>
    <xdr:to>
      <xdr:col>98</xdr:col>
      <xdr:colOff>38100</xdr:colOff>
      <xdr:row>61</xdr:row>
      <xdr:rowOff>149860</xdr:rowOff>
    </xdr:to>
    <xdr:sp macro="" textlink="">
      <xdr:nvSpPr>
        <xdr:cNvPr id="494" name="フローチャート: 判断 493"/>
        <xdr:cNvSpPr/>
      </xdr:nvSpPr>
      <xdr:spPr>
        <a:xfrm>
          <a:off x="18605500" y="1050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5" name="テキスト ボックス 49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6" name="テキスト ボックス 49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97" name="テキスト ボックス 49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98" name="テキスト ボックス 49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99" name="テキスト ボックス 49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170180</xdr:rowOff>
    </xdr:from>
    <xdr:to>
      <xdr:col>116</xdr:col>
      <xdr:colOff>114300</xdr:colOff>
      <xdr:row>62</xdr:row>
      <xdr:rowOff>100330</xdr:rowOff>
    </xdr:to>
    <xdr:sp macro="" textlink="">
      <xdr:nvSpPr>
        <xdr:cNvPr id="500" name="楕円 499"/>
        <xdr:cNvSpPr/>
      </xdr:nvSpPr>
      <xdr:spPr>
        <a:xfrm>
          <a:off x="22110700" y="1062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148607</xdr:rowOff>
    </xdr:from>
    <xdr:ext cx="469744" cy="259045"/>
    <xdr:sp macro="" textlink="">
      <xdr:nvSpPr>
        <xdr:cNvPr id="501" name="【保健センター・保健所】&#10;一人当たり面積該当値テキスト"/>
        <xdr:cNvSpPr txBox="1"/>
      </xdr:nvSpPr>
      <xdr:spPr>
        <a:xfrm>
          <a:off x="22199600" y="1060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170180</xdr:rowOff>
    </xdr:from>
    <xdr:to>
      <xdr:col>112</xdr:col>
      <xdr:colOff>38100</xdr:colOff>
      <xdr:row>62</xdr:row>
      <xdr:rowOff>100330</xdr:rowOff>
    </xdr:to>
    <xdr:sp macro="" textlink="">
      <xdr:nvSpPr>
        <xdr:cNvPr id="502" name="楕円 501"/>
        <xdr:cNvSpPr/>
      </xdr:nvSpPr>
      <xdr:spPr>
        <a:xfrm>
          <a:off x="21272500" y="1062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49530</xdr:rowOff>
    </xdr:from>
    <xdr:to>
      <xdr:col>116</xdr:col>
      <xdr:colOff>63500</xdr:colOff>
      <xdr:row>62</xdr:row>
      <xdr:rowOff>49530</xdr:rowOff>
    </xdr:to>
    <xdr:cxnSp macro="">
      <xdr:nvCxnSpPr>
        <xdr:cNvPr id="503" name="直線コネクタ 502"/>
        <xdr:cNvCxnSpPr/>
      </xdr:nvCxnSpPr>
      <xdr:spPr>
        <a:xfrm>
          <a:off x="21323300" y="106794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170180</xdr:rowOff>
    </xdr:from>
    <xdr:to>
      <xdr:col>107</xdr:col>
      <xdr:colOff>101600</xdr:colOff>
      <xdr:row>62</xdr:row>
      <xdr:rowOff>100330</xdr:rowOff>
    </xdr:to>
    <xdr:sp macro="" textlink="">
      <xdr:nvSpPr>
        <xdr:cNvPr id="504" name="楕円 503"/>
        <xdr:cNvSpPr/>
      </xdr:nvSpPr>
      <xdr:spPr>
        <a:xfrm>
          <a:off x="20383500" y="1062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49530</xdr:rowOff>
    </xdr:from>
    <xdr:to>
      <xdr:col>111</xdr:col>
      <xdr:colOff>177800</xdr:colOff>
      <xdr:row>62</xdr:row>
      <xdr:rowOff>49530</xdr:rowOff>
    </xdr:to>
    <xdr:cxnSp macro="">
      <xdr:nvCxnSpPr>
        <xdr:cNvPr id="505" name="直線コネクタ 504"/>
        <xdr:cNvCxnSpPr/>
      </xdr:nvCxnSpPr>
      <xdr:spPr>
        <a:xfrm>
          <a:off x="20434300" y="106794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170180</xdr:rowOff>
    </xdr:from>
    <xdr:to>
      <xdr:col>102</xdr:col>
      <xdr:colOff>165100</xdr:colOff>
      <xdr:row>62</xdr:row>
      <xdr:rowOff>100330</xdr:rowOff>
    </xdr:to>
    <xdr:sp macro="" textlink="">
      <xdr:nvSpPr>
        <xdr:cNvPr id="506" name="楕円 505"/>
        <xdr:cNvSpPr/>
      </xdr:nvSpPr>
      <xdr:spPr>
        <a:xfrm>
          <a:off x="19494500" y="1062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49530</xdr:rowOff>
    </xdr:from>
    <xdr:to>
      <xdr:col>107</xdr:col>
      <xdr:colOff>50800</xdr:colOff>
      <xdr:row>62</xdr:row>
      <xdr:rowOff>49530</xdr:rowOff>
    </xdr:to>
    <xdr:cxnSp macro="">
      <xdr:nvCxnSpPr>
        <xdr:cNvPr id="507" name="直線コネクタ 506"/>
        <xdr:cNvCxnSpPr/>
      </xdr:nvCxnSpPr>
      <xdr:spPr>
        <a:xfrm>
          <a:off x="19545300" y="106794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170180</xdr:rowOff>
    </xdr:from>
    <xdr:to>
      <xdr:col>98</xdr:col>
      <xdr:colOff>38100</xdr:colOff>
      <xdr:row>62</xdr:row>
      <xdr:rowOff>100330</xdr:rowOff>
    </xdr:to>
    <xdr:sp macro="" textlink="">
      <xdr:nvSpPr>
        <xdr:cNvPr id="508" name="楕円 507"/>
        <xdr:cNvSpPr/>
      </xdr:nvSpPr>
      <xdr:spPr>
        <a:xfrm>
          <a:off x="18605500" y="1062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49530</xdr:rowOff>
    </xdr:from>
    <xdr:to>
      <xdr:col>102</xdr:col>
      <xdr:colOff>114300</xdr:colOff>
      <xdr:row>62</xdr:row>
      <xdr:rowOff>49530</xdr:rowOff>
    </xdr:to>
    <xdr:cxnSp macro="">
      <xdr:nvCxnSpPr>
        <xdr:cNvPr id="509" name="直線コネクタ 508"/>
        <xdr:cNvCxnSpPr/>
      </xdr:nvCxnSpPr>
      <xdr:spPr>
        <a:xfrm>
          <a:off x="18656300" y="106794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158767</xdr:rowOff>
    </xdr:from>
    <xdr:ext cx="469744" cy="259045"/>
    <xdr:sp macro="" textlink="">
      <xdr:nvSpPr>
        <xdr:cNvPr id="510" name="n_1aveValue【保健センター・保健所】&#10;一人当たり面積"/>
        <xdr:cNvSpPr txBox="1"/>
      </xdr:nvSpPr>
      <xdr:spPr>
        <a:xfrm>
          <a:off x="21075727" y="1027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162577</xdr:rowOff>
    </xdr:from>
    <xdr:ext cx="469744" cy="259045"/>
    <xdr:sp macro="" textlink="">
      <xdr:nvSpPr>
        <xdr:cNvPr id="511" name="n_2aveValue【保健センター・保健所】&#10;一人当たり面積"/>
        <xdr:cNvSpPr txBox="1"/>
      </xdr:nvSpPr>
      <xdr:spPr>
        <a:xfrm>
          <a:off x="20199427"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154957</xdr:rowOff>
    </xdr:from>
    <xdr:ext cx="469744" cy="259045"/>
    <xdr:sp macro="" textlink="">
      <xdr:nvSpPr>
        <xdr:cNvPr id="512" name="n_3aveValue【保健センター・保健所】&#10;一人当たり面積"/>
        <xdr:cNvSpPr txBox="1"/>
      </xdr:nvSpPr>
      <xdr:spPr>
        <a:xfrm>
          <a:off x="19310427" y="1027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166387</xdr:rowOff>
    </xdr:from>
    <xdr:ext cx="469744" cy="259045"/>
    <xdr:sp macro="" textlink="">
      <xdr:nvSpPr>
        <xdr:cNvPr id="513" name="n_4aveValue【保健センター・保健所】&#10;一人当たり面積"/>
        <xdr:cNvSpPr txBox="1"/>
      </xdr:nvSpPr>
      <xdr:spPr>
        <a:xfrm>
          <a:off x="18421427" y="1028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91457</xdr:rowOff>
    </xdr:from>
    <xdr:ext cx="469744" cy="259045"/>
    <xdr:sp macro="" textlink="">
      <xdr:nvSpPr>
        <xdr:cNvPr id="514" name="n_1mainValue【保健センター・保健所】&#10;一人当たり面積"/>
        <xdr:cNvSpPr txBox="1"/>
      </xdr:nvSpPr>
      <xdr:spPr>
        <a:xfrm>
          <a:off x="21075727" y="1072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91457</xdr:rowOff>
    </xdr:from>
    <xdr:ext cx="469744" cy="259045"/>
    <xdr:sp macro="" textlink="">
      <xdr:nvSpPr>
        <xdr:cNvPr id="515" name="n_2mainValue【保健センター・保健所】&#10;一人当たり面積"/>
        <xdr:cNvSpPr txBox="1"/>
      </xdr:nvSpPr>
      <xdr:spPr>
        <a:xfrm>
          <a:off x="20199427" y="1072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91457</xdr:rowOff>
    </xdr:from>
    <xdr:ext cx="469744" cy="259045"/>
    <xdr:sp macro="" textlink="">
      <xdr:nvSpPr>
        <xdr:cNvPr id="516" name="n_3mainValue【保健センター・保健所】&#10;一人当たり面積"/>
        <xdr:cNvSpPr txBox="1"/>
      </xdr:nvSpPr>
      <xdr:spPr>
        <a:xfrm>
          <a:off x="19310427" y="1072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91457</xdr:rowOff>
    </xdr:from>
    <xdr:ext cx="469744" cy="259045"/>
    <xdr:sp macro="" textlink="">
      <xdr:nvSpPr>
        <xdr:cNvPr id="517" name="n_4mainValue【保健センター・保健所】&#10;一人当たり面積"/>
        <xdr:cNvSpPr txBox="1"/>
      </xdr:nvSpPr>
      <xdr:spPr>
        <a:xfrm>
          <a:off x="18421427" y="1072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8" name="正方形/長方形 51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9" name="正方形/長方形 51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0" name="正方形/長方形 51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1" name="正方形/長方形 52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2" name="正方形/長方形 52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3" name="正方形/長方形 52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4" name="正方形/長方形 52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5" name="正方形/長方形 52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6" name="テキスト ボックス 52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7" name="直線コネクタ 52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28" name="テキスト ボックス 52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29" name="直線コネクタ 52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0" name="テキスト ボックス 529"/>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1" name="直線コネクタ 53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2" name="テキスト ボックス 53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3" name="直線コネクタ 53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4" name="テキスト ボックス 53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35" name="直線コネクタ 53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36" name="テキスト ボックス 53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37" name="直線コネクタ 53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38" name="テキスト ボックス 53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39" name="直線コネクタ 53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0" name="テキスト ボックス 539"/>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1" name="直線コネクタ 54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101781</xdr:rowOff>
    </xdr:from>
    <xdr:to>
      <xdr:col>85</xdr:col>
      <xdr:colOff>126364</xdr:colOff>
      <xdr:row>86</xdr:row>
      <xdr:rowOff>57694</xdr:rowOff>
    </xdr:to>
    <xdr:cxnSp macro="">
      <xdr:nvCxnSpPr>
        <xdr:cNvPr id="543" name="直線コネクタ 542"/>
        <xdr:cNvCxnSpPr/>
      </xdr:nvCxnSpPr>
      <xdr:spPr>
        <a:xfrm flipV="1">
          <a:off x="16318864" y="13474881"/>
          <a:ext cx="0" cy="1327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61521</xdr:rowOff>
    </xdr:from>
    <xdr:ext cx="405111" cy="259045"/>
    <xdr:sp macro="" textlink="">
      <xdr:nvSpPr>
        <xdr:cNvPr id="544" name="【消防施設】&#10;有形固定資産減価償却率最小値テキスト"/>
        <xdr:cNvSpPr txBox="1"/>
      </xdr:nvSpPr>
      <xdr:spPr>
        <a:xfrm>
          <a:off x="16357600" y="1480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57694</xdr:rowOff>
    </xdr:from>
    <xdr:to>
      <xdr:col>86</xdr:col>
      <xdr:colOff>25400</xdr:colOff>
      <xdr:row>86</xdr:row>
      <xdr:rowOff>57694</xdr:rowOff>
    </xdr:to>
    <xdr:cxnSp macro="">
      <xdr:nvCxnSpPr>
        <xdr:cNvPr id="545" name="直線コネクタ 544"/>
        <xdr:cNvCxnSpPr/>
      </xdr:nvCxnSpPr>
      <xdr:spPr>
        <a:xfrm>
          <a:off x="16230600" y="1480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48458</xdr:rowOff>
    </xdr:from>
    <xdr:ext cx="405111" cy="259045"/>
    <xdr:sp macro="" textlink="">
      <xdr:nvSpPr>
        <xdr:cNvPr id="546" name="【消防施設】&#10;有形固定資産減価償却率最大値テキスト"/>
        <xdr:cNvSpPr txBox="1"/>
      </xdr:nvSpPr>
      <xdr:spPr>
        <a:xfrm>
          <a:off x="16357600" y="13250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101781</xdr:rowOff>
    </xdr:from>
    <xdr:to>
      <xdr:col>86</xdr:col>
      <xdr:colOff>25400</xdr:colOff>
      <xdr:row>78</xdr:row>
      <xdr:rowOff>101781</xdr:rowOff>
    </xdr:to>
    <xdr:cxnSp macro="">
      <xdr:nvCxnSpPr>
        <xdr:cNvPr id="547" name="直線コネクタ 546"/>
        <xdr:cNvCxnSpPr/>
      </xdr:nvCxnSpPr>
      <xdr:spPr>
        <a:xfrm>
          <a:off x="16230600" y="13474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35940</xdr:rowOff>
    </xdr:from>
    <xdr:ext cx="405111" cy="259045"/>
    <xdr:sp macro="" textlink="">
      <xdr:nvSpPr>
        <xdr:cNvPr id="548" name="【消防施設】&#10;有形固定資産減価償却率平均値テキスト"/>
        <xdr:cNvSpPr txBox="1"/>
      </xdr:nvSpPr>
      <xdr:spPr>
        <a:xfrm>
          <a:off x="16357600" y="140948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57513</xdr:rowOff>
    </xdr:from>
    <xdr:to>
      <xdr:col>85</xdr:col>
      <xdr:colOff>177800</xdr:colOff>
      <xdr:row>82</xdr:row>
      <xdr:rowOff>159113</xdr:rowOff>
    </xdr:to>
    <xdr:sp macro="" textlink="">
      <xdr:nvSpPr>
        <xdr:cNvPr id="549" name="フローチャート: 判断 548"/>
        <xdr:cNvSpPr/>
      </xdr:nvSpPr>
      <xdr:spPr>
        <a:xfrm>
          <a:off x="16268700" y="141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108131</xdr:rowOff>
    </xdr:from>
    <xdr:to>
      <xdr:col>81</xdr:col>
      <xdr:colOff>101600</xdr:colOff>
      <xdr:row>83</xdr:row>
      <xdr:rowOff>38281</xdr:rowOff>
    </xdr:to>
    <xdr:sp macro="" textlink="">
      <xdr:nvSpPr>
        <xdr:cNvPr id="550" name="フローチャート: 判断 549"/>
        <xdr:cNvSpPr/>
      </xdr:nvSpPr>
      <xdr:spPr>
        <a:xfrm>
          <a:off x="15430500" y="1416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54248</xdr:rowOff>
    </xdr:from>
    <xdr:to>
      <xdr:col>76</xdr:col>
      <xdr:colOff>165100</xdr:colOff>
      <xdr:row>82</xdr:row>
      <xdr:rowOff>155848</xdr:rowOff>
    </xdr:to>
    <xdr:sp macro="" textlink="">
      <xdr:nvSpPr>
        <xdr:cNvPr id="551" name="フローチャート: 判断 550"/>
        <xdr:cNvSpPr/>
      </xdr:nvSpPr>
      <xdr:spPr>
        <a:xfrm>
          <a:off x="14541500" y="1411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52614</xdr:rowOff>
    </xdr:from>
    <xdr:to>
      <xdr:col>72</xdr:col>
      <xdr:colOff>38100</xdr:colOff>
      <xdr:row>82</xdr:row>
      <xdr:rowOff>154214</xdr:rowOff>
    </xdr:to>
    <xdr:sp macro="" textlink="">
      <xdr:nvSpPr>
        <xdr:cNvPr id="552" name="フローチャート: 判断 551"/>
        <xdr:cNvSpPr/>
      </xdr:nvSpPr>
      <xdr:spPr>
        <a:xfrm>
          <a:off x="13652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99968</xdr:rowOff>
    </xdr:from>
    <xdr:to>
      <xdr:col>67</xdr:col>
      <xdr:colOff>101600</xdr:colOff>
      <xdr:row>83</xdr:row>
      <xdr:rowOff>30118</xdr:rowOff>
    </xdr:to>
    <xdr:sp macro="" textlink="">
      <xdr:nvSpPr>
        <xdr:cNvPr id="553" name="フローチャート: 判断 552"/>
        <xdr:cNvSpPr/>
      </xdr:nvSpPr>
      <xdr:spPr>
        <a:xfrm>
          <a:off x="12763500" y="1415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4" name="テキスト ボックス 55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5" name="テキスト ボックス 55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6" name="テキスト ボックス 55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7" name="テキスト ボックス 55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8" name="テキスト ボックス 55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19957</xdr:rowOff>
    </xdr:from>
    <xdr:to>
      <xdr:col>85</xdr:col>
      <xdr:colOff>177800</xdr:colOff>
      <xdr:row>82</xdr:row>
      <xdr:rowOff>121557</xdr:rowOff>
    </xdr:to>
    <xdr:sp macro="" textlink="">
      <xdr:nvSpPr>
        <xdr:cNvPr id="559" name="楕円 558"/>
        <xdr:cNvSpPr/>
      </xdr:nvSpPr>
      <xdr:spPr>
        <a:xfrm>
          <a:off x="16268700" y="1407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42834</xdr:rowOff>
    </xdr:from>
    <xdr:ext cx="405111" cy="259045"/>
    <xdr:sp macro="" textlink="">
      <xdr:nvSpPr>
        <xdr:cNvPr id="560" name="【消防施設】&#10;有形固定資産減価償却率該当値テキスト"/>
        <xdr:cNvSpPr txBox="1"/>
      </xdr:nvSpPr>
      <xdr:spPr>
        <a:xfrm>
          <a:off x="16357600" y="13930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162016</xdr:rowOff>
    </xdr:from>
    <xdr:to>
      <xdr:col>81</xdr:col>
      <xdr:colOff>101600</xdr:colOff>
      <xdr:row>82</xdr:row>
      <xdr:rowOff>92166</xdr:rowOff>
    </xdr:to>
    <xdr:sp macro="" textlink="">
      <xdr:nvSpPr>
        <xdr:cNvPr id="561" name="楕円 560"/>
        <xdr:cNvSpPr/>
      </xdr:nvSpPr>
      <xdr:spPr>
        <a:xfrm>
          <a:off x="15430500" y="1404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41366</xdr:rowOff>
    </xdr:from>
    <xdr:to>
      <xdr:col>85</xdr:col>
      <xdr:colOff>127000</xdr:colOff>
      <xdr:row>82</xdr:row>
      <xdr:rowOff>70757</xdr:rowOff>
    </xdr:to>
    <xdr:cxnSp macro="">
      <xdr:nvCxnSpPr>
        <xdr:cNvPr id="562" name="直線コネクタ 561"/>
        <xdr:cNvCxnSpPr/>
      </xdr:nvCxnSpPr>
      <xdr:spPr>
        <a:xfrm>
          <a:off x="15481300" y="14100266"/>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132624</xdr:rowOff>
    </xdr:from>
    <xdr:to>
      <xdr:col>76</xdr:col>
      <xdr:colOff>165100</xdr:colOff>
      <xdr:row>83</xdr:row>
      <xdr:rowOff>62774</xdr:rowOff>
    </xdr:to>
    <xdr:sp macro="" textlink="">
      <xdr:nvSpPr>
        <xdr:cNvPr id="563" name="楕円 562"/>
        <xdr:cNvSpPr/>
      </xdr:nvSpPr>
      <xdr:spPr>
        <a:xfrm>
          <a:off x="14541500" y="1419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41366</xdr:rowOff>
    </xdr:from>
    <xdr:to>
      <xdr:col>81</xdr:col>
      <xdr:colOff>50800</xdr:colOff>
      <xdr:row>83</xdr:row>
      <xdr:rowOff>11974</xdr:rowOff>
    </xdr:to>
    <xdr:cxnSp macro="">
      <xdr:nvCxnSpPr>
        <xdr:cNvPr id="564" name="直線コネクタ 563"/>
        <xdr:cNvCxnSpPr/>
      </xdr:nvCxnSpPr>
      <xdr:spPr>
        <a:xfrm flipV="1">
          <a:off x="14592300" y="14100266"/>
          <a:ext cx="889000" cy="14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135889</xdr:rowOff>
    </xdr:from>
    <xdr:to>
      <xdr:col>72</xdr:col>
      <xdr:colOff>38100</xdr:colOff>
      <xdr:row>78</xdr:row>
      <xdr:rowOff>66039</xdr:rowOff>
    </xdr:to>
    <xdr:sp macro="" textlink="">
      <xdr:nvSpPr>
        <xdr:cNvPr id="565" name="楕円 564"/>
        <xdr:cNvSpPr/>
      </xdr:nvSpPr>
      <xdr:spPr>
        <a:xfrm>
          <a:off x="13652500" y="1333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15239</xdr:rowOff>
    </xdr:from>
    <xdr:to>
      <xdr:col>76</xdr:col>
      <xdr:colOff>114300</xdr:colOff>
      <xdr:row>83</xdr:row>
      <xdr:rowOff>11974</xdr:rowOff>
    </xdr:to>
    <xdr:cxnSp macro="">
      <xdr:nvCxnSpPr>
        <xdr:cNvPr id="566" name="直線コネクタ 565"/>
        <xdr:cNvCxnSpPr/>
      </xdr:nvCxnSpPr>
      <xdr:spPr>
        <a:xfrm>
          <a:off x="13703300" y="13388339"/>
          <a:ext cx="889000" cy="853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144055</xdr:rowOff>
    </xdr:from>
    <xdr:to>
      <xdr:col>67</xdr:col>
      <xdr:colOff>101600</xdr:colOff>
      <xdr:row>83</xdr:row>
      <xdr:rowOff>74205</xdr:rowOff>
    </xdr:to>
    <xdr:sp macro="" textlink="">
      <xdr:nvSpPr>
        <xdr:cNvPr id="567" name="楕円 566"/>
        <xdr:cNvSpPr/>
      </xdr:nvSpPr>
      <xdr:spPr>
        <a:xfrm>
          <a:off x="12763500" y="1420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15239</xdr:rowOff>
    </xdr:from>
    <xdr:to>
      <xdr:col>71</xdr:col>
      <xdr:colOff>177800</xdr:colOff>
      <xdr:row>83</xdr:row>
      <xdr:rowOff>23405</xdr:rowOff>
    </xdr:to>
    <xdr:cxnSp macro="">
      <xdr:nvCxnSpPr>
        <xdr:cNvPr id="568" name="直線コネクタ 567"/>
        <xdr:cNvCxnSpPr/>
      </xdr:nvCxnSpPr>
      <xdr:spPr>
        <a:xfrm flipV="1">
          <a:off x="12814300" y="13388339"/>
          <a:ext cx="889000" cy="865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29408</xdr:rowOff>
    </xdr:from>
    <xdr:ext cx="405111" cy="259045"/>
    <xdr:sp macro="" textlink="">
      <xdr:nvSpPr>
        <xdr:cNvPr id="569" name="n_1aveValue【消防施設】&#10;有形固定資産減価償却率"/>
        <xdr:cNvSpPr txBox="1"/>
      </xdr:nvSpPr>
      <xdr:spPr>
        <a:xfrm>
          <a:off x="15266044" y="1425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925</xdr:rowOff>
    </xdr:from>
    <xdr:ext cx="405111" cy="259045"/>
    <xdr:sp macro="" textlink="">
      <xdr:nvSpPr>
        <xdr:cNvPr id="570" name="n_2aveValue【消防施設】&#10;有形固定資産減価償却率"/>
        <xdr:cNvSpPr txBox="1"/>
      </xdr:nvSpPr>
      <xdr:spPr>
        <a:xfrm>
          <a:off x="14389744" y="1388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145341</xdr:rowOff>
    </xdr:from>
    <xdr:ext cx="405111" cy="259045"/>
    <xdr:sp macro="" textlink="">
      <xdr:nvSpPr>
        <xdr:cNvPr id="571" name="n_3aveValue【消防施設】&#10;有形固定資産減価償却率"/>
        <xdr:cNvSpPr txBox="1"/>
      </xdr:nvSpPr>
      <xdr:spPr>
        <a:xfrm>
          <a:off x="13500744" y="1420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46645</xdr:rowOff>
    </xdr:from>
    <xdr:ext cx="405111" cy="259045"/>
    <xdr:sp macro="" textlink="">
      <xdr:nvSpPr>
        <xdr:cNvPr id="572" name="n_4aveValue【消防施設】&#10;有形固定資産減価償却率"/>
        <xdr:cNvSpPr txBox="1"/>
      </xdr:nvSpPr>
      <xdr:spPr>
        <a:xfrm>
          <a:off x="12611744" y="1393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108693</xdr:rowOff>
    </xdr:from>
    <xdr:ext cx="405111" cy="259045"/>
    <xdr:sp macro="" textlink="">
      <xdr:nvSpPr>
        <xdr:cNvPr id="573" name="n_1mainValue【消防施設】&#10;有形固定資産減価償却率"/>
        <xdr:cNvSpPr txBox="1"/>
      </xdr:nvSpPr>
      <xdr:spPr>
        <a:xfrm>
          <a:off x="15266044" y="1382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53901</xdr:rowOff>
    </xdr:from>
    <xdr:ext cx="405111" cy="259045"/>
    <xdr:sp macro="" textlink="">
      <xdr:nvSpPr>
        <xdr:cNvPr id="574" name="n_2mainValue【消防施設】&#10;有形固定資産減価償却率"/>
        <xdr:cNvSpPr txBox="1"/>
      </xdr:nvSpPr>
      <xdr:spPr>
        <a:xfrm>
          <a:off x="14389744" y="1428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76</xdr:row>
      <xdr:rowOff>82566</xdr:rowOff>
    </xdr:from>
    <xdr:ext cx="340478" cy="259045"/>
    <xdr:sp macro="" textlink="">
      <xdr:nvSpPr>
        <xdr:cNvPr id="575" name="n_3mainValue【消防施設】&#10;有形固定資産減価償却率"/>
        <xdr:cNvSpPr txBox="1"/>
      </xdr:nvSpPr>
      <xdr:spPr>
        <a:xfrm>
          <a:off x="13533061" y="131127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65332</xdr:rowOff>
    </xdr:from>
    <xdr:ext cx="405111" cy="259045"/>
    <xdr:sp macro="" textlink="">
      <xdr:nvSpPr>
        <xdr:cNvPr id="576" name="n_4mainValue【消防施設】&#10;有形固定資産減価償却率"/>
        <xdr:cNvSpPr txBox="1"/>
      </xdr:nvSpPr>
      <xdr:spPr>
        <a:xfrm>
          <a:off x="12611744" y="1429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7" name="正方形/長方形 57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8" name="正方形/長方形 57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9" name="正方形/長方形 57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0" name="正方形/長方形 57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1" name="正方形/長方形 58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2" name="正方形/長方形 58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3" name="正方形/長方形 58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4" name="正方形/長方形 58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5" name="テキスト ボックス 58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6" name="直線コネクタ 58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87" name="直線コネクタ 58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88" name="テキスト ボックス 58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89" name="直線コネクタ 58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90" name="テキスト ボックス 58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1" name="直線コネクタ 59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92" name="テキスト ボックス 59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93" name="直線コネクタ 59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94" name="テキスト ボックス 59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95" name="直線コネクタ 59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96" name="テキスト ボックス 59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7" name="直線コネクタ 59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8" name="テキスト ボックス 59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13336</xdr:rowOff>
    </xdr:from>
    <xdr:to>
      <xdr:col>116</xdr:col>
      <xdr:colOff>62864</xdr:colOff>
      <xdr:row>86</xdr:row>
      <xdr:rowOff>59055</xdr:rowOff>
    </xdr:to>
    <xdr:cxnSp macro="">
      <xdr:nvCxnSpPr>
        <xdr:cNvPr id="600" name="直線コネクタ 599"/>
        <xdr:cNvCxnSpPr/>
      </xdr:nvCxnSpPr>
      <xdr:spPr>
        <a:xfrm flipV="1">
          <a:off x="22160864" y="13386436"/>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62882</xdr:rowOff>
    </xdr:from>
    <xdr:ext cx="469744" cy="259045"/>
    <xdr:sp macro="" textlink="">
      <xdr:nvSpPr>
        <xdr:cNvPr id="601" name="【消防施設】&#10;一人当たり面積最小値テキスト"/>
        <xdr:cNvSpPr txBox="1"/>
      </xdr:nvSpPr>
      <xdr:spPr>
        <a:xfrm>
          <a:off x="22199600" y="14807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59055</xdr:rowOff>
    </xdr:from>
    <xdr:to>
      <xdr:col>116</xdr:col>
      <xdr:colOff>152400</xdr:colOff>
      <xdr:row>86</xdr:row>
      <xdr:rowOff>59055</xdr:rowOff>
    </xdr:to>
    <xdr:cxnSp macro="">
      <xdr:nvCxnSpPr>
        <xdr:cNvPr id="602" name="直線コネクタ 601"/>
        <xdr:cNvCxnSpPr/>
      </xdr:nvCxnSpPr>
      <xdr:spPr>
        <a:xfrm>
          <a:off x="22072600" y="1480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131463</xdr:rowOff>
    </xdr:from>
    <xdr:ext cx="469744" cy="259045"/>
    <xdr:sp macro="" textlink="">
      <xdr:nvSpPr>
        <xdr:cNvPr id="603" name="【消防施設】&#10;一人当たり面積最大値テキスト"/>
        <xdr:cNvSpPr txBox="1"/>
      </xdr:nvSpPr>
      <xdr:spPr>
        <a:xfrm>
          <a:off x="22199600" y="13161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13336</xdr:rowOff>
    </xdr:from>
    <xdr:to>
      <xdr:col>116</xdr:col>
      <xdr:colOff>152400</xdr:colOff>
      <xdr:row>78</xdr:row>
      <xdr:rowOff>13336</xdr:rowOff>
    </xdr:to>
    <xdr:cxnSp macro="">
      <xdr:nvCxnSpPr>
        <xdr:cNvPr id="604" name="直線コネクタ 603"/>
        <xdr:cNvCxnSpPr/>
      </xdr:nvCxnSpPr>
      <xdr:spPr>
        <a:xfrm>
          <a:off x="22072600" y="13386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128288</xdr:rowOff>
    </xdr:from>
    <xdr:ext cx="469744" cy="259045"/>
    <xdr:sp macro="" textlink="">
      <xdr:nvSpPr>
        <xdr:cNvPr id="605" name="【消防施設】&#10;一人当たり面積平均値テキスト"/>
        <xdr:cNvSpPr txBox="1"/>
      </xdr:nvSpPr>
      <xdr:spPr>
        <a:xfrm>
          <a:off x="22199600" y="143586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105411</xdr:rowOff>
    </xdr:from>
    <xdr:to>
      <xdr:col>116</xdr:col>
      <xdr:colOff>114300</xdr:colOff>
      <xdr:row>85</xdr:row>
      <xdr:rowOff>35561</xdr:rowOff>
    </xdr:to>
    <xdr:sp macro="" textlink="">
      <xdr:nvSpPr>
        <xdr:cNvPr id="606" name="フローチャート: 判断 605"/>
        <xdr:cNvSpPr/>
      </xdr:nvSpPr>
      <xdr:spPr>
        <a:xfrm>
          <a:off x="22110700" y="1450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4445</xdr:rowOff>
    </xdr:from>
    <xdr:to>
      <xdr:col>112</xdr:col>
      <xdr:colOff>38100</xdr:colOff>
      <xdr:row>85</xdr:row>
      <xdr:rowOff>106045</xdr:rowOff>
    </xdr:to>
    <xdr:sp macro="" textlink="">
      <xdr:nvSpPr>
        <xdr:cNvPr id="607" name="フローチャート: 判断 606"/>
        <xdr:cNvSpPr/>
      </xdr:nvSpPr>
      <xdr:spPr>
        <a:xfrm>
          <a:off x="21272500" y="1457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6350</xdr:rowOff>
    </xdr:from>
    <xdr:to>
      <xdr:col>107</xdr:col>
      <xdr:colOff>101600</xdr:colOff>
      <xdr:row>85</xdr:row>
      <xdr:rowOff>107950</xdr:rowOff>
    </xdr:to>
    <xdr:sp macro="" textlink="">
      <xdr:nvSpPr>
        <xdr:cNvPr id="608" name="フローチャート: 判断 607"/>
        <xdr:cNvSpPr/>
      </xdr:nvSpPr>
      <xdr:spPr>
        <a:xfrm>
          <a:off x="20383500" y="1457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10161</xdr:rowOff>
    </xdr:from>
    <xdr:to>
      <xdr:col>102</xdr:col>
      <xdr:colOff>165100</xdr:colOff>
      <xdr:row>85</xdr:row>
      <xdr:rowOff>111761</xdr:rowOff>
    </xdr:to>
    <xdr:sp macro="" textlink="">
      <xdr:nvSpPr>
        <xdr:cNvPr id="609" name="フローチャート: 判断 608"/>
        <xdr:cNvSpPr/>
      </xdr:nvSpPr>
      <xdr:spPr>
        <a:xfrm>
          <a:off x="19494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132080</xdr:rowOff>
    </xdr:from>
    <xdr:to>
      <xdr:col>98</xdr:col>
      <xdr:colOff>38100</xdr:colOff>
      <xdr:row>85</xdr:row>
      <xdr:rowOff>62230</xdr:rowOff>
    </xdr:to>
    <xdr:sp macro="" textlink="">
      <xdr:nvSpPr>
        <xdr:cNvPr id="610" name="フローチャート: 判断 609"/>
        <xdr:cNvSpPr/>
      </xdr:nvSpPr>
      <xdr:spPr>
        <a:xfrm>
          <a:off x="18605500" y="1453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1" name="テキスト ボックス 61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2" name="テキスト ボックス 61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3" name="テキスト ボックス 61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4" name="テキスト ボックス 61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5" name="テキスト ボックス 61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122555</xdr:rowOff>
    </xdr:from>
    <xdr:to>
      <xdr:col>116</xdr:col>
      <xdr:colOff>114300</xdr:colOff>
      <xdr:row>86</xdr:row>
      <xdr:rowOff>52705</xdr:rowOff>
    </xdr:to>
    <xdr:sp macro="" textlink="">
      <xdr:nvSpPr>
        <xdr:cNvPr id="616" name="楕円 615"/>
        <xdr:cNvSpPr/>
      </xdr:nvSpPr>
      <xdr:spPr>
        <a:xfrm>
          <a:off x="22110700" y="1469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37482</xdr:rowOff>
    </xdr:from>
    <xdr:ext cx="469744" cy="259045"/>
    <xdr:sp macro="" textlink="">
      <xdr:nvSpPr>
        <xdr:cNvPr id="617" name="【消防施設】&#10;一人当たり面積該当値テキスト"/>
        <xdr:cNvSpPr txBox="1"/>
      </xdr:nvSpPr>
      <xdr:spPr>
        <a:xfrm>
          <a:off x="22199600" y="14610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124461</xdr:rowOff>
    </xdr:from>
    <xdr:to>
      <xdr:col>112</xdr:col>
      <xdr:colOff>38100</xdr:colOff>
      <xdr:row>86</xdr:row>
      <xdr:rowOff>54611</xdr:rowOff>
    </xdr:to>
    <xdr:sp macro="" textlink="">
      <xdr:nvSpPr>
        <xdr:cNvPr id="618" name="楕円 617"/>
        <xdr:cNvSpPr/>
      </xdr:nvSpPr>
      <xdr:spPr>
        <a:xfrm>
          <a:off x="21272500" y="1469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1905</xdr:rowOff>
    </xdr:from>
    <xdr:to>
      <xdr:col>116</xdr:col>
      <xdr:colOff>63500</xdr:colOff>
      <xdr:row>86</xdr:row>
      <xdr:rowOff>3811</xdr:rowOff>
    </xdr:to>
    <xdr:cxnSp macro="">
      <xdr:nvCxnSpPr>
        <xdr:cNvPr id="619" name="直線コネクタ 618"/>
        <xdr:cNvCxnSpPr/>
      </xdr:nvCxnSpPr>
      <xdr:spPr>
        <a:xfrm flipV="1">
          <a:off x="21323300" y="14746605"/>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147320</xdr:rowOff>
    </xdr:from>
    <xdr:to>
      <xdr:col>107</xdr:col>
      <xdr:colOff>101600</xdr:colOff>
      <xdr:row>86</xdr:row>
      <xdr:rowOff>77470</xdr:rowOff>
    </xdr:to>
    <xdr:sp macro="" textlink="">
      <xdr:nvSpPr>
        <xdr:cNvPr id="620" name="楕円 619"/>
        <xdr:cNvSpPr/>
      </xdr:nvSpPr>
      <xdr:spPr>
        <a:xfrm>
          <a:off x="20383500" y="1472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3811</xdr:rowOff>
    </xdr:from>
    <xdr:to>
      <xdr:col>111</xdr:col>
      <xdr:colOff>177800</xdr:colOff>
      <xdr:row>86</xdr:row>
      <xdr:rowOff>26670</xdr:rowOff>
    </xdr:to>
    <xdr:cxnSp macro="">
      <xdr:nvCxnSpPr>
        <xdr:cNvPr id="621" name="直線コネクタ 620"/>
        <xdr:cNvCxnSpPr/>
      </xdr:nvCxnSpPr>
      <xdr:spPr>
        <a:xfrm flipV="1">
          <a:off x="20434300" y="1474851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50164</xdr:rowOff>
    </xdr:from>
    <xdr:to>
      <xdr:col>102</xdr:col>
      <xdr:colOff>165100</xdr:colOff>
      <xdr:row>86</xdr:row>
      <xdr:rowOff>151764</xdr:rowOff>
    </xdr:to>
    <xdr:sp macro="" textlink="">
      <xdr:nvSpPr>
        <xdr:cNvPr id="622" name="楕円 621"/>
        <xdr:cNvSpPr/>
      </xdr:nvSpPr>
      <xdr:spPr>
        <a:xfrm>
          <a:off x="19494500" y="1479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26670</xdr:rowOff>
    </xdr:from>
    <xdr:to>
      <xdr:col>107</xdr:col>
      <xdr:colOff>50800</xdr:colOff>
      <xdr:row>86</xdr:row>
      <xdr:rowOff>100964</xdr:rowOff>
    </xdr:to>
    <xdr:cxnSp macro="">
      <xdr:nvCxnSpPr>
        <xdr:cNvPr id="623" name="直線コネクタ 622"/>
        <xdr:cNvCxnSpPr/>
      </xdr:nvCxnSpPr>
      <xdr:spPr>
        <a:xfrm flipV="1">
          <a:off x="19545300" y="14771370"/>
          <a:ext cx="889000" cy="74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133986</xdr:rowOff>
    </xdr:from>
    <xdr:to>
      <xdr:col>98</xdr:col>
      <xdr:colOff>38100</xdr:colOff>
      <xdr:row>86</xdr:row>
      <xdr:rowOff>64136</xdr:rowOff>
    </xdr:to>
    <xdr:sp macro="" textlink="">
      <xdr:nvSpPr>
        <xdr:cNvPr id="624" name="楕円 623"/>
        <xdr:cNvSpPr/>
      </xdr:nvSpPr>
      <xdr:spPr>
        <a:xfrm>
          <a:off x="18605500" y="1470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13336</xdr:rowOff>
    </xdr:from>
    <xdr:to>
      <xdr:col>102</xdr:col>
      <xdr:colOff>114300</xdr:colOff>
      <xdr:row>86</xdr:row>
      <xdr:rowOff>100964</xdr:rowOff>
    </xdr:to>
    <xdr:cxnSp macro="">
      <xdr:nvCxnSpPr>
        <xdr:cNvPr id="625" name="直線コネクタ 624"/>
        <xdr:cNvCxnSpPr/>
      </xdr:nvCxnSpPr>
      <xdr:spPr>
        <a:xfrm>
          <a:off x="18656300" y="14758036"/>
          <a:ext cx="889000" cy="8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122572</xdr:rowOff>
    </xdr:from>
    <xdr:ext cx="469744" cy="259045"/>
    <xdr:sp macro="" textlink="">
      <xdr:nvSpPr>
        <xdr:cNvPr id="626" name="n_1aveValue【消防施設】&#10;一人当たり面積"/>
        <xdr:cNvSpPr txBox="1"/>
      </xdr:nvSpPr>
      <xdr:spPr>
        <a:xfrm>
          <a:off x="21075727" y="14352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124477</xdr:rowOff>
    </xdr:from>
    <xdr:ext cx="469744" cy="259045"/>
    <xdr:sp macro="" textlink="">
      <xdr:nvSpPr>
        <xdr:cNvPr id="627" name="n_2aveValue【消防施設】&#10;一人当たり面積"/>
        <xdr:cNvSpPr txBox="1"/>
      </xdr:nvSpPr>
      <xdr:spPr>
        <a:xfrm>
          <a:off x="20199427" y="1435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128288</xdr:rowOff>
    </xdr:from>
    <xdr:ext cx="469744" cy="259045"/>
    <xdr:sp macro="" textlink="">
      <xdr:nvSpPr>
        <xdr:cNvPr id="628" name="n_3aveValue【消防施設】&#10;一人当たり面積"/>
        <xdr:cNvSpPr txBox="1"/>
      </xdr:nvSpPr>
      <xdr:spPr>
        <a:xfrm>
          <a:off x="193104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78757</xdr:rowOff>
    </xdr:from>
    <xdr:ext cx="469744" cy="259045"/>
    <xdr:sp macro="" textlink="">
      <xdr:nvSpPr>
        <xdr:cNvPr id="629" name="n_4aveValue【消防施設】&#10;一人当たり面積"/>
        <xdr:cNvSpPr txBox="1"/>
      </xdr:nvSpPr>
      <xdr:spPr>
        <a:xfrm>
          <a:off x="18421427" y="1430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45738</xdr:rowOff>
    </xdr:from>
    <xdr:ext cx="469744" cy="259045"/>
    <xdr:sp macro="" textlink="">
      <xdr:nvSpPr>
        <xdr:cNvPr id="630" name="n_1mainValue【消防施設】&#10;一人当たり面積"/>
        <xdr:cNvSpPr txBox="1"/>
      </xdr:nvSpPr>
      <xdr:spPr>
        <a:xfrm>
          <a:off x="21075727" y="1479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68597</xdr:rowOff>
    </xdr:from>
    <xdr:ext cx="469744" cy="259045"/>
    <xdr:sp macro="" textlink="">
      <xdr:nvSpPr>
        <xdr:cNvPr id="631" name="n_2mainValue【消防施設】&#10;一人当たり面積"/>
        <xdr:cNvSpPr txBox="1"/>
      </xdr:nvSpPr>
      <xdr:spPr>
        <a:xfrm>
          <a:off x="20199427" y="1481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142891</xdr:rowOff>
    </xdr:from>
    <xdr:ext cx="469744" cy="259045"/>
    <xdr:sp macro="" textlink="">
      <xdr:nvSpPr>
        <xdr:cNvPr id="632" name="n_3mainValue【消防施設】&#10;一人当たり面積"/>
        <xdr:cNvSpPr txBox="1"/>
      </xdr:nvSpPr>
      <xdr:spPr>
        <a:xfrm>
          <a:off x="19310427" y="14887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55263</xdr:rowOff>
    </xdr:from>
    <xdr:ext cx="469744" cy="259045"/>
    <xdr:sp macro="" textlink="">
      <xdr:nvSpPr>
        <xdr:cNvPr id="633" name="n_4mainValue【消防施設】&#10;一人当たり面積"/>
        <xdr:cNvSpPr txBox="1"/>
      </xdr:nvSpPr>
      <xdr:spPr>
        <a:xfrm>
          <a:off x="18421427" y="14799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4" name="正方形/長方形 63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5" name="正方形/長方形 63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6" name="正方形/長方形 63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7" name="正方形/長方形 63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8" name="正方形/長方形 63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9" name="正方形/長方形 63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0" name="正方形/長方形 63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1" name="正方形/長方形 64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2" name="テキスト ボックス 64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3" name="直線コネクタ 64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4" name="テキスト ボックス 64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45" name="直線コネクタ 64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46" name="テキスト ボックス 645"/>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47" name="直線コネクタ 64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48" name="テキスト ボックス 64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49" name="直線コネクタ 64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0" name="テキスト ボックス 64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1" name="直線コネクタ 65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2" name="テキスト ボックス 65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3" name="直線コネクタ 65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4" name="テキスト ボックス 65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5" name="直線コネクタ 65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56" name="テキスト ボックス 655"/>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7" name="直線コネクタ 65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121920</xdr:rowOff>
    </xdr:from>
    <xdr:to>
      <xdr:col>85</xdr:col>
      <xdr:colOff>126364</xdr:colOff>
      <xdr:row>109</xdr:row>
      <xdr:rowOff>19050</xdr:rowOff>
    </xdr:to>
    <xdr:cxnSp macro="">
      <xdr:nvCxnSpPr>
        <xdr:cNvPr id="659" name="直線コネクタ 658"/>
        <xdr:cNvCxnSpPr/>
      </xdr:nvCxnSpPr>
      <xdr:spPr>
        <a:xfrm flipV="1">
          <a:off x="16318864" y="1709547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22877</xdr:rowOff>
    </xdr:from>
    <xdr:ext cx="405111" cy="259045"/>
    <xdr:sp macro="" textlink="">
      <xdr:nvSpPr>
        <xdr:cNvPr id="660" name="【庁舎】&#10;有形固定資産減価償却率最小値テキスト"/>
        <xdr:cNvSpPr txBox="1"/>
      </xdr:nvSpPr>
      <xdr:spPr>
        <a:xfrm>
          <a:off x="16357600" y="187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19050</xdr:rowOff>
    </xdr:from>
    <xdr:to>
      <xdr:col>86</xdr:col>
      <xdr:colOff>25400</xdr:colOff>
      <xdr:row>109</xdr:row>
      <xdr:rowOff>19050</xdr:rowOff>
    </xdr:to>
    <xdr:cxnSp macro="">
      <xdr:nvCxnSpPr>
        <xdr:cNvPr id="661" name="直線コネクタ 660"/>
        <xdr:cNvCxnSpPr/>
      </xdr:nvCxnSpPr>
      <xdr:spPr>
        <a:xfrm>
          <a:off x="16230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68597</xdr:rowOff>
    </xdr:from>
    <xdr:ext cx="340478" cy="259045"/>
    <xdr:sp macro="" textlink="">
      <xdr:nvSpPr>
        <xdr:cNvPr id="662" name="【庁舎】&#10;有形固定資産減価償却率最大値テキスト"/>
        <xdr:cNvSpPr txBox="1"/>
      </xdr:nvSpPr>
      <xdr:spPr>
        <a:xfrm>
          <a:off x="16357600" y="168706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121920</xdr:rowOff>
    </xdr:from>
    <xdr:to>
      <xdr:col>86</xdr:col>
      <xdr:colOff>25400</xdr:colOff>
      <xdr:row>99</xdr:row>
      <xdr:rowOff>121920</xdr:rowOff>
    </xdr:to>
    <xdr:cxnSp macro="">
      <xdr:nvCxnSpPr>
        <xdr:cNvPr id="663" name="直線コネクタ 662"/>
        <xdr:cNvCxnSpPr/>
      </xdr:nvCxnSpPr>
      <xdr:spPr>
        <a:xfrm>
          <a:off x="16230600" y="1709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121756</xdr:rowOff>
    </xdr:from>
    <xdr:ext cx="405111" cy="259045"/>
    <xdr:sp macro="" textlink="">
      <xdr:nvSpPr>
        <xdr:cNvPr id="664" name="【庁舎】&#10;有形固定資産減価償却率平均値テキスト"/>
        <xdr:cNvSpPr txBox="1"/>
      </xdr:nvSpPr>
      <xdr:spPr>
        <a:xfrm>
          <a:off x="16357600" y="17781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98879</xdr:rowOff>
    </xdr:from>
    <xdr:to>
      <xdr:col>85</xdr:col>
      <xdr:colOff>177800</xdr:colOff>
      <xdr:row>105</xdr:row>
      <xdr:rowOff>29029</xdr:rowOff>
    </xdr:to>
    <xdr:sp macro="" textlink="">
      <xdr:nvSpPr>
        <xdr:cNvPr id="665" name="フローチャート: 判断 664"/>
        <xdr:cNvSpPr/>
      </xdr:nvSpPr>
      <xdr:spPr>
        <a:xfrm>
          <a:off x="162687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84182</xdr:rowOff>
    </xdr:from>
    <xdr:to>
      <xdr:col>81</xdr:col>
      <xdr:colOff>101600</xdr:colOff>
      <xdr:row>105</xdr:row>
      <xdr:rowOff>14332</xdr:rowOff>
    </xdr:to>
    <xdr:sp macro="" textlink="">
      <xdr:nvSpPr>
        <xdr:cNvPr id="666" name="フローチャート: 判断 665"/>
        <xdr:cNvSpPr/>
      </xdr:nvSpPr>
      <xdr:spPr>
        <a:xfrm>
          <a:off x="154305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72752</xdr:rowOff>
    </xdr:from>
    <xdr:to>
      <xdr:col>76</xdr:col>
      <xdr:colOff>165100</xdr:colOff>
      <xdr:row>105</xdr:row>
      <xdr:rowOff>2902</xdr:rowOff>
    </xdr:to>
    <xdr:sp macro="" textlink="">
      <xdr:nvSpPr>
        <xdr:cNvPr id="667" name="フローチャート: 判断 666"/>
        <xdr:cNvSpPr/>
      </xdr:nvSpPr>
      <xdr:spPr>
        <a:xfrm>
          <a:off x="14541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97245</xdr:rowOff>
    </xdr:from>
    <xdr:to>
      <xdr:col>72</xdr:col>
      <xdr:colOff>38100</xdr:colOff>
      <xdr:row>105</xdr:row>
      <xdr:rowOff>27395</xdr:rowOff>
    </xdr:to>
    <xdr:sp macro="" textlink="">
      <xdr:nvSpPr>
        <xdr:cNvPr id="668" name="フローチャート: 判断 667"/>
        <xdr:cNvSpPr/>
      </xdr:nvSpPr>
      <xdr:spPr>
        <a:xfrm>
          <a:off x="136525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48261</xdr:rowOff>
    </xdr:from>
    <xdr:to>
      <xdr:col>67</xdr:col>
      <xdr:colOff>101600</xdr:colOff>
      <xdr:row>104</xdr:row>
      <xdr:rowOff>149861</xdr:rowOff>
    </xdr:to>
    <xdr:sp macro="" textlink="">
      <xdr:nvSpPr>
        <xdr:cNvPr id="669" name="フローチャート: 判断 668"/>
        <xdr:cNvSpPr/>
      </xdr:nvSpPr>
      <xdr:spPr>
        <a:xfrm>
          <a:off x="12763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0" name="テキスト ボックス 66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1" name="テキスト ボックス 67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2" name="テキスト ボックス 67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3" name="テキスト ボックス 67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4" name="テキスト ボックス 67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136434</xdr:rowOff>
    </xdr:from>
    <xdr:to>
      <xdr:col>85</xdr:col>
      <xdr:colOff>177800</xdr:colOff>
      <xdr:row>108</xdr:row>
      <xdr:rowOff>66584</xdr:rowOff>
    </xdr:to>
    <xdr:sp macro="" textlink="">
      <xdr:nvSpPr>
        <xdr:cNvPr id="675" name="楕円 674"/>
        <xdr:cNvSpPr/>
      </xdr:nvSpPr>
      <xdr:spPr>
        <a:xfrm>
          <a:off x="16268700" y="1848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114861</xdr:rowOff>
    </xdr:from>
    <xdr:ext cx="405111" cy="259045"/>
    <xdr:sp macro="" textlink="">
      <xdr:nvSpPr>
        <xdr:cNvPr id="676" name="【庁舎】&#10;有形固定資産減価償却率該当値テキスト"/>
        <xdr:cNvSpPr txBox="1"/>
      </xdr:nvSpPr>
      <xdr:spPr>
        <a:xfrm>
          <a:off x="16357600" y="18460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107043</xdr:rowOff>
    </xdr:from>
    <xdr:to>
      <xdr:col>81</xdr:col>
      <xdr:colOff>101600</xdr:colOff>
      <xdr:row>108</xdr:row>
      <xdr:rowOff>37193</xdr:rowOff>
    </xdr:to>
    <xdr:sp macro="" textlink="">
      <xdr:nvSpPr>
        <xdr:cNvPr id="677" name="楕円 676"/>
        <xdr:cNvSpPr/>
      </xdr:nvSpPr>
      <xdr:spPr>
        <a:xfrm>
          <a:off x="15430500" y="1845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157843</xdr:rowOff>
    </xdr:from>
    <xdr:to>
      <xdr:col>85</xdr:col>
      <xdr:colOff>127000</xdr:colOff>
      <xdr:row>108</xdr:row>
      <xdr:rowOff>15784</xdr:rowOff>
    </xdr:to>
    <xdr:cxnSp macro="">
      <xdr:nvCxnSpPr>
        <xdr:cNvPr id="678" name="直線コネクタ 677"/>
        <xdr:cNvCxnSpPr/>
      </xdr:nvCxnSpPr>
      <xdr:spPr>
        <a:xfrm>
          <a:off x="15481300" y="18502993"/>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71120</xdr:rowOff>
    </xdr:from>
    <xdr:to>
      <xdr:col>76</xdr:col>
      <xdr:colOff>165100</xdr:colOff>
      <xdr:row>108</xdr:row>
      <xdr:rowOff>1270</xdr:rowOff>
    </xdr:to>
    <xdr:sp macro="" textlink="">
      <xdr:nvSpPr>
        <xdr:cNvPr id="679" name="楕円 678"/>
        <xdr:cNvSpPr/>
      </xdr:nvSpPr>
      <xdr:spPr>
        <a:xfrm>
          <a:off x="14541500" y="1841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121920</xdr:rowOff>
    </xdr:from>
    <xdr:to>
      <xdr:col>81</xdr:col>
      <xdr:colOff>50800</xdr:colOff>
      <xdr:row>107</xdr:row>
      <xdr:rowOff>157843</xdr:rowOff>
    </xdr:to>
    <xdr:cxnSp macro="">
      <xdr:nvCxnSpPr>
        <xdr:cNvPr id="680" name="直線コネクタ 679"/>
        <xdr:cNvCxnSpPr/>
      </xdr:nvCxnSpPr>
      <xdr:spPr>
        <a:xfrm>
          <a:off x="14592300" y="1846707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33564</xdr:rowOff>
    </xdr:from>
    <xdr:to>
      <xdr:col>72</xdr:col>
      <xdr:colOff>38100</xdr:colOff>
      <xdr:row>107</xdr:row>
      <xdr:rowOff>135164</xdr:rowOff>
    </xdr:to>
    <xdr:sp macro="" textlink="">
      <xdr:nvSpPr>
        <xdr:cNvPr id="681" name="楕円 680"/>
        <xdr:cNvSpPr/>
      </xdr:nvSpPr>
      <xdr:spPr>
        <a:xfrm>
          <a:off x="13652500" y="1837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84364</xdr:rowOff>
    </xdr:from>
    <xdr:to>
      <xdr:col>76</xdr:col>
      <xdr:colOff>114300</xdr:colOff>
      <xdr:row>107</xdr:row>
      <xdr:rowOff>121920</xdr:rowOff>
    </xdr:to>
    <xdr:cxnSp macro="">
      <xdr:nvCxnSpPr>
        <xdr:cNvPr id="682" name="直線コネクタ 681"/>
        <xdr:cNvCxnSpPr/>
      </xdr:nvCxnSpPr>
      <xdr:spPr>
        <a:xfrm>
          <a:off x="13703300" y="18429514"/>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33564</xdr:rowOff>
    </xdr:from>
    <xdr:to>
      <xdr:col>67</xdr:col>
      <xdr:colOff>101600</xdr:colOff>
      <xdr:row>107</xdr:row>
      <xdr:rowOff>135164</xdr:rowOff>
    </xdr:to>
    <xdr:sp macro="" textlink="">
      <xdr:nvSpPr>
        <xdr:cNvPr id="683" name="楕円 682"/>
        <xdr:cNvSpPr/>
      </xdr:nvSpPr>
      <xdr:spPr>
        <a:xfrm>
          <a:off x="12763500" y="1837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84364</xdr:rowOff>
    </xdr:from>
    <xdr:to>
      <xdr:col>71</xdr:col>
      <xdr:colOff>177800</xdr:colOff>
      <xdr:row>107</xdr:row>
      <xdr:rowOff>84364</xdr:rowOff>
    </xdr:to>
    <xdr:cxnSp macro="">
      <xdr:nvCxnSpPr>
        <xdr:cNvPr id="684" name="直線コネクタ 683"/>
        <xdr:cNvCxnSpPr/>
      </xdr:nvCxnSpPr>
      <xdr:spPr>
        <a:xfrm>
          <a:off x="12814300" y="184295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30859</xdr:rowOff>
    </xdr:from>
    <xdr:ext cx="405111" cy="259045"/>
    <xdr:sp macro="" textlink="">
      <xdr:nvSpPr>
        <xdr:cNvPr id="685" name="n_1aveValue【庁舎】&#10;有形固定資産減価償却率"/>
        <xdr:cNvSpPr txBox="1"/>
      </xdr:nvSpPr>
      <xdr:spPr>
        <a:xfrm>
          <a:off x="15266044" y="1769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19429</xdr:rowOff>
    </xdr:from>
    <xdr:ext cx="405111" cy="259045"/>
    <xdr:sp macro="" textlink="">
      <xdr:nvSpPr>
        <xdr:cNvPr id="686" name="n_2aveValue【庁舎】&#10;有形固定資産減価償却率"/>
        <xdr:cNvSpPr txBox="1"/>
      </xdr:nvSpPr>
      <xdr:spPr>
        <a:xfrm>
          <a:off x="143897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43922</xdr:rowOff>
    </xdr:from>
    <xdr:ext cx="405111" cy="259045"/>
    <xdr:sp macro="" textlink="">
      <xdr:nvSpPr>
        <xdr:cNvPr id="687" name="n_3aveValue【庁舎】&#10;有形固定資産減価償却率"/>
        <xdr:cNvSpPr txBox="1"/>
      </xdr:nvSpPr>
      <xdr:spPr>
        <a:xfrm>
          <a:off x="13500744" y="1770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166388</xdr:rowOff>
    </xdr:from>
    <xdr:ext cx="405111" cy="259045"/>
    <xdr:sp macro="" textlink="">
      <xdr:nvSpPr>
        <xdr:cNvPr id="688" name="n_4aveValue【庁舎】&#10;有形固定資産減価償却率"/>
        <xdr:cNvSpPr txBox="1"/>
      </xdr:nvSpPr>
      <xdr:spPr>
        <a:xfrm>
          <a:off x="126117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28320</xdr:rowOff>
    </xdr:from>
    <xdr:ext cx="405111" cy="259045"/>
    <xdr:sp macro="" textlink="">
      <xdr:nvSpPr>
        <xdr:cNvPr id="689" name="n_1mainValue【庁舎】&#10;有形固定資産減価償却率"/>
        <xdr:cNvSpPr txBox="1"/>
      </xdr:nvSpPr>
      <xdr:spPr>
        <a:xfrm>
          <a:off x="15266044" y="18544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163847</xdr:rowOff>
    </xdr:from>
    <xdr:ext cx="405111" cy="259045"/>
    <xdr:sp macro="" textlink="">
      <xdr:nvSpPr>
        <xdr:cNvPr id="690" name="n_2mainValue【庁舎】&#10;有形固定資産減価償却率"/>
        <xdr:cNvSpPr txBox="1"/>
      </xdr:nvSpPr>
      <xdr:spPr>
        <a:xfrm>
          <a:off x="14389744" y="1850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126291</xdr:rowOff>
    </xdr:from>
    <xdr:ext cx="405111" cy="259045"/>
    <xdr:sp macro="" textlink="">
      <xdr:nvSpPr>
        <xdr:cNvPr id="691" name="n_3mainValue【庁舎】&#10;有形固定資産減価償却率"/>
        <xdr:cNvSpPr txBox="1"/>
      </xdr:nvSpPr>
      <xdr:spPr>
        <a:xfrm>
          <a:off x="13500744" y="1847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126291</xdr:rowOff>
    </xdr:from>
    <xdr:ext cx="405111" cy="259045"/>
    <xdr:sp macro="" textlink="">
      <xdr:nvSpPr>
        <xdr:cNvPr id="692" name="n_4mainValue【庁舎】&#10;有形固定資産減価償却率"/>
        <xdr:cNvSpPr txBox="1"/>
      </xdr:nvSpPr>
      <xdr:spPr>
        <a:xfrm>
          <a:off x="12611744" y="1847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3" name="正方形/長方形 69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4" name="正方形/長方形 69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5" name="正方形/長方形 69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6" name="正方形/長方形 69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7" name="正方形/長方形 69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8" name="正方形/長方形 69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9" name="正方形/長方形 69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0" name="正方形/長方形 69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1" name="テキスト ボックス 70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2" name="直線コネクタ 70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3" name="直線コネクタ 702"/>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04" name="テキスト ボックス 703"/>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05" name="直線コネクタ 704"/>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06" name="テキスト ボックス 705"/>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07" name="直線コネクタ 706"/>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08" name="テキスト ボックス 707"/>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09" name="直線コネクタ 708"/>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0" name="テキスト ボックス 709"/>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1" name="直線コネクタ 71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2" name="テキスト ボックス 71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166726</xdr:rowOff>
    </xdr:from>
    <xdr:to>
      <xdr:col>116</xdr:col>
      <xdr:colOff>62864</xdr:colOff>
      <xdr:row>108</xdr:row>
      <xdr:rowOff>10364</xdr:rowOff>
    </xdr:to>
    <xdr:cxnSp macro="">
      <xdr:nvCxnSpPr>
        <xdr:cNvPr id="714" name="直線コネクタ 713"/>
        <xdr:cNvCxnSpPr/>
      </xdr:nvCxnSpPr>
      <xdr:spPr>
        <a:xfrm flipV="1">
          <a:off x="22160864" y="17483176"/>
          <a:ext cx="0" cy="1043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14191</xdr:rowOff>
    </xdr:from>
    <xdr:ext cx="469744" cy="259045"/>
    <xdr:sp macro="" textlink="">
      <xdr:nvSpPr>
        <xdr:cNvPr id="715" name="【庁舎】&#10;一人当たり面積最小値テキスト"/>
        <xdr:cNvSpPr txBox="1"/>
      </xdr:nvSpPr>
      <xdr:spPr>
        <a:xfrm>
          <a:off x="22199600" y="18530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10364</xdr:rowOff>
    </xdr:from>
    <xdr:to>
      <xdr:col>116</xdr:col>
      <xdr:colOff>152400</xdr:colOff>
      <xdr:row>108</xdr:row>
      <xdr:rowOff>10364</xdr:rowOff>
    </xdr:to>
    <xdr:cxnSp macro="">
      <xdr:nvCxnSpPr>
        <xdr:cNvPr id="716" name="直線コネクタ 715"/>
        <xdr:cNvCxnSpPr/>
      </xdr:nvCxnSpPr>
      <xdr:spPr>
        <a:xfrm>
          <a:off x="22072600" y="18526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113403</xdr:rowOff>
    </xdr:from>
    <xdr:ext cx="469744" cy="259045"/>
    <xdr:sp macro="" textlink="">
      <xdr:nvSpPr>
        <xdr:cNvPr id="717" name="【庁舎】&#10;一人当たり面積最大値テキスト"/>
        <xdr:cNvSpPr txBox="1"/>
      </xdr:nvSpPr>
      <xdr:spPr>
        <a:xfrm>
          <a:off x="22199600" y="1725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166726</xdr:rowOff>
    </xdr:from>
    <xdr:to>
      <xdr:col>116</xdr:col>
      <xdr:colOff>152400</xdr:colOff>
      <xdr:row>101</xdr:row>
      <xdr:rowOff>166726</xdr:rowOff>
    </xdr:to>
    <xdr:cxnSp macro="">
      <xdr:nvCxnSpPr>
        <xdr:cNvPr id="718" name="直線コネクタ 717"/>
        <xdr:cNvCxnSpPr/>
      </xdr:nvCxnSpPr>
      <xdr:spPr>
        <a:xfrm>
          <a:off x="22072600" y="17483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6672</xdr:rowOff>
    </xdr:from>
    <xdr:ext cx="469744" cy="259045"/>
    <xdr:sp macro="" textlink="">
      <xdr:nvSpPr>
        <xdr:cNvPr id="719" name="【庁舎】&#10;一人当たり面積平均値テキスト"/>
        <xdr:cNvSpPr txBox="1"/>
      </xdr:nvSpPr>
      <xdr:spPr>
        <a:xfrm>
          <a:off x="22199600" y="18180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155245</xdr:rowOff>
    </xdr:from>
    <xdr:to>
      <xdr:col>116</xdr:col>
      <xdr:colOff>114300</xdr:colOff>
      <xdr:row>107</xdr:row>
      <xdr:rowOff>85395</xdr:rowOff>
    </xdr:to>
    <xdr:sp macro="" textlink="">
      <xdr:nvSpPr>
        <xdr:cNvPr id="720" name="フローチャート: 判断 719"/>
        <xdr:cNvSpPr/>
      </xdr:nvSpPr>
      <xdr:spPr>
        <a:xfrm>
          <a:off x="22110700" y="1832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151588</xdr:rowOff>
    </xdr:from>
    <xdr:to>
      <xdr:col>112</xdr:col>
      <xdr:colOff>38100</xdr:colOff>
      <xdr:row>107</xdr:row>
      <xdr:rowOff>81738</xdr:rowOff>
    </xdr:to>
    <xdr:sp macro="" textlink="">
      <xdr:nvSpPr>
        <xdr:cNvPr id="721" name="フローチャート: 判断 720"/>
        <xdr:cNvSpPr/>
      </xdr:nvSpPr>
      <xdr:spPr>
        <a:xfrm>
          <a:off x="21272500" y="1832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7113</xdr:rowOff>
    </xdr:from>
    <xdr:to>
      <xdr:col>107</xdr:col>
      <xdr:colOff>101600</xdr:colOff>
      <xdr:row>107</xdr:row>
      <xdr:rowOff>108713</xdr:rowOff>
    </xdr:to>
    <xdr:sp macro="" textlink="">
      <xdr:nvSpPr>
        <xdr:cNvPr id="722" name="フローチャート: 判断 721"/>
        <xdr:cNvSpPr/>
      </xdr:nvSpPr>
      <xdr:spPr>
        <a:xfrm>
          <a:off x="20383500" y="18352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11685</xdr:rowOff>
    </xdr:from>
    <xdr:to>
      <xdr:col>102</xdr:col>
      <xdr:colOff>165100</xdr:colOff>
      <xdr:row>107</xdr:row>
      <xdr:rowOff>113285</xdr:rowOff>
    </xdr:to>
    <xdr:sp macro="" textlink="">
      <xdr:nvSpPr>
        <xdr:cNvPr id="723" name="フローチャート: 判断 722"/>
        <xdr:cNvSpPr/>
      </xdr:nvSpPr>
      <xdr:spPr>
        <a:xfrm>
          <a:off x="19494500" y="1835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16714</xdr:rowOff>
    </xdr:from>
    <xdr:to>
      <xdr:col>98</xdr:col>
      <xdr:colOff>38100</xdr:colOff>
      <xdr:row>107</xdr:row>
      <xdr:rowOff>118314</xdr:rowOff>
    </xdr:to>
    <xdr:sp macro="" textlink="">
      <xdr:nvSpPr>
        <xdr:cNvPr id="724" name="フローチャート: 判断 723"/>
        <xdr:cNvSpPr/>
      </xdr:nvSpPr>
      <xdr:spPr>
        <a:xfrm>
          <a:off x="18605500" y="18361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5" name="テキスト ボックス 72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6" name="テキスト ボックス 72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7" name="テキスト ボックス 72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8" name="テキスト ボックス 72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9" name="テキスト ボックス 72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54660</xdr:rowOff>
    </xdr:from>
    <xdr:to>
      <xdr:col>116</xdr:col>
      <xdr:colOff>114300</xdr:colOff>
      <xdr:row>107</xdr:row>
      <xdr:rowOff>156260</xdr:rowOff>
    </xdr:to>
    <xdr:sp macro="" textlink="">
      <xdr:nvSpPr>
        <xdr:cNvPr id="730" name="楕円 729"/>
        <xdr:cNvSpPr/>
      </xdr:nvSpPr>
      <xdr:spPr>
        <a:xfrm>
          <a:off x="22110700" y="1839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141037</xdr:rowOff>
    </xdr:from>
    <xdr:ext cx="469744" cy="259045"/>
    <xdr:sp macro="" textlink="">
      <xdr:nvSpPr>
        <xdr:cNvPr id="731" name="【庁舎】&#10;一人当たり面積該当値テキスト"/>
        <xdr:cNvSpPr txBox="1"/>
      </xdr:nvSpPr>
      <xdr:spPr>
        <a:xfrm>
          <a:off x="22199600" y="1831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55575</xdr:rowOff>
    </xdr:from>
    <xdr:to>
      <xdr:col>112</xdr:col>
      <xdr:colOff>38100</xdr:colOff>
      <xdr:row>107</xdr:row>
      <xdr:rowOff>157175</xdr:rowOff>
    </xdr:to>
    <xdr:sp macro="" textlink="">
      <xdr:nvSpPr>
        <xdr:cNvPr id="732" name="楕円 731"/>
        <xdr:cNvSpPr/>
      </xdr:nvSpPr>
      <xdr:spPr>
        <a:xfrm>
          <a:off x="21272500" y="1840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105460</xdr:rowOff>
    </xdr:from>
    <xdr:to>
      <xdr:col>116</xdr:col>
      <xdr:colOff>63500</xdr:colOff>
      <xdr:row>107</xdr:row>
      <xdr:rowOff>106375</xdr:rowOff>
    </xdr:to>
    <xdr:cxnSp macro="">
      <xdr:nvCxnSpPr>
        <xdr:cNvPr id="733" name="直線コネクタ 732"/>
        <xdr:cNvCxnSpPr/>
      </xdr:nvCxnSpPr>
      <xdr:spPr>
        <a:xfrm flipV="1">
          <a:off x="21323300" y="18450610"/>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55118</xdr:rowOff>
    </xdr:from>
    <xdr:to>
      <xdr:col>107</xdr:col>
      <xdr:colOff>101600</xdr:colOff>
      <xdr:row>107</xdr:row>
      <xdr:rowOff>156718</xdr:rowOff>
    </xdr:to>
    <xdr:sp macro="" textlink="">
      <xdr:nvSpPr>
        <xdr:cNvPr id="734" name="楕円 733"/>
        <xdr:cNvSpPr/>
      </xdr:nvSpPr>
      <xdr:spPr>
        <a:xfrm>
          <a:off x="20383500" y="1840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105918</xdr:rowOff>
    </xdr:from>
    <xdr:to>
      <xdr:col>111</xdr:col>
      <xdr:colOff>177800</xdr:colOff>
      <xdr:row>107</xdr:row>
      <xdr:rowOff>106375</xdr:rowOff>
    </xdr:to>
    <xdr:cxnSp macro="">
      <xdr:nvCxnSpPr>
        <xdr:cNvPr id="735" name="直線コネクタ 734"/>
        <xdr:cNvCxnSpPr/>
      </xdr:nvCxnSpPr>
      <xdr:spPr>
        <a:xfrm>
          <a:off x="20434300" y="18451068"/>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55118</xdr:rowOff>
    </xdr:from>
    <xdr:to>
      <xdr:col>102</xdr:col>
      <xdr:colOff>165100</xdr:colOff>
      <xdr:row>107</xdr:row>
      <xdr:rowOff>156718</xdr:rowOff>
    </xdr:to>
    <xdr:sp macro="" textlink="">
      <xdr:nvSpPr>
        <xdr:cNvPr id="736" name="楕円 735"/>
        <xdr:cNvSpPr/>
      </xdr:nvSpPr>
      <xdr:spPr>
        <a:xfrm>
          <a:off x="19494500" y="1840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105918</xdr:rowOff>
    </xdr:from>
    <xdr:to>
      <xdr:col>107</xdr:col>
      <xdr:colOff>50800</xdr:colOff>
      <xdr:row>107</xdr:row>
      <xdr:rowOff>105918</xdr:rowOff>
    </xdr:to>
    <xdr:cxnSp macro="">
      <xdr:nvCxnSpPr>
        <xdr:cNvPr id="737" name="直線コネクタ 736"/>
        <xdr:cNvCxnSpPr/>
      </xdr:nvCxnSpPr>
      <xdr:spPr>
        <a:xfrm>
          <a:off x="19545300" y="184510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116839</xdr:rowOff>
    </xdr:from>
    <xdr:to>
      <xdr:col>98</xdr:col>
      <xdr:colOff>38100</xdr:colOff>
      <xdr:row>108</xdr:row>
      <xdr:rowOff>46989</xdr:rowOff>
    </xdr:to>
    <xdr:sp macro="" textlink="">
      <xdr:nvSpPr>
        <xdr:cNvPr id="738" name="楕円 737"/>
        <xdr:cNvSpPr/>
      </xdr:nvSpPr>
      <xdr:spPr>
        <a:xfrm>
          <a:off x="18605500" y="1846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105918</xdr:rowOff>
    </xdr:from>
    <xdr:to>
      <xdr:col>102</xdr:col>
      <xdr:colOff>114300</xdr:colOff>
      <xdr:row>107</xdr:row>
      <xdr:rowOff>167639</xdr:rowOff>
    </xdr:to>
    <xdr:cxnSp macro="">
      <xdr:nvCxnSpPr>
        <xdr:cNvPr id="739" name="直線コネクタ 738"/>
        <xdr:cNvCxnSpPr/>
      </xdr:nvCxnSpPr>
      <xdr:spPr>
        <a:xfrm flipV="1">
          <a:off x="18656300" y="18451068"/>
          <a:ext cx="889000" cy="61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98265</xdr:rowOff>
    </xdr:from>
    <xdr:ext cx="469744" cy="259045"/>
    <xdr:sp macro="" textlink="">
      <xdr:nvSpPr>
        <xdr:cNvPr id="740" name="n_1aveValue【庁舎】&#10;一人当たり面積"/>
        <xdr:cNvSpPr txBox="1"/>
      </xdr:nvSpPr>
      <xdr:spPr>
        <a:xfrm>
          <a:off x="21075727" y="1810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125240</xdr:rowOff>
    </xdr:from>
    <xdr:ext cx="469744" cy="259045"/>
    <xdr:sp macro="" textlink="">
      <xdr:nvSpPr>
        <xdr:cNvPr id="741" name="n_2aveValue【庁舎】&#10;一人当たり面積"/>
        <xdr:cNvSpPr txBox="1"/>
      </xdr:nvSpPr>
      <xdr:spPr>
        <a:xfrm>
          <a:off x="20199427" y="1812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129812</xdr:rowOff>
    </xdr:from>
    <xdr:ext cx="469744" cy="259045"/>
    <xdr:sp macro="" textlink="">
      <xdr:nvSpPr>
        <xdr:cNvPr id="742" name="n_3aveValue【庁舎】&#10;一人当たり面積"/>
        <xdr:cNvSpPr txBox="1"/>
      </xdr:nvSpPr>
      <xdr:spPr>
        <a:xfrm>
          <a:off x="19310427" y="1813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134841</xdr:rowOff>
    </xdr:from>
    <xdr:ext cx="469744" cy="259045"/>
    <xdr:sp macro="" textlink="">
      <xdr:nvSpPr>
        <xdr:cNvPr id="743" name="n_4aveValue【庁舎】&#10;一人当たり面積"/>
        <xdr:cNvSpPr txBox="1"/>
      </xdr:nvSpPr>
      <xdr:spPr>
        <a:xfrm>
          <a:off x="18421427" y="18137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148302</xdr:rowOff>
    </xdr:from>
    <xdr:ext cx="469744" cy="259045"/>
    <xdr:sp macro="" textlink="">
      <xdr:nvSpPr>
        <xdr:cNvPr id="744" name="n_1mainValue【庁舎】&#10;一人当たり面積"/>
        <xdr:cNvSpPr txBox="1"/>
      </xdr:nvSpPr>
      <xdr:spPr>
        <a:xfrm>
          <a:off x="21075727" y="18493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147845</xdr:rowOff>
    </xdr:from>
    <xdr:ext cx="469744" cy="259045"/>
    <xdr:sp macro="" textlink="">
      <xdr:nvSpPr>
        <xdr:cNvPr id="745" name="n_2mainValue【庁舎】&#10;一人当たり面積"/>
        <xdr:cNvSpPr txBox="1"/>
      </xdr:nvSpPr>
      <xdr:spPr>
        <a:xfrm>
          <a:off x="20199427" y="1849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147845</xdr:rowOff>
    </xdr:from>
    <xdr:ext cx="469744" cy="259045"/>
    <xdr:sp macro="" textlink="">
      <xdr:nvSpPr>
        <xdr:cNvPr id="746" name="n_3mainValue【庁舎】&#10;一人当たり面積"/>
        <xdr:cNvSpPr txBox="1"/>
      </xdr:nvSpPr>
      <xdr:spPr>
        <a:xfrm>
          <a:off x="19310427" y="1849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38116</xdr:rowOff>
    </xdr:from>
    <xdr:ext cx="469744" cy="259045"/>
    <xdr:sp macro="" textlink="">
      <xdr:nvSpPr>
        <xdr:cNvPr id="747" name="n_4mainValue【庁舎】&#10;一人当たり面積"/>
        <xdr:cNvSpPr txBox="1"/>
      </xdr:nvSpPr>
      <xdr:spPr>
        <a:xfrm>
          <a:off x="18421427" y="1855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8" name="正方形/長方形 74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9" name="正方形/長方形 74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0" name="テキスト ボックス 74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図書館・市民会館・保健センター・庁舎において、有形固定資産減価償却率は類似団体に比べ高く、老朽化も進んでいる。（ごみ処理と消防は一部事務組合に加入して実施している。）</a:t>
          </a:r>
        </a:p>
        <a:p>
          <a:r>
            <a:rPr kumimoji="1" lang="ja-JP" altLang="en-US" sz="1300">
              <a:latin typeface="ＭＳ Ｐゴシック" panose="020B0600070205080204" pitchFamily="50" charset="-128"/>
              <a:ea typeface="ＭＳ Ｐゴシック" panose="020B0600070205080204" pitchFamily="50" charset="-128"/>
            </a:rPr>
            <a:t>今後は、多額の更新費用が必要となる見込みである。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岡山県里庄町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11,149
10,993
12.23
6,623,131
6,329,794
239,434
3,030,226
3,598,206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平均は上回っているものの、主に臨時財政対策債及び下水道事業債の元利償還金算入による基準財政需要額の増加のため、今後は低下する見込みである。今後も、当面はこの傾向が続くものと見込ま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73176</xdr:rowOff>
    </xdr:to>
    <xdr:cxnSp macro="">
      <xdr:nvCxnSpPr>
        <xdr:cNvPr id="65" name="直線コネクタ 64"/>
        <xdr:cNvCxnSpPr/>
      </xdr:nvCxnSpPr>
      <xdr:spPr>
        <a:xfrm flipV="1">
          <a:off x="4953000" y="6192157"/>
          <a:ext cx="0" cy="14248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8" name="財政力最大値テキスト"/>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69" name="直線コネクタ 68"/>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139398</xdr:rowOff>
    </xdr:from>
    <xdr:to>
      <xdr:col>23</xdr:col>
      <xdr:colOff>133350</xdr:colOff>
      <xdr:row>41</xdr:row>
      <xdr:rowOff>150888</xdr:rowOff>
    </xdr:to>
    <xdr:cxnSp macro="">
      <xdr:nvCxnSpPr>
        <xdr:cNvPr id="70" name="直線コネクタ 69"/>
        <xdr:cNvCxnSpPr/>
      </xdr:nvCxnSpPr>
      <xdr:spPr>
        <a:xfrm>
          <a:off x="4114800" y="7168848"/>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38601</xdr:rowOff>
    </xdr:from>
    <xdr:ext cx="762000" cy="259045"/>
    <xdr:sp macro="" textlink="">
      <xdr:nvSpPr>
        <xdr:cNvPr id="71" name="財政力平均値テキスト"/>
        <xdr:cNvSpPr txBox="1"/>
      </xdr:nvSpPr>
      <xdr:spPr>
        <a:xfrm>
          <a:off x="5041900" y="72395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66524</xdr:rowOff>
    </xdr:from>
    <xdr:to>
      <xdr:col>23</xdr:col>
      <xdr:colOff>184150</xdr:colOff>
      <xdr:row>42</xdr:row>
      <xdr:rowOff>168124</xdr:rowOff>
    </xdr:to>
    <xdr:sp macro="" textlink="">
      <xdr:nvSpPr>
        <xdr:cNvPr id="72" name="フローチャート: 判断 71"/>
        <xdr:cNvSpPr/>
      </xdr:nvSpPr>
      <xdr:spPr>
        <a:xfrm>
          <a:off x="49022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139398</xdr:rowOff>
    </xdr:from>
    <xdr:to>
      <xdr:col>19</xdr:col>
      <xdr:colOff>133350</xdr:colOff>
      <xdr:row>41</xdr:row>
      <xdr:rowOff>139398</xdr:rowOff>
    </xdr:to>
    <xdr:cxnSp macro="">
      <xdr:nvCxnSpPr>
        <xdr:cNvPr id="73" name="直線コネクタ 72"/>
        <xdr:cNvCxnSpPr/>
      </xdr:nvCxnSpPr>
      <xdr:spPr>
        <a:xfrm>
          <a:off x="3225800" y="71688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55033</xdr:rowOff>
    </xdr:from>
    <xdr:to>
      <xdr:col>19</xdr:col>
      <xdr:colOff>184150</xdr:colOff>
      <xdr:row>42</xdr:row>
      <xdr:rowOff>156633</xdr:rowOff>
    </xdr:to>
    <xdr:sp macro="" textlink="">
      <xdr:nvSpPr>
        <xdr:cNvPr id="74" name="フローチャート: 判断 73"/>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141410</xdr:rowOff>
    </xdr:from>
    <xdr:ext cx="736600" cy="259045"/>
    <xdr:sp macro="" textlink="">
      <xdr:nvSpPr>
        <xdr:cNvPr id="75" name="テキスト ボックス 74"/>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139398</xdr:rowOff>
    </xdr:from>
    <xdr:to>
      <xdr:col>15</xdr:col>
      <xdr:colOff>82550</xdr:colOff>
      <xdr:row>41</xdr:row>
      <xdr:rowOff>139398</xdr:rowOff>
    </xdr:to>
    <xdr:cxnSp macro="">
      <xdr:nvCxnSpPr>
        <xdr:cNvPr id="76" name="直線コネクタ 75"/>
        <xdr:cNvCxnSpPr/>
      </xdr:nvCxnSpPr>
      <xdr:spPr>
        <a:xfrm>
          <a:off x="2336800" y="71688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43543</xdr:rowOff>
    </xdr:from>
    <xdr:to>
      <xdr:col>15</xdr:col>
      <xdr:colOff>133350</xdr:colOff>
      <xdr:row>42</xdr:row>
      <xdr:rowOff>145143</xdr:rowOff>
    </xdr:to>
    <xdr:sp macro="" textlink="">
      <xdr:nvSpPr>
        <xdr:cNvPr id="77" name="フローチャート: 判断 76"/>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129920</xdr:rowOff>
    </xdr:from>
    <xdr:ext cx="762000" cy="259045"/>
    <xdr:sp macro="" textlink="">
      <xdr:nvSpPr>
        <xdr:cNvPr id="78" name="テキスト ボックス 77"/>
        <xdr:cNvSpPr txBox="1"/>
      </xdr:nvSpPr>
      <xdr:spPr>
        <a:xfrm>
          <a:off x="2844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139398</xdr:rowOff>
    </xdr:from>
    <xdr:to>
      <xdr:col>11</xdr:col>
      <xdr:colOff>31750</xdr:colOff>
      <xdr:row>41</xdr:row>
      <xdr:rowOff>150888</xdr:rowOff>
    </xdr:to>
    <xdr:cxnSp macro="">
      <xdr:nvCxnSpPr>
        <xdr:cNvPr id="79" name="直線コネクタ 78"/>
        <xdr:cNvCxnSpPr/>
      </xdr:nvCxnSpPr>
      <xdr:spPr>
        <a:xfrm flipV="1">
          <a:off x="1447800" y="716884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32052</xdr:rowOff>
    </xdr:from>
    <xdr:to>
      <xdr:col>11</xdr:col>
      <xdr:colOff>82550</xdr:colOff>
      <xdr:row>42</xdr:row>
      <xdr:rowOff>133652</xdr:rowOff>
    </xdr:to>
    <xdr:sp macro="" textlink="">
      <xdr:nvSpPr>
        <xdr:cNvPr id="80" name="フローチャート: 判断 79"/>
        <xdr:cNvSpPr/>
      </xdr:nvSpPr>
      <xdr:spPr>
        <a:xfrm>
          <a:off x="2286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118429</xdr:rowOff>
    </xdr:from>
    <xdr:ext cx="762000" cy="259045"/>
    <xdr:sp macro="" textlink="">
      <xdr:nvSpPr>
        <xdr:cNvPr id="81" name="テキスト ボックス 80"/>
        <xdr:cNvSpPr txBox="1"/>
      </xdr:nvSpPr>
      <xdr:spPr>
        <a:xfrm>
          <a:off x="1955800" y="731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2" name="フローチャート: 判断 81"/>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129920</xdr:rowOff>
    </xdr:from>
    <xdr:ext cx="762000" cy="259045"/>
    <xdr:sp macro="" textlink="">
      <xdr:nvSpPr>
        <xdr:cNvPr id="83" name="テキスト ボックス 82"/>
        <xdr:cNvSpPr txBox="1"/>
      </xdr:nvSpPr>
      <xdr:spPr>
        <a:xfrm>
          <a:off x="1066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100088</xdr:rowOff>
    </xdr:from>
    <xdr:to>
      <xdr:col>23</xdr:col>
      <xdr:colOff>184150</xdr:colOff>
      <xdr:row>42</xdr:row>
      <xdr:rowOff>30238</xdr:rowOff>
    </xdr:to>
    <xdr:sp macro="" textlink="">
      <xdr:nvSpPr>
        <xdr:cNvPr id="89" name="楕円 88"/>
        <xdr:cNvSpPr/>
      </xdr:nvSpPr>
      <xdr:spPr>
        <a:xfrm>
          <a:off x="4902200" y="712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116615</xdr:rowOff>
    </xdr:from>
    <xdr:ext cx="762000" cy="259045"/>
    <xdr:sp macro="" textlink="">
      <xdr:nvSpPr>
        <xdr:cNvPr id="90" name="財政力該当値テキスト"/>
        <xdr:cNvSpPr txBox="1"/>
      </xdr:nvSpPr>
      <xdr:spPr>
        <a:xfrm>
          <a:off x="5041900" y="697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88598</xdr:rowOff>
    </xdr:from>
    <xdr:to>
      <xdr:col>19</xdr:col>
      <xdr:colOff>184150</xdr:colOff>
      <xdr:row>42</xdr:row>
      <xdr:rowOff>18748</xdr:rowOff>
    </xdr:to>
    <xdr:sp macro="" textlink="">
      <xdr:nvSpPr>
        <xdr:cNvPr id="91" name="楕円 90"/>
        <xdr:cNvSpPr/>
      </xdr:nvSpPr>
      <xdr:spPr>
        <a:xfrm>
          <a:off x="4064000" y="711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28925</xdr:rowOff>
    </xdr:from>
    <xdr:ext cx="736600" cy="259045"/>
    <xdr:sp macro="" textlink="">
      <xdr:nvSpPr>
        <xdr:cNvPr id="92" name="テキスト ボックス 91"/>
        <xdr:cNvSpPr txBox="1"/>
      </xdr:nvSpPr>
      <xdr:spPr>
        <a:xfrm>
          <a:off x="3733800" y="6886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88598</xdr:rowOff>
    </xdr:from>
    <xdr:to>
      <xdr:col>15</xdr:col>
      <xdr:colOff>133350</xdr:colOff>
      <xdr:row>42</xdr:row>
      <xdr:rowOff>18748</xdr:rowOff>
    </xdr:to>
    <xdr:sp macro="" textlink="">
      <xdr:nvSpPr>
        <xdr:cNvPr id="93" name="楕円 92"/>
        <xdr:cNvSpPr/>
      </xdr:nvSpPr>
      <xdr:spPr>
        <a:xfrm>
          <a:off x="3175000" y="711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28925</xdr:rowOff>
    </xdr:from>
    <xdr:ext cx="762000" cy="259045"/>
    <xdr:sp macro="" textlink="">
      <xdr:nvSpPr>
        <xdr:cNvPr id="94" name="テキスト ボックス 93"/>
        <xdr:cNvSpPr txBox="1"/>
      </xdr:nvSpPr>
      <xdr:spPr>
        <a:xfrm>
          <a:off x="2844800" y="688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88598</xdr:rowOff>
    </xdr:from>
    <xdr:to>
      <xdr:col>11</xdr:col>
      <xdr:colOff>82550</xdr:colOff>
      <xdr:row>42</xdr:row>
      <xdr:rowOff>18748</xdr:rowOff>
    </xdr:to>
    <xdr:sp macro="" textlink="">
      <xdr:nvSpPr>
        <xdr:cNvPr id="95" name="楕円 94"/>
        <xdr:cNvSpPr/>
      </xdr:nvSpPr>
      <xdr:spPr>
        <a:xfrm>
          <a:off x="2286000" y="711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28925</xdr:rowOff>
    </xdr:from>
    <xdr:ext cx="762000" cy="259045"/>
    <xdr:sp macro="" textlink="">
      <xdr:nvSpPr>
        <xdr:cNvPr id="96" name="テキスト ボックス 95"/>
        <xdr:cNvSpPr txBox="1"/>
      </xdr:nvSpPr>
      <xdr:spPr>
        <a:xfrm>
          <a:off x="1955800" y="688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100088</xdr:rowOff>
    </xdr:from>
    <xdr:to>
      <xdr:col>7</xdr:col>
      <xdr:colOff>31750</xdr:colOff>
      <xdr:row>42</xdr:row>
      <xdr:rowOff>30238</xdr:rowOff>
    </xdr:to>
    <xdr:sp macro="" textlink="">
      <xdr:nvSpPr>
        <xdr:cNvPr id="97" name="楕円 96"/>
        <xdr:cNvSpPr/>
      </xdr:nvSpPr>
      <xdr:spPr>
        <a:xfrm>
          <a:off x="1397000" y="712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40415</xdr:rowOff>
    </xdr:from>
    <xdr:ext cx="762000" cy="259045"/>
    <xdr:sp macro="" textlink="">
      <xdr:nvSpPr>
        <xdr:cNvPr id="98" name="テキスト ボックス 97"/>
        <xdr:cNvSpPr txBox="1"/>
      </xdr:nvSpPr>
      <xdr:spPr>
        <a:xfrm>
          <a:off x="1066800" y="689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歳入では普通交付税や地方消費税交付金、法人事業税交付金などが大幅に増え、一方の歳出では、新型コロナウイルス感染症の影響によるイベントの中止や小児医療費の減少など特殊事情による経常的経費の減少等により</a:t>
          </a:r>
          <a:r>
            <a:rPr kumimoji="1" lang="ja-JP" altLang="en-US" sz="1300">
              <a:latin typeface="ＭＳ Ｐゴシック" panose="020B0600070205080204" pitchFamily="50" charset="-128"/>
              <a:ea typeface="ＭＳ Ｐゴシック" panose="020B0600070205080204" pitchFamily="50" charset="-128"/>
            </a:rPr>
            <a:t>経常収支比率は前年度比</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％の減となった。</a:t>
          </a:r>
        </a:p>
        <a:p>
          <a:r>
            <a:rPr kumimoji="1" lang="ja-JP" altLang="en-US" sz="1300">
              <a:latin typeface="ＭＳ Ｐゴシック" panose="020B0600070205080204" pitchFamily="50" charset="-128"/>
              <a:ea typeface="ＭＳ Ｐゴシック" panose="020B0600070205080204" pitchFamily="50" charset="-128"/>
            </a:rPr>
            <a:t>　今後も、当面は定期昇給に係る人件費の増加をはじめ、経常経費の増加による財政の硬直化が見込まれるため、事業の取捨選択や消費的経費の削減により、財源を捻出するとともに、財産の利活用やふるさと納税の推進等による新たな財源確保に努め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68156</xdr:rowOff>
    </xdr:from>
    <xdr:to>
      <xdr:col>23</xdr:col>
      <xdr:colOff>133350</xdr:colOff>
      <xdr:row>66</xdr:row>
      <xdr:rowOff>62442</xdr:rowOff>
    </xdr:to>
    <xdr:cxnSp macro="">
      <xdr:nvCxnSpPr>
        <xdr:cNvPr id="128" name="直線コネクタ 127"/>
        <xdr:cNvCxnSpPr/>
      </xdr:nvCxnSpPr>
      <xdr:spPr>
        <a:xfrm flipV="1">
          <a:off x="4953000" y="10183706"/>
          <a:ext cx="0" cy="11944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34519</xdr:rowOff>
    </xdr:from>
    <xdr:ext cx="762000" cy="259045"/>
    <xdr:sp macro="" textlink="">
      <xdr:nvSpPr>
        <xdr:cNvPr id="129" name="財政構造の弾力性最小値テキスト"/>
        <xdr:cNvSpPr txBox="1"/>
      </xdr:nvSpPr>
      <xdr:spPr>
        <a:xfrm>
          <a:off x="5041900" y="11350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62442</xdr:rowOff>
    </xdr:from>
    <xdr:to>
      <xdr:col>24</xdr:col>
      <xdr:colOff>12700</xdr:colOff>
      <xdr:row>66</xdr:row>
      <xdr:rowOff>62442</xdr:rowOff>
    </xdr:to>
    <xdr:cxnSp macro="">
      <xdr:nvCxnSpPr>
        <xdr:cNvPr id="130" name="直線コネクタ 129"/>
        <xdr:cNvCxnSpPr/>
      </xdr:nvCxnSpPr>
      <xdr:spPr>
        <a:xfrm>
          <a:off x="4864100" y="11378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154533</xdr:rowOff>
    </xdr:from>
    <xdr:ext cx="762000" cy="259045"/>
    <xdr:sp macro="" textlink="">
      <xdr:nvSpPr>
        <xdr:cNvPr id="131" name="財政構造の弾力性最大値テキスト"/>
        <xdr:cNvSpPr txBox="1"/>
      </xdr:nvSpPr>
      <xdr:spPr>
        <a:xfrm>
          <a:off x="5041900" y="992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68156</xdr:rowOff>
    </xdr:from>
    <xdr:to>
      <xdr:col>24</xdr:col>
      <xdr:colOff>12700</xdr:colOff>
      <xdr:row>59</xdr:row>
      <xdr:rowOff>68156</xdr:rowOff>
    </xdr:to>
    <xdr:cxnSp macro="">
      <xdr:nvCxnSpPr>
        <xdr:cNvPr id="132" name="直線コネクタ 131"/>
        <xdr:cNvCxnSpPr/>
      </xdr:nvCxnSpPr>
      <xdr:spPr>
        <a:xfrm>
          <a:off x="4864100" y="10183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143510</xdr:rowOff>
    </xdr:from>
    <xdr:to>
      <xdr:col>23</xdr:col>
      <xdr:colOff>133350</xdr:colOff>
      <xdr:row>62</xdr:row>
      <xdr:rowOff>120862</xdr:rowOff>
    </xdr:to>
    <xdr:cxnSp macro="">
      <xdr:nvCxnSpPr>
        <xdr:cNvPr id="133" name="直線コネクタ 132"/>
        <xdr:cNvCxnSpPr/>
      </xdr:nvCxnSpPr>
      <xdr:spPr>
        <a:xfrm flipV="1">
          <a:off x="4114800" y="10601960"/>
          <a:ext cx="838200" cy="148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70290</xdr:rowOff>
    </xdr:from>
    <xdr:ext cx="762000" cy="259045"/>
    <xdr:sp macro="" textlink="">
      <xdr:nvSpPr>
        <xdr:cNvPr id="134" name="財政構造の弾力性平均値テキスト"/>
        <xdr:cNvSpPr txBox="1"/>
      </xdr:nvSpPr>
      <xdr:spPr>
        <a:xfrm>
          <a:off x="5041900" y="10700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98213</xdr:rowOff>
    </xdr:from>
    <xdr:to>
      <xdr:col>23</xdr:col>
      <xdr:colOff>184150</xdr:colOff>
      <xdr:row>63</xdr:row>
      <xdr:rowOff>28363</xdr:rowOff>
    </xdr:to>
    <xdr:sp macro="" textlink="">
      <xdr:nvSpPr>
        <xdr:cNvPr id="135" name="フローチャート: 判断 134"/>
        <xdr:cNvSpPr/>
      </xdr:nvSpPr>
      <xdr:spPr>
        <a:xfrm>
          <a:off x="49022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24342</xdr:rowOff>
    </xdr:from>
    <xdr:to>
      <xdr:col>19</xdr:col>
      <xdr:colOff>133350</xdr:colOff>
      <xdr:row>62</xdr:row>
      <xdr:rowOff>120862</xdr:rowOff>
    </xdr:to>
    <xdr:cxnSp macro="">
      <xdr:nvCxnSpPr>
        <xdr:cNvPr id="136" name="直線コネクタ 135"/>
        <xdr:cNvCxnSpPr/>
      </xdr:nvCxnSpPr>
      <xdr:spPr>
        <a:xfrm>
          <a:off x="3225800" y="10654242"/>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118321</xdr:rowOff>
    </xdr:from>
    <xdr:to>
      <xdr:col>19</xdr:col>
      <xdr:colOff>184150</xdr:colOff>
      <xdr:row>63</xdr:row>
      <xdr:rowOff>48471</xdr:rowOff>
    </xdr:to>
    <xdr:sp macro="" textlink="">
      <xdr:nvSpPr>
        <xdr:cNvPr id="137" name="フローチャート: 判断 136"/>
        <xdr:cNvSpPr/>
      </xdr:nvSpPr>
      <xdr:spPr>
        <a:xfrm>
          <a:off x="40640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33248</xdr:rowOff>
    </xdr:from>
    <xdr:ext cx="736600" cy="259045"/>
    <xdr:sp macro="" textlink="">
      <xdr:nvSpPr>
        <xdr:cNvPr id="138" name="テキスト ボックス 137"/>
        <xdr:cNvSpPr txBox="1"/>
      </xdr:nvSpPr>
      <xdr:spPr>
        <a:xfrm>
          <a:off x="3733800" y="108345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24342</xdr:rowOff>
    </xdr:from>
    <xdr:to>
      <xdr:col>15</xdr:col>
      <xdr:colOff>82550</xdr:colOff>
      <xdr:row>62</xdr:row>
      <xdr:rowOff>108796</xdr:rowOff>
    </xdr:to>
    <xdr:cxnSp macro="">
      <xdr:nvCxnSpPr>
        <xdr:cNvPr id="139" name="直線コネクタ 138"/>
        <xdr:cNvCxnSpPr/>
      </xdr:nvCxnSpPr>
      <xdr:spPr>
        <a:xfrm flipV="1">
          <a:off x="2336800" y="10654242"/>
          <a:ext cx="889000" cy="8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70062</xdr:rowOff>
    </xdr:from>
    <xdr:to>
      <xdr:col>15</xdr:col>
      <xdr:colOff>133350</xdr:colOff>
      <xdr:row>63</xdr:row>
      <xdr:rowOff>212</xdr:rowOff>
    </xdr:to>
    <xdr:sp macro="" textlink="">
      <xdr:nvSpPr>
        <xdr:cNvPr id="140" name="フローチャート: 判断 139"/>
        <xdr:cNvSpPr/>
      </xdr:nvSpPr>
      <xdr:spPr>
        <a:xfrm>
          <a:off x="3175000" y="1069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156439</xdr:rowOff>
    </xdr:from>
    <xdr:ext cx="762000" cy="259045"/>
    <xdr:sp macro="" textlink="">
      <xdr:nvSpPr>
        <xdr:cNvPr id="141" name="テキスト ボックス 140"/>
        <xdr:cNvSpPr txBox="1"/>
      </xdr:nvSpPr>
      <xdr:spPr>
        <a:xfrm>
          <a:off x="2844800" y="10786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108796</xdr:rowOff>
    </xdr:from>
    <xdr:to>
      <xdr:col>11</xdr:col>
      <xdr:colOff>31750</xdr:colOff>
      <xdr:row>62</xdr:row>
      <xdr:rowOff>116840</xdr:rowOff>
    </xdr:to>
    <xdr:cxnSp macro="">
      <xdr:nvCxnSpPr>
        <xdr:cNvPr id="142" name="直線コネクタ 141"/>
        <xdr:cNvCxnSpPr/>
      </xdr:nvCxnSpPr>
      <xdr:spPr>
        <a:xfrm flipV="1">
          <a:off x="1447800" y="1073869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49954</xdr:rowOff>
    </xdr:from>
    <xdr:to>
      <xdr:col>11</xdr:col>
      <xdr:colOff>82550</xdr:colOff>
      <xdr:row>62</xdr:row>
      <xdr:rowOff>151554</xdr:rowOff>
    </xdr:to>
    <xdr:sp macro="" textlink="">
      <xdr:nvSpPr>
        <xdr:cNvPr id="143" name="フローチャート: 判断 142"/>
        <xdr:cNvSpPr/>
      </xdr:nvSpPr>
      <xdr:spPr>
        <a:xfrm>
          <a:off x="2286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161731</xdr:rowOff>
    </xdr:from>
    <xdr:ext cx="762000" cy="259045"/>
    <xdr:sp macro="" textlink="">
      <xdr:nvSpPr>
        <xdr:cNvPr id="144" name="テキスト ボックス 143"/>
        <xdr:cNvSpPr txBox="1"/>
      </xdr:nvSpPr>
      <xdr:spPr>
        <a:xfrm>
          <a:off x="1955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13758</xdr:rowOff>
    </xdr:from>
    <xdr:to>
      <xdr:col>7</xdr:col>
      <xdr:colOff>31750</xdr:colOff>
      <xdr:row>62</xdr:row>
      <xdr:rowOff>115358</xdr:rowOff>
    </xdr:to>
    <xdr:sp macro="" textlink="">
      <xdr:nvSpPr>
        <xdr:cNvPr id="145" name="フローチャート: 判断 144"/>
        <xdr:cNvSpPr/>
      </xdr:nvSpPr>
      <xdr:spPr>
        <a:xfrm>
          <a:off x="13970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125535</xdr:rowOff>
    </xdr:from>
    <xdr:ext cx="762000" cy="259045"/>
    <xdr:sp macro="" textlink="">
      <xdr:nvSpPr>
        <xdr:cNvPr id="146" name="テキスト ボックス 145"/>
        <xdr:cNvSpPr txBox="1"/>
      </xdr:nvSpPr>
      <xdr:spPr>
        <a:xfrm>
          <a:off x="1066800" y="1041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92710</xdr:rowOff>
    </xdr:from>
    <xdr:to>
      <xdr:col>23</xdr:col>
      <xdr:colOff>184150</xdr:colOff>
      <xdr:row>62</xdr:row>
      <xdr:rowOff>22860</xdr:rowOff>
    </xdr:to>
    <xdr:sp macro="" textlink="">
      <xdr:nvSpPr>
        <xdr:cNvPr id="152" name="楕円 151"/>
        <xdr:cNvSpPr/>
      </xdr:nvSpPr>
      <xdr:spPr>
        <a:xfrm>
          <a:off x="49022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109237</xdr:rowOff>
    </xdr:from>
    <xdr:ext cx="762000" cy="259045"/>
    <xdr:sp macro="" textlink="">
      <xdr:nvSpPr>
        <xdr:cNvPr id="153" name="財政構造の弾力性該当値テキスト"/>
        <xdr:cNvSpPr txBox="1"/>
      </xdr:nvSpPr>
      <xdr:spPr>
        <a:xfrm>
          <a:off x="5041900" y="1039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70062</xdr:rowOff>
    </xdr:from>
    <xdr:to>
      <xdr:col>19</xdr:col>
      <xdr:colOff>184150</xdr:colOff>
      <xdr:row>63</xdr:row>
      <xdr:rowOff>212</xdr:rowOff>
    </xdr:to>
    <xdr:sp macro="" textlink="">
      <xdr:nvSpPr>
        <xdr:cNvPr id="154" name="楕円 153"/>
        <xdr:cNvSpPr/>
      </xdr:nvSpPr>
      <xdr:spPr>
        <a:xfrm>
          <a:off x="4064000" y="1069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10389</xdr:rowOff>
    </xdr:from>
    <xdr:ext cx="736600" cy="259045"/>
    <xdr:sp macro="" textlink="">
      <xdr:nvSpPr>
        <xdr:cNvPr id="155" name="テキスト ボックス 154"/>
        <xdr:cNvSpPr txBox="1"/>
      </xdr:nvSpPr>
      <xdr:spPr>
        <a:xfrm>
          <a:off x="3733800" y="10468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144992</xdr:rowOff>
    </xdr:from>
    <xdr:to>
      <xdr:col>15</xdr:col>
      <xdr:colOff>133350</xdr:colOff>
      <xdr:row>62</xdr:row>
      <xdr:rowOff>75142</xdr:rowOff>
    </xdr:to>
    <xdr:sp macro="" textlink="">
      <xdr:nvSpPr>
        <xdr:cNvPr id="156" name="楕円 155"/>
        <xdr:cNvSpPr/>
      </xdr:nvSpPr>
      <xdr:spPr>
        <a:xfrm>
          <a:off x="3175000" y="1060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85319</xdr:rowOff>
    </xdr:from>
    <xdr:ext cx="762000" cy="259045"/>
    <xdr:sp macro="" textlink="">
      <xdr:nvSpPr>
        <xdr:cNvPr id="157" name="テキスト ボックス 156"/>
        <xdr:cNvSpPr txBox="1"/>
      </xdr:nvSpPr>
      <xdr:spPr>
        <a:xfrm>
          <a:off x="2844800" y="1037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57996</xdr:rowOff>
    </xdr:from>
    <xdr:to>
      <xdr:col>11</xdr:col>
      <xdr:colOff>82550</xdr:colOff>
      <xdr:row>62</xdr:row>
      <xdr:rowOff>159596</xdr:rowOff>
    </xdr:to>
    <xdr:sp macro="" textlink="">
      <xdr:nvSpPr>
        <xdr:cNvPr id="158" name="楕円 157"/>
        <xdr:cNvSpPr/>
      </xdr:nvSpPr>
      <xdr:spPr>
        <a:xfrm>
          <a:off x="2286000" y="106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144373</xdr:rowOff>
    </xdr:from>
    <xdr:ext cx="762000" cy="259045"/>
    <xdr:sp macro="" textlink="">
      <xdr:nvSpPr>
        <xdr:cNvPr id="159" name="テキスト ボックス 158"/>
        <xdr:cNvSpPr txBox="1"/>
      </xdr:nvSpPr>
      <xdr:spPr>
        <a:xfrm>
          <a:off x="1955800" y="1077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66040</xdr:rowOff>
    </xdr:from>
    <xdr:to>
      <xdr:col>7</xdr:col>
      <xdr:colOff>31750</xdr:colOff>
      <xdr:row>62</xdr:row>
      <xdr:rowOff>167640</xdr:rowOff>
    </xdr:to>
    <xdr:sp macro="" textlink="">
      <xdr:nvSpPr>
        <xdr:cNvPr id="160" name="楕円 159"/>
        <xdr:cNvSpPr/>
      </xdr:nvSpPr>
      <xdr:spPr>
        <a:xfrm>
          <a:off x="1397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152417</xdr:rowOff>
    </xdr:from>
    <xdr:ext cx="762000" cy="259045"/>
    <xdr:sp macro="" textlink="">
      <xdr:nvSpPr>
        <xdr:cNvPr id="161" name="テキスト ボックス 160"/>
        <xdr:cNvSpPr txBox="1"/>
      </xdr:nvSpPr>
      <xdr:spPr>
        <a:xfrm>
          <a:off x="1066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[137,129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等の決算額は類似団体と比較して低い数値となっているが、人件費の抑制が主な要因と分析している。ごみ・し尿処理、消防等の事務を一部事務組合で行っているため人件費等としては低い値となっているが、事務組合に対する負担金も合計した場合、当項目の費用は大幅に増加するため、今後は、これらを含めて経費の節減を図る必要があ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53626</xdr:rowOff>
    </xdr:from>
    <xdr:to>
      <xdr:col>23</xdr:col>
      <xdr:colOff>133350</xdr:colOff>
      <xdr:row>88</xdr:row>
      <xdr:rowOff>139757</xdr:rowOff>
    </xdr:to>
    <xdr:cxnSp macro="">
      <xdr:nvCxnSpPr>
        <xdr:cNvPr id="193" name="直線コネクタ 192"/>
        <xdr:cNvCxnSpPr/>
      </xdr:nvCxnSpPr>
      <xdr:spPr>
        <a:xfrm flipV="1">
          <a:off x="4953000" y="13769626"/>
          <a:ext cx="0" cy="14577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111834</xdr:rowOff>
    </xdr:from>
    <xdr:ext cx="762000" cy="259045"/>
    <xdr:sp macro="" textlink="">
      <xdr:nvSpPr>
        <xdr:cNvPr id="194" name="人件費・物件費等の状況最小値テキスト"/>
        <xdr:cNvSpPr txBox="1"/>
      </xdr:nvSpPr>
      <xdr:spPr>
        <a:xfrm>
          <a:off x="5041900" y="1519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530,543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139757</xdr:rowOff>
    </xdr:from>
    <xdr:to>
      <xdr:col>24</xdr:col>
      <xdr:colOff>12700</xdr:colOff>
      <xdr:row>88</xdr:row>
      <xdr:rowOff>139757</xdr:rowOff>
    </xdr:to>
    <xdr:cxnSp macro="">
      <xdr:nvCxnSpPr>
        <xdr:cNvPr id="195" name="直線コネクタ 194"/>
        <xdr:cNvCxnSpPr/>
      </xdr:nvCxnSpPr>
      <xdr:spPr>
        <a:xfrm>
          <a:off x="4864100" y="15227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140003</xdr:rowOff>
    </xdr:from>
    <xdr:ext cx="762000" cy="259045"/>
    <xdr:sp macro="" textlink="">
      <xdr:nvSpPr>
        <xdr:cNvPr id="196" name="人件費・物件費等の状況最大値テキスト"/>
        <xdr:cNvSpPr txBox="1"/>
      </xdr:nvSpPr>
      <xdr:spPr>
        <a:xfrm>
          <a:off x="5041900" y="13513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53626</xdr:rowOff>
    </xdr:from>
    <xdr:to>
      <xdr:col>24</xdr:col>
      <xdr:colOff>12700</xdr:colOff>
      <xdr:row>80</xdr:row>
      <xdr:rowOff>53626</xdr:rowOff>
    </xdr:to>
    <xdr:cxnSp macro="">
      <xdr:nvCxnSpPr>
        <xdr:cNvPr id="197" name="直線コネクタ 196"/>
        <xdr:cNvCxnSpPr/>
      </xdr:nvCxnSpPr>
      <xdr:spPr>
        <a:xfrm>
          <a:off x="4864100" y="13769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105279</xdr:rowOff>
    </xdr:from>
    <xdr:to>
      <xdr:col>23</xdr:col>
      <xdr:colOff>133350</xdr:colOff>
      <xdr:row>80</xdr:row>
      <xdr:rowOff>155203</xdr:rowOff>
    </xdr:to>
    <xdr:cxnSp macro="">
      <xdr:nvCxnSpPr>
        <xdr:cNvPr id="198" name="直線コネクタ 197"/>
        <xdr:cNvCxnSpPr/>
      </xdr:nvCxnSpPr>
      <xdr:spPr>
        <a:xfrm>
          <a:off x="4114800" y="13821279"/>
          <a:ext cx="838200" cy="49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125285</xdr:rowOff>
    </xdr:from>
    <xdr:ext cx="762000" cy="259045"/>
    <xdr:sp macro="" textlink="">
      <xdr:nvSpPr>
        <xdr:cNvPr id="199" name="人件費・物件費等の状況平均値テキスト"/>
        <xdr:cNvSpPr txBox="1"/>
      </xdr:nvSpPr>
      <xdr:spPr>
        <a:xfrm>
          <a:off x="5041900" y="14012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153208</xdr:rowOff>
    </xdr:from>
    <xdr:to>
      <xdr:col>23</xdr:col>
      <xdr:colOff>184150</xdr:colOff>
      <xdr:row>82</xdr:row>
      <xdr:rowOff>83358</xdr:rowOff>
    </xdr:to>
    <xdr:sp macro="" textlink="">
      <xdr:nvSpPr>
        <xdr:cNvPr id="200" name="フローチャート: 判断 199"/>
        <xdr:cNvSpPr/>
      </xdr:nvSpPr>
      <xdr:spPr>
        <a:xfrm>
          <a:off x="4902200" y="14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94748</xdr:rowOff>
    </xdr:from>
    <xdr:to>
      <xdr:col>19</xdr:col>
      <xdr:colOff>133350</xdr:colOff>
      <xdr:row>80</xdr:row>
      <xdr:rowOff>105279</xdr:rowOff>
    </xdr:to>
    <xdr:cxnSp macro="">
      <xdr:nvCxnSpPr>
        <xdr:cNvPr id="201" name="直線コネクタ 200"/>
        <xdr:cNvCxnSpPr/>
      </xdr:nvCxnSpPr>
      <xdr:spPr>
        <a:xfrm>
          <a:off x="3225800" y="13810748"/>
          <a:ext cx="889000" cy="10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106431</xdr:rowOff>
    </xdr:from>
    <xdr:to>
      <xdr:col>19</xdr:col>
      <xdr:colOff>184150</xdr:colOff>
      <xdr:row>82</xdr:row>
      <xdr:rowOff>36581</xdr:rowOff>
    </xdr:to>
    <xdr:sp macro="" textlink="">
      <xdr:nvSpPr>
        <xdr:cNvPr id="202" name="フローチャート: 判断 201"/>
        <xdr:cNvSpPr/>
      </xdr:nvSpPr>
      <xdr:spPr>
        <a:xfrm>
          <a:off x="4064000" y="1399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21358</xdr:rowOff>
    </xdr:from>
    <xdr:ext cx="736600" cy="259045"/>
    <xdr:sp macro="" textlink="">
      <xdr:nvSpPr>
        <xdr:cNvPr id="203" name="テキスト ボックス 202"/>
        <xdr:cNvSpPr txBox="1"/>
      </xdr:nvSpPr>
      <xdr:spPr>
        <a:xfrm>
          <a:off x="3733800" y="140802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94748</xdr:rowOff>
    </xdr:from>
    <xdr:to>
      <xdr:col>15</xdr:col>
      <xdr:colOff>82550</xdr:colOff>
      <xdr:row>80</xdr:row>
      <xdr:rowOff>109212</xdr:rowOff>
    </xdr:to>
    <xdr:cxnSp macro="">
      <xdr:nvCxnSpPr>
        <xdr:cNvPr id="204" name="直線コネクタ 203"/>
        <xdr:cNvCxnSpPr/>
      </xdr:nvCxnSpPr>
      <xdr:spPr>
        <a:xfrm flipV="1">
          <a:off x="2336800" y="13810748"/>
          <a:ext cx="889000" cy="14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77874</xdr:rowOff>
    </xdr:from>
    <xdr:to>
      <xdr:col>15</xdr:col>
      <xdr:colOff>133350</xdr:colOff>
      <xdr:row>82</xdr:row>
      <xdr:rowOff>8024</xdr:rowOff>
    </xdr:to>
    <xdr:sp macro="" textlink="">
      <xdr:nvSpPr>
        <xdr:cNvPr id="205" name="フローチャート: 判断 204"/>
        <xdr:cNvSpPr/>
      </xdr:nvSpPr>
      <xdr:spPr>
        <a:xfrm>
          <a:off x="3175000" y="1396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164251</xdr:rowOff>
    </xdr:from>
    <xdr:ext cx="762000" cy="259045"/>
    <xdr:sp macro="" textlink="">
      <xdr:nvSpPr>
        <xdr:cNvPr id="206" name="テキスト ボックス 205"/>
        <xdr:cNvSpPr txBox="1"/>
      </xdr:nvSpPr>
      <xdr:spPr>
        <a:xfrm>
          <a:off x="2844800" y="14051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109212</xdr:rowOff>
    </xdr:from>
    <xdr:to>
      <xdr:col>11</xdr:col>
      <xdr:colOff>31750</xdr:colOff>
      <xdr:row>80</xdr:row>
      <xdr:rowOff>122448</xdr:rowOff>
    </xdr:to>
    <xdr:cxnSp macro="">
      <xdr:nvCxnSpPr>
        <xdr:cNvPr id="207" name="直線コネクタ 206"/>
        <xdr:cNvCxnSpPr/>
      </xdr:nvCxnSpPr>
      <xdr:spPr>
        <a:xfrm flipV="1">
          <a:off x="1447800" y="13825212"/>
          <a:ext cx="889000" cy="13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52008</xdr:rowOff>
    </xdr:from>
    <xdr:to>
      <xdr:col>11</xdr:col>
      <xdr:colOff>82550</xdr:colOff>
      <xdr:row>81</xdr:row>
      <xdr:rowOff>153608</xdr:rowOff>
    </xdr:to>
    <xdr:sp macro="" textlink="">
      <xdr:nvSpPr>
        <xdr:cNvPr id="208" name="フローチャート: 判断 207"/>
        <xdr:cNvSpPr/>
      </xdr:nvSpPr>
      <xdr:spPr>
        <a:xfrm>
          <a:off x="2286000" y="13939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138385</xdr:rowOff>
    </xdr:from>
    <xdr:ext cx="762000" cy="259045"/>
    <xdr:sp macro="" textlink="">
      <xdr:nvSpPr>
        <xdr:cNvPr id="209" name="テキスト ボックス 208"/>
        <xdr:cNvSpPr txBox="1"/>
      </xdr:nvSpPr>
      <xdr:spPr>
        <a:xfrm>
          <a:off x="1955800" y="14025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27201</xdr:rowOff>
    </xdr:from>
    <xdr:to>
      <xdr:col>7</xdr:col>
      <xdr:colOff>31750</xdr:colOff>
      <xdr:row>81</xdr:row>
      <xdr:rowOff>128801</xdr:rowOff>
    </xdr:to>
    <xdr:sp macro="" textlink="">
      <xdr:nvSpPr>
        <xdr:cNvPr id="210" name="フローチャート: 判断 209"/>
        <xdr:cNvSpPr/>
      </xdr:nvSpPr>
      <xdr:spPr>
        <a:xfrm>
          <a:off x="1397000" y="13914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113578</xdr:rowOff>
    </xdr:from>
    <xdr:ext cx="762000" cy="259045"/>
    <xdr:sp macro="" textlink="">
      <xdr:nvSpPr>
        <xdr:cNvPr id="211" name="テキスト ボックス 210"/>
        <xdr:cNvSpPr txBox="1"/>
      </xdr:nvSpPr>
      <xdr:spPr>
        <a:xfrm>
          <a:off x="1066800" y="1400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104403</xdr:rowOff>
    </xdr:from>
    <xdr:to>
      <xdr:col>23</xdr:col>
      <xdr:colOff>184150</xdr:colOff>
      <xdr:row>81</xdr:row>
      <xdr:rowOff>34553</xdr:rowOff>
    </xdr:to>
    <xdr:sp macro="" textlink="">
      <xdr:nvSpPr>
        <xdr:cNvPr id="217" name="楕円 216"/>
        <xdr:cNvSpPr/>
      </xdr:nvSpPr>
      <xdr:spPr>
        <a:xfrm>
          <a:off x="4902200" y="1382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25680</xdr:rowOff>
    </xdr:from>
    <xdr:ext cx="762000" cy="259045"/>
    <xdr:sp macro="" textlink="">
      <xdr:nvSpPr>
        <xdr:cNvPr id="218" name="人件費・物件費等の状況該当値テキスト"/>
        <xdr:cNvSpPr txBox="1"/>
      </xdr:nvSpPr>
      <xdr:spPr>
        <a:xfrm>
          <a:off x="5041900" y="13741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54479</xdr:rowOff>
    </xdr:from>
    <xdr:to>
      <xdr:col>19</xdr:col>
      <xdr:colOff>184150</xdr:colOff>
      <xdr:row>80</xdr:row>
      <xdr:rowOff>156079</xdr:rowOff>
    </xdr:to>
    <xdr:sp macro="" textlink="">
      <xdr:nvSpPr>
        <xdr:cNvPr id="219" name="楕円 218"/>
        <xdr:cNvSpPr/>
      </xdr:nvSpPr>
      <xdr:spPr>
        <a:xfrm>
          <a:off x="4064000" y="13770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166256</xdr:rowOff>
    </xdr:from>
    <xdr:ext cx="736600" cy="259045"/>
    <xdr:sp macro="" textlink="">
      <xdr:nvSpPr>
        <xdr:cNvPr id="220" name="テキスト ボックス 219"/>
        <xdr:cNvSpPr txBox="1"/>
      </xdr:nvSpPr>
      <xdr:spPr>
        <a:xfrm>
          <a:off x="3733800" y="135393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43948</xdr:rowOff>
    </xdr:from>
    <xdr:to>
      <xdr:col>15</xdr:col>
      <xdr:colOff>133350</xdr:colOff>
      <xdr:row>80</xdr:row>
      <xdr:rowOff>145548</xdr:rowOff>
    </xdr:to>
    <xdr:sp macro="" textlink="">
      <xdr:nvSpPr>
        <xdr:cNvPr id="221" name="楕円 220"/>
        <xdr:cNvSpPr/>
      </xdr:nvSpPr>
      <xdr:spPr>
        <a:xfrm>
          <a:off x="3175000" y="1375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155725</xdr:rowOff>
    </xdr:from>
    <xdr:ext cx="762000" cy="259045"/>
    <xdr:sp macro="" textlink="">
      <xdr:nvSpPr>
        <xdr:cNvPr id="222" name="テキスト ボックス 221"/>
        <xdr:cNvSpPr txBox="1"/>
      </xdr:nvSpPr>
      <xdr:spPr>
        <a:xfrm>
          <a:off x="2844800" y="13528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58412</xdr:rowOff>
    </xdr:from>
    <xdr:to>
      <xdr:col>11</xdr:col>
      <xdr:colOff>82550</xdr:colOff>
      <xdr:row>80</xdr:row>
      <xdr:rowOff>160012</xdr:rowOff>
    </xdr:to>
    <xdr:sp macro="" textlink="">
      <xdr:nvSpPr>
        <xdr:cNvPr id="223" name="楕円 222"/>
        <xdr:cNvSpPr/>
      </xdr:nvSpPr>
      <xdr:spPr>
        <a:xfrm>
          <a:off x="2286000" y="1377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170189</xdr:rowOff>
    </xdr:from>
    <xdr:ext cx="762000" cy="259045"/>
    <xdr:sp macro="" textlink="">
      <xdr:nvSpPr>
        <xdr:cNvPr id="224" name="テキスト ボックス 223"/>
        <xdr:cNvSpPr txBox="1"/>
      </xdr:nvSpPr>
      <xdr:spPr>
        <a:xfrm>
          <a:off x="1955800" y="1354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71648</xdr:rowOff>
    </xdr:from>
    <xdr:to>
      <xdr:col>7</xdr:col>
      <xdr:colOff>31750</xdr:colOff>
      <xdr:row>81</xdr:row>
      <xdr:rowOff>1798</xdr:rowOff>
    </xdr:to>
    <xdr:sp macro="" textlink="">
      <xdr:nvSpPr>
        <xdr:cNvPr id="225" name="楕円 224"/>
        <xdr:cNvSpPr/>
      </xdr:nvSpPr>
      <xdr:spPr>
        <a:xfrm>
          <a:off x="1397000" y="13787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11975</xdr:rowOff>
    </xdr:from>
    <xdr:ext cx="762000" cy="259045"/>
    <xdr:sp macro="" textlink="">
      <xdr:nvSpPr>
        <xdr:cNvPr id="226" name="テキスト ボックス 225"/>
        <xdr:cNvSpPr txBox="1"/>
      </xdr:nvSpPr>
      <xdr:spPr>
        <a:xfrm>
          <a:off x="1066800" y="13556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要因として、元々は平均年齢が低いために指数は低くなっていたものが、定期昇給等に伴い上昇した年度もあるが、退職者の補充により年齢構成に変更があったためここ数年は類似団体を下回っている。また、職員数が類似団体に比べ非常に少ないため、年度により数値が大きく変動する傾向にある。</a:t>
          </a:r>
        </a:p>
        <a:p>
          <a:r>
            <a:rPr kumimoji="1" lang="ja-JP" altLang="en-US" sz="1300">
              <a:latin typeface="ＭＳ Ｐゴシック" panose="020B0600070205080204" pitchFamily="50" charset="-128"/>
              <a:ea typeface="ＭＳ Ｐゴシック" panose="020B0600070205080204" pitchFamily="50" charset="-128"/>
            </a:rPr>
            <a:t>　</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2" name="直線コネクタ 241"/>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3" name="テキスト ボックス 242"/>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4" name="直線コネクタ 243"/>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5" name="テキスト ボックス 244"/>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6" name="直線コネクタ 245"/>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7" name="テキスト ボックス 246"/>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8" name="直線コネクタ 247"/>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9" name="テキスト ボックス 248"/>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0" name="直線コネクタ 249"/>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1" name="テキスト ボックス 250"/>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2" name="直線コネクタ 251"/>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3" name="テキスト ボックス 252"/>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4" name="直線コネクタ 25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5" name="テキスト ボックス 25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90</xdr:row>
      <xdr:rowOff>24795</xdr:rowOff>
    </xdr:to>
    <xdr:cxnSp macro="">
      <xdr:nvCxnSpPr>
        <xdr:cNvPr id="257" name="直線コネクタ 256"/>
        <xdr:cNvCxnSpPr/>
      </xdr:nvCxnSpPr>
      <xdr:spPr>
        <a:xfrm flipV="1">
          <a:off x="17018000" y="13950043"/>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168322</xdr:rowOff>
    </xdr:from>
    <xdr:ext cx="762000" cy="259045"/>
    <xdr:sp macro="" textlink="">
      <xdr:nvSpPr>
        <xdr:cNvPr id="258" name="給与水準   （国との比較）最小値テキスト"/>
        <xdr:cNvSpPr txBox="1"/>
      </xdr:nvSpPr>
      <xdr:spPr>
        <a:xfrm>
          <a:off x="17106900" y="1542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24795</xdr:rowOff>
    </xdr:from>
    <xdr:to>
      <xdr:col>81</xdr:col>
      <xdr:colOff>133350</xdr:colOff>
      <xdr:row>90</xdr:row>
      <xdr:rowOff>24795</xdr:rowOff>
    </xdr:to>
    <xdr:cxnSp macro="">
      <xdr:nvCxnSpPr>
        <xdr:cNvPr id="259" name="直線コネクタ 258"/>
        <xdr:cNvCxnSpPr/>
      </xdr:nvCxnSpPr>
      <xdr:spPr>
        <a:xfrm>
          <a:off x="16929100" y="15455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60" name="給与水準   （国との比較）最大値テキスト"/>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61" name="直線コネクタ 260"/>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31750</xdr:rowOff>
    </xdr:from>
    <xdr:to>
      <xdr:col>81</xdr:col>
      <xdr:colOff>44450</xdr:colOff>
      <xdr:row>85</xdr:row>
      <xdr:rowOff>66221</xdr:rowOff>
    </xdr:to>
    <xdr:cxnSp macro="">
      <xdr:nvCxnSpPr>
        <xdr:cNvPr id="262" name="直線コネクタ 261"/>
        <xdr:cNvCxnSpPr/>
      </xdr:nvCxnSpPr>
      <xdr:spPr>
        <a:xfrm flipV="1">
          <a:off x="16179800" y="14605000"/>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63" name="給与水準   （国との比較）平均値テキスト"/>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64" name="フローチャート: 判断 263"/>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66221</xdr:rowOff>
    </xdr:from>
    <xdr:to>
      <xdr:col>77</xdr:col>
      <xdr:colOff>44450</xdr:colOff>
      <xdr:row>85</xdr:row>
      <xdr:rowOff>135164</xdr:rowOff>
    </xdr:to>
    <xdr:cxnSp macro="">
      <xdr:nvCxnSpPr>
        <xdr:cNvPr id="265" name="直線コネクタ 264"/>
        <xdr:cNvCxnSpPr/>
      </xdr:nvCxnSpPr>
      <xdr:spPr>
        <a:xfrm flipV="1">
          <a:off x="15290800" y="14639471"/>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62291</xdr:rowOff>
    </xdr:from>
    <xdr:to>
      <xdr:col>77</xdr:col>
      <xdr:colOff>95250</xdr:colOff>
      <xdr:row>86</xdr:row>
      <xdr:rowOff>163891</xdr:rowOff>
    </xdr:to>
    <xdr:sp macro="" textlink="">
      <xdr:nvSpPr>
        <xdr:cNvPr id="266" name="フローチャート: 判断 265"/>
        <xdr:cNvSpPr/>
      </xdr:nvSpPr>
      <xdr:spPr>
        <a:xfrm>
          <a:off x="16129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148668</xdr:rowOff>
    </xdr:from>
    <xdr:ext cx="736600" cy="259045"/>
    <xdr:sp macro="" textlink="">
      <xdr:nvSpPr>
        <xdr:cNvPr id="267" name="テキスト ボックス 266"/>
        <xdr:cNvSpPr txBox="1"/>
      </xdr:nvSpPr>
      <xdr:spPr>
        <a:xfrm>
          <a:off x="15798800" y="148933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8768</xdr:rowOff>
    </xdr:from>
    <xdr:to>
      <xdr:col>72</xdr:col>
      <xdr:colOff>203200</xdr:colOff>
      <xdr:row>85</xdr:row>
      <xdr:rowOff>135164</xdr:rowOff>
    </xdr:to>
    <xdr:cxnSp macro="">
      <xdr:nvCxnSpPr>
        <xdr:cNvPr id="268" name="直線コネクタ 267"/>
        <xdr:cNvCxnSpPr/>
      </xdr:nvCxnSpPr>
      <xdr:spPr>
        <a:xfrm>
          <a:off x="14401800" y="14582018"/>
          <a:ext cx="889000" cy="12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62291</xdr:rowOff>
    </xdr:from>
    <xdr:to>
      <xdr:col>73</xdr:col>
      <xdr:colOff>44450</xdr:colOff>
      <xdr:row>86</xdr:row>
      <xdr:rowOff>163891</xdr:rowOff>
    </xdr:to>
    <xdr:sp macro="" textlink="">
      <xdr:nvSpPr>
        <xdr:cNvPr id="269" name="フローチャート: 判断 268"/>
        <xdr:cNvSpPr/>
      </xdr:nvSpPr>
      <xdr:spPr>
        <a:xfrm>
          <a:off x="15240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148668</xdr:rowOff>
    </xdr:from>
    <xdr:ext cx="762000" cy="259045"/>
    <xdr:sp macro="" textlink="">
      <xdr:nvSpPr>
        <xdr:cNvPr id="270" name="テキスト ボックス 269"/>
        <xdr:cNvSpPr txBox="1"/>
      </xdr:nvSpPr>
      <xdr:spPr>
        <a:xfrm>
          <a:off x="14909800" y="1489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8768</xdr:rowOff>
    </xdr:from>
    <xdr:to>
      <xdr:col>68</xdr:col>
      <xdr:colOff>152400</xdr:colOff>
      <xdr:row>85</xdr:row>
      <xdr:rowOff>123673</xdr:rowOff>
    </xdr:to>
    <xdr:cxnSp macro="">
      <xdr:nvCxnSpPr>
        <xdr:cNvPr id="271" name="直線コネクタ 270"/>
        <xdr:cNvCxnSpPr/>
      </xdr:nvCxnSpPr>
      <xdr:spPr>
        <a:xfrm flipV="1">
          <a:off x="13512800" y="14582018"/>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72" name="フローチャート: 判断 271"/>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73" name="テキスト ボックス 272"/>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27818</xdr:rowOff>
    </xdr:from>
    <xdr:to>
      <xdr:col>64</xdr:col>
      <xdr:colOff>152400</xdr:colOff>
      <xdr:row>86</xdr:row>
      <xdr:rowOff>129418</xdr:rowOff>
    </xdr:to>
    <xdr:sp macro="" textlink="">
      <xdr:nvSpPr>
        <xdr:cNvPr id="274" name="フローチャート: 判断 273"/>
        <xdr:cNvSpPr/>
      </xdr:nvSpPr>
      <xdr:spPr>
        <a:xfrm>
          <a:off x="13462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114195</xdr:rowOff>
    </xdr:from>
    <xdr:ext cx="762000" cy="259045"/>
    <xdr:sp macro="" textlink="">
      <xdr:nvSpPr>
        <xdr:cNvPr id="275" name="テキスト ボックス 274"/>
        <xdr:cNvSpPr txBox="1"/>
      </xdr:nvSpPr>
      <xdr:spPr>
        <a:xfrm>
          <a:off x="13131800" y="1485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6" name="テキスト ボックス 27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7" name="テキスト ボックス 27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8" name="テキスト ボックス 27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9" name="テキスト ボックス 27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0" name="テキスト ボックス 27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81" name="楕円 280"/>
        <xdr:cNvSpPr/>
      </xdr:nvSpPr>
      <xdr:spPr>
        <a:xfrm>
          <a:off x="169672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168927</xdr:rowOff>
    </xdr:from>
    <xdr:ext cx="762000" cy="259045"/>
    <xdr:sp macro="" textlink="">
      <xdr:nvSpPr>
        <xdr:cNvPr id="282" name="給与水準   （国との比較）該当値テキスト"/>
        <xdr:cNvSpPr txBox="1"/>
      </xdr:nvSpPr>
      <xdr:spPr>
        <a:xfrm>
          <a:off x="171069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15421</xdr:rowOff>
    </xdr:from>
    <xdr:to>
      <xdr:col>77</xdr:col>
      <xdr:colOff>95250</xdr:colOff>
      <xdr:row>85</xdr:row>
      <xdr:rowOff>117021</xdr:rowOff>
    </xdr:to>
    <xdr:sp macro="" textlink="">
      <xdr:nvSpPr>
        <xdr:cNvPr id="283" name="楕円 282"/>
        <xdr:cNvSpPr/>
      </xdr:nvSpPr>
      <xdr:spPr>
        <a:xfrm>
          <a:off x="16129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127198</xdr:rowOff>
    </xdr:from>
    <xdr:ext cx="736600" cy="259045"/>
    <xdr:sp macro="" textlink="">
      <xdr:nvSpPr>
        <xdr:cNvPr id="284" name="テキスト ボックス 283"/>
        <xdr:cNvSpPr txBox="1"/>
      </xdr:nvSpPr>
      <xdr:spPr>
        <a:xfrm>
          <a:off x="15798800" y="14357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84364</xdr:rowOff>
    </xdr:from>
    <xdr:to>
      <xdr:col>73</xdr:col>
      <xdr:colOff>44450</xdr:colOff>
      <xdr:row>86</xdr:row>
      <xdr:rowOff>14514</xdr:rowOff>
    </xdr:to>
    <xdr:sp macro="" textlink="">
      <xdr:nvSpPr>
        <xdr:cNvPr id="285" name="楕円 284"/>
        <xdr:cNvSpPr/>
      </xdr:nvSpPr>
      <xdr:spPr>
        <a:xfrm>
          <a:off x="15240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24691</xdr:rowOff>
    </xdr:from>
    <xdr:ext cx="762000" cy="259045"/>
    <xdr:sp macro="" textlink="">
      <xdr:nvSpPr>
        <xdr:cNvPr id="286" name="テキスト ボックス 285"/>
        <xdr:cNvSpPr txBox="1"/>
      </xdr:nvSpPr>
      <xdr:spPr>
        <a:xfrm>
          <a:off x="14909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129418</xdr:rowOff>
    </xdr:from>
    <xdr:to>
      <xdr:col>68</xdr:col>
      <xdr:colOff>203200</xdr:colOff>
      <xdr:row>85</xdr:row>
      <xdr:rowOff>59568</xdr:rowOff>
    </xdr:to>
    <xdr:sp macro="" textlink="">
      <xdr:nvSpPr>
        <xdr:cNvPr id="287" name="楕円 286"/>
        <xdr:cNvSpPr/>
      </xdr:nvSpPr>
      <xdr:spPr>
        <a:xfrm>
          <a:off x="14351000" y="1453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69745</xdr:rowOff>
    </xdr:from>
    <xdr:ext cx="762000" cy="259045"/>
    <xdr:sp macro="" textlink="">
      <xdr:nvSpPr>
        <xdr:cNvPr id="288" name="テキスト ボックス 287"/>
        <xdr:cNvSpPr txBox="1"/>
      </xdr:nvSpPr>
      <xdr:spPr>
        <a:xfrm>
          <a:off x="14020800" y="14300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72873</xdr:rowOff>
    </xdr:from>
    <xdr:to>
      <xdr:col>64</xdr:col>
      <xdr:colOff>152400</xdr:colOff>
      <xdr:row>86</xdr:row>
      <xdr:rowOff>3023</xdr:rowOff>
    </xdr:to>
    <xdr:sp macro="" textlink="">
      <xdr:nvSpPr>
        <xdr:cNvPr id="289" name="楕円 288"/>
        <xdr:cNvSpPr/>
      </xdr:nvSpPr>
      <xdr:spPr>
        <a:xfrm>
          <a:off x="13462000" y="1464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13200</xdr:rowOff>
    </xdr:from>
    <xdr:ext cx="762000" cy="259045"/>
    <xdr:sp macro="" textlink="">
      <xdr:nvSpPr>
        <xdr:cNvPr id="290" name="テキスト ボックス 289"/>
        <xdr:cNvSpPr txBox="1"/>
      </xdr:nvSpPr>
      <xdr:spPr>
        <a:xfrm>
          <a:off x="13131800" y="14415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1" name="正方形/長方形 29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2" name="テキスト ボックス 291"/>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3" name="テキスト ボックス 292"/>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4" name="正方形/長方形 29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5" name="正方形/長方形 29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6" name="正方形/長方形 29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7" name="正方形/長方形 29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8" name="正方形/長方形 29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9" name="正方形/長方形 29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0" name="正方形/長方形 29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1" name="正方形/長方形 30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2" name="正方形/長方形 30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3" name="テキスト ボックス 30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ほぼ現状を維持しており、類似団体平均を大きく下回っている。これは、ごみ・し尿処理、消防等の事務を一部事務組合で行っていることもあるが、事務事業は大幅に増加しているものの、職員数抑制（新規採用原則として退職者補充に限る。）に努めているためである。</a:t>
          </a:r>
        </a:p>
        <a:p>
          <a:r>
            <a:rPr kumimoji="1" lang="ja-JP" altLang="en-US" sz="1300">
              <a:latin typeface="ＭＳ Ｐゴシック" panose="020B0600070205080204" pitchFamily="50" charset="-128"/>
              <a:ea typeface="ＭＳ Ｐゴシック" panose="020B0600070205080204" pitchFamily="50" charset="-128"/>
            </a:rPr>
            <a:t>　令和元年</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月より職員定数を</a:t>
          </a:r>
          <a:r>
            <a:rPr kumimoji="1" lang="en-US" altLang="ja-JP" sz="1300">
              <a:latin typeface="ＭＳ Ｐゴシック" panose="020B0600070205080204" pitchFamily="50" charset="-128"/>
              <a:ea typeface="ＭＳ Ｐゴシック" panose="020B0600070205080204" pitchFamily="50" charset="-128"/>
            </a:rPr>
            <a:t>86</a:t>
          </a:r>
          <a:r>
            <a:rPr kumimoji="1" lang="ja-JP" altLang="en-US" sz="1300">
              <a:latin typeface="ＭＳ Ｐゴシック" panose="020B0600070205080204" pitchFamily="50" charset="-128"/>
              <a:ea typeface="ＭＳ Ｐゴシック" panose="020B0600070205080204" pitchFamily="50" charset="-128"/>
            </a:rPr>
            <a:t>人から</a:t>
          </a:r>
          <a:r>
            <a:rPr kumimoji="1" lang="en-US" altLang="ja-JP" sz="1300">
              <a:latin typeface="ＭＳ Ｐゴシック" panose="020B0600070205080204" pitchFamily="50" charset="-128"/>
              <a:ea typeface="ＭＳ Ｐゴシック" panose="020B0600070205080204" pitchFamily="50" charset="-128"/>
            </a:rPr>
            <a:t>91</a:t>
          </a:r>
          <a:r>
            <a:rPr kumimoji="1" lang="ja-JP" altLang="en-US" sz="1300">
              <a:latin typeface="ＭＳ Ｐゴシック" panose="020B0600070205080204" pitchFamily="50" charset="-128"/>
              <a:ea typeface="ＭＳ Ｐゴシック" panose="020B0600070205080204" pitchFamily="50" charset="-128"/>
            </a:rPr>
            <a:t>人に増加したため、今後は数値が上昇する見込みである。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4" name="テキスト ボックス 30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5" name="直線コネクタ 30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6" name="テキスト ボックス 30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7" name="直線コネクタ 306"/>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8" name="テキスト ボックス 307"/>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9" name="直線コネクタ 308"/>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10" name="テキスト ボックス 309"/>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11" name="直線コネクタ 310"/>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2" name="テキスト ボックス 311"/>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3" name="直線コネクタ 312"/>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4" name="テキスト ボックス 313"/>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78486</xdr:rowOff>
    </xdr:from>
    <xdr:to>
      <xdr:col>81</xdr:col>
      <xdr:colOff>44450</xdr:colOff>
      <xdr:row>67</xdr:row>
      <xdr:rowOff>40919</xdr:rowOff>
    </xdr:to>
    <xdr:cxnSp macro="">
      <xdr:nvCxnSpPr>
        <xdr:cNvPr id="317" name="直線コネクタ 316"/>
        <xdr:cNvCxnSpPr/>
      </xdr:nvCxnSpPr>
      <xdr:spPr>
        <a:xfrm flipV="1">
          <a:off x="17018000" y="10365486"/>
          <a:ext cx="0" cy="1162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12996</xdr:rowOff>
    </xdr:from>
    <xdr:ext cx="762000" cy="259045"/>
    <xdr:sp macro="" textlink="">
      <xdr:nvSpPr>
        <xdr:cNvPr id="318" name="定員管理の状況最小値テキスト"/>
        <xdr:cNvSpPr txBox="1"/>
      </xdr:nvSpPr>
      <xdr:spPr>
        <a:xfrm>
          <a:off x="17106900" y="11500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40919</xdr:rowOff>
    </xdr:from>
    <xdr:to>
      <xdr:col>81</xdr:col>
      <xdr:colOff>133350</xdr:colOff>
      <xdr:row>67</xdr:row>
      <xdr:rowOff>40919</xdr:rowOff>
    </xdr:to>
    <xdr:cxnSp macro="">
      <xdr:nvCxnSpPr>
        <xdr:cNvPr id="319" name="直線コネクタ 318"/>
        <xdr:cNvCxnSpPr/>
      </xdr:nvCxnSpPr>
      <xdr:spPr>
        <a:xfrm>
          <a:off x="16929100" y="11528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164863</xdr:rowOff>
    </xdr:from>
    <xdr:ext cx="762000" cy="259045"/>
    <xdr:sp macro="" textlink="">
      <xdr:nvSpPr>
        <xdr:cNvPr id="320" name="定員管理の状況最大値テキスト"/>
        <xdr:cNvSpPr txBox="1"/>
      </xdr:nvSpPr>
      <xdr:spPr>
        <a:xfrm>
          <a:off x="17106900" y="1010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78486</xdr:rowOff>
    </xdr:from>
    <xdr:to>
      <xdr:col>81</xdr:col>
      <xdr:colOff>133350</xdr:colOff>
      <xdr:row>60</xdr:row>
      <xdr:rowOff>78486</xdr:rowOff>
    </xdr:to>
    <xdr:cxnSp macro="">
      <xdr:nvCxnSpPr>
        <xdr:cNvPr id="321" name="直線コネクタ 320"/>
        <xdr:cNvCxnSpPr/>
      </xdr:nvCxnSpPr>
      <xdr:spPr>
        <a:xfrm>
          <a:off x="16929100" y="1036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106959</xdr:rowOff>
    </xdr:from>
    <xdr:to>
      <xdr:col>81</xdr:col>
      <xdr:colOff>44450</xdr:colOff>
      <xdr:row>60</xdr:row>
      <xdr:rowOff>117577</xdr:rowOff>
    </xdr:to>
    <xdr:cxnSp macro="">
      <xdr:nvCxnSpPr>
        <xdr:cNvPr id="322" name="直線コネクタ 321"/>
        <xdr:cNvCxnSpPr/>
      </xdr:nvCxnSpPr>
      <xdr:spPr>
        <a:xfrm>
          <a:off x="16179800" y="10393959"/>
          <a:ext cx="838200" cy="1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47896</xdr:rowOff>
    </xdr:from>
    <xdr:ext cx="762000" cy="259045"/>
    <xdr:sp macro="" textlink="">
      <xdr:nvSpPr>
        <xdr:cNvPr id="323" name="定員管理の状況平均値テキスト"/>
        <xdr:cNvSpPr txBox="1"/>
      </xdr:nvSpPr>
      <xdr:spPr>
        <a:xfrm>
          <a:off x="17106900" y="105063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75819</xdr:rowOff>
    </xdr:from>
    <xdr:to>
      <xdr:col>81</xdr:col>
      <xdr:colOff>95250</xdr:colOff>
      <xdr:row>62</xdr:row>
      <xdr:rowOff>5969</xdr:rowOff>
    </xdr:to>
    <xdr:sp macro="" textlink="">
      <xdr:nvSpPr>
        <xdr:cNvPr id="324" name="フローチャート: 判断 323"/>
        <xdr:cNvSpPr/>
      </xdr:nvSpPr>
      <xdr:spPr>
        <a:xfrm>
          <a:off x="16967200" y="1053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94412</xdr:rowOff>
    </xdr:from>
    <xdr:to>
      <xdr:col>77</xdr:col>
      <xdr:colOff>44450</xdr:colOff>
      <xdr:row>60</xdr:row>
      <xdr:rowOff>106959</xdr:rowOff>
    </xdr:to>
    <xdr:cxnSp macro="">
      <xdr:nvCxnSpPr>
        <xdr:cNvPr id="325" name="直線コネクタ 324"/>
        <xdr:cNvCxnSpPr/>
      </xdr:nvCxnSpPr>
      <xdr:spPr>
        <a:xfrm>
          <a:off x="15290800" y="10381412"/>
          <a:ext cx="889000" cy="1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72923</xdr:rowOff>
    </xdr:from>
    <xdr:to>
      <xdr:col>77</xdr:col>
      <xdr:colOff>95250</xdr:colOff>
      <xdr:row>62</xdr:row>
      <xdr:rowOff>3073</xdr:rowOff>
    </xdr:to>
    <xdr:sp macro="" textlink="">
      <xdr:nvSpPr>
        <xdr:cNvPr id="326" name="フローチャート: 判断 325"/>
        <xdr:cNvSpPr/>
      </xdr:nvSpPr>
      <xdr:spPr>
        <a:xfrm>
          <a:off x="16129000" y="1053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159300</xdr:rowOff>
    </xdr:from>
    <xdr:ext cx="736600" cy="259045"/>
    <xdr:sp macro="" textlink="">
      <xdr:nvSpPr>
        <xdr:cNvPr id="327" name="テキスト ボックス 326"/>
        <xdr:cNvSpPr txBox="1"/>
      </xdr:nvSpPr>
      <xdr:spPr>
        <a:xfrm>
          <a:off x="15798800" y="10617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94412</xdr:rowOff>
    </xdr:from>
    <xdr:to>
      <xdr:col>72</xdr:col>
      <xdr:colOff>203200</xdr:colOff>
      <xdr:row>60</xdr:row>
      <xdr:rowOff>103098</xdr:rowOff>
    </xdr:to>
    <xdr:cxnSp macro="">
      <xdr:nvCxnSpPr>
        <xdr:cNvPr id="328" name="直線コネクタ 327"/>
        <xdr:cNvCxnSpPr/>
      </xdr:nvCxnSpPr>
      <xdr:spPr>
        <a:xfrm flipV="1">
          <a:off x="14401800" y="10381412"/>
          <a:ext cx="8890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60858</xdr:rowOff>
    </xdr:from>
    <xdr:to>
      <xdr:col>73</xdr:col>
      <xdr:colOff>44450</xdr:colOff>
      <xdr:row>61</xdr:row>
      <xdr:rowOff>162458</xdr:rowOff>
    </xdr:to>
    <xdr:sp macro="" textlink="">
      <xdr:nvSpPr>
        <xdr:cNvPr id="329" name="フローチャート: 判断 328"/>
        <xdr:cNvSpPr/>
      </xdr:nvSpPr>
      <xdr:spPr>
        <a:xfrm>
          <a:off x="152400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147235</xdr:rowOff>
    </xdr:from>
    <xdr:ext cx="762000" cy="259045"/>
    <xdr:sp macro="" textlink="">
      <xdr:nvSpPr>
        <xdr:cNvPr id="330" name="テキスト ボックス 329"/>
        <xdr:cNvSpPr txBox="1"/>
      </xdr:nvSpPr>
      <xdr:spPr>
        <a:xfrm>
          <a:off x="14909800" y="10605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89586</xdr:rowOff>
    </xdr:from>
    <xdr:to>
      <xdr:col>68</xdr:col>
      <xdr:colOff>152400</xdr:colOff>
      <xdr:row>60</xdr:row>
      <xdr:rowOff>103098</xdr:rowOff>
    </xdr:to>
    <xdr:cxnSp macro="">
      <xdr:nvCxnSpPr>
        <xdr:cNvPr id="331" name="直線コネクタ 330"/>
        <xdr:cNvCxnSpPr/>
      </xdr:nvCxnSpPr>
      <xdr:spPr>
        <a:xfrm>
          <a:off x="13512800" y="10376586"/>
          <a:ext cx="889000" cy="13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47828</xdr:rowOff>
    </xdr:from>
    <xdr:to>
      <xdr:col>68</xdr:col>
      <xdr:colOff>203200</xdr:colOff>
      <xdr:row>61</xdr:row>
      <xdr:rowOff>149428</xdr:rowOff>
    </xdr:to>
    <xdr:sp macro="" textlink="">
      <xdr:nvSpPr>
        <xdr:cNvPr id="332" name="フローチャート: 判断 331"/>
        <xdr:cNvSpPr/>
      </xdr:nvSpPr>
      <xdr:spPr>
        <a:xfrm>
          <a:off x="14351000" y="105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134205</xdr:rowOff>
    </xdr:from>
    <xdr:ext cx="762000" cy="259045"/>
    <xdr:sp macro="" textlink="">
      <xdr:nvSpPr>
        <xdr:cNvPr id="333" name="テキスト ボックス 332"/>
        <xdr:cNvSpPr txBox="1"/>
      </xdr:nvSpPr>
      <xdr:spPr>
        <a:xfrm>
          <a:off x="14020800" y="10592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43967</xdr:rowOff>
    </xdr:from>
    <xdr:to>
      <xdr:col>64</xdr:col>
      <xdr:colOff>152400</xdr:colOff>
      <xdr:row>61</xdr:row>
      <xdr:rowOff>145567</xdr:rowOff>
    </xdr:to>
    <xdr:sp macro="" textlink="">
      <xdr:nvSpPr>
        <xdr:cNvPr id="334" name="フローチャート: 判断 333"/>
        <xdr:cNvSpPr/>
      </xdr:nvSpPr>
      <xdr:spPr>
        <a:xfrm>
          <a:off x="134620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130344</xdr:rowOff>
    </xdr:from>
    <xdr:ext cx="762000" cy="259045"/>
    <xdr:sp macro="" textlink="">
      <xdr:nvSpPr>
        <xdr:cNvPr id="335" name="テキスト ボックス 334"/>
        <xdr:cNvSpPr txBox="1"/>
      </xdr:nvSpPr>
      <xdr:spPr>
        <a:xfrm>
          <a:off x="13131800" y="10588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66777</xdr:rowOff>
    </xdr:from>
    <xdr:to>
      <xdr:col>81</xdr:col>
      <xdr:colOff>95250</xdr:colOff>
      <xdr:row>60</xdr:row>
      <xdr:rowOff>168377</xdr:rowOff>
    </xdr:to>
    <xdr:sp macro="" textlink="">
      <xdr:nvSpPr>
        <xdr:cNvPr id="341" name="楕円 340"/>
        <xdr:cNvSpPr/>
      </xdr:nvSpPr>
      <xdr:spPr>
        <a:xfrm>
          <a:off x="16967200" y="10353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159504</xdr:rowOff>
    </xdr:from>
    <xdr:ext cx="762000" cy="259045"/>
    <xdr:sp macro="" textlink="">
      <xdr:nvSpPr>
        <xdr:cNvPr id="342" name="定員管理の状況該当値テキスト"/>
        <xdr:cNvSpPr txBox="1"/>
      </xdr:nvSpPr>
      <xdr:spPr>
        <a:xfrm>
          <a:off x="17106900" y="10275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56159</xdr:rowOff>
    </xdr:from>
    <xdr:to>
      <xdr:col>77</xdr:col>
      <xdr:colOff>95250</xdr:colOff>
      <xdr:row>60</xdr:row>
      <xdr:rowOff>157759</xdr:rowOff>
    </xdr:to>
    <xdr:sp macro="" textlink="">
      <xdr:nvSpPr>
        <xdr:cNvPr id="343" name="楕円 342"/>
        <xdr:cNvSpPr/>
      </xdr:nvSpPr>
      <xdr:spPr>
        <a:xfrm>
          <a:off x="16129000" y="10343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167936</xdr:rowOff>
    </xdr:from>
    <xdr:ext cx="736600" cy="259045"/>
    <xdr:sp macro="" textlink="">
      <xdr:nvSpPr>
        <xdr:cNvPr id="344" name="テキスト ボックス 343"/>
        <xdr:cNvSpPr txBox="1"/>
      </xdr:nvSpPr>
      <xdr:spPr>
        <a:xfrm>
          <a:off x="15798800" y="101120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43612</xdr:rowOff>
    </xdr:from>
    <xdr:to>
      <xdr:col>73</xdr:col>
      <xdr:colOff>44450</xdr:colOff>
      <xdr:row>60</xdr:row>
      <xdr:rowOff>145212</xdr:rowOff>
    </xdr:to>
    <xdr:sp macro="" textlink="">
      <xdr:nvSpPr>
        <xdr:cNvPr id="345" name="楕円 344"/>
        <xdr:cNvSpPr/>
      </xdr:nvSpPr>
      <xdr:spPr>
        <a:xfrm>
          <a:off x="15240000" y="1033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155389</xdr:rowOff>
    </xdr:from>
    <xdr:ext cx="762000" cy="259045"/>
    <xdr:sp macro="" textlink="">
      <xdr:nvSpPr>
        <xdr:cNvPr id="346" name="テキスト ボックス 345"/>
        <xdr:cNvSpPr txBox="1"/>
      </xdr:nvSpPr>
      <xdr:spPr>
        <a:xfrm>
          <a:off x="14909800" y="1009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52298</xdr:rowOff>
    </xdr:from>
    <xdr:to>
      <xdr:col>68</xdr:col>
      <xdr:colOff>203200</xdr:colOff>
      <xdr:row>60</xdr:row>
      <xdr:rowOff>153898</xdr:rowOff>
    </xdr:to>
    <xdr:sp macro="" textlink="">
      <xdr:nvSpPr>
        <xdr:cNvPr id="347" name="楕円 346"/>
        <xdr:cNvSpPr/>
      </xdr:nvSpPr>
      <xdr:spPr>
        <a:xfrm>
          <a:off x="14351000" y="1033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164075</xdr:rowOff>
    </xdr:from>
    <xdr:ext cx="762000" cy="259045"/>
    <xdr:sp macro="" textlink="">
      <xdr:nvSpPr>
        <xdr:cNvPr id="348" name="テキスト ボックス 347"/>
        <xdr:cNvSpPr txBox="1"/>
      </xdr:nvSpPr>
      <xdr:spPr>
        <a:xfrm>
          <a:off x="14020800" y="10108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38786</xdr:rowOff>
    </xdr:from>
    <xdr:to>
      <xdr:col>64</xdr:col>
      <xdr:colOff>152400</xdr:colOff>
      <xdr:row>60</xdr:row>
      <xdr:rowOff>140386</xdr:rowOff>
    </xdr:to>
    <xdr:sp macro="" textlink="">
      <xdr:nvSpPr>
        <xdr:cNvPr id="349" name="楕円 348"/>
        <xdr:cNvSpPr/>
      </xdr:nvSpPr>
      <xdr:spPr>
        <a:xfrm>
          <a:off x="13462000" y="1032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150563</xdr:rowOff>
    </xdr:from>
    <xdr:ext cx="762000" cy="259045"/>
    <xdr:sp macro="" textlink="">
      <xdr:nvSpPr>
        <xdr:cNvPr id="350" name="テキスト ボックス 349"/>
        <xdr:cNvSpPr txBox="1"/>
      </xdr:nvSpPr>
      <xdr:spPr>
        <a:xfrm>
          <a:off x="13131800" y="10094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等の額は、新発債の償還開始により増加傾向にあるものの、それに伴って基準財政需要額算入額も増加しており、また、起債額を抑制しているため、実質公債費比率は類似団体に比べ若干ではあるが抑えることができている。</a:t>
          </a:r>
        </a:p>
        <a:p>
          <a:r>
            <a:rPr kumimoji="1" lang="ja-JP" altLang="en-US" sz="1300">
              <a:latin typeface="ＭＳ Ｐゴシック" panose="020B0600070205080204" pitchFamily="50" charset="-128"/>
              <a:ea typeface="ＭＳ Ｐゴシック" panose="020B0600070205080204" pitchFamily="50" charset="-128"/>
            </a:rPr>
            <a:t>　今後も、類似団体平均を下回ることを目処に、公債費負担の適正管理に努める。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54864</xdr:rowOff>
    </xdr:from>
    <xdr:to>
      <xdr:col>81</xdr:col>
      <xdr:colOff>44450</xdr:colOff>
      <xdr:row>44</xdr:row>
      <xdr:rowOff>25146</xdr:rowOff>
    </xdr:to>
    <xdr:cxnSp macro="">
      <xdr:nvCxnSpPr>
        <xdr:cNvPr id="376" name="直線コネクタ 375"/>
        <xdr:cNvCxnSpPr/>
      </xdr:nvCxnSpPr>
      <xdr:spPr>
        <a:xfrm flipV="1">
          <a:off x="17018000" y="6569964"/>
          <a:ext cx="0" cy="9989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168673</xdr:rowOff>
    </xdr:from>
    <xdr:ext cx="762000" cy="259045"/>
    <xdr:sp macro="" textlink="">
      <xdr:nvSpPr>
        <xdr:cNvPr id="377" name="公債費負担の状況最小値テキスト"/>
        <xdr:cNvSpPr txBox="1"/>
      </xdr:nvSpPr>
      <xdr:spPr>
        <a:xfrm>
          <a:off x="17106900" y="754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25146</xdr:rowOff>
    </xdr:from>
    <xdr:to>
      <xdr:col>81</xdr:col>
      <xdr:colOff>133350</xdr:colOff>
      <xdr:row>44</xdr:row>
      <xdr:rowOff>25146</xdr:rowOff>
    </xdr:to>
    <xdr:cxnSp macro="">
      <xdr:nvCxnSpPr>
        <xdr:cNvPr id="378" name="直線コネクタ 377"/>
        <xdr:cNvCxnSpPr/>
      </xdr:nvCxnSpPr>
      <xdr:spPr>
        <a:xfrm>
          <a:off x="16929100" y="7568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141241</xdr:rowOff>
    </xdr:from>
    <xdr:ext cx="762000" cy="259045"/>
    <xdr:sp macro="" textlink="">
      <xdr:nvSpPr>
        <xdr:cNvPr id="379" name="公債費負担の状況最大値テキスト"/>
        <xdr:cNvSpPr txBox="1"/>
      </xdr:nvSpPr>
      <xdr:spPr>
        <a:xfrm>
          <a:off x="17106900" y="631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54864</xdr:rowOff>
    </xdr:from>
    <xdr:to>
      <xdr:col>81</xdr:col>
      <xdr:colOff>133350</xdr:colOff>
      <xdr:row>38</xdr:row>
      <xdr:rowOff>54864</xdr:rowOff>
    </xdr:to>
    <xdr:cxnSp macro="">
      <xdr:nvCxnSpPr>
        <xdr:cNvPr id="380" name="直線コネクタ 379"/>
        <xdr:cNvCxnSpPr/>
      </xdr:nvCxnSpPr>
      <xdr:spPr>
        <a:xfrm>
          <a:off x="16929100" y="6569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81026</xdr:rowOff>
    </xdr:from>
    <xdr:to>
      <xdr:col>81</xdr:col>
      <xdr:colOff>44450</xdr:colOff>
      <xdr:row>41</xdr:row>
      <xdr:rowOff>81026</xdr:rowOff>
    </xdr:to>
    <xdr:cxnSp macro="">
      <xdr:nvCxnSpPr>
        <xdr:cNvPr id="381" name="直線コネクタ 380"/>
        <xdr:cNvCxnSpPr/>
      </xdr:nvCxnSpPr>
      <xdr:spPr>
        <a:xfrm>
          <a:off x="16179800" y="71104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16781</xdr:rowOff>
    </xdr:from>
    <xdr:ext cx="762000" cy="259045"/>
    <xdr:sp macro="" textlink="">
      <xdr:nvSpPr>
        <xdr:cNvPr id="382" name="公債費負担の状況平均値テキスト"/>
        <xdr:cNvSpPr txBox="1"/>
      </xdr:nvSpPr>
      <xdr:spPr>
        <a:xfrm>
          <a:off x="17106900" y="704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44704</xdr:rowOff>
    </xdr:from>
    <xdr:to>
      <xdr:col>81</xdr:col>
      <xdr:colOff>95250</xdr:colOff>
      <xdr:row>41</xdr:row>
      <xdr:rowOff>146304</xdr:rowOff>
    </xdr:to>
    <xdr:sp macro="" textlink="">
      <xdr:nvSpPr>
        <xdr:cNvPr id="383" name="フローチャート: 判断 382"/>
        <xdr:cNvSpPr/>
      </xdr:nvSpPr>
      <xdr:spPr>
        <a:xfrm>
          <a:off x="169672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81026</xdr:rowOff>
    </xdr:from>
    <xdr:to>
      <xdr:col>77</xdr:col>
      <xdr:colOff>44450</xdr:colOff>
      <xdr:row>41</xdr:row>
      <xdr:rowOff>81026</xdr:rowOff>
    </xdr:to>
    <xdr:cxnSp macro="">
      <xdr:nvCxnSpPr>
        <xdr:cNvPr id="384" name="直線コネクタ 383"/>
        <xdr:cNvCxnSpPr/>
      </xdr:nvCxnSpPr>
      <xdr:spPr>
        <a:xfrm>
          <a:off x="15290800" y="71104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44704</xdr:rowOff>
    </xdr:from>
    <xdr:to>
      <xdr:col>77</xdr:col>
      <xdr:colOff>95250</xdr:colOff>
      <xdr:row>41</xdr:row>
      <xdr:rowOff>146304</xdr:rowOff>
    </xdr:to>
    <xdr:sp macro="" textlink="">
      <xdr:nvSpPr>
        <xdr:cNvPr id="385" name="フローチャート: 判断 384"/>
        <xdr:cNvSpPr/>
      </xdr:nvSpPr>
      <xdr:spPr>
        <a:xfrm>
          <a:off x="16129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131081</xdr:rowOff>
    </xdr:from>
    <xdr:ext cx="736600" cy="259045"/>
    <xdr:sp macro="" textlink="">
      <xdr:nvSpPr>
        <xdr:cNvPr id="386" name="テキスト ボックス 385"/>
        <xdr:cNvSpPr txBox="1"/>
      </xdr:nvSpPr>
      <xdr:spPr>
        <a:xfrm>
          <a:off x="15798800" y="716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66548</xdr:rowOff>
    </xdr:from>
    <xdr:to>
      <xdr:col>72</xdr:col>
      <xdr:colOff>203200</xdr:colOff>
      <xdr:row>41</xdr:row>
      <xdr:rowOff>81026</xdr:rowOff>
    </xdr:to>
    <xdr:cxnSp macro="">
      <xdr:nvCxnSpPr>
        <xdr:cNvPr id="387" name="直線コネクタ 386"/>
        <xdr:cNvCxnSpPr/>
      </xdr:nvCxnSpPr>
      <xdr:spPr>
        <a:xfrm>
          <a:off x="14401800" y="709599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39878</xdr:rowOff>
    </xdr:from>
    <xdr:to>
      <xdr:col>73</xdr:col>
      <xdr:colOff>44450</xdr:colOff>
      <xdr:row>41</xdr:row>
      <xdr:rowOff>141478</xdr:rowOff>
    </xdr:to>
    <xdr:sp macro="" textlink="">
      <xdr:nvSpPr>
        <xdr:cNvPr id="388" name="フローチャート: 判断 387"/>
        <xdr:cNvSpPr/>
      </xdr:nvSpPr>
      <xdr:spPr>
        <a:xfrm>
          <a:off x="15240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126255</xdr:rowOff>
    </xdr:from>
    <xdr:ext cx="762000" cy="259045"/>
    <xdr:sp macro="" textlink="">
      <xdr:nvSpPr>
        <xdr:cNvPr id="389" name="テキスト ボックス 388"/>
        <xdr:cNvSpPr txBox="1"/>
      </xdr:nvSpPr>
      <xdr:spPr>
        <a:xfrm>
          <a:off x="14909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52070</xdr:rowOff>
    </xdr:from>
    <xdr:to>
      <xdr:col>68</xdr:col>
      <xdr:colOff>152400</xdr:colOff>
      <xdr:row>41</xdr:row>
      <xdr:rowOff>66548</xdr:rowOff>
    </xdr:to>
    <xdr:cxnSp macro="">
      <xdr:nvCxnSpPr>
        <xdr:cNvPr id="390" name="直線コネクタ 389"/>
        <xdr:cNvCxnSpPr/>
      </xdr:nvCxnSpPr>
      <xdr:spPr>
        <a:xfrm>
          <a:off x="13512800" y="708152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44704</xdr:rowOff>
    </xdr:from>
    <xdr:to>
      <xdr:col>68</xdr:col>
      <xdr:colOff>203200</xdr:colOff>
      <xdr:row>41</xdr:row>
      <xdr:rowOff>146304</xdr:rowOff>
    </xdr:to>
    <xdr:sp macro="" textlink="">
      <xdr:nvSpPr>
        <xdr:cNvPr id="391" name="フローチャート: 判断 390"/>
        <xdr:cNvSpPr/>
      </xdr:nvSpPr>
      <xdr:spPr>
        <a:xfrm>
          <a:off x="14351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131081</xdr:rowOff>
    </xdr:from>
    <xdr:ext cx="762000" cy="259045"/>
    <xdr:sp macro="" textlink="">
      <xdr:nvSpPr>
        <xdr:cNvPr id="392" name="テキスト ボックス 391"/>
        <xdr:cNvSpPr txBox="1"/>
      </xdr:nvSpPr>
      <xdr:spPr>
        <a:xfrm>
          <a:off x="14020800" y="716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44704</xdr:rowOff>
    </xdr:from>
    <xdr:to>
      <xdr:col>64</xdr:col>
      <xdr:colOff>152400</xdr:colOff>
      <xdr:row>41</xdr:row>
      <xdr:rowOff>146304</xdr:rowOff>
    </xdr:to>
    <xdr:sp macro="" textlink="">
      <xdr:nvSpPr>
        <xdr:cNvPr id="393" name="フローチャート: 判断 392"/>
        <xdr:cNvSpPr/>
      </xdr:nvSpPr>
      <xdr:spPr>
        <a:xfrm>
          <a:off x="13462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131081</xdr:rowOff>
    </xdr:from>
    <xdr:ext cx="762000" cy="259045"/>
    <xdr:sp macro="" textlink="">
      <xdr:nvSpPr>
        <xdr:cNvPr id="394" name="テキスト ボックス 393"/>
        <xdr:cNvSpPr txBox="1"/>
      </xdr:nvSpPr>
      <xdr:spPr>
        <a:xfrm>
          <a:off x="13131800" y="716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30226</xdr:rowOff>
    </xdr:from>
    <xdr:to>
      <xdr:col>81</xdr:col>
      <xdr:colOff>95250</xdr:colOff>
      <xdr:row>41</xdr:row>
      <xdr:rowOff>131826</xdr:rowOff>
    </xdr:to>
    <xdr:sp macro="" textlink="">
      <xdr:nvSpPr>
        <xdr:cNvPr id="400" name="楕円 399"/>
        <xdr:cNvSpPr/>
      </xdr:nvSpPr>
      <xdr:spPr>
        <a:xfrm>
          <a:off x="16967200" y="70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46753</xdr:rowOff>
    </xdr:from>
    <xdr:ext cx="762000" cy="259045"/>
    <xdr:sp macro="" textlink="">
      <xdr:nvSpPr>
        <xdr:cNvPr id="401" name="公債費負担の状況該当値テキスト"/>
        <xdr:cNvSpPr txBox="1"/>
      </xdr:nvSpPr>
      <xdr:spPr>
        <a:xfrm>
          <a:off x="17106900" y="690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30226</xdr:rowOff>
    </xdr:from>
    <xdr:to>
      <xdr:col>77</xdr:col>
      <xdr:colOff>95250</xdr:colOff>
      <xdr:row>41</xdr:row>
      <xdr:rowOff>131826</xdr:rowOff>
    </xdr:to>
    <xdr:sp macro="" textlink="">
      <xdr:nvSpPr>
        <xdr:cNvPr id="402" name="楕円 401"/>
        <xdr:cNvSpPr/>
      </xdr:nvSpPr>
      <xdr:spPr>
        <a:xfrm>
          <a:off x="16129000" y="70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142003</xdr:rowOff>
    </xdr:from>
    <xdr:ext cx="736600" cy="259045"/>
    <xdr:sp macro="" textlink="">
      <xdr:nvSpPr>
        <xdr:cNvPr id="403" name="テキスト ボックス 402"/>
        <xdr:cNvSpPr txBox="1"/>
      </xdr:nvSpPr>
      <xdr:spPr>
        <a:xfrm>
          <a:off x="15798800" y="682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30226</xdr:rowOff>
    </xdr:from>
    <xdr:to>
      <xdr:col>73</xdr:col>
      <xdr:colOff>44450</xdr:colOff>
      <xdr:row>41</xdr:row>
      <xdr:rowOff>131826</xdr:rowOff>
    </xdr:to>
    <xdr:sp macro="" textlink="">
      <xdr:nvSpPr>
        <xdr:cNvPr id="404" name="楕円 403"/>
        <xdr:cNvSpPr/>
      </xdr:nvSpPr>
      <xdr:spPr>
        <a:xfrm>
          <a:off x="15240000" y="70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142003</xdr:rowOff>
    </xdr:from>
    <xdr:ext cx="762000" cy="259045"/>
    <xdr:sp macro="" textlink="">
      <xdr:nvSpPr>
        <xdr:cNvPr id="405" name="テキスト ボックス 404"/>
        <xdr:cNvSpPr txBox="1"/>
      </xdr:nvSpPr>
      <xdr:spPr>
        <a:xfrm>
          <a:off x="14909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15748</xdr:rowOff>
    </xdr:from>
    <xdr:to>
      <xdr:col>68</xdr:col>
      <xdr:colOff>203200</xdr:colOff>
      <xdr:row>41</xdr:row>
      <xdr:rowOff>117348</xdr:rowOff>
    </xdr:to>
    <xdr:sp macro="" textlink="">
      <xdr:nvSpPr>
        <xdr:cNvPr id="406" name="楕円 405"/>
        <xdr:cNvSpPr/>
      </xdr:nvSpPr>
      <xdr:spPr>
        <a:xfrm>
          <a:off x="14351000" y="704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127525</xdr:rowOff>
    </xdr:from>
    <xdr:ext cx="762000" cy="259045"/>
    <xdr:sp macro="" textlink="">
      <xdr:nvSpPr>
        <xdr:cNvPr id="407" name="テキスト ボックス 406"/>
        <xdr:cNvSpPr txBox="1"/>
      </xdr:nvSpPr>
      <xdr:spPr>
        <a:xfrm>
          <a:off x="14020800" y="6814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408" name="楕円 407"/>
        <xdr:cNvSpPr/>
      </xdr:nvSpPr>
      <xdr:spPr>
        <a:xfrm>
          <a:off x="13462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113047</xdr:rowOff>
    </xdr:from>
    <xdr:ext cx="762000" cy="259045"/>
    <xdr:sp macro="" textlink="">
      <xdr:nvSpPr>
        <xdr:cNvPr id="409" name="テキスト ボックス 408"/>
        <xdr:cNvSpPr txBox="1"/>
      </xdr:nvSpPr>
      <xdr:spPr>
        <a:xfrm>
          <a:off x="13131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将来負担比率は引き続き算出されていない。臨時財政対策債及び下水道事業債による基準財政需要額算入見込額の増加及び標準財政規模と比較して基金残高が大きいことが主な要因である。</a:t>
          </a:r>
        </a:p>
        <a:p>
          <a:r>
            <a:rPr kumimoji="1" lang="ja-JP" altLang="en-US" sz="1300">
              <a:latin typeface="ＭＳ Ｐゴシック" panose="020B0600070205080204" pitchFamily="50" charset="-128"/>
              <a:ea typeface="ＭＳ Ｐゴシック" panose="020B0600070205080204" pitchFamily="50" charset="-128"/>
            </a:rPr>
            <a:t>  しかし、今後は、公共下水道事業をはじめとする基盤整備の推進や、経常経費の増加により基金残高が減少していく見込のため、将来負担比率ゼロを維持することを目標として、一層健全な財政運営に努める必要があ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95758</xdr:rowOff>
    </xdr:to>
    <xdr:cxnSp macro="">
      <xdr:nvCxnSpPr>
        <xdr:cNvPr id="438" name="直線コネクタ 437"/>
        <xdr:cNvCxnSpPr/>
      </xdr:nvCxnSpPr>
      <xdr:spPr>
        <a:xfrm flipV="1">
          <a:off x="17018000" y="2370667"/>
          <a:ext cx="0" cy="13255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67835</xdr:rowOff>
    </xdr:from>
    <xdr:ext cx="762000" cy="259045"/>
    <xdr:sp macro="" textlink="">
      <xdr:nvSpPr>
        <xdr:cNvPr id="439" name="将来負担の状況最小値テキスト"/>
        <xdr:cNvSpPr txBox="1"/>
      </xdr:nvSpPr>
      <xdr:spPr>
        <a:xfrm>
          <a:off x="17106900" y="366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95758</xdr:rowOff>
    </xdr:from>
    <xdr:to>
      <xdr:col>81</xdr:col>
      <xdr:colOff>133350</xdr:colOff>
      <xdr:row>21</xdr:row>
      <xdr:rowOff>95758</xdr:rowOff>
    </xdr:to>
    <xdr:cxnSp macro="">
      <xdr:nvCxnSpPr>
        <xdr:cNvPr id="440" name="直線コネクタ 439"/>
        <xdr:cNvCxnSpPr/>
      </xdr:nvCxnSpPr>
      <xdr:spPr>
        <a:xfrm>
          <a:off x="16929100" y="369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1837</xdr:rowOff>
    </xdr:from>
    <xdr:ext cx="762000" cy="259045"/>
    <xdr:sp macro="" textlink="">
      <xdr:nvSpPr>
        <xdr:cNvPr id="443" name="将来負担の状況平均値テキスト"/>
        <xdr:cNvSpPr txBox="1"/>
      </xdr:nvSpPr>
      <xdr:spPr>
        <a:xfrm>
          <a:off x="17106900" y="2402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29760</xdr:rowOff>
    </xdr:from>
    <xdr:to>
      <xdr:col>81</xdr:col>
      <xdr:colOff>95250</xdr:colOff>
      <xdr:row>14</xdr:row>
      <xdr:rowOff>131360</xdr:rowOff>
    </xdr:to>
    <xdr:sp macro="" textlink="">
      <xdr:nvSpPr>
        <xdr:cNvPr id="444" name="フローチャート: 判断 443"/>
        <xdr:cNvSpPr/>
      </xdr:nvSpPr>
      <xdr:spPr>
        <a:xfrm>
          <a:off x="16967200" y="243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115951</xdr:rowOff>
    </xdr:from>
    <xdr:to>
      <xdr:col>77</xdr:col>
      <xdr:colOff>95250</xdr:colOff>
      <xdr:row>14</xdr:row>
      <xdr:rowOff>46101</xdr:rowOff>
    </xdr:to>
    <xdr:sp macro="" textlink="">
      <xdr:nvSpPr>
        <xdr:cNvPr id="445" name="フローチャート: 判断 444"/>
        <xdr:cNvSpPr/>
      </xdr:nvSpPr>
      <xdr:spPr>
        <a:xfrm>
          <a:off x="16129000" y="2344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56278</xdr:rowOff>
    </xdr:from>
    <xdr:ext cx="736600" cy="259045"/>
    <xdr:sp macro="" textlink="">
      <xdr:nvSpPr>
        <xdr:cNvPr id="446" name="テキスト ボックス 445"/>
        <xdr:cNvSpPr txBox="1"/>
      </xdr:nvSpPr>
      <xdr:spPr>
        <a:xfrm>
          <a:off x="15798800" y="21136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7" name="フローチャート: 判断 446"/>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8" name="テキスト ボックス 447"/>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9" name="フローチャート: 判断 448"/>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0" name="テキスト ボックス 449"/>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1" name="フローチャート: 判断 450"/>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2" name="テキスト ボックス 451"/>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岡山県里庄町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11,149
10,993
12.23
6,623,131
6,329,794
239,434
3,030,226
3,598,206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若干下回る値を維持している。ごみ・し尿処理、消防等の事務を一部事務組合で処理し、施設管理、電算関係業務を民間業者に委託することで人件費を抑制しているが、今後は、職員の年齢構成が高齢化するにつれて人件費が増加していくことが見込ま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3556</xdr:rowOff>
    </xdr:to>
    <xdr:cxnSp macro="">
      <xdr:nvCxnSpPr>
        <xdr:cNvPr id="59" name="直線コネクタ 58"/>
        <xdr:cNvCxnSpPr/>
      </xdr:nvCxnSpPr>
      <xdr:spPr>
        <a:xfrm flipV="1">
          <a:off x="4826000" y="5704840"/>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147083</xdr:rowOff>
    </xdr:from>
    <xdr:ext cx="762000" cy="259045"/>
    <xdr:sp macro="" textlink="">
      <xdr:nvSpPr>
        <xdr:cNvPr id="60" name="人件費最小値テキスト"/>
        <xdr:cNvSpPr txBox="1"/>
      </xdr:nvSpPr>
      <xdr:spPr>
        <a:xfrm>
          <a:off x="4914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3556</xdr:rowOff>
    </xdr:from>
    <xdr:to>
      <xdr:col>24</xdr:col>
      <xdr:colOff>114300</xdr:colOff>
      <xdr:row>40</xdr:row>
      <xdr:rowOff>3556</xdr:rowOff>
    </xdr:to>
    <xdr:cxnSp macro="">
      <xdr:nvCxnSpPr>
        <xdr:cNvPr id="61" name="直線コネクタ 60"/>
        <xdr:cNvCxnSpPr/>
      </xdr:nvCxnSpPr>
      <xdr:spPr>
        <a:xfrm>
          <a:off x="4737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2" name="人件費最大値テキスト"/>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3" name="直線コネクタ 62"/>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106426</xdr:rowOff>
    </xdr:from>
    <xdr:to>
      <xdr:col>24</xdr:col>
      <xdr:colOff>25400</xdr:colOff>
      <xdr:row>33</xdr:row>
      <xdr:rowOff>143002</xdr:rowOff>
    </xdr:to>
    <xdr:cxnSp macro="">
      <xdr:nvCxnSpPr>
        <xdr:cNvPr id="64" name="直線コネクタ 63"/>
        <xdr:cNvCxnSpPr/>
      </xdr:nvCxnSpPr>
      <xdr:spPr>
        <a:xfrm>
          <a:off x="3987800" y="576427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89425</xdr:rowOff>
    </xdr:from>
    <xdr:ext cx="762000" cy="259045"/>
    <xdr:sp macro="" textlink="">
      <xdr:nvSpPr>
        <xdr:cNvPr id="65" name="人件費平均値テキスト"/>
        <xdr:cNvSpPr txBox="1"/>
      </xdr:nvSpPr>
      <xdr:spPr>
        <a:xfrm>
          <a:off x="4914900" y="59187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117348</xdr:rowOff>
    </xdr:from>
    <xdr:to>
      <xdr:col>24</xdr:col>
      <xdr:colOff>76200</xdr:colOff>
      <xdr:row>35</xdr:row>
      <xdr:rowOff>47498</xdr:rowOff>
    </xdr:to>
    <xdr:sp macro="" textlink="">
      <xdr:nvSpPr>
        <xdr:cNvPr id="66" name="フローチャート: 判断 65"/>
        <xdr:cNvSpPr/>
      </xdr:nvSpPr>
      <xdr:spPr>
        <a:xfrm>
          <a:off x="4775200" y="5946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83566</xdr:rowOff>
    </xdr:from>
    <xdr:to>
      <xdr:col>19</xdr:col>
      <xdr:colOff>187325</xdr:colOff>
      <xdr:row>33</xdr:row>
      <xdr:rowOff>106426</xdr:rowOff>
    </xdr:to>
    <xdr:cxnSp macro="">
      <xdr:nvCxnSpPr>
        <xdr:cNvPr id="67" name="直線コネクタ 66"/>
        <xdr:cNvCxnSpPr/>
      </xdr:nvCxnSpPr>
      <xdr:spPr>
        <a:xfrm>
          <a:off x="3098800" y="574141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44196</xdr:rowOff>
    </xdr:from>
    <xdr:to>
      <xdr:col>20</xdr:col>
      <xdr:colOff>38100</xdr:colOff>
      <xdr:row>34</xdr:row>
      <xdr:rowOff>145796</xdr:rowOff>
    </xdr:to>
    <xdr:sp macro="" textlink="">
      <xdr:nvSpPr>
        <xdr:cNvPr id="68" name="フローチャート: 判断 67"/>
        <xdr:cNvSpPr/>
      </xdr:nvSpPr>
      <xdr:spPr>
        <a:xfrm>
          <a:off x="3937000" y="58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130573</xdr:rowOff>
    </xdr:from>
    <xdr:ext cx="736600" cy="259045"/>
    <xdr:sp macro="" textlink="">
      <xdr:nvSpPr>
        <xdr:cNvPr id="69" name="テキスト ボックス 68"/>
        <xdr:cNvSpPr txBox="1"/>
      </xdr:nvSpPr>
      <xdr:spPr>
        <a:xfrm>
          <a:off x="3606800" y="5959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83566</xdr:rowOff>
    </xdr:from>
    <xdr:to>
      <xdr:col>15</xdr:col>
      <xdr:colOff>98425</xdr:colOff>
      <xdr:row>33</xdr:row>
      <xdr:rowOff>106426</xdr:rowOff>
    </xdr:to>
    <xdr:cxnSp macro="">
      <xdr:nvCxnSpPr>
        <xdr:cNvPr id="70" name="直線コネクタ 69"/>
        <xdr:cNvCxnSpPr/>
      </xdr:nvCxnSpPr>
      <xdr:spPr>
        <a:xfrm flipV="1">
          <a:off x="2209800" y="574141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35052</xdr:rowOff>
    </xdr:from>
    <xdr:to>
      <xdr:col>15</xdr:col>
      <xdr:colOff>149225</xdr:colOff>
      <xdr:row>34</xdr:row>
      <xdr:rowOff>136652</xdr:rowOff>
    </xdr:to>
    <xdr:sp macro="" textlink="">
      <xdr:nvSpPr>
        <xdr:cNvPr id="71" name="フローチャート: 判断 70"/>
        <xdr:cNvSpPr/>
      </xdr:nvSpPr>
      <xdr:spPr>
        <a:xfrm>
          <a:off x="3048000" y="5864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121429</xdr:rowOff>
    </xdr:from>
    <xdr:ext cx="762000" cy="259045"/>
    <xdr:sp macro="" textlink="">
      <xdr:nvSpPr>
        <xdr:cNvPr id="72" name="テキスト ボックス 71"/>
        <xdr:cNvSpPr txBox="1"/>
      </xdr:nvSpPr>
      <xdr:spPr>
        <a:xfrm>
          <a:off x="2717800" y="5950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106426</xdr:rowOff>
    </xdr:from>
    <xdr:to>
      <xdr:col>11</xdr:col>
      <xdr:colOff>9525</xdr:colOff>
      <xdr:row>33</xdr:row>
      <xdr:rowOff>170434</xdr:rowOff>
    </xdr:to>
    <xdr:cxnSp macro="">
      <xdr:nvCxnSpPr>
        <xdr:cNvPr id="73" name="直線コネクタ 72"/>
        <xdr:cNvCxnSpPr/>
      </xdr:nvCxnSpPr>
      <xdr:spPr>
        <a:xfrm flipV="1">
          <a:off x="1320800" y="576427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21336</xdr:rowOff>
    </xdr:from>
    <xdr:to>
      <xdr:col>11</xdr:col>
      <xdr:colOff>60325</xdr:colOff>
      <xdr:row>34</xdr:row>
      <xdr:rowOff>122936</xdr:rowOff>
    </xdr:to>
    <xdr:sp macro="" textlink="">
      <xdr:nvSpPr>
        <xdr:cNvPr id="74" name="フローチャート: 判断 73"/>
        <xdr:cNvSpPr/>
      </xdr:nvSpPr>
      <xdr:spPr>
        <a:xfrm>
          <a:off x="2159000" y="5850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107713</xdr:rowOff>
    </xdr:from>
    <xdr:ext cx="762000" cy="259045"/>
    <xdr:sp macro="" textlink="">
      <xdr:nvSpPr>
        <xdr:cNvPr id="75" name="テキスト ボックス 74"/>
        <xdr:cNvSpPr txBox="1"/>
      </xdr:nvSpPr>
      <xdr:spPr>
        <a:xfrm>
          <a:off x="18288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16764</xdr:rowOff>
    </xdr:from>
    <xdr:to>
      <xdr:col>6</xdr:col>
      <xdr:colOff>171450</xdr:colOff>
      <xdr:row>34</xdr:row>
      <xdr:rowOff>118364</xdr:rowOff>
    </xdr:to>
    <xdr:sp macro="" textlink="">
      <xdr:nvSpPr>
        <xdr:cNvPr id="76" name="フローチャート: 判断 75"/>
        <xdr:cNvSpPr/>
      </xdr:nvSpPr>
      <xdr:spPr>
        <a:xfrm>
          <a:off x="1270000" y="584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103141</xdr:rowOff>
    </xdr:from>
    <xdr:ext cx="762000" cy="259045"/>
    <xdr:sp macro="" textlink="">
      <xdr:nvSpPr>
        <xdr:cNvPr id="77" name="テキスト ボックス 76"/>
        <xdr:cNvSpPr txBox="1"/>
      </xdr:nvSpPr>
      <xdr:spPr>
        <a:xfrm>
          <a:off x="939800" y="5932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92202</xdr:rowOff>
    </xdr:from>
    <xdr:to>
      <xdr:col>24</xdr:col>
      <xdr:colOff>76200</xdr:colOff>
      <xdr:row>34</xdr:row>
      <xdr:rowOff>22352</xdr:rowOff>
    </xdr:to>
    <xdr:sp macro="" textlink="">
      <xdr:nvSpPr>
        <xdr:cNvPr id="83" name="楕円 82"/>
        <xdr:cNvSpPr/>
      </xdr:nvSpPr>
      <xdr:spPr>
        <a:xfrm>
          <a:off x="4775200" y="5750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779</xdr:rowOff>
    </xdr:from>
    <xdr:ext cx="762000" cy="259045"/>
    <xdr:sp macro="" textlink="">
      <xdr:nvSpPr>
        <xdr:cNvPr id="84" name="人件費該当値テキスト"/>
        <xdr:cNvSpPr txBox="1"/>
      </xdr:nvSpPr>
      <xdr:spPr>
        <a:xfrm>
          <a:off x="4914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55626</xdr:rowOff>
    </xdr:from>
    <xdr:to>
      <xdr:col>20</xdr:col>
      <xdr:colOff>38100</xdr:colOff>
      <xdr:row>33</xdr:row>
      <xdr:rowOff>157226</xdr:rowOff>
    </xdr:to>
    <xdr:sp macro="" textlink="">
      <xdr:nvSpPr>
        <xdr:cNvPr id="85" name="楕円 84"/>
        <xdr:cNvSpPr/>
      </xdr:nvSpPr>
      <xdr:spPr>
        <a:xfrm>
          <a:off x="3937000" y="5713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167403</xdr:rowOff>
    </xdr:from>
    <xdr:ext cx="736600" cy="259045"/>
    <xdr:sp macro="" textlink="">
      <xdr:nvSpPr>
        <xdr:cNvPr id="86" name="テキスト ボックス 85"/>
        <xdr:cNvSpPr txBox="1"/>
      </xdr:nvSpPr>
      <xdr:spPr>
        <a:xfrm>
          <a:off x="3606800" y="5482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32766</xdr:rowOff>
    </xdr:from>
    <xdr:to>
      <xdr:col>15</xdr:col>
      <xdr:colOff>149225</xdr:colOff>
      <xdr:row>33</xdr:row>
      <xdr:rowOff>134366</xdr:rowOff>
    </xdr:to>
    <xdr:sp macro="" textlink="">
      <xdr:nvSpPr>
        <xdr:cNvPr id="87" name="楕円 86"/>
        <xdr:cNvSpPr/>
      </xdr:nvSpPr>
      <xdr:spPr>
        <a:xfrm>
          <a:off x="3048000" y="5690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144543</xdr:rowOff>
    </xdr:from>
    <xdr:ext cx="762000" cy="259045"/>
    <xdr:sp macro="" textlink="">
      <xdr:nvSpPr>
        <xdr:cNvPr id="88" name="テキスト ボックス 87"/>
        <xdr:cNvSpPr txBox="1"/>
      </xdr:nvSpPr>
      <xdr:spPr>
        <a:xfrm>
          <a:off x="2717800" y="545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55626</xdr:rowOff>
    </xdr:from>
    <xdr:to>
      <xdr:col>11</xdr:col>
      <xdr:colOff>60325</xdr:colOff>
      <xdr:row>33</xdr:row>
      <xdr:rowOff>157226</xdr:rowOff>
    </xdr:to>
    <xdr:sp macro="" textlink="">
      <xdr:nvSpPr>
        <xdr:cNvPr id="89" name="楕円 88"/>
        <xdr:cNvSpPr/>
      </xdr:nvSpPr>
      <xdr:spPr>
        <a:xfrm>
          <a:off x="2159000" y="5713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167403</xdr:rowOff>
    </xdr:from>
    <xdr:ext cx="762000" cy="259045"/>
    <xdr:sp macro="" textlink="">
      <xdr:nvSpPr>
        <xdr:cNvPr id="90" name="テキスト ボックス 89"/>
        <xdr:cNvSpPr txBox="1"/>
      </xdr:nvSpPr>
      <xdr:spPr>
        <a:xfrm>
          <a:off x="1828800" y="5482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119634</xdr:rowOff>
    </xdr:from>
    <xdr:to>
      <xdr:col>6</xdr:col>
      <xdr:colOff>171450</xdr:colOff>
      <xdr:row>34</xdr:row>
      <xdr:rowOff>49784</xdr:rowOff>
    </xdr:to>
    <xdr:sp macro="" textlink="">
      <xdr:nvSpPr>
        <xdr:cNvPr id="91" name="楕円 90"/>
        <xdr:cNvSpPr/>
      </xdr:nvSpPr>
      <xdr:spPr>
        <a:xfrm>
          <a:off x="1270000" y="5777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59961</xdr:rowOff>
    </xdr:from>
    <xdr:ext cx="762000" cy="259045"/>
    <xdr:sp macro="" textlink="">
      <xdr:nvSpPr>
        <xdr:cNvPr id="92" name="テキスト ボックス 91"/>
        <xdr:cNvSpPr txBox="1"/>
      </xdr:nvSpPr>
      <xdr:spPr>
        <a:xfrm>
          <a:off x="939800" y="554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物件費が類似団体平均よりも高水準であるのは、施設管理、電算関係の業務を民間業者に委託しているためで、人件費抑制の反動増の側面がある。また、学習活動や体験活動を支援するため幼・小・中学校に学校生活支援員を手厚く配置していることも要員の一つと考えている。引き続き人件費を抑制する方針であるため、今後も委託料増加の傾向が続くものと見込まれ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年度は新型コロナウイルス感染症の影響により、既存事業を中止したため歳出が大きく減額となった。</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7" name="直線コネクタ 106"/>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08" name="テキスト ボックス 107"/>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1" name="直線コネクタ 110"/>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2" name="テキスト ボックス 111"/>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5" name="直線コネクタ 114"/>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6" name="テキスト ボックス 115"/>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7" name="直線コネクタ 116"/>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8" name="テキスト ボックス 117"/>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19" name="直線コネクタ 118"/>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0" name="テキスト ボックス 119"/>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31750</xdr:rowOff>
    </xdr:from>
    <xdr:to>
      <xdr:col>82</xdr:col>
      <xdr:colOff>107950</xdr:colOff>
      <xdr:row>21</xdr:row>
      <xdr:rowOff>69850</xdr:rowOff>
    </xdr:to>
    <xdr:cxnSp macro="">
      <xdr:nvCxnSpPr>
        <xdr:cNvPr id="124" name="直線コネクタ 123"/>
        <xdr:cNvCxnSpPr/>
      </xdr:nvCxnSpPr>
      <xdr:spPr>
        <a:xfrm flipV="1">
          <a:off x="16510000" y="2260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5"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6" name="直線コネクタ 125"/>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118127</xdr:rowOff>
    </xdr:from>
    <xdr:ext cx="762000" cy="259045"/>
    <xdr:sp macro="" textlink="">
      <xdr:nvSpPr>
        <xdr:cNvPr id="127" name="物件費最大値テキスト"/>
        <xdr:cNvSpPr txBox="1"/>
      </xdr:nvSpPr>
      <xdr:spPr>
        <a:xfrm>
          <a:off x="16598900" y="20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31750</xdr:rowOff>
    </xdr:from>
    <xdr:to>
      <xdr:col>82</xdr:col>
      <xdr:colOff>196850</xdr:colOff>
      <xdr:row>13</xdr:row>
      <xdr:rowOff>31750</xdr:rowOff>
    </xdr:to>
    <xdr:cxnSp macro="">
      <xdr:nvCxnSpPr>
        <xdr:cNvPr id="128" name="直線コネクタ 127"/>
        <xdr:cNvCxnSpPr/>
      </xdr:nvCxnSpPr>
      <xdr:spPr>
        <a:xfrm>
          <a:off x="16421100" y="226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165100</xdr:rowOff>
    </xdr:from>
    <xdr:to>
      <xdr:col>82</xdr:col>
      <xdr:colOff>107950</xdr:colOff>
      <xdr:row>18</xdr:row>
      <xdr:rowOff>41275</xdr:rowOff>
    </xdr:to>
    <xdr:cxnSp macro="">
      <xdr:nvCxnSpPr>
        <xdr:cNvPr id="129" name="直線コネクタ 128"/>
        <xdr:cNvCxnSpPr/>
      </xdr:nvCxnSpPr>
      <xdr:spPr>
        <a:xfrm flipV="1">
          <a:off x="15671800" y="2908300"/>
          <a:ext cx="838200" cy="21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45102</xdr:rowOff>
    </xdr:from>
    <xdr:ext cx="762000" cy="259045"/>
    <xdr:sp macro="" textlink="">
      <xdr:nvSpPr>
        <xdr:cNvPr id="130" name="物件費平均値テキスト"/>
        <xdr:cNvSpPr txBox="1"/>
      </xdr:nvSpPr>
      <xdr:spPr>
        <a:xfrm>
          <a:off x="16598900" y="2616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28575</xdr:rowOff>
    </xdr:from>
    <xdr:to>
      <xdr:col>82</xdr:col>
      <xdr:colOff>158750</xdr:colOff>
      <xdr:row>16</xdr:row>
      <xdr:rowOff>130175</xdr:rowOff>
    </xdr:to>
    <xdr:sp macro="" textlink="">
      <xdr:nvSpPr>
        <xdr:cNvPr id="131" name="フローチャート: 判断 130"/>
        <xdr:cNvSpPr/>
      </xdr:nvSpPr>
      <xdr:spPr>
        <a:xfrm>
          <a:off x="16459200" y="277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41275</xdr:rowOff>
    </xdr:from>
    <xdr:to>
      <xdr:col>78</xdr:col>
      <xdr:colOff>69850</xdr:colOff>
      <xdr:row>18</xdr:row>
      <xdr:rowOff>50800</xdr:rowOff>
    </xdr:to>
    <xdr:cxnSp macro="">
      <xdr:nvCxnSpPr>
        <xdr:cNvPr id="132" name="直線コネクタ 131"/>
        <xdr:cNvCxnSpPr/>
      </xdr:nvCxnSpPr>
      <xdr:spPr>
        <a:xfrm flipV="1">
          <a:off x="14782800" y="31273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0</xdr:rowOff>
    </xdr:from>
    <xdr:to>
      <xdr:col>78</xdr:col>
      <xdr:colOff>120650</xdr:colOff>
      <xdr:row>17</xdr:row>
      <xdr:rowOff>101600</xdr:rowOff>
    </xdr:to>
    <xdr:sp macro="" textlink="">
      <xdr:nvSpPr>
        <xdr:cNvPr id="133" name="フローチャート: 判断 132"/>
        <xdr:cNvSpPr/>
      </xdr:nvSpPr>
      <xdr:spPr>
        <a:xfrm>
          <a:off x="15621000" y="291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111777</xdr:rowOff>
    </xdr:from>
    <xdr:ext cx="736600" cy="259045"/>
    <xdr:sp macro="" textlink="">
      <xdr:nvSpPr>
        <xdr:cNvPr id="134" name="テキスト ボックス 133"/>
        <xdr:cNvSpPr txBox="1"/>
      </xdr:nvSpPr>
      <xdr:spPr>
        <a:xfrm>
          <a:off x="15290800" y="2683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41275</xdr:rowOff>
    </xdr:from>
    <xdr:to>
      <xdr:col>73</xdr:col>
      <xdr:colOff>180975</xdr:colOff>
      <xdr:row>18</xdr:row>
      <xdr:rowOff>50800</xdr:rowOff>
    </xdr:to>
    <xdr:cxnSp macro="">
      <xdr:nvCxnSpPr>
        <xdr:cNvPr id="135" name="直線コネクタ 134"/>
        <xdr:cNvCxnSpPr/>
      </xdr:nvCxnSpPr>
      <xdr:spPr>
        <a:xfrm>
          <a:off x="13893800" y="31273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161925</xdr:rowOff>
    </xdr:from>
    <xdr:to>
      <xdr:col>74</xdr:col>
      <xdr:colOff>31750</xdr:colOff>
      <xdr:row>17</xdr:row>
      <xdr:rowOff>92075</xdr:rowOff>
    </xdr:to>
    <xdr:sp macro="" textlink="">
      <xdr:nvSpPr>
        <xdr:cNvPr id="136" name="フローチャート: 判断 135"/>
        <xdr:cNvSpPr/>
      </xdr:nvSpPr>
      <xdr:spPr>
        <a:xfrm>
          <a:off x="14732000" y="290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102252</xdr:rowOff>
    </xdr:from>
    <xdr:ext cx="762000" cy="259045"/>
    <xdr:sp macro="" textlink="">
      <xdr:nvSpPr>
        <xdr:cNvPr id="137" name="テキスト ボックス 136"/>
        <xdr:cNvSpPr txBox="1"/>
      </xdr:nvSpPr>
      <xdr:spPr>
        <a:xfrm>
          <a:off x="14401800" y="2674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31750</xdr:rowOff>
    </xdr:from>
    <xdr:to>
      <xdr:col>69</xdr:col>
      <xdr:colOff>92075</xdr:colOff>
      <xdr:row>18</xdr:row>
      <xdr:rowOff>41275</xdr:rowOff>
    </xdr:to>
    <xdr:cxnSp macro="">
      <xdr:nvCxnSpPr>
        <xdr:cNvPr id="138" name="直線コネクタ 137"/>
        <xdr:cNvCxnSpPr/>
      </xdr:nvCxnSpPr>
      <xdr:spPr>
        <a:xfrm>
          <a:off x="13004800" y="311785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114300</xdr:rowOff>
    </xdr:from>
    <xdr:to>
      <xdr:col>69</xdr:col>
      <xdr:colOff>142875</xdr:colOff>
      <xdr:row>17</xdr:row>
      <xdr:rowOff>44450</xdr:rowOff>
    </xdr:to>
    <xdr:sp macro="" textlink="">
      <xdr:nvSpPr>
        <xdr:cNvPr id="139" name="フローチャート: 判断 138"/>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54627</xdr:rowOff>
    </xdr:from>
    <xdr:ext cx="762000" cy="259045"/>
    <xdr:sp macro="" textlink="">
      <xdr:nvSpPr>
        <xdr:cNvPr id="140" name="テキスト ボックス 139"/>
        <xdr:cNvSpPr txBox="1"/>
      </xdr:nvSpPr>
      <xdr:spPr>
        <a:xfrm>
          <a:off x="13512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76200</xdr:rowOff>
    </xdr:from>
    <xdr:to>
      <xdr:col>65</xdr:col>
      <xdr:colOff>53975</xdr:colOff>
      <xdr:row>17</xdr:row>
      <xdr:rowOff>6350</xdr:rowOff>
    </xdr:to>
    <xdr:sp macro="" textlink="">
      <xdr:nvSpPr>
        <xdr:cNvPr id="141" name="フローチャート: 判断 140"/>
        <xdr:cNvSpPr/>
      </xdr:nvSpPr>
      <xdr:spPr>
        <a:xfrm>
          <a:off x="12954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16527</xdr:rowOff>
    </xdr:from>
    <xdr:ext cx="762000" cy="259045"/>
    <xdr:sp macro="" textlink="">
      <xdr:nvSpPr>
        <xdr:cNvPr id="142" name="テキスト ボックス 141"/>
        <xdr:cNvSpPr txBox="1"/>
      </xdr:nvSpPr>
      <xdr:spPr>
        <a:xfrm>
          <a:off x="12623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48" name="楕円 147"/>
        <xdr:cNvSpPr/>
      </xdr:nvSpPr>
      <xdr:spPr>
        <a:xfrm>
          <a:off x="164592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86377</xdr:rowOff>
    </xdr:from>
    <xdr:ext cx="762000" cy="259045"/>
    <xdr:sp macro="" textlink="">
      <xdr:nvSpPr>
        <xdr:cNvPr id="149" name="物件費該当値テキスト"/>
        <xdr:cNvSpPr txBox="1"/>
      </xdr:nvSpPr>
      <xdr:spPr>
        <a:xfrm>
          <a:off x="165989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161925</xdr:rowOff>
    </xdr:from>
    <xdr:to>
      <xdr:col>78</xdr:col>
      <xdr:colOff>120650</xdr:colOff>
      <xdr:row>18</xdr:row>
      <xdr:rowOff>92075</xdr:rowOff>
    </xdr:to>
    <xdr:sp macro="" textlink="">
      <xdr:nvSpPr>
        <xdr:cNvPr id="150" name="楕円 149"/>
        <xdr:cNvSpPr/>
      </xdr:nvSpPr>
      <xdr:spPr>
        <a:xfrm>
          <a:off x="15621000" y="307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76852</xdr:rowOff>
    </xdr:from>
    <xdr:ext cx="736600" cy="259045"/>
    <xdr:sp macro="" textlink="">
      <xdr:nvSpPr>
        <xdr:cNvPr id="151" name="テキスト ボックス 150"/>
        <xdr:cNvSpPr txBox="1"/>
      </xdr:nvSpPr>
      <xdr:spPr>
        <a:xfrm>
          <a:off x="15290800" y="3162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0</xdr:rowOff>
    </xdr:from>
    <xdr:to>
      <xdr:col>74</xdr:col>
      <xdr:colOff>31750</xdr:colOff>
      <xdr:row>18</xdr:row>
      <xdr:rowOff>101600</xdr:rowOff>
    </xdr:to>
    <xdr:sp macro="" textlink="">
      <xdr:nvSpPr>
        <xdr:cNvPr id="152" name="楕円 151"/>
        <xdr:cNvSpPr/>
      </xdr:nvSpPr>
      <xdr:spPr>
        <a:xfrm>
          <a:off x="14732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86377</xdr:rowOff>
    </xdr:from>
    <xdr:ext cx="762000" cy="259045"/>
    <xdr:sp macro="" textlink="">
      <xdr:nvSpPr>
        <xdr:cNvPr id="153" name="テキスト ボックス 152"/>
        <xdr:cNvSpPr txBox="1"/>
      </xdr:nvSpPr>
      <xdr:spPr>
        <a:xfrm>
          <a:off x="14401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161925</xdr:rowOff>
    </xdr:from>
    <xdr:to>
      <xdr:col>69</xdr:col>
      <xdr:colOff>142875</xdr:colOff>
      <xdr:row>18</xdr:row>
      <xdr:rowOff>92075</xdr:rowOff>
    </xdr:to>
    <xdr:sp macro="" textlink="">
      <xdr:nvSpPr>
        <xdr:cNvPr id="154" name="楕円 153"/>
        <xdr:cNvSpPr/>
      </xdr:nvSpPr>
      <xdr:spPr>
        <a:xfrm>
          <a:off x="13843000" y="307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76852</xdr:rowOff>
    </xdr:from>
    <xdr:ext cx="762000" cy="259045"/>
    <xdr:sp macro="" textlink="">
      <xdr:nvSpPr>
        <xdr:cNvPr id="155" name="テキスト ボックス 154"/>
        <xdr:cNvSpPr txBox="1"/>
      </xdr:nvSpPr>
      <xdr:spPr>
        <a:xfrm>
          <a:off x="13512800" y="3162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152400</xdr:rowOff>
    </xdr:from>
    <xdr:to>
      <xdr:col>65</xdr:col>
      <xdr:colOff>53975</xdr:colOff>
      <xdr:row>18</xdr:row>
      <xdr:rowOff>82550</xdr:rowOff>
    </xdr:to>
    <xdr:sp macro="" textlink="">
      <xdr:nvSpPr>
        <xdr:cNvPr id="156" name="楕円 155"/>
        <xdr:cNvSpPr/>
      </xdr:nvSpPr>
      <xdr:spPr>
        <a:xfrm>
          <a:off x="12954000" y="306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67327</xdr:rowOff>
    </xdr:from>
    <xdr:ext cx="762000" cy="259045"/>
    <xdr:sp macro="" textlink="">
      <xdr:nvSpPr>
        <xdr:cNvPr id="157" name="テキスト ボックス 156"/>
        <xdr:cNvSpPr txBox="1"/>
      </xdr:nvSpPr>
      <xdr:spPr>
        <a:xfrm>
          <a:off x="12623800" y="315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扶助費が類似団体平均より高水準にある要因として、主に保育園と小児医療が挙げられる。保育園は公立の保育園がないため、私立保育園に扶助費として保育所給付費を支出している。また、小児医療費についても、無料化の対象を拡大している。これらによって多額の一般財源を要しているが、主要施策である子育て環境の充実の一環として取り組んでおり、当面は現状維持となる。また、ここ数年は、障害者・障害児にかかる費用の増加が、扶助費が増える大きな要因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年度は新型コロナウイルス感染症の影響による受診控えのため小児医療費が減少している。</a:t>
          </a:r>
          <a:endParaRPr kumimoji="1" lang="en-US" altLang="ja-JP" sz="12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72" name="直線コネクタ 171"/>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73" name="テキスト ボックス 172"/>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4" name="直線コネクタ 173"/>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5" name="テキスト ボックス 174"/>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6" name="直線コネクタ 175"/>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7" name="テキスト ボックス 176"/>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80" name="直線コネクタ 179"/>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81" name="テキスト ボックス 180"/>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82" name="直線コネクタ 181"/>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83" name="テキスト ボックス 182"/>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4" name="直線コネクタ 183"/>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5" name="テキスト ボックス 184"/>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61</xdr:row>
      <xdr:rowOff>50800</xdr:rowOff>
    </xdr:to>
    <xdr:cxnSp macro="">
      <xdr:nvCxnSpPr>
        <xdr:cNvPr id="188" name="直線コネクタ 187"/>
        <xdr:cNvCxnSpPr/>
      </xdr:nvCxnSpPr>
      <xdr:spPr>
        <a:xfrm flipV="1">
          <a:off x="4826000" y="91567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22877</xdr:rowOff>
    </xdr:from>
    <xdr:ext cx="762000" cy="259045"/>
    <xdr:sp macro="" textlink="">
      <xdr:nvSpPr>
        <xdr:cNvPr id="189" name="扶助費最小値テキスト"/>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50800</xdr:rowOff>
    </xdr:from>
    <xdr:to>
      <xdr:col>24</xdr:col>
      <xdr:colOff>114300</xdr:colOff>
      <xdr:row>61</xdr:row>
      <xdr:rowOff>50800</xdr:rowOff>
    </xdr:to>
    <xdr:cxnSp macro="">
      <xdr:nvCxnSpPr>
        <xdr:cNvPr id="190" name="直線コネクタ 189"/>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91"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92" name="直線コネクタ 191"/>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41275</xdr:rowOff>
    </xdr:from>
    <xdr:to>
      <xdr:col>24</xdr:col>
      <xdr:colOff>25400</xdr:colOff>
      <xdr:row>57</xdr:row>
      <xdr:rowOff>107950</xdr:rowOff>
    </xdr:to>
    <xdr:cxnSp macro="">
      <xdr:nvCxnSpPr>
        <xdr:cNvPr id="193" name="直線コネクタ 192"/>
        <xdr:cNvCxnSpPr/>
      </xdr:nvCxnSpPr>
      <xdr:spPr>
        <a:xfrm flipV="1">
          <a:off x="3987800" y="9813925"/>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102252</xdr:rowOff>
    </xdr:from>
    <xdr:ext cx="762000" cy="259045"/>
    <xdr:sp macro="" textlink="">
      <xdr:nvSpPr>
        <xdr:cNvPr id="194" name="扶助費平均値テキスト"/>
        <xdr:cNvSpPr txBox="1"/>
      </xdr:nvSpPr>
      <xdr:spPr>
        <a:xfrm>
          <a:off x="4914900" y="9360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85725</xdr:rowOff>
    </xdr:from>
    <xdr:to>
      <xdr:col>24</xdr:col>
      <xdr:colOff>76200</xdr:colOff>
      <xdr:row>56</xdr:row>
      <xdr:rowOff>15875</xdr:rowOff>
    </xdr:to>
    <xdr:sp macro="" textlink="">
      <xdr:nvSpPr>
        <xdr:cNvPr id="195" name="フローチャート: 判断 194"/>
        <xdr:cNvSpPr/>
      </xdr:nvSpPr>
      <xdr:spPr>
        <a:xfrm>
          <a:off x="4775200" y="951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69850</xdr:rowOff>
    </xdr:from>
    <xdr:to>
      <xdr:col>19</xdr:col>
      <xdr:colOff>187325</xdr:colOff>
      <xdr:row>57</xdr:row>
      <xdr:rowOff>107950</xdr:rowOff>
    </xdr:to>
    <xdr:cxnSp macro="">
      <xdr:nvCxnSpPr>
        <xdr:cNvPr id="196" name="直線コネクタ 195"/>
        <xdr:cNvCxnSpPr/>
      </xdr:nvCxnSpPr>
      <xdr:spPr>
        <a:xfrm>
          <a:off x="3098800" y="9842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152400</xdr:rowOff>
    </xdr:from>
    <xdr:to>
      <xdr:col>20</xdr:col>
      <xdr:colOff>38100</xdr:colOff>
      <xdr:row>56</xdr:row>
      <xdr:rowOff>82550</xdr:rowOff>
    </xdr:to>
    <xdr:sp macro="" textlink="">
      <xdr:nvSpPr>
        <xdr:cNvPr id="197" name="フローチャート: 判断 196"/>
        <xdr:cNvSpPr/>
      </xdr:nvSpPr>
      <xdr:spPr>
        <a:xfrm>
          <a:off x="3937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92727</xdr:rowOff>
    </xdr:from>
    <xdr:ext cx="736600" cy="259045"/>
    <xdr:sp macro="" textlink="">
      <xdr:nvSpPr>
        <xdr:cNvPr id="198" name="テキスト ボックス 197"/>
        <xdr:cNvSpPr txBox="1"/>
      </xdr:nvSpPr>
      <xdr:spPr>
        <a:xfrm>
          <a:off x="3606800" y="9351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69850</xdr:rowOff>
    </xdr:from>
    <xdr:to>
      <xdr:col>15</xdr:col>
      <xdr:colOff>98425</xdr:colOff>
      <xdr:row>57</xdr:row>
      <xdr:rowOff>69850</xdr:rowOff>
    </xdr:to>
    <xdr:cxnSp macro="">
      <xdr:nvCxnSpPr>
        <xdr:cNvPr id="199" name="直線コネクタ 198"/>
        <xdr:cNvCxnSpPr/>
      </xdr:nvCxnSpPr>
      <xdr:spPr>
        <a:xfrm>
          <a:off x="2209800" y="9842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200" name="フローチャート: 判断 199"/>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201" name="テキスト ボックス 200"/>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3175</xdr:rowOff>
    </xdr:from>
    <xdr:to>
      <xdr:col>11</xdr:col>
      <xdr:colOff>9525</xdr:colOff>
      <xdr:row>57</xdr:row>
      <xdr:rowOff>69850</xdr:rowOff>
    </xdr:to>
    <xdr:cxnSp macro="">
      <xdr:nvCxnSpPr>
        <xdr:cNvPr id="202" name="直線コネクタ 201"/>
        <xdr:cNvCxnSpPr/>
      </xdr:nvCxnSpPr>
      <xdr:spPr>
        <a:xfrm>
          <a:off x="1320800" y="977582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3" name="フローチャート: 判断 202"/>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04" name="テキスト ボックス 203"/>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104775</xdr:rowOff>
    </xdr:from>
    <xdr:to>
      <xdr:col>6</xdr:col>
      <xdr:colOff>171450</xdr:colOff>
      <xdr:row>56</xdr:row>
      <xdr:rowOff>34925</xdr:rowOff>
    </xdr:to>
    <xdr:sp macro="" textlink="">
      <xdr:nvSpPr>
        <xdr:cNvPr id="205" name="フローチャート: 判断 204"/>
        <xdr:cNvSpPr/>
      </xdr:nvSpPr>
      <xdr:spPr>
        <a:xfrm>
          <a:off x="1270000" y="953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45102</xdr:rowOff>
    </xdr:from>
    <xdr:ext cx="762000" cy="259045"/>
    <xdr:sp macro="" textlink="">
      <xdr:nvSpPr>
        <xdr:cNvPr id="206" name="テキスト ボックス 205"/>
        <xdr:cNvSpPr txBox="1"/>
      </xdr:nvSpPr>
      <xdr:spPr>
        <a:xfrm>
          <a:off x="939800" y="930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7" name="テキスト ボックス 20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8" name="テキスト ボックス 20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9" name="テキスト ボックス 20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0" name="テキスト ボックス 20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1" name="テキスト ボックス 21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161925</xdr:rowOff>
    </xdr:from>
    <xdr:to>
      <xdr:col>24</xdr:col>
      <xdr:colOff>76200</xdr:colOff>
      <xdr:row>57</xdr:row>
      <xdr:rowOff>92075</xdr:rowOff>
    </xdr:to>
    <xdr:sp macro="" textlink="">
      <xdr:nvSpPr>
        <xdr:cNvPr id="212" name="楕円 211"/>
        <xdr:cNvSpPr/>
      </xdr:nvSpPr>
      <xdr:spPr>
        <a:xfrm>
          <a:off x="4775200" y="976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134002</xdr:rowOff>
    </xdr:from>
    <xdr:ext cx="762000" cy="259045"/>
    <xdr:sp macro="" textlink="">
      <xdr:nvSpPr>
        <xdr:cNvPr id="213" name="扶助費該当値テキスト"/>
        <xdr:cNvSpPr txBox="1"/>
      </xdr:nvSpPr>
      <xdr:spPr>
        <a:xfrm>
          <a:off x="4914900" y="9735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57150</xdr:rowOff>
    </xdr:from>
    <xdr:to>
      <xdr:col>20</xdr:col>
      <xdr:colOff>38100</xdr:colOff>
      <xdr:row>57</xdr:row>
      <xdr:rowOff>158750</xdr:rowOff>
    </xdr:to>
    <xdr:sp macro="" textlink="">
      <xdr:nvSpPr>
        <xdr:cNvPr id="214" name="楕円 213"/>
        <xdr:cNvSpPr/>
      </xdr:nvSpPr>
      <xdr:spPr>
        <a:xfrm>
          <a:off x="3937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143527</xdr:rowOff>
    </xdr:from>
    <xdr:ext cx="736600" cy="259045"/>
    <xdr:sp macro="" textlink="">
      <xdr:nvSpPr>
        <xdr:cNvPr id="215" name="テキスト ボックス 214"/>
        <xdr:cNvSpPr txBox="1"/>
      </xdr:nvSpPr>
      <xdr:spPr>
        <a:xfrm>
          <a:off x="3606800" y="991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19050</xdr:rowOff>
    </xdr:from>
    <xdr:to>
      <xdr:col>15</xdr:col>
      <xdr:colOff>149225</xdr:colOff>
      <xdr:row>57</xdr:row>
      <xdr:rowOff>120650</xdr:rowOff>
    </xdr:to>
    <xdr:sp macro="" textlink="">
      <xdr:nvSpPr>
        <xdr:cNvPr id="216" name="楕円 215"/>
        <xdr:cNvSpPr/>
      </xdr:nvSpPr>
      <xdr:spPr>
        <a:xfrm>
          <a:off x="3048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217" name="テキスト ボックス 216"/>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19050</xdr:rowOff>
    </xdr:from>
    <xdr:to>
      <xdr:col>11</xdr:col>
      <xdr:colOff>60325</xdr:colOff>
      <xdr:row>57</xdr:row>
      <xdr:rowOff>120650</xdr:rowOff>
    </xdr:to>
    <xdr:sp macro="" textlink="">
      <xdr:nvSpPr>
        <xdr:cNvPr id="218" name="楕円 217"/>
        <xdr:cNvSpPr/>
      </xdr:nvSpPr>
      <xdr:spPr>
        <a:xfrm>
          <a:off x="2159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105427</xdr:rowOff>
    </xdr:from>
    <xdr:ext cx="762000" cy="259045"/>
    <xdr:sp macro="" textlink="">
      <xdr:nvSpPr>
        <xdr:cNvPr id="219" name="テキスト ボックス 218"/>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123825</xdr:rowOff>
    </xdr:from>
    <xdr:to>
      <xdr:col>6</xdr:col>
      <xdr:colOff>171450</xdr:colOff>
      <xdr:row>57</xdr:row>
      <xdr:rowOff>53975</xdr:rowOff>
    </xdr:to>
    <xdr:sp macro="" textlink="">
      <xdr:nvSpPr>
        <xdr:cNvPr id="220" name="楕円 219"/>
        <xdr:cNvSpPr/>
      </xdr:nvSpPr>
      <xdr:spPr>
        <a:xfrm>
          <a:off x="1270000" y="972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38752</xdr:rowOff>
    </xdr:from>
    <xdr:ext cx="762000" cy="259045"/>
    <xdr:sp macro="" textlink="">
      <xdr:nvSpPr>
        <xdr:cNvPr id="221" name="テキスト ボックス 220"/>
        <xdr:cNvSpPr txBox="1"/>
      </xdr:nvSpPr>
      <xdr:spPr>
        <a:xfrm>
          <a:off x="939800" y="9811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2" name="正方形/長方形 22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3" name="正方形/長方形 22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4" name="正方形/長方形 22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5" name="正方形/長方形 224"/>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6" name="正方形/長方形 225"/>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7" name="正方形/長方形 226"/>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8" name="正方形/長方形 227"/>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9" name="正方形/長方形 22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0" name="正方形/長方形 229"/>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1" name="正方形/長方形 23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2" name="テキスト ボックス 231"/>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経費の大半は、各保険事業を行う特別会計への繰出金であり、類似団体平均よりも低い水準を維持している。要因としては、検診・健診の実施による医療費の抑制策、介護予防等の効果も考えられ、高齢化が進行する将来に向けても同様の水準を維持できるよう、より効果的な抑制策に取り組んでいく必要があ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3" name="テキスト ボックス 23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4" name="直線コネクタ 23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5" name="テキスト ボックス 234"/>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6" name="直線コネクタ 235"/>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7" name="テキスト ボックス 236"/>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8" name="直線コネクタ 237"/>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9" name="テキスト ボックス 238"/>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40" name="直線コネクタ 239"/>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1" name="テキスト ボックス 240"/>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2" name="直線コネクタ 241"/>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3" name="テキスト ボックス 242"/>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4" name="直線コネクタ 243"/>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5" name="テキスト ボックス 244"/>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6" name="直線コネクタ 245"/>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7" name="テキスト ボックス 246"/>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8" name="直線コネクタ 24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154759</xdr:rowOff>
    </xdr:from>
    <xdr:to>
      <xdr:col>82</xdr:col>
      <xdr:colOff>107950</xdr:colOff>
      <xdr:row>60</xdr:row>
      <xdr:rowOff>149860</xdr:rowOff>
    </xdr:to>
    <xdr:cxnSp macro="">
      <xdr:nvCxnSpPr>
        <xdr:cNvPr id="250" name="直線コネクタ 249"/>
        <xdr:cNvCxnSpPr/>
      </xdr:nvCxnSpPr>
      <xdr:spPr>
        <a:xfrm flipV="1">
          <a:off x="16510000" y="9241609"/>
          <a:ext cx="0" cy="1195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121937</xdr:rowOff>
    </xdr:from>
    <xdr:ext cx="762000" cy="259045"/>
    <xdr:sp macro="" textlink="">
      <xdr:nvSpPr>
        <xdr:cNvPr id="251" name="その他最小値テキスト"/>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149860</xdr:rowOff>
    </xdr:from>
    <xdr:to>
      <xdr:col>82</xdr:col>
      <xdr:colOff>196850</xdr:colOff>
      <xdr:row>60</xdr:row>
      <xdr:rowOff>149860</xdr:rowOff>
    </xdr:to>
    <xdr:cxnSp macro="">
      <xdr:nvCxnSpPr>
        <xdr:cNvPr id="252" name="直線コネクタ 251"/>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69686</xdr:rowOff>
    </xdr:from>
    <xdr:ext cx="762000" cy="259045"/>
    <xdr:sp macro="" textlink="">
      <xdr:nvSpPr>
        <xdr:cNvPr id="253" name="その他最大値テキスト"/>
        <xdr:cNvSpPr txBox="1"/>
      </xdr:nvSpPr>
      <xdr:spPr>
        <a:xfrm>
          <a:off x="16598900" y="8985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154759</xdr:rowOff>
    </xdr:from>
    <xdr:to>
      <xdr:col>82</xdr:col>
      <xdr:colOff>196850</xdr:colOff>
      <xdr:row>53</xdr:row>
      <xdr:rowOff>154759</xdr:rowOff>
    </xdr:to>
    <xdr:cxnSp macro="">
      <xdr:nvCxnSpPr>
        <xdr:cNvPr id="254" name="直線コネクタ 253"/>
        <xdr:cNvCxnSpPr/>
      </xdr:nvCxnSpPr>
      <xdr:spPr>
        <a:xfrm>
          <a:off x="16421100" y="924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50256</xdr:rowOff>
    </xdr:from>
    <xdr:to>
      <xdr:col>82</xdr:col>
      <xdr:colOff>107950</xdr:colOff>
      <xdr:row>57</xdr:row>
      <xdr:rowOff>63319</xdr:rowOff>
    </xdr:to>
    <xdr:cxnSp macro="">
      <xdr:nvCxnSpPr>
        <xdr:cNvPr id="255" name="直線コネクタ 254"/>
        <xdr:cNvCxnSpPr/>
      </xdr:nvCxnSpPr>
      <xdr:spPr>
        <a:xfrm>
          <a:off x="15671800" y="9822906"/>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49910</xdr:rowOff>
    </xdr:from>
    <xdr:ext cx="762000" cy="259045"/>
    <xdr:sp macro="" textlink="">
      <xdr:nvSpPr>
        <xdr:cNvPr id="256" name="その他平均値テキスト"/>
        <xdr:cNvSpPr txBox="1"/>
      </xdr:nvSpPr>
      <xdr:spPr>
        <a:xfrm>
          <a:off x="16598900" y="98225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77833</xdr:rowOff>
    </xdr:from>
    <xdr:to>
      <xdr:col>82</xdr:col>
      <xdr:colOff>158750</xdr:colOff>
      <xdr:row>58</xdr:row>
      <xdr:rowOff>7983</xdr:rowOff>
    </xdr:to>
    <xdr:sp macro="" textlink="">
      <xdr:nvSpPr>
        <xdr:cNvPr id="257" name="フローチャート: 判断 256"/>
        <xdr:cNvSpPr/>
      </xdr:nvSpPr>
      <xdr:spPr>
        <a:xfrm>
          <a:off x="16459200" y="9850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11067</xdr:rowOff>
    </xdr:from>
    <xdr:to>
      <xdr:col>78</xdr:col>
      <xdr:colOff>69850</xdr:colOff>
      <xdr:row>57</xdr:row>
      <xdr:rowOff>50256</xdr:rowOff>
    </xdr:to>
    <xdr:cxnSp macro="">
      <xdr:nvCxnSpPr>
        <xdr:cNvPr id="258" name="直線コネクタ 257"/>
        <xdr:cNvCxnSpPr/>
      </xdr:nvCxnSpPr>
      <xdr:spPr>
        <a:xfrm>
          <a:off x="14782800" y="978371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84365</xdr:rowOff>
    </xdr:from>
    <xdr:to>
      <xdr:col>78</xdr:col>
      <xdr:colOff>120650</xdr:colOff>
      <xdr:row>58</xdr:row>
      <xdr:rowOff>14515</xdr:rowOff>
    </xdr:to>
    <xdr:sp macro="" textlink="">
      <xdr:nvSpPr>
        <xdr:cNvPr id="259" name="フローチャート: 判断 258"/>
        <xdr:cNvSpPr/>
      </xdr:nvSpPr>
      <xdr:spPr>
        <a:xfrm>
          <a:off x="15621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170742</xdr:rowOff>
    </xdr:from>
    <xdr:ext cx="736600" cy="259045"/>
    <xdr:sp macro="" textlink="">
      <xdr:nvSpPr>
        <xdr:cNvPr id="260" name="テキスト ボックス 259"/>
        <xdr:cNvSpPr txBox="1"/>
      </xdr:nvSpPr>
      <xdr:spPr>
        <a:xfrm>
          <a:off x="15290800" y="994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11067</xdr:rowOff>
    </xdr:from>
    <xdr:to>
      <xdr:col>73</xdr:col>
      <xdr:colOff>180975</xdr:colOff>
      <xdr:row>57</xdr:row>
      <xdr:rowOff>82913</xdr:rowOff>
    </xdr:to>
    <xdr:cxnSp macro="">
      <xdr:nvCxnSpPr>
        <xdr:cNvPr id="261" name="直線コネクタ 260"/>
        <xdr:cNvCxnSpPr/>
      </xdr:nvCxnSpPr>
      <xdr:spPr>
        <a:xfrm flipV="1">
          <a:off x="13893800" y="9783717"/>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97427</xdr:rowOff>
    </xdr:from>
    <xdr:to>
      <xdr:col>74</xdr:col>
      <xdr:colOff>31750</xdr:colOff>
      <xdr:row>58</xdr:row>
      <xdr:rowOff>27577</xdr:rowOff>
    </xdr:to>
    <xdr:sp macro="" textlink="">
      <xdr:nvSpPr>
        <xdr:cNvPr id="262" name="フローチャート: 判断 261"/>
        <xdr:cNvSpPr/>
      </xdr:nvSpPr>
      <xdr:spPr>
        <a:xfrm>
          <a:off x="14732000" y="987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12354</xdr:rowOff>
    </xdr:from>
    <xdr:ext cx="762000" cy="259045"/>
    <xdr:sp macro="" textlink="">
      <xdr:nvSpPr>
        <xdr:cNvPr id="263" name="テキスト ボックス 262"/>
        <xdr:cNvSpPr txBox="1"/>
      </xdr:nvSpPr>
      <xdr:spPr>
        <a:xfrm>
          <a:off x="14401800" y="995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30662</xdr:rowOff>
    </xdr:from>
    <xdr:to>
      <xdr:col>69</xdr:col>
      <xdr:colOff>92075</xdr:colOff>
      <xdr:row>57</xdr:row>
      <xdr:rowOff>82913</xdr:rowOff>
    </xdr:to>
    <xdr:cxnSp macro="">
      <xdr:nvCxnSpPr>
        <xdr:cNvPr id="264" name="直線コネクタ 263"/>
        <xdr:cNvCxnSpPr/>
      </xdr:nvCxnSpPr>
      <xdr:spPr>
        <a:xfrm>
          <a:off x="13004800" y="9803312"/>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117022</xdr:rowOff>
    </xdr:from>
    <xdr:to>
      <xdr:col>69</xdr:col>
      <xdr:colOff>142875</xdr:colOff>
      <xdr:row>58</xdr:row>
      <xdr:rowOff>47172</xdr:rowOff>
    </xdr:to>
    <xdr:sp macro="" textlink="">
      <xdr:nvSpPr>
        <xdr:cNvPr id="265" name="フローチャート: 判断 264"/>
        <xdr:cNvSpPr/>
      </xdr:nvSpPr>
      <xdr:spPr>
        <a:xfrm>
          <a:off x="13843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31949</xdr:rowOff>
    </xdr:from>
    <xdr:ext cx="762000" cy="259045"/>
    <xdr:sp macro="" textlink="">
      <xdr:nvSpPr>
        <xdr:cNvPr id="266" name="テキスト ボックス 265"/>
        <xdr:cNvSpPr txBox="1"/>
      </xdr:nvSpPr>
      <xdr:spPr>
        <a:xfrm>
          <a:off x="13512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103959</xdr:rowOff>
    </xdr:from>
    <xdr:to>
      <xdr:col>65</xdr:col>
      <xdr:colOff>53975</xdr:colOff>
      <xdr:row>58</xdr:row>
      <xdr:rowOff>34109</xdr:rowOff>
    </xdr:to>
    <xdr:sp macro="" textlink="">
      <xdr:nvSpPr>
        <xdr:cNvPr id="267" name="フローチャート: 判断 266"/>
        <xdr:cNvSpPr/>
      </xdr:nvSpPr>
      <xdr:spPr>
        <a:xfrm>
          <a:off x="12954000" y="987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18886</xdr:rowOff>
    </xdr:from>
    <xdr:ext cx="762000" cy="259045"/>
    <xdr:sp macro="" textlink="">
      <xdr:nvSpPr>
        <xdr:cNvPr id="268" name="テキスト ボックス 267"/>
        <xdr:cNvSpPr txBox="1"/>
      </xdr:nvSpPr>
      <xdr:spPr>
        <a:xfrm>
          <a:off x="12623800" y="996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12519</xdr:rowOff>
    </xdr:from>
    <xdr:to>
      <xdr:col>82</xdr:col>
      <xdr:colOff>158750</xdr:colOff>
      <xdr:row>57</xdr:row>
      <xdr:rowOff>114119</xdr:rowOff>
    </xdr:to>
    <xdr:sp macro="" textlink="">
      <xdr:nvSpPr>
        <xdr:cNvPr id="274" name="楕円 273"/>
        <xdr:cNvSpPr/>
      </xdr:nvSpPr>
      <xdr:spPr>
        <a:xfrm>
          <a:off x="16459200" y="978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29046</xdr:rowOff>
    </xdr:from>
    <xdr:ext cx="762000" cy="259045"/>
    <xdr:sp macro="" textlink="">
      <xdr:nvSpPr>
        <xdr:cNvPr id="275" name="その他該当値テキスト"/>
        <xdr:cNvSpPr txBox="1"/>
      </xdr:nvSpPr>
      <xdr:spPr>
        <a:xfrm>
          <a:off x="16598900" y="9630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170906</xdr:rowOff>
    </xdr:from>
    <xdr:to>
      <xdr:col>78</xdr:col>
      <xdr:colOff>120650</xdr:colOff>
      <xdr:row>57</xdr:row>
      <xdr:rowOff>101056</xdr:rowOff>
    </xdr:to>
    <xdr:sp macro="" textlink="">
      <xdr:nvSpPr>
        <xdr:cNvPr id="276" name="楕円 275"/>
        <xdr:cNvSpPr/>
      </xdr:nvSpPr>
      <xdr:spPr>
        <a:xfrm>
          <a:off x="15621000" y="9772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111233</xdr:rowOff>
    </xdr:from>
    <xdr:ext cx="736600" cy="259045"/>
    <xdr:sp macro="" textlink="">
      <xdr:nvSpPr>
        <xdr:cNvPr id="277" name="テキスト ボックス 276"/>
        <xdr:cNvSpPr txBox="1"/>
      </xdr:nvSpPr>
      <xdr:spPr>
        <a:xfrm>
          <a:off x="15290800" y="9540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131717</xdr:rowOff>
    </xdr:from>
    <xdr:to>
      <xdr:col>74</xdr:col>
      <xdr:colOff>31750</xdr:colOff>
      <xdr:row>57</xdr:row>
      <xdr:rowOff>61867</xdr:rowOff>
    </xdr:to>
    <xdr:sp macro="" textlink="">
      <xdr:nvSpPr>
        <xdr:cNvPr id="278" name="楕円 277"/>
        <xdr:cNvSpPr/>
      </xdr:nvSpPr>
      <xdr:spPr>
        <a:xfrm>
          <a:off x="14732000" y="9732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72044</xdr:rowOff>
    </xdr:from>
    <xdr:ext cx="762000" cy="259045"/>
    <xdr:sp macro="" textlink="">
      <xdr:nvSpPr>
        <xdr:cNvPr id="279" name="テキスト ボックス 278"/>
        <xdr:cNvSpPr txBox="1"/>
      </xdr:nvSpPr>
      <xdr:spPr>
        <a:xfrm>
          <a:off x="14401800" y="9501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32113</xdr:rowOff>
    </xdr:from>
    <xdr:to>
      <xdr:col>69</xdr:col>
      <xdr:colOff>142875</xdr:colOff>
      <xdr:row>57</xdr:row>
      <xdr:rowOff>133713</xdr:rowOff>
    </xdr:to>
    <xdr:sp macro="" textlink="">
      <xdr:nvSpPr>
        <xdr:cNvPr id="280" name="楕円 279"/>
        <xdr:cNvSpPr/>
      </xdr:nvSpPr>
      <xdr:spPr>
        <a:xfrm>
          <a:off x="13843000" y="9804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143890</xdr:rowOff>
    </xdr:from>
    <xdr:ext cx="762000" cy="259045"/>
    <xdr:sp macro="" textlink="">
      <xdr:nvSpPr>
        <xdr:cNvPr id="281" name="テキスト ボックス 280"/>
        <xdr:cNvSpPr txBox="1"/>
      </xdr:nvSpPr>
      <xdr:spPr>
        <a:xfrm>
          <a:off x="13512800" y="9573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151312</xdr:rowOff>
    </xdr:from>
    <xdr:to>
      <xdr:col>65</xdr:col>
      <xdr:colOff>53975</xdr:colOff>
      <xdr:row>57</xdr:row>
      <xdr:rowOff>81462</xdr:rowOff>
    </xdr:to>
    <xdr:sp macro="" textlink="">
      <xdr:nvSpPr>
        <xdr:cNvPr id="282" name="楕円 281"/>
        <xdr:cNvSpPr/>
      </xdr:nvSpPr>
      <xdr:spPr>
        <a:xfrm>
          <a:off x="12954000" y="9752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91639</xdr:rowOff>
    </xdr:from>
    <xdr:ext cx="762000" cy="259045"/>
    <xdr:sp macro="" textlink="">
      <xdr:nvSpPr>
        <xdr:cNvPr id="283" name="テキスト ボックス 282"/>
        <xdr:cNvSpPr txBox="1"/>
      </xdr:nvSpPr>
      <xdr:spPr>
        <a:xfrm>
          <a:off x="12623800" y="9521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補助費等が類似団体平均よりも高水準となっているのは、下水道事業や一部事務組合への負担金によるものである。一部事務組合への負担金については、ごみ・し尿処理、消防等の事務に係るもので、人件費抑制の反動増の側面がある。</a:t>
          </a:r>
        </a:p>
        <a:p>
          <a:r>
            <a:rPr kumimoji="1" lang="ja-JP" altLang="en-US" sz="1200">
              <a:latin typeface="ＭＳ Ｐゴシック" panose="020B0600070205080204" pitchFamily="50" charset="-128"/>
              <a:ea typeface="ＭＳ Ｐゴシック" panose="020B0600070205080204" pitchFamily="50" charset="-128"/>
            </a:rPr>
            <a:t>　公共下水道事業は町主要施策の一つであり今後も継続すると見込まれ、また、ごみ処理施設等の施設が老朽化し建て替えや維持管理コストの増加による負担金の増額が見込まれるため、今後も増加傾向が続くと考えられる。</a:t>
          </a:r>
        </a:p>
        <a:p>
          <a:endParaRPr kumimoji="1" lang="ja-JP" altLang="en-US" sz="1200">
            <a:latin typeface="ＭＳ Ｐゴシック" panose="020B0600070205080204" pitchFamily="50" charset="-128"/>
            <a:ea typeface="ＭＳ Ｐゴシック" panose="020B0600070205080204" pitchFamily="50" charset="-128"/>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131572</xdr:rowOff>
    </xdr:from>
    <xdr:to>
      <xdr:col>82</xdr:col>
      <xdr:colOff>107950</xdr:colOff>
      <xdr:row>40</xdr:row>
      <xdr:rowOff>44704</xdr:rowOff>
    </xdr:to>
    <xdr:cxnSp macro="">
      <xdr:nvCxnSpPr>
        <xdr:cNvPr id="308" name="直線コネクタ 307"/>
        <xdr:cNvCxnSpPr/>
      </xdr:nvCxnSpPr>
      <xdr:spPr>
        <a:xfrm flipV="1">
          <a:off x="16510000" y="5960872"/>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16781</xdr:rowOff>
    </xdr:from>
    <xdr:ext cx="762000" cy="259045"/>
    <xdr:sp macro="" textlink="">
      <xdr:nvSpPr>
        <xdr:cNvPr id="309" name="補助費等最小値テキスト"/>
        <xdr:cNvSpPr txBox="1"/>
      </xdr:nvSpPr>
      <xdr:spPr>
        <a:xfrm>
          <a:off x="16598900" y="687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44704</xdr:rowOff>
    </xdr:from>
    <xdr:to>
      <xdr:col>82</xdr:col>
      <xdr:colOff>196850</xdr:colOff>
      <xdr:row>40</xdr:row>
      <xdr:rowOff>44704</xdr:rowOff>
    </xdr:to>
    <xdr:cxnSp macro="">
      <xdr:nvCxnSpPr>
        <xdr:cNvPr id="310" name="直線コネクタ 309"/>
        <xdr:cNvCxnSpPr/>
      </xdr:nvCxnSpPr>
      <xdr:spPr>
        <a:xfrm>
          <a:off x="16421100" y="6902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46499</xdr:rowOff>
    </xdr:from>
    <xdr:ext cx="762000" cy="259045"/>
    <xdr:sp macro="" textlink="">
      <xdr:nvSpPr>
        <xdr:cNvPr id="311" name="補助費等最大値テキスト"/>
        <xdr:cNvSpPr txBox="1"/>
      </xdr:nvSpPr>
      <xdr:spPr>
        <a:xfrm>
          <a:off x="16598900" y="5704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131572</xdr:rowOff>
    </xdr:from>
    <xdr:to>
      <xdr:col>82</xdr:col>
      <xdr:colOff>196850</xdr:colOff>
      <xdr:row>34</xdr:row>
      <xdr:rowOff>131572</xdr:rowOff>
    </xdr:to>
    <xdr:cxnSp macro="">
      <xdr:nvCxnSpPr>
        <xdr:cNvPr id="312" name="直線コネクタ 311"/>
        <xdr:cNvCxnSpPr/>
      </xdr:nvCxnSpPr>
      <xdr:spPr>
        <a:xfrm>
          <a:off x="16421100" y="5960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147574</xdr:rowOff>
    </xdr:from>
    <xdr:to>
      <xdr:col>82</xdr:col>
      <xdr:colOff>107950</xdr:colOff>
      <xdr:row>38</xdr:row>
      <xdr:rowOff>49276</xdr:rowOff>
    </xdr:to>
    <xdr:cxnSp macro="">
      <xdr:nvCxnSpPr>
        <xdr:cNvPr id="313" name="直線コネクタ 312"/>
        <xdr:cNvCxnSpPr/>
      </xdr:nvCxnSpPr>
      <xdr:spPr>
        <a:xfrm flipV="1">
          <a:off x="15671800" y="6491224"/>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63009</xdr:rowOff>
    </xdr:from>
    <xdr:ext cx="762000" cy="259045"/>
    <xdr:sp macro="" textlink="">
      <xdr:nvSpPr>
        <xdr:cNvPr id="314" name="補助費等平均値テキスト"/>
        <xdr:cNvSpPr txBox="1"/>
      </xdr:nvSpPr>
      <xdr:spPr>
        <a:xfrm>
          <a:off x="16598900" y="6235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46482</xdr:rowOff>
    </xdr:from>
    <xdr:to>
      <xdr:col>82</xdr:col>
      <xdr:colOff>158750</xdr:colOff>
      <xdr:row>37</xdr:row>
      <xdr:rowOff>148082</xdr:rowOff>
    </xdr:to>
    <xdr:sp macro="" textlink="">
      <xdr:nvSpPr>
        <xdr:cNvPr id="315" name="フローチャート: 判断 314"/>
        <xdr:cNvSpPr/>
      </xdr:nvSpPr>
      <xdr:spPr>
        <a:xfrm>
          <a:off x="164592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143002</xdr:rowOff>
    </xdr:from>
    <xdr:to>
      <xdr:col>78</xdr:col>
      <xdr:colOff>69850</xdr:colOff>
      <xdr:row>38</xdr:row>
      <xdr:rowOff>49276</xdr:rowOff>
    </xdr:to>
    <xdr:cxnSp macro="">
      <xdr:nvCxnSpPr>
        <xdr:cNvPr id="316" name="直線コネクタ 315"/>
        <xdr:cNvCxnSpPr/>
      </xdr:nvCxnSpPr>
      <xdr:spPr>
        <a:xfrm>
          <a:off x="14782800" y="648665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55626</xdr:rowOff>
    </xdr:from>
    <xdr:to>
      <xdr:col>78</xdr:col>
      <xdr:colOff>120650</xdr:colOff>
      <xdr:row>37</xdr:row>
      <xdr:rowOff>157226</xdr:rowOff>
    </xdr:to>
    <xdr:sp macro="" textlink="">
      <xdr:nvSpPr>
        <xdr:cNvPr id="317" name="フローチャート: 判断 316"/>
        <xdr:cNvSpPr/>
      </xdr:nvSpPr>
      <xdr:spPr>
        <a:xfrm>
          <a:off x="15621000" y="63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167403</xdr:rowOff>
    </xdr:from>
    <xdr:ext cx="736600" cy="259045"/>
    <xdr:sp macro="" textlink="">
      <xdr:nvSpPr>
        <xdr:cNvPr id="318" name="テキスト ボックス 317"/>
        <xdr:cNvSpPr txBox="1"/>
      </xdr:nvSpPr>
      <xdr:spPr>
        <a:xfrm>
          <a:off x="15290800" y="6168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143002</xdr:rowOff>
    </xdr:from>
    <xdr:to>
      <xdr:col>73</xdr:col>
      <xdr:colOff>180975</xdr:colOff>
      <xdr:row>38</xdr:row>
      <xdr:rowOff>8128</xdr:rowOff>
    </xdr:to>
    <xdr:cxnSp macro="">
      <xdr:nvCxnSpPr>
        <xdr:cNvPr id="319" name="直線コネクタ 318"/>
        <xdr:cNvCxnSpPr/>
      </xdr:nvCxnSpPr>
      <xdr:spPr>
        <a:xfrm flipV="1">
          <a:off x="13893800" y="648665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23622</xdr:rowOff>
    </xdr:from>
    <xdr:to>
      <xdr:col>74</xdr:col>
      <xdr:colOff>31750</xdr:colOff>
      <xdr:row>37</xdr:row>
      <xdr:rowOff>125222</xdr:rowOff>
    </xdr:to>
    <xdr:sp macro="" textlink="">
      <xdr:nvSpPr>
        <xdr:cNvPr id="320" name="フローチャート: 判断 319"/>
        <xdr:cNvSpPr/>
      </xdr:nvSpPr>
      <xdr:spPr>
        <a:xfrm>
          <a:off x="14732000" y="636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135399</xdr:rowOff>
    </xdr:from>
    <xdr:ext cx="762000" cy="259045"/>
    <xdr:sp macro="" textlink="">
      <xdr:nvSpPr>
        <xdr:cNvPr id="321" name="テキスト ボックス 320"/>
        <xdr:cNvSpPr txBox="1"/>
      </xdr:nvSpPr>
      <xdr:spPr>
        <a:xfrm>
          <a:off x="14401800" y="613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8128</xdr:rowOff>
    </xdr:from>
    <xdr:to>
      <xdr:col>69</xdr:col>
      <xdr:colOff>92075</xdr:colOff>
      <xdr:row>38</xdr:row>
      <xdr:rowOff>21844</xdr:rowOff>
    </xdr:to>
    <xdr:cxnSp macro="">
      <xdr:nvCxnSpPr>
        <xdr:cNvPr id="322" name="直線コネクタ 321"/>
        <xdr:cNvCxnSpPr/>
      </xdr:nvCxnSpPr>
      <xdr:spPr>
        <a:xfrm flipV="1">
          <a:off x="13004800" y="65232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19050</xdr:rowOff>
    </xdr:from>
    <xdr:to>
      <xdr:col>69</xdr:col>
      <xdr:colOff>142875</xdr:colOff>
      <xdr:row>37</xdr:row>
      <xdr:rowOff>120650</xdr:rowOff>
    </xdr:to>
    <xdr:sp macro="" textlink="">
      <xdr:nvSpPr>
        <xdr:cNvPr id="323" name="フローチャート: 判断 322"/>
        <xdr:cNvSpPr/>
      </xdr:nvSpPr>
      <xdr:spPr>
        <a:xfrm>
          <a:off x="13843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130827</xdr:rowOff>
    </xdr:from>
    <xdr:ext cx="762000" cy="259045"/>
    <xdr:sp macro="" textlink="">
      <xdr:nvSpPr>
        <xdr:cNvPr id="324" name="テキスト ボックス 323"/>
        <xdr:cNvSpPr txBox="1"/>
      </xdr:nvSpPr>
      <xdr:spPr>
        <a:xfrm>
          <a:off x="13512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14478</xdr:rowOff>
    </xdr:from>
    <xdr:to>
      <xdr:col>65</xdr:col>
      <xdr:colOff>53975</xdr:colOff>
      <xdr:row>37</xdr:row>
      <xdr:rowOff>116078</xdr:rowOff>
    </xdr:to>
    <xdr:sp macro="" textlink="">
      <xdr:nvSpPr>
        <xdr:cNvPr id="325" name="フローチャート: 判断 324"/>
        <xdr:cNvSpPr/>
      </xdr:nvSpPr>
      <xdr:spPr>
        <a:xfrm>
          <a:off x="12954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126255</xdr:rowOff>
    </xdr:from>
    <xdr:ext cx="762000" cy="259045"/>
    <xdr:sp macro="" textlink="">
      <xdr:nvSpPr>
        <xdr:cNvPr id="326" name="テキスト ボックス 325"/>
        <xdr:cNvSpPr txBox="1"/>
      </xdr:nvSpPr>
      <xdr:spPr>
        <a:xfrm>
          <a:off x="12623800" y="612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96774</xdr:rowOff>
    </xdr:from>
    <xdr:to>
      <xdr:col>82</xdr:col>
      <xdr:colOff>158750</xdr:colOff>
      <xdr:row>38</xdr:row>
      <xdr:rowOff>26924</xdr:rowOff>
    </xdr:to>
    <xdr:sp macro="" textlink="">
      <xdr:nvSpPr>
        <xdr:cNvPr id="332" name="楕円 331"/>
        <xdr:cNvSpPr/>
      </xdr:nvSpPr>
      <xdr:spPr>
        <a:xfrm>
          <a:off x="164592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68851</xdr:rowOff>
    </xdr:from>
    <xdr:ext cx="762000" cy="259045"/>
    <xdr:sp macro="" textlink="">
      <xdr:nvSpPr>
        <xdr:cNvPr id="333" name="補助費等該当値テキスト"/>
        <xdr:cNvSpPr txBox="1"/>
      </xdr:nvSpPr>
      <xdr:spPr>
        <a:xfrm>
          <a:off x="165989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169926</xdr:rowOff>
    </xdr:from>
    <xdr:to>
      <xdr:col>78</xdr:col>
      <xdr:colOff>120650</xdr:colOff>
      <xdr:row>38</xdr:row>
      <xdr:rowOff>100076</xdr:rowOff>
    </xdr:to>
    <xdr:sp macro="" textlink="">
      <xdr:nvSpPr>
        <xdr:cNvPr id="334" name="楕円 333"/>
        <xdr:cNvSpPr/>
      </xdr:nvSpPr>
      <xdr:spPr>
        <a:xfrm>
          <a:off x="156210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84853</xdr:rowOff>
    </xdr:from>
    <xdr:ext cx="736600" cy="259045"/>
    <xdr:sp macro="" textlink="">
      <xdr:nvSpPr>
        <xdr:cNvPr id="335" name="テキスト ボックス 334"/>
        <xdr:cNvSpPr txBox="1"/>
      </xdr:nvSpPr>
      <xdr:spPr>
        <a:xfrm>
          <a:off x="15290800" y="6599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92202</xdr:rowOff>
    </xdr:from>
    <xdr:to>
      <xdr:col>74</xdr:col>
      <xdr:colOff>31750</xdr:colOff>
      <xdr:row>38</xdr:row>
      <xdr:rowOff>22352</xdr:rowOff>
    </xdr:to>
    <xdr:sp macro="" textlink="">
      <xdr:nvSpPr>
        <xdr:cNvPr id="336" name="楕円 335"/>
        <xdr:cNvSpPr/>
      </xdr:nvSpPr>
      <xdr:spPr>
        <a:xfrm>
          <a:off x="14732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7129</xdr:rowOff>
    </xdr:from>
    <xdr:ext cx="762000" cy="259045"/>
    <xdr:sp macro="" textlink="">
      <xdr:nvSpPr>
        <xdr:cNvPr id="337" name="テキスト ボックス 336"/>
        <xdr:cNvSpPr txBox="1"/>
      </xdr:nvSpPr>
      <xdr:spPr>
        <a:xfrm>
          <a:off x="14401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128778</xdr:rowOff>
    </xdr:from>
    <xdr:to>
      <xdr:col>69</xdr:col>
      <xdr:colOff>142875</xdr:colOff>
      <xdr:row>38</xdr:row>
      <xdr:rowOff>58928</xdr:rowOff>
    </xdr:to>
    <xdr:sp macro="" textlink="">
      <xdr:nvSpPr>
        <xdr:cNvPr id="338" name="楕円 337"/>
        <xdr:cNvSpPr/>
      </xdr:nvSpPr>
      <xdr:spPr>
        <a:xfrm>
          <a:off x="13843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43705</xdr:rowOff>
    </xdr:from>
    <xdr:ext cx="762000" cy="259045"/>
    <xdr:sp macro="" textlink="">
      <xdr:nvSpPr>
        <xdr:cNvPr id="339" name="テキスト ボックス 338"/>
        <xdr:cNvSpPr txBox="1"/>
      </xdr:nvSpPr>
      <xdr:spPr>
        <a:xfrm>
          <a:off x="135128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142494</xdr:rowOff>
    </xdr:from>
    <xdr:to>
      <xdr:col>65</xdr:col>
      <xdr:colOff>53975</xdr:colOff>
      <xdr:row>38</xdr:row>
      <xdr:rowOff>72644</xdr:rowOff>
    </xdr:to>
    <xdr:sp macro="" textlink="">
      <xdr:nvSpPr>
        <xdr:cNvPr id="340" name="楕円 339"/>
        <xdr:cNvSpPr/>
      </xdr:nvSpPr>
      <xdr:spPr>
        <a:xfrm>
          <a:off x="12954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57421</xdr:rowOff>
    </xdr:from>
    <xdr:ext cx="762000" cy="259045"/>
    <xdr:sp macro="" textlink="">
      <xdr:nvSpPr>
        <xdr:cNvPr id="341" name="テキスト ボックス 340"/>
        <xdr:cNvSpPr txBox="1"/>
      </xdr:nvSpPr>
      <xdr:spPr>
        <a:xfrm>
          <a:off x="12623800" y="657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起債額は抑制しているものの、既発債の償還により当面は公債費が増加する。</a:t>
          </a:r>
        </a:p>
        <a:p>
          <a:r>
            <a:rPr kumimoji="1" lang="ja-JP" altLang="en-US" sz="1300">
              <a:latin typeface="ＭＳ Ｐゴシック" panose="020B0600070205080204" pitchFamily="50" charset="-128"/>
              <a:ea typeface="ＭＳ Ｐゴシック" panose="020B0600070205080204" pitchFamily="50" charset="-128"/>
            </a:rPr>
            <a:t>　町債の発行は、基本的に交付税措置のあるものに限っているため、公債費の増加に合わせて基準財政需要額算入額も増加しており、実質負担は抑えられているが今後も負担が過重にならないよう、適正水準の維持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133858</xdr:rowOff>
    </xdr:from>
    <xdr:to>
      <xdr:col>24</xdr:col>
      <xdr:colOff>25400</xdr:colOff>
      <xdr:row>80</xdr:row>
      <xdr:rowOff>67563</xdr:rowOff>
    </xdr:to>
    <xdr:cxnSp macro="">
      <xdr:nvCxnSpPr>
        <xdr:cNvPr id="366" name="直線コネクタ 365"/>
        <xdr:cNvCxnSpPr/>
      </xdr:nvCxnSpPr>
      <xdr:spPr>
        <a:xfrm flipV="1">
          <a:off x="4826000" y="12649708"/>
          <a:ext cx="0" cy="1133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39640</xdr:rowOff>
    </xdr:from>
    <xdr:ext cx="762000" cy="259045"/>
    <xdr:sp macro="" textlink="">
      <xdr:nvSpPr>
        <xdr:cNvPr id="367" name="公債費最小値テキスト"/>
        <xdr:cNvSpPr txBox="1"/>
      </xdr:nvSpPr>
      <xdr:spPr>
        <a:xfrm>
          <a:off x="4914900" y="1375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67563</xdr:rowOff>
    </xdr:from>
    <xdr:to>
      <xdr:col>24</xdr:col>
      <xdr:colOff>114300</xdr:colOff>
      <xdr:row>80</xdr:row>
      <xdr:rowOff>67563</xdr:rowOff>
    </xdr:to>
    <xdr:cxnSp macro="">
      <xdr:nvCxnSpPr>
        <xdr:cNvPr id="368" name="直線コネクタ 367"/>
        <xdr:cNvCxnSpPr/>
      </xdr:nvCxnSpPr>
      <xdr:spPr>
        <a:xfrm>
          <a:off x="4737100" y="1378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48785</xdr:rowOff>
    </xdr:from>
    <xdr:ext cx="762000" cy="259045"/>
    <xdr:sp macro="" textlink="">
      <xdr:nvSpPr>
        <xdr:cNvPr id="369" name="公債費最大値テキスト"/>
        <xdr:cNvSpPr txBox="1"/>
      </xdr:nvSpPr>
      <xdr:spPr>
        <a:xfrm>
          <a:off x="4914900" y="1239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133858</xdr:rowOff>
    </xdr:from>
    <xdr:to>
      <xdr:col>24</xdr:col>
      <xdr:colOff>114300</xdr:colOff>
      <xdr:row>73</xdr:row>
      <xdr:rowOff>133858</xdr:rowOff>
    </xdr:to>
    <xdr:cxnSp macro="">
      <xdr:nvCxnSpPr>
        <xdr:cNvPr id="370" name="直線コネクタ 369"/>
        <xdr:cNvCxnSpPr/>
      </xdr:nvCxnSpPr>
      <xdr:spPr>
        <a:xfrm>
          <a:off x="4737100" y="1264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85852</xdr:rowOff>
    </xdr:from>
    <xdr:to>
      <xdr:col>24</xdr:col>
      <xdr:colOff>25400</xdr:colOff>
      <xdr:row>76</xdr:row>
      <xdr:rowOff>90424</xdr:rowOff>
    </xdr:to>
    <xdr:cxnSp macro="">
      <xdr:nvCxnSpPr>
        <xdr:cNvPr id="371" name="直線コネクタ 370"/>
        <xdr:cNvCxnSpPr/>
      </xdr:nvCxnSpPr>
      <xdr:spPr>
        <a:xfrm flipV="1">
          <a:off x="3987800" y="1311605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4842</xdr:rowOff>
    </xdr:from>
    <xdr:ext cx="762000" cy="259045"/>
    <xdr:sp macro="" textlink="">
      <xdr:nvSpPr>
        <xdr:cNvPr id="372" name="公債費平均値テキスト"/>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73" name="フローチャート: 判断 372"/>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90424</xdr:rowOff>
    </xdr:from>
    <xdr:to>
      <xdr:col>19</xdr:col>
      <xdr:colOff>187325</xdr:colOff>
      <xdr:row>76</xdr:row>
      <xdr:rowOff>122428</xdr:rowOff>
    </xdr:to>
    <xdr:cxnSp macro="">
      <xdr:nvCxnSpPr>
        <xdr:cNvPr id="374" name="直線コネクタ 373"/>
        <xdr:cNvCxnSpPr/>
      </xdr:nvCxnSpPr>
      <xdr:spPr>
        <a:xfrm flipV="1">
          <a:off x="3098800" y="1312062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14478</xdr:rowOff>
    </xdr:from>
    <xdr:to>
      <xdr:col>20</xdr:col>
      <xdr:colOff>38100</xdr:colOff>
      <xdr:row>77</xdr:row>
      <xdr:rowOff>116078</xdr:rowOff>
    </xdr:to>
    <xdr:sp macro="" textlink="">
      <xdr:nvSpPr>
        <xdr:cNvPr id="375" name="フローチャート: 判断 374"/>
        <xdr:cNvSpPr/>
      </xdr:nvSpPr>
      <xdr:spPr>
        <a:xfrm>
          <a:off x="3937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100855</xdr:rowOff>
    </xdr:from>
    <xdr:ext cx="736600" cy="259045"/>
    <xdr:sp macro="" textlink="">
      <xdr:nvSpPr>
        <xdr:cNvPr id="376" name="テキスト ボックス 375"/>
        <xdr:cNvSpPr txBox="1"/>
      </xdr:nvSpPr>
      <xdr:spPr>
        <a:xfrm>
          <a:off x="3606800" y="13302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113285</xdr:rowOff>
    </xdr:from>
    <xdr:to>
      <xdr:col>15</xdr:col>
      <xdr:colOff>98425</xdr:colOff>
      <xdr:row>76</xdr:row>
      <xdr:rowOff>122428</xdr:rowOff>
    </xdr:to>
    <xdr:cxnSp macro="">
      <xdr:nvCxnSpPr>
        <xdr:cNvPr id="377" name="直線コネクタ 376"/>
        <xdr:cNvCxnSpPr/>
      </xdr:nvCxnSpPr>
      <xdr:spPr>
        <a:xfrm>
          <a:off x="2209800" y="13143485"/>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5335</xdr:rowOff>
    </xdr:from>
    <xdr:to>
      <xdr:col>15</xdr:col>
      <xdr:colOff>149225</xdr:colOff>
      <xdr:row>77</xdr:row>
      <xdr:rowOff>106935</xdr:rowOff>
    </xdr:to>
    <xdr:sp macro="" textlink="">
      <xdr:nvSpPr>
        <xdr:cNvPr id="378" name="フローチャート: 判断 377"/>
        <xdr:cNvSpPr/>
      </xdr:nvSpPr>
      <xdr:spPr>
        <a:xfrm>
          <a:off x="3048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91712</xdr:rowOff>
    </xdr:from>
    <xdr:ext cx="762000" cy="259045"/>
    <xdr:sp macro="" textlink="">
      <xdr:nvSpPr>
        <xdr:cNvPr id="379" name="テキスト ボックス 378"/>
        <xdr:cNvSpPr txBox="1"/>
      </xdr:nvSpPr>
      <xdr:spPr>
        <a:xfrm>
          <a:off x="2717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113285</xdr:rowOff>
    </xdr:from>
    <xdr:to>
      <xdr:col>11</xdr:col>
      <xdr:colOff>9525</xdr:colOff>
      <xdr:row>76</xdr:row>
      <xdr:rowOff>117856</xdr:rowOff>
    </xdr:to>
    <xdr:cxnSp macro="">
      <xdr:nvCxnSpPr>
        <xdr:cNvPr id="380" name="直線コネクタ 379"/>
        <xdr:cNvCxnSpPr/>
      </xdr:nvCxnSpPr>
      <xdr:spPr>
        <a:xfrm flipV="1">
          <a:off x="1320800" y="1314348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9906</xdr:rowOff>
    </xdr:from>
    <xdr:to>
      <xdr:col>11</xdr:col>
      <xdr:colOff>60325</xdr:colOff>
      <xdr:row>77</xdr:row>
      <xdr:rowOff>111506</xdr:rowOff>
    </xdr:to>
    <xdr:sp macro="" textlink="">
      <xdr:nvSpPr>
        <xdr:cNvPr id="381" name="フローチャート: 判断 380"/>
        <xdr:cNvSpPr/>
      </xdr:nvSpPr>
      <xdr:spPr>
        <a:xfrm>
          <a:off x="2159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96283</xdr:rowOff>
    </xdr:from>
    <xdr:ext cx="762000" cy="259045"/>
    <xdr:sp macro="" textlink="">
      <xdr:nvSpPr>
        <xdr:cNvPr id="382" name="テキスト ボックス 381"/>
        <xdr:cNvSpPr txBox="1"/>
      </xdr:nvSpPr>
      <xdr:spPr>
        <a:xfrm>
          <a:off x="1828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19050</xdr:rowOff>
    </xdr:from>
    <xdr:to>
      <xdr:col>6</xdr:col>
      <xdr:colOff>171450</xdr:colOff>
      <xdr:row>77</xdr:row>
      <xdr:rowOff>120650</xdr:rowOff>
    </xdr:to>
    <xdr:sp macro="" textlink="">
      <xdr:nvSpPr>
        <xdr:cNvPr id="383" name="フローチャート: 判断 382"/>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105427</xdr:rowOff>
    </xdr:from>
    <xdr:ext cx="762000" cy="259045"/>
    <xdr:sp macro="" textlink="">
      <xdr:nvSpPr>
        <xdr:cNvPr id="384" name="テキスト ボックス 383"/>
        <xdr:cNvSpPr txBox="1"/>
      </xdr:nvSpPr>
      <xdr:spPr>
        <a:xfrm>
          <a:off x="939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35052</xdr:rowOff>
    </xdr:from>
    <xdr:to>
      <xdr:col>24</xdr:col>
      <xdr:colOff>76200</xdr:colOff>
      <xdr:row>76</xdr:row>
      <xdr:rowOff>136652</xdr:rowOff>
    </xdr:to>
    <xdr:sp macro="" textlink="">
      <xdr:nvSpPr>
        <xdr:cNvPr id="390" name="楕円 389"/>
        <xdr:cNvSpPr/>
      </xdr:nvSpPr>
      <xdr:spPr>
        <a:xfrm>
          <a:off x="47752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51579</xdr:rowOff>
    </xdr:from>
    <xdr:ext cx="762000" cy="259045"/>
    <xdr:sp macro="" textlink="">
      <xdr:nvSpPr>
        <xdr:cNvPr id="391" name="公債費該当値テキスト"/>
        <xdr:cNvSpPr txBox="1"/>
      </xdr:nvSpPr>
      <xdr:spPr>
        <a:xfrm>
          <a:off x="4914900" y="12910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39624</xdr:rowOff>
    </xdr:from>
    <xdr:to>
      <xdr:col>20</xdr:col>
      <xdr:colOff>38100</xdr:colOff>
      <xdr:row>76</xdr:row>
      <xdr:rowOff>141224</xdr:rowOff>
    </xdr:to>
    <xdr:sp macro="" textlink="">
      <xdr:nvSpPr>
        <xdr:cNvPr id="392" name="楕円 391"/>
        <xdr:cNvSpPr/>
      </xdr:nvSpPr>
      <xdr:spPr>
        <a:xfrm>
          <a:off x="3937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151401</xdr:rowOff>
    </xdr:from>
    <xdr:ext cx="736600" cy="259045"/>
    <xdr:sp macro="" textlink="">
      <xdr:nvSpPr>
        <xdr:cNvPr id="393" name="テキスト ボックス 392"/>
        <xdr:cNvSpPr txBox="1"/>
      </xdr:nvSpPr>
      <xdr:spPr>
        <a:xfrm>
          <a:off x="3606800" y="12838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71628</xdr:rowOff>
    </xdr:from>
    <xdr:to>
      <xdr:col>15</xdr:col>
      <xdr:colOff>149225</xdr:colOff>
      <xdr:row>77</xdr:row>
      <xdr:rowOff>1778</xdr:rowOff>
    </xdr:to>
    <xdr:sp macro="" textlink="">
      <xdr:nvSpPr>
        <xdr:cNvPr id="394" name="楕円 393"/>
        <xdr:cNvSpPr/>
      </xdr:nvSpPr>
      <xdr:spPr>
        <a:xfrm>
          <a:off x="3048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11955</xdr:rowOff>
    </xdr:from>
    <xdr:ext cx="762000" cy="259045"/>
    <xdr:sp macro="" textlink="">
      <xdr:nvSpPr>
        <xdr:cNvPr id="395" name="テキスト ボックス 394"/>
        <xdr:cNvSpPr txBox="1"/>
      </xdr:nvSpPr>
      <xdr:spPr>
        <a:xfrm>
          <a:off x="2717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62485</xdr:rowOff>
    </xdr:from>
    <xdr:to>
      <xdr:col>11</xdr:col>
      <xdr:colOff>60325</xdr:colOff>
      <xdr:row>76</xdr:row>
      <xdr:rowOff>164085</xdr:rowOff>
    </xdr:to>
    <xdr:sp macro="" textlink="">
      <xdr:nvSpPr>
        <xdr:cNvPr id="396" name="楕円 395"/>
        <xdr:cNvSpPr/>
      </xdr:nvSpPr>
      <xdr:spPr>
        <a:xfrm>
          <a:off x="2159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2811</xdr:rowOff>
    </xdr:from>
    <xdr:ext cx="762000" cy="259045"/>
    <xdr:sp macro="" textlink="">
      <xdr:nvSpPr>
        <xdr:cNvPr id="397" name="テキスト ボックス 396"/>
        <xdr:cNvSpPr txBox="1"/>
      </xdr:nvSpPr>
      <xdr:spPr>
        <a:xfrm>
          <a:off x="1828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67056</xdr:rowOff>
    </xdr:from>
    <xdr:to>
      <xdr:col>6</xdr:col>
      <xdr:colOff>171450</xdr:colOff>
      <xdr:row>76</xdr:row>
      <xdr:rowOff>168656</xdr:rowOff>
    </xdr:to>
    <xdr:sp macro="" textlink="">
      <xdr:nvSpPr>
        <xdr:cNvPr id="398" name="楕円 397"/>
        <xdr:cNvSpPr/>
      </xdr:nvSpPr>
      <xdr:spPr>
        <a:xfrm>
          <a:off x="1270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7383</xdr:rowOff>
    </xdr:from>
    <xdr:ext cx="762000" cy="259045"/>
    <xdr:sp macro="" textlink="">
      <xdr:nvSpPr>
        <xdr:cNvPr id="399" name="テキスト ボックス 398"/>
        <xdr:cNvSpPr txBox="1"/>
      </xdr:nvSpPr>
      <xdr:spPr>
        <a:xfrm>
          <a:off x="939800" y="1286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主に物件費、扶助費、補助費等などによるもので、人件費抑制の反動増や独自施策の影響を受けて、類似団体平均よりも高水準となった年度もある。</a:t>
          </a:r>
        </a:p>
        <a:p>
          <a:r>
            <a:rPr kumimoji="1" lang="ja-JP" altLang="en-US" sz="1300">
              <a:latin typeface="ＭＳ Ｐゴシック" panose="020B0600070205080204" pitchFamily="50" charset="-128"/>
              <a:ea typeface="ＭＳ Ｐゴシック" panose="020B0600070205080204" pitchFamily="50" charset="-128"/>
            </a:rPr>
            <a:t>　今後も大幅な削減は困難であるが、可能な限りの抑制に努める必要がある。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110998</xdr:rowOff>
    </xdr:from>
    <xdr:to>
      <xdr:col>82</xdr:col>
      <xdr:colOff>107950</xdr:colOff>
      <xdr:row>81</xdr:row>
      <xdr:rowOff>42418</xdr:rowOff>
    </xdr:to>
    <xdr:cxnSp macro="">
      <xdr:nvCxnSpPr>
        <xdr:cNvPr id="425" name="直線コネクタ 424"/>
        <xdr:cNvCxnSpPr/>
      </xdr:nvCxnSpPr>
      <xdr:spPr>
        <a:xfrm flipV="1">
          <a:off x="16510000" y="12626848"/>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6" name="公債費以外最小値テキスト"/>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7" name="直線コネクタ 426"/>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25925</xdr:rowOff>
    </xdr:from>
    <xdr:ext cx="762000" cy="259045"/>
    <xdr:sp macro="" textlink="">
      <xdr:nvSpPr>
        <xdr:cNvPr id="428" name="公債費以外最大値テキスト"/>
        <xdr:cNvSpPr txBox="1"/>
      </xdr:nvSpPr>
      <xdr:spPr>
        <a:xfrm>
          <a:off x="16598900" y="1237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110998</xdr:rowOff>
    </xdr:from>
    <xdr:to>
      <xdr:col>82</xdr:col>
      <xdr:colOff>196850</xdr:colOff>
      <xdr:row>73</xdr:row>
      <xdr:rowOff>110998</xdr:rowOff>
    </xdr:to>
    <xdr:cxnSp macro="">
      <xdr:nvCxnSpPr>
        <xdr:cNvPr id="429" name="直線コネクタ 428"/>
        <xdr:cNvCxnSpPr/>
      </xdr:nvCxnSpPr>
      <xdr:spPr>
        <a:xfrm>
          <a:off x="16421100" y="1262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5842</xdr:rowOff>
    </xdr:from>
    <xdr:to>
      <xdr:col>82</xdr:col>
      <xdr:colOff>107950</xdr:colOff>
      <xdr:row>77</xdr:row>
      <xdr:rowOff>170435</xdr:rowOff>
    </xdr:to>
    <xdr:cxnSp macro="">
      <xdr:nvCxnSpPr>
        <xdr:cNvPr id="430" name="直線コネクタ 429"/>
        <xdr:cNvCxnSpPr/>
      </xdr:nvCxnSpPr>
      <xdr:spPr>
        <a:xfrm flipV="1">
          <a:off x="15671800" y="13207492"/>
          <a:ext cx="838200" cy="164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130573</xdr:rowOff>
    </xdr:from>
    <xdr:ext cx="762000" cy="259045"/>
    <xdr:sp macro="" textlink="">
      <xdr:nvSpPr>
        <xdr:cNvPr id="431" name="公債費以外平均値テキスト"/>
        <xdr:cNvSpPr txBox="1"/>
      </xdr:nvSpPr>
      <xdr:spPr>
        <a:xfrm>
          <a:off x="16598900" y="13160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158496</xdr:rowOff>
    </xdr:from>
    <xdr:to>
      <xdr:col>82</xdr:col>
      <xdr:colOff>158750</xdr:colOff>
      <xdr:row>77</xdr:row>
      <xdr:rowOff>88646</xdr:rowOff>
    </xdr:to>
    <xdr:sp macro="" textlink="">
      <xdr:nvSpPr>
        <xdr:cNvPr id="432" name="フローチャート: 判断 431"/>
        <xdr:cNvSpPr/>
      </xdr:nvSpPr>
      <xdr:spPr>
        <a:xfrm>
          <a:off x="16459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28702</xdr:rowOff>
    </xdr:from>
    <xdr:to>
      <xdr:col>78</xdr:col>
      <xdr:colOff>69850</xdr:colOff>
      <xdr:row>77</xdr:row>
      <xdr:rowOff>170435</xdr:rowOff>
    </xdr:to>
    <xdr:cxnSp macro="">
      <xdr:nvCxnSpPr>
        <xdr:cNvPr id="433" name="直線コネクタ 432"/>
        <xdr:cNvCxnSpPr/>
      </xdr:nvCxnSpPr>
      <xdr:spPr>
        <a:xfrm>
          <a:off x="14782800" y="13230352"/>
          <a:ext cx="889000" cy="14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28194</xdr:rowOff>
    </xdr:from>
    <xdr:to>
      <xdr:col>78</xdr:col>
      <xdr:colOff>120650</xdr:colOff>
      <xdr:row>77</xdr:row>
      <xdr:rowOff>129794</xdr:rowOff>
    </xdr:to>
    <xdr:sp macro="" textlink="">
      <xdr:nvSpPr>
        <xdr:cNvPr id="434" name="フローチャート: 判断 433"/>
        <xdr:cNvSpPr/>
      </xdr:nvSpPr>
      <xdr:spPr>
        <a:xfrm>
          <a:off x="15621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139971</xdr:rowOff>
    </xdr:from>
    <xdr:ext cx="736600" cy="259045"/>
    <xdr:sp macro="" textlink="">
      <xdr:nvSpPr>
        <xdr:cNvPr id="435" name="テキスト ボックス 434"/>
        <xdr:cNvSpPr txBox="1"/>
      </xdr:nvSpPr>
      <xdr:spPr>
        <a:xfrm>
          <a:off x="15290800" y="1299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28702</xdr:rowOff>
    </xdr:from>
    <xdr:to>
      <xdr:col>73</xdr:col>
      <xdr:colOff>180975</xdr:colOff>
      <xdr:row>77</xdr:row>
      <xdr:rowOff>133858</xdr:rowOff>
    </xdr:to>
    <xdr:cxnSp macro="">
      <xdr:nvCxnSpPr>
        <xdr:cNvPr id="436" name="直線コネクタ 435"/>
        <xdr:cNvCxnSpPr/>
      </xdr:nvCxnSpPr>
      <xdr:spPr>
        <a:xfrm flipV="1">
          <a:off x="13893800" y="13230352"/>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153924</xdr:rowOff>
    </xdr:from>
    <xdr:to>
      <xdr:col>74</xdr:col>
      <xdr:colOff>31750</xdr:colOff>
      <xdr:row>77</xdr:row>
      <xdr:rowOff>84074</xdr:rowOff>
    </xdr:to>
    <xdr:sp macro="" textlink="">
      <xdr:nvSpPr>
        <xdr:cNvPr id="437" name="フローチャート: 判断 436"/>
        <xdr:cNvSpPr/>
      </xdr:nvSpPr>
      <xdr:spPr>
        <a:xfrm>
          <a:off x="14732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68851</xdr:rowOff>
    </xdr:from>
    <xdr:ext cx="762000" cy="259045"/>
    <xdr:sp macro="" textlink="">
      <xdr:nvSpPr>
        <xdr:cNvPr id="438" name="テキスト ボックス 437"/>
        <xdr:cNvSpPr txBox="1"/>
      </xdr:nvSpPr>
      <xdr:spPr>
        <a:xfrm>
          <a:off x="14401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133858</xdr:rowOff>
    </xdr:from>
    <xdr:to>
      <xdr:col>69</xdr:col>
      <xdr:colOff>92075</xdr:colOff>
      <xdr:row>77</xdr:row>
      <xdr:rowOff>138430</xdr:rowOff>
    </xdr:to>
    <xdr:cxnSp macro="">
      <xdr:nvCxnSpPr>
        <xdr:cNvPr id="439" name="直線コネクタ 438"/>
        <xdr:cNvCxnSpPr/>
      </xdr:nvCxnSpPr>
      <xdr:spPr>
        <a:xfrm flipV="1">
          <a:off x="13004800" y="133355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126492</xdr:rowOff>
    </xdr:from>
    <xdr:to>
      <xdr:col>69</xdr:col>
      <xdr:colOff>142875</xdr:colOff>
      <xdr:row>77</xdr:row>
      <xdr:rowOff>56642</xdr:rowOff>
    </xdr:to>
    <xdr:sp macro="" textlink="">
      <xdr:nvSpPr>
        <xdr:cNvPr id="440" name="フローチャート: 判断 439"/>
        <xdr:cNvSpPr/>
      </xdr:nvSpPr>
      <xdr:spPr>
        <a:xfrm>
          <a:off x="13843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66819</xdr:rowOff>
    </xdr:from>
    <xdr:ext cx="762000" cy="259045"/>
    <xdr:sp macro="" textlink="">
      <xdr:nvSpPr>
        <xdr:cNvPr id="441" name="テキスト ボックス 440"/>
        <xdr:cNvSpPr txBox="1"/>
      </xdr:nvSpPr>
      <xdr:spPr>
        <a:xfrm>
          <a:off x="13512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76200</xdr:rowOff>
    </xdr:from>
    <xdr:to>
      <xdr:col>65</xdr:col>
      <xdr:colOff>53975</xdr:colOff>
      <xdr:row>77</xdr:row>
      <xdr:rowOff>6350</xdr:rowOff>
    </xdr:to>
    <xdr:sp macro="" textlink="">
      <xdr:nvSpPr>
        <xdr:cNvPr id="442" name="フローチャート: 判断 441"/>
        <xdr:cNvSpPr/>
      </xdr:nvSpPr>
      <xdr:spPr>
        <a:xfrm>
          <a:off x="12954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16527</xdr:rowOff>
    </xdr:from>
    <xdr:ext cx="762000" cy="259045"/>
    <xdr:sp macro="" textlink="">
      <xdr:nvSpPr>
        <xdr:cNvPr id="443" name="テキスト ボックス 442"/>
        <xdr:cNvSpPr txBox="1"/>
      </xdr:nvSpPr>
      <xdr:spPr>
        <a:xfrm>
          <a:off x="12623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126492</xdr:rowOff>
    </xdr:from>
    <xdr:to>
      <xdr:col>82</xdr:col>
      <xdr:colOff>158750</xdr:colOff>
      <xdr:row>77</xdr:row>
      <xdr:rowOff>56642</xdr:rowOff>
    </xdr:to>
    <xdr:sp macro="" textlink="">
      <xdr:nvSpPr>
        <xdr:cNvPr id="449" name="楕円 448"/>
        <xdr:cNvSpPr/>
      </xdr:nvSpPr>
      <xdr:spPr>
        <a:xfrm>
          <a:off x="164592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143019</xdr:rowOff>
    </xdr:from>
    <xdr:ext cx="762000" cy="259045"/>
    <xdr:sp macro="" textlink="">
      <xdr:nvSpPr>
        <xdr:cNvPr id="450" name="公債費以外該当値テキスト"/>
        <xdr:cNvSpPr txBox="1"/>
      </xdr:nvSpPr>
      <xdr:spPr>
        <a:xfrm>
          <a:off x="16598900" y="1300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119635</xdr:rowOff>
    </xdr:from>
    <xdr:to>
      <xdr:col>78</xdr:col>
      <xdr:colOff>120650</xdr:colOff>
      <xdr:row>78</xdr:row>
      <xdr:rowOff>49785</xdr:rowOff>
    </xdr:to>
    <xdr:sp macro="" textlink="">
      <xdr:nvSpPr>
        <xdr:cNvPr id="451" name="楕円 450"/>
        <xdr:cNvSpPr/>
      </xdr:nvSpPr>
      <xdr:spPr>
        <a:xfrm>
          <a:off x="15621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34562</xdr:rowOff>
    </xdr:from>
    <xdr:ext cx="736600" cy="259045"/>
    <xdr:sp macro="" textlink="">
      <xdr:nvSpPr>
        <xdr:cNvPr id="452" name="テキスト ボックス 451"/>
        <xdr:cNvSpPr txBox="1"/>
      </xdr:nvSpPr>
      <xdr:spPr>
        <a:xfrm>
          <a:off x="15290800" y="13407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149352</xdr:rowOff>
    </xdr:from>
    <xdr:to>
      <xdr:col>74</xdr:col>
      <xdr:colOff>31750</xdr:colOff>
      <xdr:row>77</xdr:row>
      <xdr:rowOff>79502</xdr:rowOff>
    </xdr:to>
    <xdr:sp macro="" textlink="">
      <xdr:nvSpPr>
        <xdr:cNvPr id="453" name="楕円 452"/>
        <xdr:cNvSpPr/>
      </xdr:nvSpPr>
      <xdr:spPr>
        <a:xfrm>
          <a:off x="14732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89679</xdr:rowOff>
    </xdr:from>
    <xdr:ext cx="762000" cy="259045"/>
    <xdr:sp macro="" textlink="">
      <xdr:nvSpPr>
        <xdr:cNvPr id="454" name="テキスト ボックス 453"/>
        <xdr:cNvSpPr txBox="1"/>
      </xdr:nvSpPr>
      <xdr:spPr>
        <a:xfrm>
          <a:off x="14401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83058</xdr:rowOff>
    </xdr:from>
    <xdr:to>
      <xdr:col>69</xdr:col>
      <xdr:colOff>142875</xdr:colOff>
      <xdr:row>78</xdr:row>
      <xdr:rowOff>13208</xdr:rowOff>
    </xdr:to>
    <xdr:sp macro="" textlink="">
      <xdr:nvSpPr>
        <xdr:cNvPr id="455" name="楕円 454"/>
        <xdr:cNvSpPr/>
      </xdr:nvSpPr>
      <xdr:spPr>
        <a:xfrm>
          <a:off x="13843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169435</xdr:rowOff>
    </xdr:from>
    <xdr:ext cx="762000" cy="259045"/>
    <xdr:sp macro="" textlink="">
      <xdr:nvSpPr>
        <xdr:cNvPr id="456" name="テキスト ボックス 455"/>
        <xdr:cNvSpPr txBox="1"/>
      </xdr:nvSpPr>
      <xdr:spPr>
        <a:xfrm>
          <a:off x="13512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87630</xdr:rowOff>
    </xdr:from>
    <xdr:to>
      <xdr:col>65</xdr:col>
      <xdr:colOff>53975</xdr:colOff>
      <xdr:row>78</xdr:row>
      <xdr:rowOff>17780</xdr:rowOff>
    </xdr:to>
    <xdr:sp macro="" textlink="">
      <xdr:nvSpPr>
        <xdr:cNvPr id="457" name="楕円 456"/>
        <xdr:cNvSpPr/>
      </xdr:nvSpPr>
      <xdr:spPr>
        <a:xfrm>
          <a:off x="12954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2557</xdr:rowOff>
    </xdr:from>
    <xdr:ext cx="762000" cy="259045"/>
    <xdr:sp macro="" textlink="">
      <xdr:nvSpPr>
        <xdr:cNvPr id="458" name="テキスト ボックス 457"/>
        <xdr:cNvSpPr txBox="1"/>
      </xdr:nvSpPr>
      <xdr:spPr>
        <a:xfrm>
          <a:off x="12623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岡山県里庄町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4638</xdr:rowOff>
    </xdr:from>
    <xdr:to>
      <xdr:col>29</xdr:col>
      <xdr:colOff>127000</xdr:colOff>
      <xdr:row>19</xdr:row>
      <xdr:rowOff>134788</xdr:rowOff>
    </xdr:to>
    <xdr:cxnSp macro="">
      <xdr:nvCxnSpPr>
        <xdr:cNvPr id="45" name="直線コネクタ 44"/>
        <xdr:cNvCxnSpPr/>
      </xdr:nvCxnSpPr>
      <xdr:spPr bwMode="auto">
        <a:xfrm flipV="1">
          <a:off x="5651500" y="1938213"/>
          <a:ext cx="0" cy="15017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106865</xdr:rowOff>
    </xdr:from>
    <xdr:ext cx="762000" cy="259045"/>
    <xdr:sp macro="" textlink="">
      <xdr:nvSpPr>
        <xdr:cNvPr id="46" name="人口1人当たり決算額の推移最小値テキスト130"/>
        <xdr:cNvSpPr txBox="1"/>
      </xdr:nvSpPr>
      <xdr:spPr>
        <a:xfrm>
          <a:off x="5740400" y="341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134788</xdr:rowOff>
    </xdr:from>
    <xdr:to>
      <xdr:col>30</xdr:col>
      <xdr:colOff>25400</xdr:colOff>
      <xdr:row>19</xdr:row>
      <xdr:rowOff>134788</xdr:rowOff>
    </xdr:to>
    <xdr:cxnSp macro="">
      <xdr:nvCxnSpPr>
        <xdr:cNvPr id="47" name="直線コネクタ 46"/>
        <xdr:cNvCxnSpPr/>
      </xdr:nvCxnSpPr>
      <xdr:spPr bwMode="auto">
        <a:xfrm>
          <a:off x="5562600" y="34399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91015</xdr:rowOff>
    </xdr:from>
    <xdr:ext cx="762000" cy="259045"/>
    <xdr:sp macro="" textlink="">
      <xdr:nvSpPr>
        <xdr:cNvPr id="48" name="人口1人当たり決算額の推移最大値テキスト130"/>
        <xdr:cNvSpPr txBox="1"/>
      </xdr:nvSpPr>
      <xdr:spPr>
        <a:xfrm>
          <a:off x="5740400" y="168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4638</xdr:rowOff>
    </xdr:from>
    <xdr:to>
      <xdr:col>30</xdr:col>
      <xdr:colOff>25400</xdr:colOff>
      <xdr:row>11</xdr:row>
      <xdr:rowOff>4638</xdr:rowOff>
    </xdr:to>
    <xdr:cxnSp macro="">
      <xdr:nvCxnSpPr>
        <xdr:cNvPr id="49" name="直線コネクタ 48"/>
        <xdr:cNvCxnSpPr/>
      </xdr:nvCxnSpPr>
      <xdr:spPr bwMode="auto">
        <a:xfrm>
          <a:off x="5562600" y="19382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137805</xdr:rowOff>
    </xdr:from>
    <xdr:to>
      <xdr:col>29</xdr:col>
      <xdr:colOff>127000</xdr:colOff>
      <xdr:row>19</xdr:row>
      <xdr:rowOff>9584</xdr:rowOff>
    </xdr:to>
    <xdr:cxnSp macro="">
      <xdr:nvCxnSpPr>
        <xdr:cNvPr id="50" name="直線コネクタ 49"/>
        <xdr:cNvCxnSpPr/>
      </xdr:nvCxnSpPr>
      <xdr:spPr bwMode="auto">
        <a:xfrm flipV="1">
          <a:off x="5003800" y="3271530"/>
          <a:ext cx="647700" cy="432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18386</xdr:rowOff>
    </xdr:from>
    <xdr:ext cx="762000" cy="259045"/>
    <xdr:sp macro="" textlink="">
      <xdr:nvSpPr>
        <xdr:cNvPr id="51" name="人口1人当たり決算額の推移平均値テキスト130"/>
        <xdr:cNvSpPr txBox="1"/>
      </xdr:nvSpPr>
      <xdr:spPr>
        <a:xfrm>
          <a:off x="5740400" y="28092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1859</xdr:rowOff>
    </xdr:from>
    <xdr:to>
      <xdr:col>29</xdr:col>
      <xdr:colOff>177800</xdr:colOff>
      <xdr:row>17</xdr:row>
      <xdr:rowOff>103459</xdr:rowOff>
    </xdr:to>
    <xdr:sp macro="" textlink="">
      <xdr:nvSpPr>
        <xdr:cNvPr id="52" name="フローチャート: 判断 51"/>
        <xdr:cNvSpPr/>
      </xdr:nvSpPr>
      <xdr:spPr bwMode="auto">
        <a:xfrm>
          <a:off x="5600700" y="29641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9584</xdr:rowOff>
    </xdr:from>
    <xdr:to>
      <xdr:col>26</xdr:col>
      <xdr:colOff>50800</xdr:colOff>
      <xdr:row>19</xdr:row>
      <xdr:rowOff>25357</xdr:rowOff>
    </xdr:to>
    <xdr:cxnSp macro="">
      <xdr:nvCxnSpPr>
        <xdr:cNvPr id="53" name="直線コネクタ 52"/>
        <xdr:cNvCxnSpPr/>
      </xdr:nvCxnSpPr>
      <xdr:spPr bwMode="auto">
        <a:xfrm flipV="1">
          <a:off x="4305300" y="3314759"/>
          <a:ext cx="698500" cy="157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44508</xdr:rowOff>
    </xdr:from>
    <xdr:to>
      <xdr:col>26</xdr:col>
      <xdr:colOff>101600</xdr:colOff>
      <xdr:row>17</xdr:row>
      <xdr:rowOff>146108</xdr:rowOff>
    </xdr:to>
    <xdr:sp macro="" textlink="">
      <xdr:nvSpPr>
        <xdr:cNvPr id="54" name="フローチャート: 判断 53"/>
        <xdr:cNvSpPr/>
      </xdr:nvSpPr>
      <xdr:spPr bwMode="auto">
        <a:xfrm>
          <a:off x="4953000" y="30067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156285</xdr:rowOff>
    </xdr:from>
    <xdr:ext cx="736600" cy="259045"/>
    <xdr:sp macro="" textlink="">
      <xdr:nvSpPr>
        <xdr:cNvPr id="55" name="テキスト ボックス 54"/>
        <xdr:cNvSpPr txBox="1"/>
      </xdr:nvSpPr>
      <xdr:spPr>
        <a:xfrm>
          <a:off x="4622800" y="2775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25357</xdr:rowOff>
    </xdr:from>
    <xdr:to>
      <xdr:col>22</xdr:col>
      <xdr:colOff>114300</xdr:colOff>
      <xdr:row>19</xdr:row>
      <xdr:rowOff>34592</xdr:rowOff>
    </xdr:to>
    <xdr:cxnSp macro="">
      <xdr:nvCxnSpPr>
        <xdr:cNvPr id="56" name="直線コネクタ 55"/>
        <xdr:cNvCxnSpPr/>
      </xdr:nvCxnSpPr>
      <xdr:spPr bwMode="auto">
        <a:xfrm flipV="1">
          <a:off x="3606800" y="3330532"/>
          <a:ext cx="698500" cy="92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67224</xdr:rowOff>
    </xdr:from>
    <xdr:to>
      <xdr:col>22</xdr:col>
      <xdr:colOff>165100</xdr:colOff>
      <xdr:row>17</xdr:row>
      <xdr:rowOff>168824</xdr:rowOff>
    </xdr:to>
    <xdr:sp macro="" textlink="">
      <xdr:nvSpPr>
        <xdr:cNvPr id="57" name="フローチャート: 判断 56"/>
        <xdr:cNvSpPr/>
      </xdr:nvSpPr>
      <xdr:spPr bwMode="auto">
        <a:xfrm>
          <a:off x="4254500" y="3029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7551</xdr:rowOff>
    </xdr:from>
    <xdr:ext cx="762000" cy="259045"/>
    <xdr:sp macro="" textlink="">
      <xdr:nvSpPr>
        <xdr:cNvPr id="58" name="テキスト ボックス 57"/>
        <xdr:cNvSpPr txBox="1"/>
      </xdr:nvSpPr>
      <xdr:spPr>
        <a:xfrm>
          <a:off x="3924300" y="2798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8882</xdr:rowOff>
    </xdr:from>
    <xdr:to>
      <xdr:col>18</xdr:col>
      <xdr:colOff>177800</xdr:colOff>
      <xdr:row>19</xdr:row>
      <xdr:rowOff>34592</xdr:rowOff>
    </xdr:to>
    <xdr:cxnSp macro="">
      <xdr:nvCxnSpPr>
        <xdr:cNvPr id="59" name="直線コネクタ 58"/>
        <xdr:cNvCxnSpPr/>
      </xdr:nvCxnSpPr>
      <xdr:spPr bwMode="auto">
        <a:xfrm>
          <a:off x="2908300" y="3314057"/>
          <a:ext cx="698500" cy="257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97048</xdr:rowOff>
    </xdr:from>
    <xdr:to>
      <xdr:col>19</xdr:col>
      <xdr:colOff>38100</xdr:colOff>
      <xdr:row>18</xdr:row>
      <xdr:rowOff>27198</xdr:rowOff>
    </xdr:to>
    <xdr:sp macro="" textlink="">
      <xdr:nvSpPr>
        <xdr:cNvPr id="60" name="フローチャート: 判断 59"/>
        <xdr:cNvSpPr/>
      </xdr:nvSpPr>
      <xdr:spPr bwMode="auto">
        <a:xfrm>
          <a:off x="3556000" y="30593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37375</xdr:rowOff>
    </xdr:from>
    <xdr:ext cx="762000" cy="259045"/>
    <xdr:sp macro="" textlink="">
      <xdr:nvSpPr>
        <xdr:cNvPr id="61" name="テキスト ボックス 60"/>
        <xdr:cNvSpPr txBox="1"/>
      </xdr:nvSpPr>
      <xdr:spPr>
        <a:xfrm>
          <a:off x="3225800" y="282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110879</xdr:rowOff>
    </xdr:from>
    <xdr:to>
      <xdr:col>15</xdr:col>
      <xdr:colOff>101600</xdr:colOff>
      <xdr:row>18</xdr:row>
      <xdr:rowOff>41029</xdr:rowOff>
    </xdr:to>
    <xdr:sp macro="" textlink="">
      <xdr:nvSpPr>
        <xdr:cNvPr id="62" name="フローチャート: 判断 61"/>
        <xdr:cNvSpPr/>
      </xdr:nvSpPr>
      <xdr:spPr bwMode="auto">
        <a:xfrm>
          <a:off x="28575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51206</xdr:rowOff>
    </xdr:from>
    <xdr:ext cx="762000" cy="259045"/>
    <xdr:sp macro="" textlink="">
      <xdr:nvSpPr>
        <xdr:cNvPr id="63" name="テキスト ボックス 62"/>
        <xdr:cNvSpPr txBox="1"/>
      </xdr:nvSpPr>
      <xdr:spPr>
        <a:xfrm>
          <a:off x="2527300" y="2842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87005</xdr:rowOff>
    </xdr:from>
    <xdr:to>
      <xdr:col>29</xdr:col>
      <xdr:colOff>177800</xdr:colOff>
      <xdr:row>19</xdr:row>
      <xdr:rowOff>17155</xdr:rowOff>
    </xdr:to>
    <xdr:sp macro="" textlink="">
      <xdr:nvSpPr>
        <xdr:cNvPr id="69" name="楕円 68"/>
        <xdr:cNvSpPr/>
      </xdr:nvSpPr>
      <xdr:spPr bwMode="auto">
        <a:xfrm>
          <a:off x="5600700" y="32207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59082</xdr:rowOff>
    </xdr:from>
    <xdr:ext cx="762000" cy="259045"/>
    <xdr:sp macro="" textlink="">
      <xdr:nvSpPr>
        <xdr:cNvPr id="70" name="人口1人当たり決算額の推移該当値テキスト130"/>
        <xdr:cNvSpPr txBox="1"/>
      </xdr:nvSpPr>
      <xdr:spPr>
        <a:xfrm>
          <a:off x="5740400" y="3192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130234</xdr:rowOff>
    </xdr:from>
    <xdr:to>
      <xdr:col>26</xdr:col>
      <xdr:colOff>101600</xdr:colOff>
      <xdr:row>19</xdr:row>
      <xdr:rowOff>60384</xdr:rowOff>
    </xdr:to>
    <xdr:sp macro="" textlink="">
      <xdr:nvSpPr>
        <xdr:cNvPr id="71" name="楕円 70"/>
        <xdr:cNvSpPr/>
      </xdr:nvSpPr>
      <xdr:spPr bwMode="auto">
        <a:xfrm>
          <a:off x="4953000" y="32639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45161</xdr:rowOff>
    </xdr:from>
    <xdr:ext cx="736600" cy="259045"/>
    <xdr:sp macro="" textlink="">
      <xdr:nvSpPr>
        <xdr:cNvPr id="72" name="テキスト ボックス 71"/>
        <xdr:cNvSpPr txBox="1"/>
      </xdr:nvSpPr>
      <xdr:spPr>
        <a:xfrm>
          <a:off x="4622800" y="33503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146007</xdr:rowOff>
    </xdr:from>
    <xdr:to>
      <xdr:col>22</xdr:col>
      <xdr:colOff>165100</xdr:colOff>
      <xdr:row>19</xdr:row>
      <xdr:rowOff>76157</xdr:rowOff>
    </xdr:to>
    <xdr:sp macro="" textlink="">
      <xdr:nvSpPr>
        <xdr:cNvPr id="73" name="楕円 72"/>
        <xdr:cNvSpPr/>
      </xdr:nvSpPr>
      <xdr:spPr bwMode="auto">
        <a:xfrm>
          <a:off x="4254500" y="32797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60934</xdr:rowOff>
    </xdr:from>
    <xdr:ext cx="762000" cy="259045"/>
    <xdr:sp macro="" textlink="">
      <xdr:nvSpPr>
        <xdr:cNvPr id="74" name="テキスト ボックス 73"/>
        <xdr:cNvSpPr txBox="1"/>
      </xdr:nvSpPr>
      <xdr:spPr>
        <a:xfrm>
          <a:off x="3924300" y="336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155242</xdr:rowOff>
    </xdr:from>
    <xdr:to>
      <xdr:col>19</xdr:col>
      <xdr:colOff>38100</xdr:colOff>
      <xdr:row>19</xdr:row>
      <xdr:rowOff>85392</xdr:rowOff>
    </xdr:to>
    <xdr:sp macro="" textlink="">
      <xdr:nvSpPr>
        <xdr:cNvPr id="75" name="楕円 74"/>
        <xdr:cNvSpPr/>
      </xdr:nvSpPr>
      <xdr:spPr bwMode="auto">
        <a:xfrm>
          <a:off x="3556000" y="32889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70169</xdr:rowOff>
    </xdr:from>
    <xdr:ext cx="762000" cy="259045"/>
    <xdr:sp macro="" textlink="">
      <xdr:nvSpPr>
        <xdr:cNvPr id="76" name="テキスト ボックス 75"/>
        <xdr:cNvSpPr txBox="1"/>
      </xdr:nvSpPr>
      <xdr:spPr>
        <a:xfrm>
          <a:off x="3225800" y="3375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129532</xdr:rowOff>
    </xdr:from>
    <xdr:to>
      <xdr:col>15</xdr:col>
      <xdr:colOff>101600</xdr:colOff>
      <xdr:row>19</xdr:row>
      <xdr:rowOff>59682</xdr:rowOff>
    </xdr:to>
    <xdr:sp macro="" textlink="">
      <xdr:nvSpPr>
        <xdr:cNvPr id="77" name="楕円 76"/>
        <xdr:cNvSpPr/>
      </xdr:nvSpPr>
      <xdr:spPr bwMode="auto">
        <a:xfrm>
          <a:off x="2857500" y="32632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44459</xdr:rowOff>
    </xdr:from>
    <xdr:ext cx="762000" cy="259045"/>
    <xdr:sp macro="" textlink="">
      <xdr:nvSpPr>
        <xdr:cNvPr id="78" name="テキスト ボックス 77"/>
        <xdr:cNvSpPr txBox="1"/>
      </xdr:nvSpPr>
      <xdr:spPr>
        <a:xfrm>
          <a:off x="2527300" y="3349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250082</xdr:rowOff>
    </xdr:from>
    <xdr:to>
      <xdr:col>29</xdr:col>
      <xdr:colOff>127000</xdr:colOff>
      <xdr:row>37</xdr:row>
      <xdr:rowOff>314014</xdr:rowOff>
    </xdr:to>
    <xdr:cxnSp macro="">
      <xdr:nvCxnSpPr>
        <xdr:cNvPr id="106" name="直線コネクタ 105"/>
        <xdr:cNvCxnSpPr/>
      </xdr:nvCxnSpPr>
      <xdr:spPr bwMode="auto">
        <a:xfrm flipV="1">
          <a:off x="5651500" y="6174632"/>
          <a:ext cx="0" cy="12640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286091</xdr:rowOff>
    </xdr:from>
    <xdr:ext cx="762000" cy="259045"/>
    <xdr:sp macro="" textlink="">
      <xdr:nvSpPr>
        <xdr:cNvPr id="107" name="人口1人当たり決算額の推移最小値テキスト445"/>
        <xdr:cNvSpPr txBox="1"/>
      </xdr:nvSpPr>
      <xdr:spPr>
        <a:xfrm>
          <a:off x="5740400" y="741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314014</xdr:rowOff>
    </xdr:from>
    <xdr:to>
      <xdr:col>30</xdr:col>
      <xdr:colOff>25400</xdr:colOff>
      <xdr:row>37</xdr:row>
      <xdr:rowOff>314014</xdr:rowOff>
    </xdr:to>
    <xdr:cxnSp macro="">
      <xdr:nvCxnSpPr>
        <xdr:cNvPr id="108" name="直線コネクタ 107"/>
        <xdr:cNvCxnSpPr/>
      </xdr:nvCxnSpPr>
      <xdr:spPr bwMode="auto">
        <a:xfrm>
          <a:off x="5562600" y="74387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165009</xdr:rowOff>
    </xdr:from>
    <xdr:ext cx="762000" cy="259045"/>
    <xdr:sp macro="" textlink="">
      <xdr:nvSpPr>
        <xdr:cNvPr id="109" name="人口1人当たり決算額の推移最大値テキスト445"/>
        <xdr:cNvSpPr txBox="1"/>
      </xdr:nvSpPr>
      <xdr:spPr>
        <a:xfrm>
          <a:off x="5740400" y="5918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250082</xdr:rowOff>
    </xdr:from>
    <xdr:to>
      <xdr:col>30</xdr:col>
      <xdr:colOff>25400</xdr:colOff>
      <xdr:row>33</xdr:row>
      <xdr:rowOff>250082</xdr:rowOff>
    </xdr:to>
    <xdr:cxnSp macro="">
      <xdr:nvCxnSpPr>
        <xdr:cNvPr id="110" name="直線コネクタ 109"/>
        <xdr:cNvCxnSpPr/>
      </xdr:nvCxnSpPr>
      <xdr:spPr bwMode="auto">
        <a:xfrm>
          <a:off x="5562600" y="61746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217012</xdr:rowOff>
    </xdr:from>
    <xdr:to>
      <xdr:col>29</xdr:col>
      <xdr:colOff>127000</xdr:colOff>
      <xdr:row>35</xdr:row>
      <xdr:rowOff>240767</xdr:rowOff>
    </xdr:to>
    <xdr:cxnSp macro="">
      <xdr:nvCxnSpPr>
        <xdr:cNvPr id="111" name="直線コネクタ 110"/>
        <xdr:cNvCxnSpPr/>
      </xdr:nvCxnSpPr>
      <xdr:spPr bwMode="auto">
        <a:xfrm flipV="1">
          <a:off x="5003800" y="6827362"/>
          <a:ext cx="647700" cy="237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267416</xdr:rowOff>
    </xdr:from>
    <xdr:ext cx="762000" cy="259045"/>
    <xdr:sp macro="" textlink="">
      <xdr:nvSpPr>
        <xdr:cNvPr id="112" name="人口1人当たり決算額の推移平均値テキスト445"/>
        <xdr:cNvSpPr txBox="1"/>
      </xdr:nvSpPr>
      <xdr:spPr>
        <a:xfrm>
          <a:off x="5740400" y="65348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79439</xdr:rowOff>
    </xdr:from>
    <xdr:to>
      <xdr:col>29</xdr:col>
      <xdr:colOff>177800</xdr:colOff>
      <xdr:row>35</xdr:row>
      <xdr:rowOff>181039</xdr:rowOff>
    </xdr:to>
    <xdr:sp macro="" textlink="">
      <xdr:nvSpPr>
        <xdr:cNvPr id="113" name="フローチャート: 判断 112"/>
        <xdr:cNvSpPr/>
      </xdr:nvSpPr>
      <xdr:spPr bwMode="auto">
        <a:xfrm>
          <a:off x="5600700" y="6689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228689</xdr:rowOff>
    </xdr:from>
    <xdr:to>
      <xdr:col>26</xdr:col>
      <xdr:colOff>50800</xdr:colOff>
      <xdr:row>35</xdr:row>
      <xdr:rowOff>240767</xdr:rowOff>
    </xdr:to>
    <xdr:cxnSp macro="">
      <xdr:nvCxnSpPr>
        <xdr:cNvPr id="114" name="直線コネクタ 113"/>
        <xdr:cNvCxnSpPr/>
      </xdr:nvCxnSpPr>
      <xdr:spPr bwMode="auto">
        <a:xfrm>
          <a:off x="4305300" y="6839039"/>
          <a:ext cx="698500" cy="120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91421</xdr:rowOff>
    </xdr:from>
    <xdr:to>
      <xdr:col>26</xdr:col>
      <xdr:colOff>101600</xdr:colOff>
      <xdr:row>35</xdr:row>
      <xdr:rowOff>193021</xdr:rowOff>
    </xdr:to>
    <xdr:sp macro="" textlink="">
      <xdr:nvSpPr>
        <xdr:cNvPr id="115" name="フローチャート: 判断 114"/>
        <xdr:cNvSpPr/>
      </xdr:nvSpPr>
      <xdr:spPr bwMode="auto">
        <a:xfrm>
          <a:off x="4953000" y="6701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203198</xdr:rowOff>
    </xdr:from>
    <xdr:ext cx="736600" cy="259045"/>
    <xdr:sp macro="" textlink="">
      <xdr:nvSpPr>
        <xdr:cNvPr id="116" name="テキスト ボックス 115"/>
        <xdr:cNvSpPr txBox="1"/>
      </xdr:nvSpPr>
      <xdr:spPr>
        <a:xfrm>
          <a:off x="4622800" y="6470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228689</xdr:rowOff>
    </xdr:from>
    <xdr:to>
      <xdr:col>22</xdr:col>
      <xdr:colOff>114300</xdr:colOff>
      <xdr:row>35</xdr:row>
      <xdr:rowOff>256178</xdr:rowOff>
    </xdr:to>
    <xdr:cxnSp macro="">
      <xdr:nvCxnSpPr>
        <xdr:cNvPr id="117" name="直線コネクタ 116"/>
        <xdr:cNvCxnSpPr/>
      </xdr:nvCxnSpPr>
      <xdr:spPr bwMode="auto">
        <a:xfrm flipV="1">
          <a:off x="3606800" y="6839039"/>
          <a:ext cx="698500" cy="274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110261</xdr:rowOff>
    </xdr:from>
    <xdr:to>
      <xdr:col>22</xdr:col>
      <xdr:colOff>165100</xdr:colOff>
      <xdr:row>35</xdr:row>
      <xdr:rowOff>211861</xdr:rowOff>
    </xdr:to>
    <xdr:sp macro="" textlink="">
      <xdr:nvSpPr>
        <xdr:cNvPr id="118" name="フローチャート: 判断 117"/>
        <xdr:cNvSpPr/>
      </xdr:nvSpPr>
      <xdr:spPr bwMode="auto">
        <a:xfrm>
          <a:off x="4254500" y="6720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222038</xdr:rowOff>
    </xdr:from>
    <xdr:ext cx="762000" cy="259045"/>
    <xdr:sp macro="" textlink="">
      <xdr:nvSpPr>
        <xdr:cNvPr id="119" name="テキスト ボックス 118"/>
        <xdr:cNvSpPr txBox="1"/>
      </xdr:nvSpPr>
      <xdr:spPr>
        <a:xfrm>
          <a:off x="3924300" y="648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256178</xdr:rowOff>
    </xdr:from>
    <xdr:to>
      <xdr:col>18</xdr:col>
      <xdr:colOff>177800</xdr:colOff>
      <xdr:row>35</xdr:row>
      <xdr:rowOff>257911</xdr:rowOff>
    </xdr:to>
    <xdr:cxnSp macro="">
      <xdr:nvCxnSpPr>
        <xdr:cNvPr id="120" name="直線コネクタ 119"/>
        <xdr:cNvCxnSpPr/>
      </xdr:nvCxnSpPr>
      <xdr:spPr bwMode="auto">
        <a:xfrm flipV="1">
          <a:off x="2908300" y="6866528"/>
          <a:ext cx="698500" cy="17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103213</xdr:rowOff>
    </xdr:from>
    <xdr:to>
      <xdr:col>19</xdr:col>
      <xdr:colOff>38100</xdr:colOff>
      <xdr:row>35</xdr:row>
      <xdr:rowOff>204813</xdr:rowOff>
    </xdr:to>
    <xdr:sp macro="" textlink="">
      <xdr:nvSpPr>
        <xdr:cNvPr id="121" name="フローチャート: 判断 120"/>
        <xdr:cNvSpPr/>
      </xdr:nvSpPr>
      <xdr:spPr bwMode="auto">
        <a:xfrm>
          <a:off x="3556000" y="67135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214990</xdr:rowOff>
    </xdr:from>
    <xdr:ext cx="762000" cy="259045"/>
    <xdr:sp macro="" textlink="">
      <xdr:nvSpPr>
        <xdr:cNvPr id="122" name="テキスト ボックス 121"/>
        <xdr:cNvSpPr txBox="1"/>
      </xdr:nvSpPr>
      <xdr:spPr>
        <a:xfrm>
          <a:off x="3225800" y="6482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107061</xdr:rowOff>
    </xdr:from>
    <xdr:to>
      <xdr:col>15</xdr:col>
      <xdr:colOff>101600</xdr:colOff>
      <xdr:row>35</xdr:row>
      <xdr:rowOff>208661</xdr:rowOff>
    </xdr:to>
    <xdr:sp macro="" textlink="">
      <xdr:nvSpPr>
        <xdr:cNvPr id="123" name="フローチャート: 判断 122"/>
        <xdr:cNvSpPr/>
      </xdr:nvSpPr>
      <xdr:spPr bwMode="auto">
        <a:xfrm>
          <a:off x="2857500" y="6717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218838</xdr:rowOff>
    </xdr:from>
    <xdr:ext cx="762000" cy="259045"/>
    <xdr:sp macro="" textlink="">
      <xdr:nvSpPr>
        <xdr:cNvPr id="124" name="テキスト ボックス 123"/>
        <xdr:cNvSpPr txBox="1"/>
      </xdr:nvSpPr>
      <xdr:spPr>
        <a:xfrm>
          <a:off x="2527300" y="6486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166212</xdr:rowOff>
    </xdr:from>
    <xdr:to>
      <xdr:col>29</xdr:col>
      <xdr:colOff>177800</xdr:colOff>
      <xdr:row>35</xdr:row>
      <xdr:rowOff>267812</xdr:rowOff>
    </xdr:to>
    <xdr:sp macro="" textlink="">
      <xdr:nvSpPr>
        <xdr:cNvPr id="130" name="楕円 129"/>
        <xdr:cNvSpPr/>
      </xdr:nvSpPr>
      <xdr:spPr bwMode="auto">
        <a:xfrm>
          <a:off x="5600700" y="67765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138289</xdr:rowOff>
    </xdr:from>
    <xdr:ext cx="762000" cy="259045"/>
    <xdr:sp macro="" textlink="">
      <xdr:nvSpPr>
        <xdr:cNvPr id="131" name="人口1人当たり決算額の推移該当値テキスト445"/>
        <xdr:cNvSpPr txBox="1"/>
      </xdr:nvSpPr>
      <xdr:spPr>
        <a:xfrm>
          <a:off x="5740400" y="6748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189967</xdr:rowOff>
    </xdr:from>
    <xdr:to>
      <xdr:col>26</xdr:col>
      <xdr:colOff>101600</xdr:colOff>
      <xdr:row>35</xdr:row>
      <xdr:rowOff>291567</xdr:rowOff>
    </xdr:to>
    <xdr:sp macro="" textlink="">
      <xdr:nvSpPr>
        <xdr:cNvPr id="132" name="楕円 131"/>
        <xdr:cNvSpPr/>
      </xdr:nvSpPr>
      <xdr:spPr bwMode="auto">
        <a:xfrm>
          <a:off x="4953000" y="68003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276344</xdr:rowOff>
    </xdr:from>
    <xdr:ext cx="736600" cy="259045"/>
    <xdr:sp macro="" textlink="">
      <xdr:nvSpPr>
        <xdr:cNvPr id="133" name="テキスト ボックス 132"/>
        <xdr:cNvSpPr txBox="1"/>
      </xdr:nvSpPr>
      <xdr:spPr>
        <a:xfrm>
          <a:off x="4622800" y="6886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177889</xdr:rowOff>
    </xdr:from>
    <xdr:to>
      <xdr:col>22</xdr:col>
      <xdr:colOff>165100</xdr:colOff>
      <xdr:row>35</xdr:row>
      <xdr:rowOff>279489</xdr:rowOff>
    </xdr:to>
    <xdr:sp macro="" textlink="">
      <xdr:nvSpPr>
        <xdr:cNvPr id="134" name="楕円 133"/>
        <xdr:cNvSpPr/>
      </xdr:nvSpPr>
      <xdr:spPr bwMode="auto">
        <a:xfrm>
          <a:off x="4254500" y="67882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264266</xdr:rowOff>
    </xdr:from>
    <xdr:ext cx="762000" cy="259045"/>
    <xdr:sp macro="" textlink="">
      <xdr:nvSpPr>
        <xdr:cNvPr id="135" name="テキスト ボックス 134"/>
        <xdr:cNvSpPr txBox="1"/>
      </xdr:nvSpPr>
      <xdr:spPr>
        <a:xfrm>
          <a:off x="3924300" y="687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205378</xdr:rowOff>
    </xdr:from>
    <xdr:to>
      <xdr:col>19</xdr:col>
      <xdr:colOff>38100</xdr:colOff>
      <xdr:row>35</xdr:row>
      <xdr:rowOff>306978</xdr:rowOff>
    </xdr:to>
    <xdr:sp macro="" textlink="">
      <xdr:nvSpPr>
        <xdr:cNvPr id="136" name="楕円 135"/>
        <xdr:cNvSpPr/>
      </xdr:nvSpPr>
      <xdr:spPr bwMode="auto">
        <a:xfrm>
          <a:off x="3556000" y="68157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291755</xdr:rowOff>
    </xdr:from>
    <xdr:ext cx="762000" cy="259045"/>
    <xdr:sp macro="" textlink="">
      <xdr:nvSpPr>
        <xdr:cNvPr id="137" name="テキスト ボックス 136"/>
        <xdr:cNvSpPr txBox="1"/>
      </xdr:nvSpPr>
      <xdr:spPr>
        <a:xfrm>
          <a:off x="3225800" y="690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207111</xdr:rowOff>
    </xdr:from>
    <xdr:to>
      <xdr:col>15</xdr:col>
      <xdr:colOff>101600</xdr:colOff>
      <xdr:row>35</xdr:row>
      <xdr:rowOff>308711</xdr:rowOff>
    </xdr:to>
    <xdr:sp macro="" textlink="">
      <xdr:nvSpPr>
        <xdr:cNvPr id="138" name="楕円 137"/>
        <xdr:cNvSpPr/>
      </xdr:nvSpPr>
      <xdr:spPr bwMode="auto">
        <a:xfrm>
          <a:off x="2857500" y="68174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293488</xdr:rowOff>
    </xdr:from>
    <xdr:ext cx="762000" cy="259045"/>
    <xdr:sp macro="" textlink="">
      <xdr:nvSpPr>
        <xdr:cNvPr id="139" name="テキスト ボックス 138"/>
        <xdr:cNvSpPr txBox="1"/>
      </xdr:nvSpPr>
      <xdr:spPr>
        <a:xfrm>
          <a:off x="2527300" y="6903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岡山県里庄町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11,149
10,993
12.23
6,623,131
6,329,794
239,434
3,030,226
3,598,206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101963</xdr:rowOff>
    </xdr:from>
    <xdr:to>
      <xdr:col>24</xdr:col>
      <xdr:colOff>62865</xdr:colOff>
      <xdr:row>37</xdr:row>
      <xdr:rowOff>53966</xdr:rowOff>
    </xdr:to>
    <xdr:cxnSp macro="">
      <xdr:nvCxnSpPr>
        <xdr:cNvPr id="53" name="直線コネクタ 52"/>
        <xdr:cNvCxnSpPr/>
      </xdr:nvCxnSpPr>
      <xdr:spPr>
        <a:xfrm flipV="1">
          <a:off x="4633595" y="5416913"/>
          <a:ext cx="1270" cy="980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57793</xdr:rowOff>
    </xdr:from>
    <xdr:ext cx="534377" cy="259045"/>
    <xdr:sp macro="" textlink="">
      <xdr:nvSpPr>
        <xdr:cNvPr id="54" name="人件費最小値テキスト"/>
        <xdr:cNvSpPr txBox="1"/>
      </xdr:nvSpPr>
      <xdr:spPr>
        <a:xfrm>
          <a:off x="4686300" y="6401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53966</xdr:rowOff>
    </xdr:from>
    <xdr:to>
      <xdr:col>24</xdr:col>
      <xdr:colOff>152400</xdr:colOff>
      <xdr:row>37</xdr:row>
      <xdr:rowOff>53966</xdr:rowOff>
    </xdr:to>
    <xdr:cxnSp macro="">
      <xdr:nvCxnSpPr>
        <xdr:cNvPr id="55" name="直線コネクタ 54"/>
        <xdr:cNvCxnSpPr/>
      </xdr:nvCxnSpPr>
      <xdr:spPr>
        <a:xfrm>
          <a:off x="4546600" y="6397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48640</xdr:rowOff>
    </xdr:from>
    <xdr:ext cx="599010" cy="259045"/>
    <xdr:sp macro="" textlink="">
      <xdr:nvSpPr>
        <xdr:cNvPr id="56" name="人件費最大値テキスト"/>
        <xdr:cNvSpPr txBox="1"/>
      </xdr:nvSpPr>
      <xdr:spPr>
        <a:xfrm>
          <a:off x="4686300" y="5192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101963</xdr:rowOff>
    </xdr:from>
    <xdr:to>
      <xdr:col>24</xdr:col>
      <xdr:colOff>152400</xdr:colOff>
      <xdr:row>31</xdr:row>
      <xdr:rowOff>101963</xdr:rowOff>
    </xdr:to>
    <xdr:cxnSp macro="">
      <xdr:nvCxnSpPr>
        <xdr:cNvPr id="57" name="直線コネクタ 56"/>
        <xdr:cNvCxnSpPr/>
      </xdr:nvCxnSpPr>
      <xdr:spPr>
        <a:xfrm>
          <a:off x="4546600" y="541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167644</xdr:rowOff>
    </xdr:from>
    <xdr:to>
      <xdr:col>24</xdr:col>
      <xdr:colOff>63500</xdr:colOff>
      <xdr:row>37</xdr:row>
      <xdr:rowOff>49984</xdr:rowOff>
    </xdr:to>
    <xdr:cxnSp macro="">
      <xdr:nvCxnSpPr>
        <xdr:cNvPr id="58" name="直線コネクタ 57"/>
        <xdr:cNvCxnSpPr/>
      </xdr:nvCxnSpPr>
      <xdr:spPr>
        <a:xfrm flipV="1">
          <a:off x="3797300" y="6339844"/>
          <a:ext cx="838200" cy="53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143822</xdr:rowOff>
    </xdr:from>
    <xdr:ext cx="599010" cy="259045"/>
    <xdr:sp macro="" textlink="">
      <xdr:nvSpPr>
        <xdr:cNvPr id="59" name="人件費平均値テキスト"/>
        <xdr:cNvSpPr txBox="1"/>
      </xdr:nvSpPr>
      <xdr:spPr>
        <a:xfrm>
          <a:off x="4686300" y="59731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120945</xdr:rowOff>
    </xdr:from>
    <xdr:to>
      <xdr:col>24</xdr:col>
      <xdr:colOff>114300</xdr:colOff>
      <xdr:row>36</xdr:row>
      <xdr:rowOff>51095</xdr:rowOff>
    </xdr:to>
    <xdr:sp macro="" textlink="">
      <xdr:nvSpPr>
        <xdr:cNvPr id="60" name="フローチャート: 判断 59"/>
        <xdr:cNvSpPr/>
      </xdr:nvSpPr>
      <xdr:spPr>
        <a:xfrm>
          <a:off x="4584700" y="61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49984</xdr:rowOff>
    </xdr:from>
    <xdr:to>
      <xdr:col>19</xdr:col>
      <xdr:colOff>177800</xdr:colOff>
      <xdr:row>37</xdr:row>
      <xdr:rowOff>59448</xdr:rowOff>
    </xdr:to>
    <xdr:cxnSp macro="">
      <xdr:nvCxnSpPr>
        <xdr:cNvPr id="61" name="直線コネクタ 60"/>
        <xdr:cNvCxnSpPr/>
      </xdr:nvCxnSpPr>
      <xdr:spPr>
        <a:xfrm flipV="1">
          <a:off x="2908300" y="6393634"/>
          <a:ext cx="889000" cy="9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9804</xdr:rowOff>
    </xdr:from>
    <xdr:to>
      <xdr:col>20</xdr:col>
      <xdr:colOff>38100</xdr:colOff>
      <xdr:row>36</xdr:row>
      <xdr:rowOff>111404</xdr:rowOff>
    </xdr:to>
    <xdr:sp macro="" textlink="">
      <xdr:nvSpPr>
        <xdr:cNvPr id="62" name="フローチャート: 判断 61"/>
        <xdr:cNvSpPr/>
      </xdr:nvSpPr>
      <xdr:spPr>
        <a:xfrm>
          <a:off x="3746500" y="618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127931</xdr:rowOff>
    </xdr:from>
    <xdr:ext cx="534377" cy="259045"/>
    <xdr:sp macro="" textlink="">
      <xdr:nvSpPr>
        <xdr:cNvPr id="63" name="テキスト ボックス 62"/>
        <xdr:cNvSpPr txBox="1"/>
      </xdr:nvSpPr>
      <xdr:spPr>
        <a:xfrm>
          <a:off x="3530111" y="595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56878</xdr:rowOff>
    </xdr:from>
    <xdr:to>
      <xdr:col>15</xdr:col>
      <xdr:colOff>50800</xdr:colOff>
      <xdr:row>37</xdr:row>
      <xdr:rowOff>59448</xdr:rowOff>
    </xdr:to>
    <xdr:cxnSp macro="">
      <xdr:nvCxnSpPr>
        <xdr:cNvPr id="64" name="直線コネクタ 63"/>
        <xdr:cNvCxnSpPr/>
      </xdr:nvCxnSpPr>
      <xdr:spPr>
        <a:xfrm>
          <a:off x="2019300" y="6400528"/>
          <a:ext cx="889000" cy="2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20526</xdr:rowOff>
    </xdr:from>
    <xdr:to>
      <xdr:col>15</xdr:col>
      <xdr:colOff>101600</xdr:colOff>
      <xdr:row>36</xdr:row>
      <xdr:rowOff>122126</xdr:rowOff>
    </xdr:to>
    <xdr:sp macro="" textlink="">
      <xdr:nvSpPr>
        <xdr:cNvPr id="65" name="フローチャート: 判断 64"/>
        <xdr:cNvSpPr/>
      </xdr:nvSpPr>
      <xdr:spPr>
        <a:xfrm>
          <a:off x="2857500" y="619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138653</xdr:rowOff>
    </xdr:from>
    <xdr:ext cx="534377" cy="259045"/>
    <xdr:sp macro="" textlink="">
      <xdr:nvSpPr>
        <xdr:cNvPr id="66" name="テキスト ボックス 65"/>
        <xdr:cNvSpPr txBox="1"/>
      </xdr:nvSpPr>
      <xdr:spPr>
        <a:xfrm>
          <a:off x="2641111" y="5967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46413</xdr:rowOff>
    </xdr:from>
    <xdr:to>
      <xdr:col>10</xdr:col>
      <xdr:colOff>114300</xdr:colOff>
      <xdr:row>37</xdr:row>
      <xdr:rowOff>56878</xdr:rowOff>
    </xdr:to>
    <xdr:cxnSp macro="">
      <xdr:nvCxnSpPr>
        <xdr:cNvPr id="67" name="直線コネクタ 66"/>
        <xdr:cNvCxnSpPr/>
      </xdr:nvCxnSpPr>
      <xdr:spPr>
        <a:xfrm>
          <a:off x="1130300" y="6390063"/>
          <a:ext cx="889000" cy="10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33707</xdr:rowOff>
    </xdr:from>
    <xdr:to>
      <xdr:col>10</xdr:col>
      <xdr:colOff>165100</xdr:colOff>
      <xdr:row>36</xdr:row>
      <xdr:rowOff>135307</xdr:rowOff>
    </xdr:to>
    <xdr:sp macro="" textlink="">
      <xdr:nvSpPr>
        <xdr:cNvPr id="68" name="フローチャート: 判断 67"/>
        <xdr:cNvSpPr/>
      </xdr:nvSpPr>
      <xdr:spPr>
        <a:xfrm>
          <a:off x="1968500" y="62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151834</xdr:rowOff>
    </xdr:from>
    <xdr:ext cx="534377" cy="259045"/>
    <xdr:sp macro="" textlink="">
      <xdr:nvSpPr>
        <xdr:cNvPr id="69" name="テキスト ボックス 68"/>
        <xdr:cNvSpPr txBox="1"/>
      </xdr:nvSpPr>
      <xdr:spPr>
        <a:xfrm>
          <a:off x="1752111" y="5981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40039</xdr:rowOff>
    </xdr:from>
    <xdr:to>
      <xdr:col>6</xdr:col>
      <xdr:colOff>38100</xdr:colOff>
      <xdr:row>36</xdr:row>
      <xdr:rowOff>141639</xdr:rowOff>
    </xdr:to>
    <xdr:sp macro="" textlink="">
      <xdr:nvSpPr>
        <xdr:cNvPr id="70" name="フローチャート: 判断 69"/>
        <xdr:cNvSpPr/>
      </xdr:nvSpPr>
      <xdr:spPr>
        <a:xfrm>
          <a:off x="1079500" y="621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158166</xdr:rowOff>
    </xdr:from>
    <xdr:ext cx="534377" cy="259045"/>
    <xdr:sp macro="" textlink="">
      <xdr:nvSpPr>
        <xdr:cNvPr id="71" name="テキスト ボックス 70"/>
        <xdr:cNvSpPr txBox="1"/>
      </xdr:nvSpPr>
      <xdr:spPr>
        <a:xfrm>
          <a:off x="863111" y="5987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116844</xdr:rowOff>
    </xdr:from>
    <xdr:to>
      <xdr:col>24</xdr:col>
      <xdr:colOff>114300</xdr:colOff>
      <xdr:row>37</xdr:row>
      <xdr:rowOff>46994</xdr:rowOff>
    </xdr:to>
    <xdr:sp macro="" textlink="">
      <xdr:nvSpPr>
        <xdr:cNvPr id="77" name="楕円 76"/>
        <xdr:cNvSpPr/>
      </xdr:nvSpPr>
      <xdr:spPr>
        <a:xfrm>
          <a:off x="4584700" y="6289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31771</xdr:rowOff>
    </xdr:from>
    <xdr:ext cx="534377" cy="259045"/>
    <xdr:sp macro="" textlink="">
      <xdr:nvSpPr>
        <xdr:cNvPr id="78" name="人件費該当値テキスト"/>
        <xdr:cNvSpPr txBox="1"/>
      </xdr:nvSpPr>
      <xdr:spPr>
        <a:xfrm>
          <a:off x="4686300" y="620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170634</xdr:rowOff>
    </xdr:from>
    <xdr:to>
      <xdr:col>20</xdr:col>
      <xdr:colOff>38100</xdr:colOff>
      <xdr:row>37</xdr:row>
      <xdr:rowOff>100784</xdr:rowOff>
    </xdr:to>
    <xdr:sp macro="" textlink="">
      <xdr:nvSpPr>
        <xdr:cNvPr id="79" name="楕円 78"/>
        <xdr:cNvSpPr/>
      </xdr:nvSpPr>
      <xdr:spPr>
        <a:xfrm>
          <a:off x="3746500" y="634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91911</xdr:rowOff>
    </xdr:from>
    <xdr:ext cx="534377" cy="259045"/>
    <xdr:sp macro="" textlink="">
      <xdr:nvSpPr>
        <xdr:cNvPr id="80" name="テキスト ボックス 79"/>
        <xdr:cNvSpPr txBox="1"/>
      </xdr:nvSpPr>
      <xdr:spPr>
        <a:xfrm>
          <a:off x="3530111" y="643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8648</xdr:rowOff>
    </xdr:from>
    <xdr:to>
      <xdr:col>15</xdr:col>
      <xdr:colOff>101600</xdr:colOff>
      <xdr:row>37</xdr:row>
      <xdr:rowOff>110248</xdr:rowOff>
    </xdr:to>
    <xdr:sp macro="" textlink="">
      <xdr:nvSpPr>
        <xdr:cNvPr id="81" name="楕円 80"/>
        <xdr:cNvSpPr/>
      </xdr:nvSpPr>
      <xdr:spPr>
        <a:xfrm>
          <a:off x="2857500" y="6352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101375</xdr:rowOff>
    </xdr:from>
    <xdr:ext cx="534377" cy="259045"/>
    <xdr:sp macro="" textlink="">
      <xdr:nvSpPr>
        <xdr:cNvPr id="82" name="テキスト ボックス 81"/>
        <xdr:cNvSpPr txBox="1"/>
      </xdr:nvSpPr>
      <xdr:spPr>
        <a:xfrm>
          <a:off x="2641111" y="6445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6078</xdr:rowOff>
    </xdr:from>
    <xdr:to>
      <xdr:col>10</xdr:col>
      <xdr:colOff>165100</xdr:colOff>
      <xdr:row>37</xdr:row>
      <xdr:rowOff>107678</xdr:rowOff>
    </xdr:to>
    <xdr:sp macro="" textlink="">
      <xdr:nvSpPr>
        <xdr:cNvPr id="83" name="楕円 82"/>
        <xdr:cNvSpPr/>
      </xdr:nvSpPr>
      <xdr:spPr>
        <a:xfrm>
          <a:off x="1968500" y="634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98805</xdr:rowOff>
    </xdr:from>
    <xdr:ext cx="534377" cy="259045"/>
    <xdr:sp macro="" textlink="">
      <xdr:nvSpPr>
        <xdr:cNvPr id="84" name="テキスト ボックス 83"/>
        <xdr:cNvSpPr txBox="1"/>
      </xdr:nvSpPr>
      <xdr:spPr>
        <a:xfrm>
          <a:off x="1752111" y="6442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167063</xdr:rowOff>
    </xdr:from>
    <xdr:to>
      <xdr:col>6</xdr:col>
      <xdr:colOff>38100</xdr:colOff>
      <xdr:row>37</xdr:row>
      <xdr:rowOff>97213</xdr:rowOff>
    </xdr:to>
    <xdr:sp macro="" textlink="">
      <xdr:nvSpPr>
        <xdr:cNvPr id="85" name="楕円 84"/>
        <xdr:cNvSpPr/>
      </xdr:nvSpPr>
      <xdr:spPr>
        <a:xfrm>
          <a:off x="1079500" y="633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88340</xdr:rowOff>
    </xdr:from>
    <xdr:ext cx="534377" cy="259045"/>
    <xdr:sp macro="" textlink="">
      <xdr:nvSpPr>
        <xdr:cNvPr id="86" name="テキスト ボックス 85"/>
        <xdr:cNvSpPr txBox="1"/>
      </xdr:nvSpPr>
      <xdr:spPr>
        <a:xfrm>
          <a:off x="863111" y="6431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7" name="直線コネクタ 96"/>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8" name="テキスト ボックス 97"/>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9" name="直線コネクタ 98"/>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0" name="テキスト ボックス 99"/>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1" name="直線コネクタ 100"/>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2" name="テキスト ボックス 101"/>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3" name="直線コネクタ 102"/>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4" name="テキスト ボックス 103"/>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5" name="直線コネクタ 10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6" name="テキスト ボックス 10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158221</xdr:rowOff>
    </xdr:from>
    <xdr:to>
      <xdr:col>24</xdr:col>
      <xdr:colOff>62865</xdr:colOff>
      <xdr:row>57</xdr:row>
      <xdr:rowOff>90080</xdr:rowOff>
    </xdr:to>
    <xdr:cxnSp macro="">
      <xdr:nvCxnSpPr>
        <xdr:cNvPr id="108" name="直線コネクタ 107"/>
        <xdr:cNvCxnSpPr/>
      </xdr:nvCxnSpPr>
      <xdr:spPr>
        <a:xfrm flipV="1">
          <a:off x="4633595" y="8902171"/>
          <a:ext cx="1270" cy="960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93907</xdr:rowOff>
    </xdr:from>
    <xdr:ext cx="534377" cy="259045"/>
    <xdr:sp macro="" textlink="">
      <xdr:nvSpPr>
        <xdr:cNvPr id="109" name="物件費最小値テキスト"/>
        <xdr:cNvSpPr txBox="1"/>
      </xdr:nvSpPr>
      <xdr:spPr>
        <a:xfrm>
          <a:off x="4686300" y="986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90080</xdr:rowOff>
    </xdr:from>
    <xdr:to>
      <xdr:col>24</xdr:col>
      <xdr:colOff>152400</xdr:colOff>
      <xdr:row>57</xdr:row>
      <xdr:rowOff>90080</xdr:rowOff>
    </xdr:to>
    <xdr:cxnSp macro="">
      <xdr:nvCxnSpPr>
        <xdr:cNvPr id="110" name="直線コネクタ 109"/>
        <xdr:cNvCxnSpPr/>
      </xdr:nvCxnSpPr>
      <xdr:spPr>
        <a:xfrm>
          <a:off x="4546600" y="9862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104898</xdr:rowOff>
    </xdr:from>
    <xdr:ext cx="599010" cy="259045"/>
    <xdr:sp macro="" textlink="">
      <xdr:nvSpPr>
        <xdr:cNvPr id="111" name="物件費最大値テキスト"/>
        <xdr:cNvSpPr txBox="1"/>
      </xdr:nvSpPr>
      <xdr:spPr>
        <a:xfrm>
          <a:off x="4686300" y="8677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158221</xdr:rowOff>
    </xdr:from>
    <xdr:to>
      <xdr:col>24</xdr:col>
      <xdr:colOff>152400</xdr:colOff>
      <xdr:row>51</xdr:row>
      <xdr:rowOff>158221</xdr:rowOff>
    </xdr:to>
    <xdr:cxnSp macro="">
      <xdr:nvCxnSpPr>
        <xdr:cNvPr id="112" name="直線コネクタ 111"/>
        <xdr:cNvCxnSpPr/>
      </xdr:nvCxnSpPr>
      <xdr:spPr>
        <a:xfrm>
          <a:off x="4546600" y="8902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168604</xdr:rowOff>
    </xdr:from>
    <xdr:to>
      <xdr:col>24</xdr:col>
      <xdr:colOff>63500</xdr:colOff>
      <xdr:row>57</xdr:row>
      <xdr:rowOff>9823</xdr:rowOff>
    </xdr:to>
    <xdr:cxnSp macro="">
      <xdr:nvCxnSpPr>
        <xdr:cNvPr id="113" name="直線コネクタ 112"/>
        <xdr:cNvCxnSpPr/>
      </xdr:nvCxnSpPr>
      <xdr:spPr>
        <a:xfrm flipV="1">
          <a:off x="3797300" y="9769804"/>
          <a:ext cx="838200" cy="12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19500</xdr:rowOff>
    </xdr:from>
    <xdr:ext cx="534377" cy="259045"/>
    <xdr:sp macro="" textlink="">
      <xdr:nvSpPr>
        <xdr:cNvPr id="114" name="物件費平均値テキスト"/>
        <xdr:cNvSpPr txBox="1"/>
      </xdr:nvSpPr>
      <xdr:spPr>
        <a:xfrm>
          <a:off x="4686300" y="9449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168073</xdr:rowOff>
    </xdr:from>
    <xdr:to>
      <xdr:col>24</xdr:col>
      <xdr:colOff>114300</xdr:colOff>
      <xdr:row>56</xdr:row>
      <xdr:rowOff>98223</xdr:rowOff>
    </xdr:to>
    <xdr:sp macro="" textlink="">
      <xdr:nvSpPr>
        <xdr:cNvPr id="115" name="フローチャート: 判断 114"/>
        <xdr:cNvSpPr/>
      </xdr:nvSpPr>
      <xdr:spPr>
        <a:xfrm>
          <a:off x="4584700" y="959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9823</xdr:rowOff>
    </xdr:from>
    <xdr:to>
      <xdr:col>19</xdr:col>
      <xdr:colOff>177800</xdr:colOff>
      <xdr:row>57</xdr:row>
      <xdr:rowOff>14198</xdr:rowOff>
    </xdr:to>
    <xdr:cxnSp macro="">
      <xdr:nvCxnSpPr>
        <xdr:cNvPr id="116" name="直線コネクタ 115"/>
        <xdr:cNvCxnSpPr/>
      </xdr:nvCxnSpPr>
      <xdr:spPr>
        <a:xfrm flipV="1">
          <a:off x="2908300" y="9782473"/>
          <a:ext cx="889000" cy="4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161983</xdr:rowOff>
    </xdr:from>
    <xdr:to>
      <xdr:col>20</xdr:col>
      <xdr:colOff>38100</xdr:colOff>
      <xdr:row>56</xdr:row>
      <xdr:rowOff>92133</xdr:rowOff>
    </xdr:to>
    <xdr:sp macro="" textlink="">
      <xdr:nvSpPr>
        <xdr:cNvPr id="117" name="フローチャート: 判断 116"/>
        <xdr:cNvSpPr/>
      </xdr:nvSpPr>
      <xdr:spPr>
        <a:xfrm>
          <a:off x="3746500" y="9591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108660</xdr:rowOff>
    </xdr:from>
    <xdr:ext cx="534377" cy="259045"/>
    <xdr:sp macro="" textlink="">
      <xdr:nvSpPr>
        <xdr:cNvPr id="118" name="テキスト ボックス 117"/>
        <xdr:cNvSpPr txBox="1"/>
      </xdr:nvSpPr>
      <xdr:spPr>
        <a:xfrm>
          <a:off x="3530111" y="936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8324</xdr:rowOff>
    </xdr:from>
    <xdr:to>
      <xdr:col>15</xdr:col>
      <xdr:colOff>50800</xdr:colOff>
      <xdr:row>57</xdr:row>
      <xdr:rowOff>14198</xdr:rowOff>
    </xdr:to>
    <xdr:cxnSp macro="">
      <xdr:nvCxnSpPr>
        <xdr:cNvPr id="119" name="直線コネクタ 118"/>
        <xdr:cNvCxnSpPr/>
      </xdr:nvCxnSpPr>
      <xdr:spPr>
        <a:xfrm>
          <a:off x="2019300" y="9780974"/>
          <a:ext cx="889000" cy="5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15286</xdr:rowOff>
    </xdr:from>
    <xdr:to>
      <xdr:col>15</xdr:col>
      <xdr:colOff>101600</xdr:colOff>
      <xdr:row>56</xdr:row>
      <xdr:rowOff>116886</xdr:rowOff>
    </xdr:to>
    <xdr:sp macro="" textlink="">
      <xdr:nvSpPr>
        <xdr:cNvPr id="120" name="フローチャート: 判断 119"/>
        <xdr:cNvSpPr/>
      </xdr:nvSpPr>
      <xdr:spPr>
        <a:xfrm>
          <a:off x="2857500" y="961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133413</xdr:rowOff>
    </xdr:from>
    <xdr:ext cx="534377" cy="259045"/>
    <xdr:sp macro="" textlink="">
      <xdr:nvSpPr>
        <xdr:cNvPr id="121" name="テキスト ボックス 120"/>
        <xdr:cNvSpPr txBox="1"/>
      </xdr:nvSpPr>
      <xdr:spPr>
        <a:xfrm>
          <a:off x="2641111" y="939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163502</xdr:rowOff>
    </xdr:from>
    <xdr:to>
      <xdr:col>10</xdr:col>
      <xdr:colOff>114300</xdr:colOff>
      <xdr:row>57</xdr:row>
      <xdr:rowOff>8324</xdr:rowOff>
    </xdr:to>
    <xdr:cxnSp macro="">
      <xdr:nvCxnSpPr>
        <xdr:cNvPr id="122" name="直線コネクタ 121"/>
        <xdr:cNvCxnSpPr/>
      </xdr:nvCxnSpPr>
      <xdr:spPr>
        <a:xfrm>
          <a:off x="1130300" y="9764702"/>
          <a:ext cx="889000" cy="16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34813</xdr:rowOff>
    </xdr:from>
    <xdr:to>
      <xdr:col>10</xdr:col>
      <xdr:colOff>165100</xdr:colOff>
      <xdr:row>56</xdr:row>
      <xdr:rowOff>136413</xdr:rowOff>
    </xdr:to>
    <xdr:sp macro="" textlink="">
      <xdr:nvSpPr>
        <xdr:cNvPr id="123" name="フローチャート: 判断 122"/>
        <xdr:cNvSpPr/>
      </xdr:nvSpPr>
      <xdr:spPr>
        <a:xfrm>
          <a:off x="1968500" y="963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152940</xdr:rowOff>
    </xdr:from>
    <xdr:ext cx="534377" cy="259045"/>
    <xdr:sp macro="" textlink="">
      <xdr:nvSpPr>
        <xdr:cNvPr id="124" name="テキスト ボックス 123"/>
        <xdr:cNvSpPr txBox="1"/>
      </xdr:nvSpPr>
      <xdr:spPr>
        <a:xfrm>
          <a:off x="1752111" y="9411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58099</xdr:rowOff>
    </xdr:from>
    <xdr:to>
      <xdr:col>6</xdr:col>
      <xdr:colOff>38100</xdr:colOff>
      <xdr:row>56</xdr:row>
      <xdr:rowOff>159699</xdr:rowOff>
    </xdr:to>
    <xdr:sp macro="" textlink="">
      <xdr:nvSpPr>
        <xdr:cNvPr id="125" name="フローチャート: 判断 124"/>
        <xdr:cNvSpPr/>
      </xdr:nvSpPr>
      <xdr:spPr>
        <a:xfrm>
          <a:off x="1079500" y="965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4776</xdr:rowOff>
    </xdr:from>
    <xdr:ext cx="534377" cy="259045"/>
    <xdr:sp macro="" textlink="">
      <xdr:nvSpPr>
        <xdr:cNvPr id="126" name="テキスト ボックス 125"/>
        <xdr:cNvSpPr txBox="1"/>
      </xdr:nvSpPr>
      <xdr:spPr>
        <a:xfrm>
          <a:off x="863111" y="943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7" name="テキスト ボックス 12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8" name="テキスト ボックス 12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9" name="テキスト ボックス 12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0" name="テキスト ボックス 12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1" name="テキスト ボックス 13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117804</xdr:rowOff>
    </xdr:from>
    <xdr:to>
      <xdr:col>24</xdr:col>
      <xdr:colOff>114300</xdr:colOff>
      <xdr:row>57</xdr:row>
      <xdr:rowOff>47954</xdr:rowOff>
    </xdr:to>
    <xdr:sp macro="" textlink="">
      <xdr:nvSpPr>
        <xdr:cNvPr id="132" name="楕円 131"/>
        <xdr:cNvSpPr/>
      </xdr:nvSpPr>
      <xdr:spPr>
        <a:xfrm>
          <a:off x="4584700" y="971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32731</xdr:rowOff>
    </xdr:from>
    <xdr:ext cx="534377" cy="259045"/>
    <xdr:sp macro="" textlink="">
      <xdr:nvSpPr>
        <xdr:cNvPr id="133" name="物件費該当値テキスト"/>
        <xdr:cNvSpPr txBox="1"/>
      </xdr:nvSpPr>
      <xdr:spPr>
        <a:xfrm>
          <a:off x="4686300" y="9633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130473</xdr:rowOff>
    </xdr:from>
    <xdr:to>
      <xdr:col>20</xdr:col>
      <xdr:colOff>38100</xdr:colOff>
      <xdr:row>57</xdr:row>
      <xdr:rowOff>60623</xdr:rowOff>
    </xdr:to>
    <xdr:sp macro="" textlink="">
      <xdr:nvSpPr>
        <xdr:cNvPr id="134" name="楕円 133"/>
        <xdr:cNvSpPr/>
      </xdr:nvSpPr>
      <xdr:spPr>
        <a:xfrm>
          <a:off x="3746500" y="9731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51750</xdr:rowOff>
    </xdr:from>
    <xdr:ext cx="534377" cy="259045"/>
    <xdr:sp macro="" textlink="">
      <xdr:nvSpPr>
        <xdr:cNvPr id="135" name="テキスト ボックス 134"/>
        <xdr:cNvSpPr txBox="1"/>
      </xdr:nvSpPr>
      <xdr:spPr>
        <a:xfrm>
          <a:off x="3530111" y="9824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134848</xdr:rowOff>
    </xdr:from>
    <xdr:to>
      <xdr:col>15</xdr:col>
      <xdr:colOff>101600</xdr:colOff>
      <xdr:row>57</xdr:row>
      <xdr:rowOff>64998</xdr:rowOff>
    </xdr:to>
    <xdr:sp macro="" textlink="">
      <xdr:nvSpPr>
        <xdr:cNvPr id="136" name="楕円 135"/>
        <xdr:cNvSpPr/>
      </xdr:nvSpPr>
      <xdr:spPr>
        <a:xfrm>
          <a:off x="2857500" y="973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56125</xdr:rowOff>
    </xdr:from>
    <xdr:ext cx="534377" cy="259045"/>
    <xdr:sp macro="" textlink="">
      <xdr:nvSpPr>
        <xdr:cNvPr id="137" name="テキスト ボックス 136"/>
        <xdr:cNvSpPr txBox="1"/>
      </xdr:nvSpPr>
      <xdr:spPr>
        <a:xfrm>
          <a:off x="2641111" y="982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128974</xdr:rowOff>
    </xdr:from>
    <xdr:to>
      <xdr:col>10</xdr:col>
      <xdr:colOff>165100</xdr:colOff>
      <xdr:row>57</xdr:row>
      <xdr:rowOff>59124</xdr:rowOff>
    </xdr:to>
    <xdr:sp macro="" textlink="">
      <xdr:nvSpPr>
        <xdr:cNvPr id="138" name="楕円 137"/>
        <xdr:cNvSpPr/>
      </xdr:nvSpPr>
      <xdr:spPr>
        <a:xfrm>
          <a:off x="1968500" y="973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50251</xdr:rowOff>
    </xdr:from>
    <xdr:ext cx="534377" cy="259045"/>
    <xdr:sp macro="" textlink="">
      <xdr:nvSpPr>
        <xdr:cNvPr id="139" name="テキスト ボックス 138"/>
        <xdr:cNvSpPr txBox="1"/>
      </xdr:nvSpPr>
      <xdr:spPr>
        <a:xfrm>
          <a:off x="1752111" y="982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112702</xdr:rowOff>
    </xdr:from>
    <xdr:to>
      <xdr:col>6</xdr:col>
      <xdr:colOff>38100</xdr:colOff>
      <xdr:row>57</xdr:row>
      <xdr:rowOff>42852</xdr:rowOff>
    </xdr:to>
    <xdr:sp macro="" textlink="">
      <xdr:nvSpPr>
        <xdr:cNvPr id="140" name="楕円 139"/>
        <xdr:cNvSpPr/>
      </xdr:nvSpPr>
      <xdr:spPr>
        <a:xfrm>
          <a:off x="1079500" y="9713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33979</xdr:rowOff>
    </xdr:from>
    <xdr:ext cx="534377" cy="259045"/>
    <xdr:sp macro="" textlink="">
      <xdr:nvSpPr>
        <xdr:cNvPr id="141" name="テキスト ボックス 140"/>
        <xdr:cNvSpPr txBox="1"/>
      </xdr:nvSpPr>
      <xdr:spPr>
        <a:xfrm>
          <a:off x="863111" y="9806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2" name="正方形/長方形 14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3" name="正方形/長方形 14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4" name="正方形/長方形 14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5" name="正方形/長方形 14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6" name="正方形/長方形 14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7" name="正方形/長方形 14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8" name="正方形/長方形 14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2" name="直線コネクタ 15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3" name="テキスト ボックス 15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4" name="直線コネクタ 15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5" name="テキスト ボックス 15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6" name="直線コネクタ 15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7" name="テキスト ボックス 15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8" name="直線コネクタ 15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59" name="テキスト ボックス 15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0" name="直線コネクタ 15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1" name="テキスト ボックス 16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93790</xdr:rowOff>
    </xdr:from>
    <xdr:to>
      <xdr:col>24</xdr:col>
      <xdr:colOff>62865</xdr:colOff>
      <xdr:row>79</xdr:row>
      <xdr:rowOff>36564</xdr:rowOff>
    </xdr:to>
    <xdr:cxnSp macro="">
      <xdr:nvCxnSpPr>
        <xdr:cNvPr id="165" name="直線コネクタ 164"/>
        <xdr:cNvCxnSpPr/>
      </xdr:nvCxnSpPr>
      <xdr:spPr>
        <a:xfrm flipV="1">
          <a:off x="4633595" y="12266740"/>
          <a:ext cx="1270" cy="1314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40391</xdr:rowOff>
    </xdr:from>
    <xdr:ext cx="378565" cy="259045"/>
    <xdr:sp macro="" textlink="">
      <xdr:nvSpPr>
        <xdr:cNvPr id="166" name="維持補修費最小値テキスト"/>
        <xdr:cNvSpPr txBox="1"/>
      </xdr:nvSpPr>
      <xdr:spPr>
        <a:xfrm>
          <a:off x="4686300" y="13584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36564</xdr:rowOff>
    </xdr:from>
    <xdr:to>
      <xdr:col>24</xdr:col>
      <xdr:colOff>152400</xdr:colOff>
      <xdr:row>79</xdr:row>
      <xdr:rowOff>36564</xdr:rowOff>
    </xdr:to>
    <xdr:cxnSp macro="">
      <xdr:nvCxnSpPr>
        <xdr:cNvPr id="167" name="直線コネクタ 166"/>
        <xdr:cNvCxnSpPr/>
      </xdr:nvCxnSpPr>
      <xdr:spPr>
        <a:xfrm>
          <a:off x="4546600" y="13581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40467</xdr:rowOff>
    </xdr:from>
    <xdr:ext cx="534377" cy="259045"/>
    <xdr:sp macro="" textlink="">
      <xdr:nvSpPr>
        <xdr:cNvPr id="168" name="維持補修費最大値テキスト"/>
        <xdr:cNvSpPr txBox="1"/>
      </xdr:nvSpPr>
      <xdr:spPr>
        <a:xfrm>
          <a:off x="4686300" y="1204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93790</xdr:rowOff>
    </xdr:from>
    <xdr:to>
      <xdr:col>24</xdr:col>
      <xdr:colOff>152400</xdr:colOff>
      <xdr:row>71</xdr:row>
      <xdr:rowOff>93790</xdr:rowOff>
    </xdr:to>
    <xdr:cxnSp macro="">
      <xdr:nvCxnSpPr>
        <xdr:cNvPr id="169" name="直線コネクタ 168"/>
        <xdr:cNvCxnSpPr/>
      </xdr:nvCxnSpPr>
      <xdr:spPr>
        <a:xfrm>
          <a:off x="4546600" y="122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83731</xdr:rowOff>
    </xdr:from>
    <xdr:to>
      <xdr:col>24</xdr:col>
      <xdr:colOff>63500</xdr:colOff>
      <xdr:row>78</xdr:row>
      <xdr:rowOff>84302</xdr:rowOff>
    </xdr:to>
    <xdr:cxnSp macro="">
      <xdr:nvCxnSpPr>
        <xdr:cNvPr id="170" name="直線コネクタ 169"/>
        <xdr:cNvCxnSpPr/>
      </xdr:nvCxnSpPr>
      <xdr:spPr>
        <a:xfrm>
          <a:off x="3797300" y="13456831"/>
          <a:ext cx="8382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130294</xdr:rowOff>
    </xdr:from>
    <xdr:ext cx="469744" cy="259045"/>
    <xdr:sp macro="" textlink="">
      <xdr:nvSpPr>
        <xdr:cNvPr id="171" name="維持補修費平均値テキスト"/>
        <xdr:cNvSpPr txBox="1"/>
      </xdr:nvSpPr>
      <xdr:spPr>
        <a:xfrm>
          <a:off x="4686300" y="13160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107417</xdr:rowOff>
    </xdr:from>
    <xdr:to>
      <xdr:col>24</xdr:col>
      <xdr:colOff>114300</xdr:colOff>
      <xdr:row>78</xdr:row>
      <xdr:rowOff>37567</xdr:rowOff>
    </xdr:to>
    <xdr:sp macro="" textlink="">
      <xdr:nvSpPr>
        <xdr:cNvPr id="172" name="フローチャート: 判断 171"/>
        <xdr:cNvSpPr/>
      </xdr:nvSpPr>
      <xdr:spPr>
        <a:xfrm>
          <a:off x="45847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83731</xdr:rowOff>
    </xdr:from>
    <xdr:to>
      <xdr:col>19</xdr:col>
      <xdr:colOff>177800</xdr:colOff>
      <xdr:row>78</xdr:row>
      <xdr:rowOff>92342</xdr:rowOff>
    </xdr:to>
    <xdr:cxnSp macro="">
      <xdr:nvCxnSpPr>
        <xdr:cNvPr id="173" name="直線コネクタ 172"/>
        <xdr:cNvCxnSpPr/>
      </xdr:nvCxnSpPr>
      <xdr:spPr>
        <a:xfrm flipV="1">
          <a:off x="2908300" y="13456831"/>
          <a:ext cx="889000" cy="8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136486</xdr:rowOff>
    </xdr:from>
    <xdr:to>
      <xdr:col>20</xdr:col>
      <xdr:colOff>38100</xdr:colOff>
      <xdr:row>78</xdr:row>
      <xdr:rowOff>66636</xdr:rowOff>
    </xdr:to>
    <xdr:sp macro="" textlink="">
      <xdr:nvSpPr>
        <xdr:cNvPr id="174" name="フローチャート: 判断 173"/>
        <xdr:cNvSpPr/>
      </xdr:nvSpPr>
      <xdr:spPr>
        <a:xfrm>
          <a:off x="3746500" y="1333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83163</xdr:rowOff>
    </xdr:from>
    <xdr:ext cx="469744" cy="259045"/>
    <xdr:sp macro="" textlink="">
      <xdr:nvSpPr>
        <xdr:cNvPr id="175" name="テキスト ボックス 174"/>
        <xdr:cNvSpPr txBox="1"/>
      </xdr:nvSpPr>
      <xdr:spPr>
        <a:xfrm>
          <a:off x="3562428" y="13113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161683</xdr:rowOff>
    </xdr:from>
    <xdr:to>
      <xdr:col>15</xdr:col>
      <xdr:colOff>50800</xdr:colOff>
      <xdr:row>78</xdr:row>
      <xdr:rowOff>92342</xdr:rowOff>
    </xdr:to>
    <xdr:cxnSp macro="">
      <xdr:nvCxnSpPr>
        <xdr:cNvPr id="176" name="直線コネクタ 175"/>
        <xdr:cNvCxnSpPr/>
      </xdr:nvCxnSpPr>
      <xdr:spPr>
        <a:xfrm>
          <a:off x="2019300" y="13363333"/>
          <a:ext cx="889000" cy="102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142811</xdr:rowOff>
    </xdr:from>
    <xdr:to>
      <xdr:col>15</xdr:col>
      <xdr:colOff>101600</xdr:colOff>
      <xdr:row>78</xdr:row>
      <xdr:rowOff>72961</xdr:rowOff>
    </xdr:to>
    <xdr:sp macro="" textlink="">
      <xdr:nvSpPr>
        <xdr:cNvPr id="177" name="フローチャート: 判断 176"/>
        <xdr:cNvSpPr/>
      </xdr:nvSpPr>
      <xdr:spPr>
        <a:xfrm>
          <a:off x="2857500" y="133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89488</xdr:rowOff>
    </xdr:from>
    <xdr:ext cx="469744" cy="259045"/>
    <xdr:sp macro="" textlink="">
      <xdr:nvSpPr>
        <xdr:cNvPr id="178" name="テキスト ボックス 177"/>
        <xdr:cNvSpPr txBox="1"/>
      </xdr:nvSpPr>
      <xdr:spPr>
        <a:xfrm>
          <a:off x="2673428" y="131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161683</xdr:rowOff>
    </xdr:from>
    <xdr:to>
      <xdr:col>10</xdr:col>
      <xdr:colOff>114300</xdr:colOff>
      <xdr:row>78</xdr:row>
      <xdr:rowOff>45783</xdr:rowOff>
    </xdr:to>
    <xdr:cxnSp macro="">
      <xdr:nvCxnSpPr>
        <xdr:cNvPr id="179" name="直線コネクタ 178"/>
        <xdr:cNvCxnSpPr/>
      </xdr:nvCxnSpPr>
      <xdr:spPr>
        <a:xfrm flipV="1">
          <a:off x="1130300" y="13363333"/>
          <a:ext cx="889000" cy="55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148183</xdr:rowOff>
    </xdr:from>
    <xdr:to>
      <xdr:col>10</xdr:col>
      <xdr:colOff>165100</xdr:colOff>
      <xdr:row>78</xdr:row>
      <xdr:rowOff>78333</xdr:rowOff>
    </xdr:to>
    <xdr:sp macro="" textlink="">
      <xdr:nvSpPr>
        <xdr:cNvPr id="180" name="フローチャート: 判断 179"/>
        <xdr:cNvSpPr/>
      </xdr:nvSpPr>
      <xdr:spPr>
        <a:xfrm>
          <a:off x="1968500" y="1334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69460</xdr:rowOff>
    </xdr:from>
    <xdr:ext cx="469744" cy="259045"/>
    <xdr:sp macro="" textlink="">
      <xdr:nvSpPr>
        <xdr:cNvPr id="181" name="テキスト ボックス 180"/>
        <xdr:cNvSpPr txBox="1"/>
      </xdr:nvSpPr>
      <xdr:spPr>
        <a:xfrm>
          <a:off x="1784428" y="13442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159765</xdr:rowOff>
    </xdr:from>
    <xdr:to>
      <xdr:col>6</xdr:col>
      <xdr:colOff>38100</xdr:colOff>
      <xdr:row>78</xdr:row>
      <xdr:rowOff>89915</xdr:rowOff>
    </xdr:to>
    <xdr:sp macro="" textlink="">
      <xdr:nvSpPr>
        <xdr:cNvPr id="182" name="フローチャート: 判断 181"/>
        <xdr:cNvSpPr/>
      </xdr:nvSpPr>
      <xdr:spPr>
        <a:xfrm>
          <a:off x="1079500" y="1336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106442</xdr:rowOff>
    </xdr:from>
    <xdr:ext cx="469744" cy="259045"/>
    <xdr:sp macro="" textlink="">
      <xdr:nvSpPr>
        <xdr:cNvPr id="183" name="テキスト ボックス 182"/>
        <xdr:cNvSpPr txBox="1"/>
      </xdr:nvSpPr>
      <xdr:spPr>
        <a:xfrm>
          <a:off x="895428" y="1313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33502</xdr:rowOff>
    </xdr:from>
    <xdr:to>
      <xdr:col>24</xdr:col>
      <xdr:colOff>114300</xdr:colOff>
      <xdr:row>78</xdr:row>
      <xdr:rowOff>135102</xdr:rowOff>
    </xdr:to>
    <xdr:sp macro="" textlink="">
      <xdr:nvSpPr>
        <xdr:cNvPr id="189" name="楕円 188"/>
        <xdr:cNvSpPr/>
      </xdr:nvSpPr>
      <xdr:spPr>
        <a:xfrm>
          <a:off x="4584700" y="1340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119879</xdr:rowOff>
    </xdr:from>
    <xdr:ext cx="469744" cy="259045"/>
    <xdr:sp macro="" textlink="">
      <xdr:nvSpPr>
        <xdr:cNvPr id="190" name="維持補修費該当値テキスト"/>
        <xdr:cNvSpPr txBox="1"/>
      </xdr:nvSpPr>
      <xdr:spPr>
        <a:xfrm>
          <a:off x="4686300" y="13321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32931</xdr:rowOff>
    </xdr:from>
    <xdr:to>
      <xdr:col>20</xdr:col>
      <xdr:colOff>38100</xdr:colOff>
      <xdr:row>78</xdr:row>
      <xdr:rowOff>134531</xdr:rowOff>
    </xdr:to>
    <xdr:sp macro="" textlink="">
      <xdr:nvSpPr>
        <xdr:cNvPr id="191" name="楕円 190"/>
        <xdr:cNvSpPr/>
      </xdr:nvSpPr>
      <xdr:spPr>
        <a:xfrm>
          <a:off x="3746500" y="13406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125658</xdr:rowOff>
    </xdr:from>
    <xdr:ext cx="469744" cy="259045"/>
    <xdr:sp macro="" textlink="">
      <xdr:nvSpPr>
        <xdr:cNvPr id="192" name="テキスト ボックス 191"/>
        <xdr:cNvSpPr txBox="1"/>
      </xdr:nvSpPr>
      <xdr:spPr>
        <a:xfrm>
          <a:off x="3562428" y="13498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41542</xdr:rowOff>
    </xdr:from>
    <xdr:to>
      <xdr:col>15</xdr:col>
      <xdr:colOff>101600</xdr:colOff>
      <xdr:row>78</xdr:row>
      <xdr:rowOff>143142</xdr:rowOff>
    </xdr:to>
    <xdr:sp macro="" textlink="">
      <xdr:nvSpPr>
        <xdr:cNvPr id="193" name="楕円 192"/>
        <xdr:cNvSpPr/>
      </xdr:nvSpPr>
      <xdr:spPr>
        <a:xfrm>
          <a:off x="2857500" y="13414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134269</xdr:rowOff>
    </xdr:from>
    <xdr:ext cx="469744" cy="259045"/>
    <xdr:sp macro="" textlink="">
      <xdr:nvSpPr>
        <xdr:cNvPr id="194" name="テキスト ボックス 193"/>
        <xdr:cNvSpPr txBox="1"/>
      </xdr:nvSpPr>
      <xdr:spPr>
        <a:xfrm>
          <a:off x="2673428" y="13507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110883</xdr:rowOff>
    </xdr:from>
    <xdr:to>
      <xdr:col>10</xdr:col>
      <xdr:colOff>165100</xdr:colOff>
      <xdr:row>78</xdr:row>
      <xdr:rowOff>41033</xdr:rowOff>
    </xdr:to>
    <xdr:sp macro="" textlink="">
      <xdr:nvSpPr>
        <xdr:cNvPr id="195" name="楕円 194"/>
        <xdr:cNvSpPr/>
      </xdr:nvSpPr>
      <xdr:spPr>
        <a:xfrm>
          <a:off x="1968500" y="1331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57560</xdr:rowOff>
    </xdr:from>
    <xdr:ext cx="469744" cy="259045"/>
    <xdr:sp macro="" textlink="">
      <xdr:nvSpPr>
        <xdr:cNvPr id="196" name="テキスト ボックス 195"/>
        <xdr:cNvSpPr txBox="1"/>
      </xdr:nvSpPr>
      <xdr:spPr>
        <a:xfrm>
          <a:off x="1784428" y="13087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166433</xdr:rowOff>
    </xdr:from>
    <xdr:to>
      <xdr:col>6</xdr:col>
      <xdr:colOff>38100</xdr:colOff>
      <xdr:row>78</xdr:row>
      <xdr:rowOff>96583</xdr:rowOff>
    </xdr:to>
    <xdr:sp macro="" textlink="">
      <xdr:nvSpPr>
        <xdr:cNvPr id="197" name="楕円 196"/>
        <xdr:cNvSpPr/>
      </xdr:nvSpPr>
      <xdr:spPr>
        <a:xfrm>
          <a:off x="1079500" y="13368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87710</xdr:rowOff>
    </xdr:from>
    <xdr:ext cx="469744" cy="259045"/>
    <xdr:sp macro="" textlink="">
      <xdr:nvSpPr>
        <xdr:cNvPr id="198" name="テキスト ボックス 197"/>
        <xdr:cNvSpPr txBox="1"/>
      </xdr:nvSpPr>
      <xdr:spPr>
        <a:xfrm>
          <a:off x="895428" y="13460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3" name="テキスト ボックス 21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5" name="テキスト ボックス 214"/>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165760</xdr:rowOff>
    </xdr:from>
    <xdr:to>
      <xdr:col>24</xdr:col>
      <xdr:colOff>62865</xdr:colOff>
      <xdr:row>99</xdr:row>
      <xdr:rowOff>65976</xdr:rowOff>
    </xdr:to>
    <xdr:cxnSp macro="">
      <xdr:nvCxnSpPr>
        <xdr:cNvPr id="223" name="直線コネクタ 222"/>
        <xdr:cNvCxnSpPr/>
      </xdr:nvCxnSpPr>
      <xdr:spPr>
        <a:xfrm flipV="1">
          <a:off x="4633595" y="15596260"/>
          <a:ext cx="1270" cy="1443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69803</xdr:rowOff>
    </xdr:from>
    <xdr:ext cx="534377" cy="259045"/>
    <xdr:sp macro="" textlink="">
      <xdr:nvSpPr>
        <xdr:cNvPr id="224" name="扶助費最小値テキスト"/>
        <xdr:cNvSpPr txBox="1"/>
      </xdr:nvSpPr>
      <xdr:spPr>
        <a:xfrm>
          <a:off x="4686300" y="1704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65976</xdr:rowOff>
    </xdr:from>
    <xdr:to>
      <xdr:col>24</xdr:col>
      <xdr:colOff>152400</xdr:colOff>
      <xdr:row>99</xdr:row>
      <xdr:rowOff>65976</xdr:rowOff>
    </xdr:to>
    <xdr:cxnSp macro="">
      <xdr:nvCxnSpPr>
        <xdr:cNvPr id="225" name="直線コネクタ 224"/>
        <xdr:cNvCxnSpPr/>
      </xdr:nvCxnSpPr>
      <xdr:spPr>
        <a:xfrm>
          <a:off x="4546600" y="17039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112437</xdr:rowOff>
    </xdr:from>
    <xdr:ext cx="599010" cy="259045"/>
    <xdr:sp macro="" textlink="">
      <xdr:nvSpPr>
        <xdr:cNvPr id="226" name="扶助費最大値テキスト"/>
        <xdr:cNvSpPr txBox="1"/>
      </xdr:nvSpPr>
      <xdr:spPr>
        <a:xfrm>
          <a:off x="4686300" y="15371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165760</xdr:rowOff>
    </xdr:from>
    <xdr:to>
      <xdr:col>24</xdr:col>
      <xdr:colOff>152400</xdr:colOff>
      <xdr:row>90</xdr:row>
      <xdr:rowOff>165760</xdr:rowOff>
    </xdr:to>
    <xdr:cxnSp macro="">
      <xdr:nvCxnSpPr>
        <xdr:cNvPr id="227" name="直線コネクタ 226"/>
        <xdr:cNvCxnSpPr/>
      </xdr:nvCxnSpPr>
      <xdr:spPr>
        <a:xfrm>
          <a:off x="4546600" y="1559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39649</xdr:rowOff>
    </xdr:from>
    <xdr:to>
      <xdr:col>24</xdr:col>
      <xdr:colOff>63500</xdr:colOff>
      <xdr:row>95</xdr:row>
      <xdr:rowOff>53721</xdr:rowOff>
    </xdr:to>
    <xdr:cxnSp macro="">
      <xdr:nvCxnSpPr>
        <xdr:cNvPr id="228" name="直線コネクタ 227"/>
        <xdr:cNvCxnSpPr/>
      </xdr:nvCxnSpPr>
      <xdr:spPr>
        <a:xfrm flipV="1">
          <a:off x="3797300" y="16327399"/>
          <a:ext cx="838200" cy="14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72775</xdr:rowOff>
    </xdr:from>
    <xdr:ext cx="534377" cy="259045"/>
    <xdr:sp macro="" textlink="">
      <xdr:nvSpPr>
        <xdr:cNvPr id="229" name="扶助費平均値テキスト"/>
        <xdr:cNvSpPr txBox="1"/>
      </xdr:nvSpPr>
      <xdr:spPr>
        <a:xfrm>
          <a:off x="4686300" y="16360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94348</xdr:rowOff>
    </xdr:from>
    <xdr:to>
      <xdr:col>24</xdr:col>
      <xdr:colOff>114300</xdr:colOff>
      <xdr:row>96</xdr:row>
      <xdr:rowOff>24498</xdr:rowOff>
    </xdr:to>
    <xdr:sp macro="" textlink="">
      <xdr:nvSpPr>
        <xdr:cNvPr id="230" name="フローチャート: 判断 229"/>
        <xdr:cNvSpPr/>
      </xdr:nvSpPr>
      <xdr:spPr>
        <a:xfrm>
          <a:off x="4584700" y="163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53721</xdr:rowOff>
    </xdr:from>
    <xdr:to>
      <xdr:col>19</xdr:col>
      <xdr:colOff>177800</xdr:colOff>
      <xdr:row>95</xdr:row>
      <xdr:rowOff>82181</xdr:rowOff>
    </xdr:to>
    <xdr:cxnSp macro="">
      <xdr:nvCxnSpPr>
        <xdr:cNvPr id="231" name="直線コネクタ 230"/>
        <xdr:cNvCxnSpPr/>
      </xdr:nvCxnSpPr>
      <xdr:spPr>
        <a:xfrm flipV="1">
          <a:off x="2908300" y="16341471"/>
          <a:ext cx="889000" cy="28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111531</xdr:rowOff>
    </xdr:from>
    <xdr:to>
      <xdr:col>20</xdr:col>
      <xdr:colOff>38100</xdr:colOff>
      <xdr:row>96</xdr:row>
      <xdr:rowOff>41681</xdr:rowOff>
    </xdr:to>
    <xdr:sp macro="" textlink="">
      <xdr:nvSpPr>
        <xdr:cNvPr id="232" name="フローチャート: 判断 231"/>
        <xdr:cNvSpPr/>
      </xdr:nvSpPr>
      <xdr:spPr>
        <a:xfrm>
          <a:off x="3746500" y="1639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32808</xdr:rowOff>
    </xdr:from>
    <xdr:ext cx="534377" cy="259045"/>
    <xdr:sp macro="" textlink="">
      <xdr:nvSpPr>
        <xdr:cNvPr id="233" name="テキスト ボックス 232"/>
        <xdr:cNvSpPr txBox="1"/>
      </xdr:nvSpPr>
      <xdr:spPr>
        <a:xfrm>
          <a:off x="3530111" y="16492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82181</xdr:rowOff>
    </xdr:from>
    <xdr:to>
      <xdr:col>15</xdr:col>
      <xdr:colOff>50800</xdr:colOff>
      <xdr:row>95</xdr:row>
      <xdr:rowOff>103836</xdr:rowOff>
    </xdr:to>
    <xdr:cxnSp macro="">
      <xdr:nvCxnSpPr>
        <xdr:cNvPr id="234" name="直線コネクタ 233"/>
        <xdr:cNvCxnSpPr/>
      </xdr:nvCxnSpPr>
      <xdr:spPr>
        <a:xfrm flipV="1">
          <a:off x="2019300" y="16369931"/>
          <a:ext cx="889000" cy="21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158635</xdr:rowOff>
    </xdr:from>
    <xdr:to>
      <xdr:col>15</xdr:col>
      <xdr:colOff>101600</xdr:colOff>
      <xdr:row>96</xdr:row>
      <xdr:rowOff>88785</xdr:rowOff>
    </xdr:to>
    <xdr:sp macro="" textlink="">
      <xdr:nvSpPr>
        <xdr:cNvPr id="235" name="フローチャート: 判断 234"/>
        <xdr:cNvSpPr/>
      </xdr:nvSpPr>
      <xdr:spPr>
        <a:xfrm>
          <a:off x="2857500" y="164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79912</xdr:rowOff>
    </xdr:from>
    <xdr:ext cx="534377" cy="259045"/>
    <xdr:sp macro="" textlink="">
      <xdr:nvSpPr>
        <xdr:cNvPr id="236" name="テキスト ボックス 235"/>
        <xdr:cNvSpPr txBox="1"/>
      </xdr:nvSpPr>
      <xdr:spPr>
        <a:xfrm>
          <a:off x="2641111" y="1653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103836</xdr:rowOff>
    </xdr:from>
    <xdr:to>
      <xdr:col>10</xdr:col>
      <xdr:colOff>114300</xdr:colOff>
      <xdr:row>95</xdr:row>
      <xdr:rowOff>164427</xdr:rowOff>
    </xdr:to>
    <xdr:cxnSp macro="">
      <xdr:nvCxnSpPr>
        <xdr:cNvPr id="237" name="直線コネクタ 236"/>
        <xdr:cNvCxnSpPr/>
      </xdr:nvCxnSpPr>
      <xdr:spPr>
        <a:xfrm flipV="1">
          <a:off x="1130300" y="16391586"/>
          <a:ext cx="889000" cy="60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152743</xdr:rowOff>
    </xdr:from>
    <xdr:to>
      <xdr:col>10</xdr:col>
      <xdr:colOff>165100</xdr:colOff>
      <xdr:row>96</xdr:row>
      <xdr:rowOff>82893</xdr:rowOff>
    </xdr:to>
    <xdr:sp macro="" textlink="">
      <xdr:nvSpPr>
        <xdr:cNvPr id="238" name="フローチャート: 判断 237"/>
        <xdr:cNvSpPr/>
      </xdr:nvSpPr>
      <xdr:spPr>
        <a:xfrm>
          <a:off x="1968500" y="1644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74020</xdr:rowOff>
    </xdr:from>
    <xdr:ext cx="534377" cy="259045"/>
    <xdr:sp macro="" textlink="">
      <xdr:nvSpPr>
        <xdr:cNvPr id="239" name="テキスト ボックス 238"/>
        <xdr:cNvSpPr txBox="1"/>
      </xdr:nvSpPr>
      <xdr:spPr>
        <a:xfrm>
          <a:off x="1752111" y="1653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4927</xdr:rowOff>
    </xdr:from>
    <xdr:to>
      <xdr:col>6</xdr:col>
      <xdr:colOff>38100</xdr:colOff>
      <xdr:row>96</xdr:row>
      <xdr:rowOff>106527</xdr:rowOff>
    </xdr:to>
    <xdr:sp macro="" textlink="">
      <xdr:nvSpPr>
        <xdr:cNvPr id="240" name="フローチャート: 判断 239"/>
        <xdr:cNvSpPr/>
      </xdr:nvSpPr>
      <xdr:spPr>
        <a:xfrm>
          <a:off x="1079500" y="1646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97654</xdr:rowOff>
    </xdr:from>
    <xdr:ext cx="534377" cy="259045"/>
    <xdr:sp macro="" textlink="">
      <xdr:nvSpPr>
        <xdr:cNvPr id="241" name="テキスト ボックス 240"/>
        <xdr:cNvSpPr txBox="1"/>
      </xdr:nvSpPr>
      <xdr:spPr>
        <a:xfrm>
          <a:off x="863111" y="1655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160299</xdr:rowOff>
    </xdr:from>
    <xdr:to>
      <xdr:col>24</xdr:col>
      <xdr:colOff>114300</xdr:colOff>
      <xdr:row>95</xdr:row>
      <xdr:rowOff>90449</xdr:rowOff>
    </xdr:to>
    <xdr:sp macro="" textlink="">
      <xdr:nvSpPr>
        <xdr:cNvPr id="247" name="楕円 246"/>
        <xdr:cNvSpPr/>
      </xdr:nvSpPr>
      <xdr:spPr>
        <a:xfrm>
          <a:off x="4584700" y="16276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11726</xdr:rowOff>
    </xdr:from>
    <xdr:ext cx="534377" cy="259045"/>
    <xdr:sp macro="" textlink="">
      <xdr:nvSpPr>
        <xdr:cNvPr id="248" name="扶助費該当値テキスト"/>
        <xdr:cNvSpPr txBox="1"/>
      </xdr:nvSpPr>
      <xdr:spPr>
        <a:xfrm>
          <a:off x="4686300" y="16128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2921</xdr:rowOff>
    </xdr:from>
    <xdr:to>
      <xdr:col>20</xdr:col>
      <xdr:colOff>38100</xdr:colOff>
      <xdr:row>95</xdr:row>
      <xdr:rowOff>104521</xdr:rowOff>
    </xdr:to>
    <xdr:sp macro="" textlink="">
      <xdr:nvSpPr>
        <xdr:cNvPr id="249" name="楕円 248"/>
        <xdr:cNvSpPr/>
      </xdr:nvSpPr>
      <xdr:spPr>
        <a:xfrm>
          <a:off x="3746500" y="1629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121048</xdr:rowOff>
    </xdr:from>
    <xdr:ext cx="534377" cy="259045"/>
    <xdr:sp macro="" textlink="">
      <xdr:nvSpPr>
        <xdr:cNvPr id="250" name="テキスト ボックス 249"/>
        <xdr:cNvSpPr txBox="1"/>
      </xdr:nvSpPr>
      <xdr:spPr>
        <a:xfrm>
          <a:off x="3530111" y="16065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31381</xdr:rowOff>
    </xdr:from>
    <xdr:to>
      <xdr:col>15</xdr:col>
      <xdr:colOff>101600</xdr:colOff>
      <xdr:row>95</xdr:row>
      <xdr:rowOff>132981</xdr:rowOff>
    </xdr:to>
    <xdr:sp macro="" textlink="">
      <xdr:nvSpPr>
        <xdr:cNvPr id="251" name="楕円 250"/>
        <xdr:cNvSpPr/>
      </xdr:nvSpPr>
      <xdr:spPr>
        <a:xfrm>
          <a:off x="2857500" y="16319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149508</xdr:rowOff>
    </xdr:from>
    <xdr:ext cx="534377" cy="259045"/>
    <xdr:sp macro="" textlink="">
      <xdr:nvSpPr>
        <xdr:cNvPr id="252" name="テキスト ボックス 251"/>
        <xdr:cNvSpPr txBox="1"/>
      </xdr:nvSpPr>
      <xdr:spPr>
        <a:xfrm>
          <a:off x="2641111" y="16094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53036</xdr:rowOff>
    </xdr:from>
    <xdr:to>
      <xdr:col>10</xdr:col>
      <xdr:colOff>165100</xdr:colOff>
      <xdr:row>95</xdr:row>
      <xdr:rowOff>154636</xdr:rowOff>
    </xdr:to>
    <xdr:sp macro="" textlink="">
      <xdr:nvSpPr>
        <xdr:cNvPr id="253" name="楕円 252"/>
        <xdr:cNvSpPr/>
      </xdr:nvSpPr>
      <xdr:spPr>
        <a:xfrm>
          <a:off x="1968500" y="1634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171163</xdr:rowOff>
    </xdr:from>
    <xdr:ext cx="534377" cy="259045"/>
    <xdr:sp macro="" textlink="">
      <xdr:nvSpPr>
        <xdr:cNvPr id="254" name="テキスト ボックス 253"/>
        <xdr:cNvSpPr txBox="1"/>
      </xdr:nvSpPr>
      <xdr:spPr>
        <a:xfrm>
          <a:off x="1752111" y="16116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113627</xdr:rowOff>
    </xdr:from>
    <xdr:to>
      <xdr:col>6</xdr:col>
      <xdr:colOff>38100</xdr:colOff>
      <xdr:row>96</xdr:row>
      <xdr:rowOff>43777</xdr:rowOff>
    </xdr:to>
    <xdr:sp macro="" textlink="">
      <xdr:nvSpPr>
        <xdr:cNvPr id="255" name="楕円 254"/>
        <xdr:cNvSpPr/>
      </xdr:nvSpPr>
      <xdr:spPr>
        <a:xfrm>
          <a:off x="1079500" y="1640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60304</xdr:rowOff>
    </xdr:from>
    <xdr:ext cx="534377" cy="259045"/>
    <xdr:sp macro="" textlink="">
      <xdr:nvSpPr>
        <xdr:cNvPr id="256" name="テキスト ボックス 255"/>
        <xdr:cNvSpPr txBox="1"/>
      </xdr:nvSpPr>
      <xdr:spPr>
        <a:xfrm>
          <a:off x="863111" y="16176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7" name="直線コネクタ 26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8" name="テキスト ボックス 26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9" name="直線コネクタ 26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0" name="テキスト ボックス 269"/>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1" name="直線コネクタ 27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2" name="テキスト ボックス 271"/>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3" name="直線コネクタ 27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4" name="テキスト ボックス 273"/>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5" name="直線コネクタ 27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6" name="テキスト ボックス 275"/>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97607</xdr:rowOff>
    </xdr:from>
    <xdr:to>
      <xdr:col>54</xdr:col>
      <xdr:colOff>189865</xdr:colOff>
      <xdr:row>36</xdr:row>
      <xdr:rowOff>35413</xdr:rowOff>
    </xdr:to>
    <xdr:cxnSp macro="">
      <xdr:nvCxnSpPr>
        <xdr:cNvPr id="280" name="直線コネクタ 279"/>
        <xdr:cNvCxnSpPr/>
      </xdr:nvCxnSpPr>
      <xdr:spPr>
        <a:xfrm flipV="1">
          <a:off x="10475595" y="5241107"/>
          <a:ext cx="1270" cy="966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39240</xdr:rowOff>
    </xdr:from>
    <xdr:ext cx="599010" cy="259045"/>
    <xdr:sp macro="" textlink="">
      <xdr:nvSpPr>
        <xdr:cNvPr id="281" name="補助費等最小値テキスト"/>
        <xdr:cNvSpPr txBox="1"/>
      </xdr:nvSpPr>
      <xdr:spPr>
        <a:xfrm>
          <a:off x="10528300" y="6211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35413</xdr:rowOff>
    </xdr:from>
    <xdr:to>
      <xdr:col>55</xdr:col>
      <xdr:colOff>88900</xdr:colOff>
      <xdr:row>36</xdr:row>
      <xdr:rowOff>35413</xdr:rowOff>
    </xdr:to>
    <xdr:cxnSp macro="">
      <xdr:nvCxnSpPr>
        <xdr:cNvPr id="282" name="直線コネクタ 281"/>
        <xdr:cNvCxnSpPr/>
      </xdr:nvCxnSpPr>
      <xdr:spPr>
        <a:xfrm>
          <a:off x="10388600" y="6207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44284</xdr:rowOff>
    </xdr:from>
    <xdr:ext cx="599010" cy="259045"/>
    <xdr:sp macro="" textlink="">
      <xdr:nvSpPr>
        <xdr:cNvPr id="283" name="補助費等最大値テキスト"/>
        <xdr:cNvSpPr txBox="1"/>
      </xdr:nvSpPr>
      <xdr:spPr>
        <a:xfrm>
          <a:off x="10528300" y="5016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97607</xdr:rowOff>
    </xdr:from>
    <xdr:to>
      <xdr:col>55</xdr:col>
      <xdr:colOff>88900</xdr:colOff>
      <xdr:row>30</xdr:row>
      <xdr:rowOff>97607</xdr:rowOff>
    </xdr:to>
    <xdr:cxnSp macro="">
      <xdr:nvCxnSpPr>
        <xdr:cNvPr id="284" name="直線コネクタ 283"/>
        <xdr:cNvCxnSpPr/>
      </xdr:nvCxnSpPr>
      <xdr:spPr>
        <a:xfrm>
          <a:off x="10388600" y="5241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11981</xdr:rowOff>
    </xdr:from>
    <xdr:to>
      <xdr:col>55</xdr:col>
      <xdr:colOff>0</xdr:colOff>
      <xdr:row>37</xdr:row>
      <xdr:rowOff>110149</xdr:rowOff>
    </xdr:to>
    <xdr:cxnSp macro="">
      <xdr:nvCxnSpPr>
        <xdr:cNvPr id="285" name="直線コネクタ 284"/>
        <xdr:cNvCxnSpPr/>
      </xdr:nvCxnSpPr>
      <xdr:spPr>
        <a:xfrm flipV="1">
          <a:off x="9639300" y="6012731"/>
          <a:ext cx="838200" cy="441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81849</xdr:rowOff>
    </xdr:from>
    <xdr:ext cx="599010" cy="259045"/>
    <xdr:sp macro="" textlink="">
      <xdr:nvSpPr>
        <xdr:cNvPr id="286" name="補助費等平均値テキスト"/>
        <xdr:cNvSpPr txBox="1"/>
      </xdr:nvSpPr>
      <xdr:spPr>
        <a:xfrm>
          <a:off x="10528300" y="57396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58972</xdr:rowOff>
    </xdr:from>
    <xdr:to>
      <xdr:col>55</xdr:col>
      <xdr:colOff>50800</xdr:colOff>
      <xdr:row>34</xdr:row>
      <xdr:rowOff>160572</xdr:rowOff>
    </xdr:to>
    <xdr:sp macro="" textlink="">
      <xdr:nvSpPr>
        <xdr:cNvPr id="287" name="フローチャート: 判断 286"/>
        <xdr:cNvSpPr/>
      </xdr:nvSpPr>
      <xdr:spPr>
        <a:xfrm>
          <a:off x="10426700" y="588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110149</xdr:rowOff>
    </xdr:from>
    <xdr:to>
      <xdr:col>50</xdr:col>
      <xdr:colOff>114300</xdr:colOff>
      <xdr:row>37</xdr:row>
      <xdr:rowOff>125622</xdr:rowOff>
    </xdr:to>
    <xdr:cxnSp macro="">
      <xdr:nvCxnSpPr>
        <xdr:cNvPr id="288" name="直線コネクタ 287"/>
        <xdr:cNvCxnSpPr/>
      </xdr:nvCxnSpPr>
      <xdr:spPr>
        <a:xfrm flipV="1">
          <a:off x="8750300" y="6453799"/>
          <a:ext cx="889000" cy="15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550</xdr:rowOff>
    </xdr:from>
    <xdr:to>
      <xdr:col>50</xdr:col>
      <xdr:colOff>165100</xdr:colOff>
      <xdr:row>37</xdr:row>
      <xdr:rowOff>102150</xdr:rowOff>
    </xdr:to>
    <xdr:sp macro="" textlink="">
      <xdr:nvSpPr>
        <xdr:cNvPr id="289" name="フローチャート: 判断 288"/>
        <xdr:cNvSpPr/>
      </xdr:nvSpPr>
      <xdr:spPr>
        <a:xfrm>
          <a:off x="9588500" y="63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118677</xdr:rowOff>
    </xdr:from>
    <xdr:ext cx="534377" cy="259045"/>
    <xdr:sp macro="" textlink="">
      <xdr:nvSpPr>
        <xdr:cNvPr id="290" name="テキスト ボックス 289"/>
        <xdr:cNvSpPr txBox="1"/>
      </xdr:nvSpPr>
      <xdr:spPr>
        <a:xfrm>
          <a:off x="9372111" y="611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125622</xdr:rowOff>
    </xdr:from>
    <xdr:to>
      <xdr:col>45</xdr:col>
      <xdr:colOff>177800</xdr:colOff>
      <xdr:row>37</xdr:row>
      <xdr:rowOff>131855</xdr:rowOff>
    </xdr:to>
    <xdr:cxnSp macro="">
      <xdr:nvCxnSpPr>
        <xdr:cNvPr id="291" name="直線コネクタ 290"/>
        <xdr:cNvCxnSpPr/>
      </xdr:nvCxnSpPr>
      <xdr:spPr>
        <a:xfrm flipV="1">
          <a:off x="7861300" y="6469272"/>
          <a:ext cx="889000" cy="6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6055</xdr:rowOff>
    </xdr:from>
    <xdr:to>
      <xdr:col>46</xdr:col>
      <xdr:colOff>38100</xdr:colOff>
      <xdr:row>37</xdr:row>
      <xdr:rowOff>107655</xdr:rowOff>
    </xdr:to>
    <xdr:sp macro="" textlink="">
      <xdr:nvSpPr>
        <xdr:cNvPr id="292" name="フローチャート: 判断 291"/>
        <xdr:cNvSpPr/>
      </xdr:nvSpPr>
      <xdr:spPr>
        <a:xfrm>
          <a:off x="8699500" y="6349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124182</xdr:rowOff>
    </xdr:from>
    <xdr:ext cx="534377" cy="259045"/>
    <xdr:sp macro="" textlink="">
      <xdr:nvSpPr>
        <xdr:cNvPr id="293" name="テキスト ボックス 292"/>
        <xdr:cNvSpPr txBox="1"/>
      </xdr:nvSpPr>
      <xdr:spPr>
        <a:xfrm>
          <a:off x="8483111" y="6124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129813</xdr:rowOff>
    </xdr:from>
    <xdr:to>
      <xdr:col>41</xdr:col>
      <xdr:colOff>50800</xdr:colOff>
      <xdr:row>37</xdr:row>
      <xdr:rowOff>131855</xdr:rowOff>
    </xdr:to>
    <xdr:cxnSp macro="">
      <xdr:nvCxnSpPr>
        <xdr:cNvPr id="294" name="直線コネクタ 293"/>
        <xdr:cNvCxnSpPr/>
      </xdr:nvCxnSpPr>
      <xdr:spPr>
        <a:xfrm>
          <a:off x="6972300" y="6473463"/>
          <a:ext cx="889000" cy="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27410</xdr:rowOff>
    </xdr:from>
    <xdr:to>
      <xdr:col>41</xdr:col>
      <xdr:colOff>101600</xdr:colOff>
      <xdr:row>37</xdr:row>
      <xdr:rowOff>129010</xdr:rowOff>
    </xdr:to>
    <xdr:sp macro="" textlink="">
      <xdr:nvSpPr>
        <xdr:cNvPr id="295" name="フローチャート: 判断 294"/>
        <xdr:cNvSpPr/>
      </xdr:nvSpPr>
      <xdr:spPr>
        <a:xfrm>
          <a:off x="7810500" y="637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145537</xdr:rowOff>
    </xdr:from>
    <xdr:ext cx="534377" cy="259045"/>
    <xdr:sp macro="" textlink="">
      <xdr:nvSpPr>
        <xdr:cNvPr id="296" name="テキスト ボックス 295"/>
        <xdr:cNvSpPr txBox="1"/>
      </xdr:nvSpPr>
      <xdr:spPr>
        <a:xfrm>
          <a:off x="7594111" y="6146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37454</xdr:rowOff>
    </xdr:from>
    <xdr:to>
      <xdr:col>36</xdr:col>
      <xdr:colOff>165100</xdr:colOff>
      <xdr:row>37</xdr:row>
      <xdr:rowOff>139054</xdr:rowOff>
    </xdr:to>
    <xdr:sp macro="" textlink="">
      <xdr:nvSpPr>
        <xdr:cNvPr id="297" name="フローチャート: 判断 296"/>
        <xdr:cNvSpPr/>
      </xdr:nvSpPr>
      <xdr:spPr>
        <a:xfrm>
          <a:off x="6921500" y="638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155581</xdr:rowOff>
    </xdr:from>
    <xdr:ext cx="534377" cy="259045"/>
    <xdr:sp macro="" textlink="">
      <xdr:nvSpPr>
        <xdr:cNvPr id="298" name="テキスト ボックス 297"/>
        <xdr:cNvSpPr txBox="1"/>
      </xdr:nvSpPr>
      <xdr:spPr>
        <a:xfrm>
          <a:off x="6705111" y="6156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132631</xdr:rowOff>
    </xdr:from>
    <xdr:to>
      <xdr:col>55</xdr:col>
      <xdr:colOff>50800</xdr:colOff>
      <xdr:row>35</xdr:row>
      <xdr:rowOff>62781</xdr:rowOff>
    </xdr:to>
    <xdr:sp macro="" textlink="">
      <xdr:nvSpPr>
        <xdr:cNvPr id="304" name="楕円 303"/>
        <xdr:cNvSpPr/>
      </xdr:nvSpPr>
      <xdr:spPr>
        <a:xfrm>
          <a:off x="10426700" y="596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111058</xdr:rowOff>
    </xdr:from>
    <xdr:ext cx="599010" cy="259045"/>
    <xdr:sp macro="" textlink="">
      <xdr:nvSpPr>
        <xdr:cNvPr id="305" name="補助費等該当値テキスト"/>
        <xdr:cNvSpPr txBox="1"/>
      </xdr:nvSpPr>
      <xdr:spPr>
        <a:xfrm>
          <a:off x="10528300" y="5940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59349</xdr:rowOff>
    </xdr:from>
    <xdr:to>
      <xdr:col>50</xdr:col>
      <xdr:colOff>165100</xdr:colOff>
      <xdr:row>37</xdr:row>
      <xdr:rowOff>160950</xdr:rowOff>
    </xdr:to>
    <xdr:sp macro="" textlink="">
      <xdr:nvSpPr>
        <xdr:cNvPr id="306" name="楕円 305"/>
        <xdr:cNvSpPr/>
      </xdr:nvSpPr>
      <xdr:spPr>
        <a:xfrm>
          <a:off x="9588500" y="640299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152077</xdr:rowOff>
    </xdr:from>
    <xdr:ext cx="534377" cy="259045"/>
    <xdr:sp macro="" textlink="">
      <xdr:nvSpPr>
        <xdr:cNvPr id="307" name="テキスト ボックス 306"/>
        <xdr:cNvSpPr txBox="1"/>
      </xdr:nvSpPr>
      <xdr:spPr>
        <a:xfrm>
          <a:off x="9372111" y="6495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74822</xdr:rowOff>
    </xdr:from>
    <xdr:to>
      <xdr:col>46</xdr:col>
      <xdr:colOff>38100</xdr:colOff>
      <xdr:row>38</xdr:row>
      <xdr:rowOff>4972</xdr:rowOff>
    </xdr:to>
    <xdr:sp macro="" textlink="">
      <xdr:nvSpPr>
        <xdr:cNvPr id="308" name="楕円 307"/>
        <xdr:cNvSpPr/>
      </xdr:nvSpPr>
      <xdr:spPr>
        <a:xfrm>
          <a:off x="8699500" y="641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167549</xdr:rowOff>
    </xdr:from>
    <xdr:ext cx="534377" cy="259045"/>
    <xdr:sp macro="" textlink="">
      <xdr:nvSpPr>
        <xdr:cNvPr id="309" name="テキスト ボックス 308"/>
        <xdr:cNvSpPr txBox="1"/>
      </xdr:nvSpPr>
      <xdr:spPr>
        <a:xfrm>
          <a:off x="8483111" y="6511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81055</xdr:rowOff>
    </xdr:from>
    <xdr:to>
      <xdr:col>41</xdr:col>
      <xdr:colOff>101600</xdr:colOff>
      <xdr:row>38</xdr:row>
      <xdr:rowOff>11206</xdr:rowOff>
    </xdr:to>
    <xdr:sp macro="" textlink="">
      <xdr:nvSpPr>
        <xdr:cNvPr id="310" name="楕円 309"/>
        <xdr:cNvSpPr/>
      </xdr:nvSpPr>
      <xdr:spPr>
        <a:xfrm>
          <a:off x="7810500" y="642470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2333</xdr:rowOff>
    </xdr:from>
    <xdr:ext cx="534377" cy="259045"/>
    <xdr:sp macro="" textlink="">
      <xdr:nvSpPr>
        <xdr:cNvPr id="311" name="テキスト ボックス 310"/>
        <xdr:cNvSpPr txBox="1"/>
      </xdr:nvSpPr>
      <xdr:spPr>
        <a:xfrm>
          <a:off x="7594111" y="6517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79013</xdr:rowOff>
    </xdr:from>
    <xdr:to>
      <xdr:col>36</xdr:col>
      <xdr:colOff>165100</xdr:colOff>
      <xdr:row>38</xdr:row>
      <xdr:rowOff>9163</xdr:rowOff>
    </xdr:to>
    <xdr:sp macro="" textlink="">
      <xdr:nvSpPr>
        <xdr:cNvPr id="312" name="楕円 311"/>
        <xdr:cNvSpPr/>
      </xdr:nvSpPr>
      <xdr:spPr>
        <a:xfrm>
          <a:off x="6921500" y="642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290</xdr:rowOff>
    </xdr:from>
    <xdr:ext cx="534377" cy="259045"/>
    <xdr:sp macro="" textlink="">
      <xdr:nvSpPr>
        <xdr:cNvPr id="313" name="テキスト ボックス 312"/>
        <xdr:cNvSpPr txBox="1"/>
      </xdr:nvSpPr>
      <xdr:spPr>
        <a:xfrm>
          <a:off x="6705111" y="6515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4" name="直線コネクタ 32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5" name="テキスト ボックス 32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6" name="直線コネクタ 32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7" name="テキスト ボックス 326"/>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9" name="テキスト ボックス 32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0" name="直線コネクタ 32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1" name="テキスト ボックス 33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2" name="直線コネクタ 33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3" name="テキスト ボックス 33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169437</xdr:rowOff>
    </xdr:from>
    <xdr:to>
      <xdr:col>54</xdr:col>
      <xdr:colOff>189865</xdr:colOff>
      <xdr:row>58</xdr:row>
      <xdr:rowOff>145117</xdr:rowOff>
    </xdr:to>
    <xdr:cxnSp macro="">
      <xdr:nvCxnSpPr>
        <xdr:cNvPr id="337" name="直線コネクタ 336"/>
        <xdr:cNvCxnSpPr/>
      </xdr:nvCxnSpPr>
      <xdr:spPr>
        <a:xfrm flipV="1">
          <a:off x="10475595" y="8741937"/>
          <a:ext cx="1270" cy="134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148944</xdr:rowOff>
    </xdr:from>
    <xdr:ext cx="534377" cy="259045"/>
    <xdr:sp macro="" textlink="">
      <xdr:nvSpPr>
        <xdr:cNvPr id="338" name="普通建設事業費最小値テキスト"/>
        <xdr:cNvSpPr txBox="1"/>
      </xdr:nvSpPr>
      <xdr:spPr>
        <a:xfrm>
          <a:off x="10528300" y="1009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145117</xdr:rowOff>
    </xdr:from>
    <xdr:to>
      <xdr:col>55</xdr:col>
      <xdr:colOff>88900</xdr:colOff>
      <xdr:row>58</xdr:row>
      <xdr:rowOff>145117</xdr:rowOff>
    </xdr:to>
    <xdr:cxnSp macro="">
      <xdr:nvCxnSpPr>
        <xdr:cNvPr id="339" name="直線コネクタ 338"/>
        <xdr:cNvCxnSpPr/>
      </xdr:nvCxnSpPr>
      <xdr:spPr>
        <a:xfrm>
          <a:off x="10388600" y="10089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116114</xdr:rowOff>
    </xdr:from>
    <xdr:ext cx="599010" cy="259045"/>
    <xdr:sp macro="" textlink="">
      <xdr:nvSpPr>
        <xdr:cNvPr id="340" name="普通建設事業費最大値テキスト"/>
        <xdr:cNvSpPr txBox="1"/>
      </xdr:nvSpPr>
      <xdr:spPr>
        <a:xfrm>
          <a:off x="10528300" y="8517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169437</xdr:rowOff>
    </xdr:from>
    <xdr:to>
      <xdr:col>55</xdr:col>
      <xdr:colOff>88900</xdr:colOff>
      <xdr:row>50</xdr:row>
      <xdr:rowOff>169437</xdr:rowOff>
    </xdr:to>
    <xdr:cxnSp macro="">
      <xdr:nvCxnSpPr>
        <xdr:cNvPr id="341" name="直線コネクタ 340"/>
        <xdr:cNvCxnSpPr/>
      </xdr:nvCxnSpPr>
      <xdr:spPr>
        <a:xfrm>
          <a:off x="10388600" y="8741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21875</xdr:rowOff>
    </xdr:from>
    <xdr:to>
      <xdr:col>55</xdr:col>
      <xdr:colOff>0</xdr:colOff>
      <xdr:row>58</xdr:row>
      <xdr:rowOff>128305</xdr:rowOff>
    </xdr:to>
    <xdr:cxnSp macro="">
      <xdr:nvCxnSpPr>
        <xdr:cNvPr id="342" name="直線コネクタ 341"/>
        <xdr:cNvCxnSpPr/>
      </xdr:nvCxnSpPr>
      <xdr:spPr>
        <a:xfrm flipV="1">
          <a:off x="9639300" y="9965975"/>
          <a:ext cx="838200" cy="106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84215</xdr:rowOff>
    </xdr:from>
    <xdr:ext cx="599010" cy="259045"/>
    <xdr:sp macro="" textlink="">
      <xdr:nvSpPr>
        <xdr:cNvPr id="343" name="普通建設事業費平均値テキスト"/>
        <xdr:cNvSpPr txBox="1"/>
      </xdr:nvSpPr>
      <xdr:spPr>
        <a:xfrm>
          <a:off x="10528300" y="95139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61338</xdr:rowOff>
    </xdr:from>
    <xdr:to>
      <xdr:col>55</xdr:col>
      <xdr:colOff>50800</xdr:colOff>
      <xdr:row>56</xdr:row>
      <xdr:rowOff>162938</xdr:rowOff>
    </xdr:to>
    <xdr:sp macro="" textlink="">
      <xdr:nvSpPr>
        <xdr:cNvPr id="344" name="フローチャート: 判断 343"/>
        <xdr:cNvSpPr/>
      </xdr:nvSpPr>
      <xdr:spPr>
        <a:xfrm>
          <a:off x="10426700" y="966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99909</xdr:rowOff>
    </xdr:from>
    <xdr:to>
      <xdr:col>50</xdr:col>
      <xdr:colOff>114300</xdr:colOff>
      <xdr:row>58</xdr:row>
      <xdr:rowOff>128305</xdr:rowOff>
    </xdr:to>
    <xdr:cxnSp macro="">
      <xdr:nvCxnSpPr>
        <xdr:cNvPr id="345" name="直線コネクタ 344"/>
        <xdr:cNvCxnSpPr/>
      </xdr:nvCxnSpPr>
      <xdr:spPr>
        <a:xfrm>
          <a:off x="8750300" y="10044009"/>
          <a:ext cx="889000" cy="28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114084</xdr:rowOff>
    </xdr:from>
    <xdr:to>
      <xdr:col>50</xdr:col>
      <xdr:colOff>165100</xdr:colOff>
      <xdr:row>57</xdr:row>
      <xdr:rowOff>44234</xdr:rowOff>
    </xdr:to>
    <xdr:sp macro="" textlink="">
      <xdr:nvSpPr>
        <xdr:cNvPr id="346" name="フローチャート: 判断 345"/>
        <xdr:cNvSpPr/>
      </xdr:nvSpPr>
      <xdr:spPr>
        <a:xfrm>
          <a:off x="9588500" y="971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60761</xdr:rowOff>
    </xdr:from>
    <xdr:ext cx="599010" cy="259045"/>
    <xdr:sp macro="" textlink="">
      <xdr:nvSpPr>
        <xdr:cNvPr id="347" name="テキスト ボックス 346"/>
        <xdr:cNvSpPr txBox="1"/>
      </xdr:nvSpPr>
      <xdr:spPr>
        <a:xfrm>
          <a:off x="9339795" y="9490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99909</xdr:rowOff>
    </xdr:from>
    <xdr:to>
      <xdr:col>45</xdr:col>
      <xdr:colOff>177800</xdr:colOff>
      <xdr:row>58</xdr:row>
      <xdr:rowOff>130998</xdr:rowOff>
    </xdr:to>
    <xdr:cxnSp macro="">
      <xdr:nvCxnSpPr>
        <xdr:cNvPr id="348" name="直線コネクタ 347"/>
        <xdr:cNvCxnSpPr/>
      </xdr:nvCxnSpPr>
      <xdr:spPr>
        <a:xfrm flipV="1">
          <a:off x="7861300" y="10044009"/>
          <a:ext cx="889000" cy="3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20</xdr:rowOff>
    </xdr:from>
    <xdr:to>
      <xdr:col>46</xdr:col>
      <xdr:colOff>38100</xdr:colOff>
      <xdr:row>57</xdr:row>
      <xdr:rowOff>101620</xdr:rowOff>
    </xdr:to>
    <xdr:sp macro="" textlink="">
      <xdr:nvSpPr>
        <xdr:cNvPr id="349" name="フローチャート: 判断 348"/>
        <xdr:cNvSpPr/>
      </xdr:nvSpPr>
      <xdr:spPr>
        <a:xfrm>
          <a:off x="8699500" y="977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118147</xdr:rowOff>
    </xdr:from>
    <xdr:ext cx="534377" cy="259045"/>
    <xdr:sp macro="" textlink="">
      <xdr:nvSpPr>
        <xdr:cNvPr id="350" name="テキスト ボックス 349"/>
        <xdr:cNvSpPr txBox="1"/>
      </xdr:nvSpPr>
      <xdr:spPr>
        <a:xfrm>
          <a:off x="8483111" y="9547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28688</xdr:rowOff>
    </xdr:from>
    <xdr:to>
      <xdr:col>41</xdr:col>
      <xdr:colOff>50800</xdr:colOff>
      <xdr:row>58</xdr:row>
      <xdr:rowOff>130998</xdr:rowOff>
    </xdr:to>
    <xdr:cxnSp macro="">
      <xdr:nvCxnSpPr>
        <xdr:cNvPr id="351" name="直線コネクタ 350"/>
        <xdr:cNvCxnSpPr/>
      </xdr:nvCxnSpPr>
      <xdr:spPr>
        <a:xfrm>
          <a:off x="6972300" y="9972788"/>
          <a:ext cx="889000" cy="102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164826</xdr:rowOff>
    </xdr:from>
    <xdr:to>
      <xdr:col>41</xdr:col>
      <xdr:colOff>101600</xdr:colOff>
      <xdr:row>57</xdr:row>
      <xdr:rowOff>94976</xdr:rowOff>
    </xdr:to>
    <xdr:sp macro="" textlink="">
      <xdr:nvSpPr>
        <xdr:cNvPr id="352" name="フローチャート: 判断 351"/>
        <xdr:cNvSpPr/>
      </xdr:nvSpPr>
      <xdr:spPr>
        <a:xfrm>
          <a:off x="7810500" y="97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111503</xdr:rowOff>
    </xdr:from>
    <xdr:ext cx="534377" cy="259045"/>
    <xdr:sp macro="" textlink="">
      <xdr:nvSpPr>
        <xdr:cNvPr id="353" name="テキスト ボックス 352"/>
        <xdr:cNvSpPr txBox="1"/>
      </xdr:nvSpPr>
      <xdr:spPr>
        <a:xfrm>
          <a:off x="7594111" y="954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33785</xdr:rowOff>
    </xdr:from>
    <xdr:to>
      <xdr:col>36</xdr:col>
      <xdr:colOff>165100</xdr:colOff>
      <xdr:row>57</xdr:row>
      <xdr:rowOff>135385</xdr:rowOff>
    </xdr:to>
    <xdr:sp macro="" textlink="">
      <xdr:nvSpPr>
        <xdr:cNvPr id="354" name="フローチャート: 判断 353"/>
        <xdr:cNvSpPr/>
      </xdr:nvSpPr>
      <xdr:spPr>
        <a:xfrm>
          <a:off x="6921500" y="980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151912</xdr:rowOff>
    </xdr:from>
    <xdr:ext cx="534377" cy="259045"/>
    <xdr:sp macro="" textlink="">
      <xdr:nvSpPr>
        <xdr:cNvPr id="355" name="テキスト ボックス 354"/>
        <xdr:cNvSpPr txBox="1"/>
      </xdr:nvSpPr>
      <xdr:spPr>
        <a:xfrm>
          <a:off x="6705111" y="958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142525</xdr:rowOff>
    </xdr:from>
    <xdr:to>
      <xdr:col>55</xdr:col>
      <xdr:colOff>50800</xdr:colOff>
      <xdr:row>58</xdr:row>
      <xdr:rowOff>72675</xdr:rowOff>
    </xdr:to>
    <xdr:sp macro="" textlink="">
      <xdr:nvSpPr>
        <xdr:cNvPr id="361" name="楕円 360"/>
        <xdr:cNvSpPr/>
      </xdr:nvSpPr>
      <xdr:spPr>
        <a:xfrm>
          <a:off x="10426700" y="99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57452</xdr:rowOff>
    </xdr:from>
    <xdr:ext cx="534377" cy="259045"/>
    <xdr:sp macro="" textlink="">
      <xdr:nvSpPr>
        <xdr:cNvPr id="362" name="普通建設事業費該当値テキスト"/>
        <xdr:cNvSpPr txBox="1"/>
      </xdr:nvSpPr>
      <xdr:spPr>
        <a:xfrm>
          <a:off x="10528300" y="9830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77505</xdr:rowOff>
    </xdr:from>
    <xdr:to>
      <xdr:col>50</xdr:col>
      <xdr:colOff>165100</xdr:colOff>
      <xdr:row>59</xdr:row>
      <xdr:rowOff>7655</xdr:rowOff>
    </xdr:to>
    <xdr:sp macro="" textlink="">
      <xdr:nvSpPr>
        <xdr:cNvPr id="363" name="楕円 362"/>
        <xdr:cNvSpPr/>
      </xdr:nvSpPr>
      <xdr:spPr>
        <a:xfrm>
          <a:off x="9588500" y="1002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170232</xdr:rowOff>
    </xdr:from>
    <xdr:ext cx="534377" cy="259045"/>
    <xdr:sp macro="" textlink="">
      <xdr:nvSpPr>
        <xdr:cNvPr id="364" name="テキスト ボックス 363"/>
        <xdr:cNvSpPr txBox="1"/>
      </xdr:nvSpPr>
      <xdr:spPr>
        <a:xfrm>
          <a:off x="9372111" y="10114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49109</xdr:rowOff>
    </xdr:from>
    <xdr:to>
      <xdr:col>46</xdr:col>
      <xdr:colOff>38100</xdr:colOff>
      <xdr:row>58</xdr:row>
      <xdr:rowOff>150709</xdr:rowOff>
    </xdr:to>
    <xdr:sp macro="" textlink="">
      <xdr:nvSpPr>
        <xdr:cNvPr id="365" name="楕円 364"/>
        <xdr:cNvSpPr/>
      </xdr:nvSpPr>
      <xdr:spPr>
        <a:xfrm>
          <a:off x="8699500" y="999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141836</xdr:rowOff>
    </xdr:from>
    <xdr:ext cx="534377" cy="259045"/>
    <xdr:sp macro="" textlink="">
      <xdr:nvSpPr>
        <xdr:cNvPr id="366" name="テキスト ボックス 365"/>
        <xdr:cNvSpPr txBox="1"/>
      </xdr:nvSpPr>
      <xdr:spPr>
        <a:xfrm>
          <a:off x="8483111" y="10085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80198</xdr:rowOff>
    </xdr:from>
    <xdr:to>
      <xdr:col>41</xdr:col>
      <xdr:colOff>101600</xdr:colOff>
      <xdr:row>59</xdr:row>
      <xdr:rowOff>10348</xdr:rowOff>
    </xdr:to>
    <xdr:sp macro="" textlink="">
      <xdr:nvSpPr>
        <xdr:cNvPr id="367" name="楕円 366"/>
        <xdr:cNvSpPr/>
      </xdr:nvSpPr>
      <xdr:spPr>
        <a:xfrm>
          <a:off x="7810500" y="10024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1475</xdr:rowOff>
    </xdr:from>
    <xdr:ext cx="534377" cy="259045"/>
    <xdr:sp macro="" textlink="">
      <xdr:nvSpPr>
        <xdr:cNvPr id="368" name="テキスト ボックス 367"/>
        <xdr:cNvSpPr txBox="1"/>
      </xdr:nvSpPr>
      <xdr:spPr>
        <a:xfrm>
          <a:off x="7594111" y="10117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149338</xdr:rowOff>
    </xdr:from>
    <xdr:to>
      <xdr:col>36</xdr:col>
      <xdr:colOff>165100</xdr:colOff>
      <xdr:row>58</xdr:row>
      <xdr:rowOff>79488</xdr:rowOff>
    </xdr:to>
    <xdr:sp macro="" textlink="">
      <xdr:nvSpPr>
        <xdr:cNvPr id="369" name="楕円 368"/>
        <xdr:cNvSpPr/>
      </xdr:nvSpPr>
      <xdr:spPr>
        <a:xfrm>
          <a:off x="6921500" y="992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70615</xdr:rowOff>
    </xdr:from>
    <xdr:ext cx="534377" cy="259045"/>
    <xdr:sp macro="" textlink="">
      <xdr:nvSpPr>
        <xdr:cNvPr id="370" name="テキスト ボックス 369"/>
        <xdr:cNvSpPr txBox="1"/>
      </xdr:nvSpPr>
      <xdr:spPr>
        <a:xfrm>
          <a:off x="6705111" y="1001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4" name="テキスト ボックス 383"/>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6" name="テキスト ボックス 385"/>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8" name="テキスト ボックス 387"/>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169925</xdr:rowOff>
    </xdr:from>
    <xdr:to>
      <xdr:col>54</xdr:col>
      <xdr:colOff>189865</xdr:colOff>
      <xdr:row>78</xdr:row>
      <xdr:rowOff>139329</xdr:rowOff>
    </xdr:to>
    <xdr:cxnSp macro="">
      <xdr:nvCxnSpPr>
        <xdr:cNvPr id="392" name="直線コネクタ 391"/>
        <xdr:cNvCxnSpPr/>
      </xdr:nvCxnSpPr>
      <xdr:spPr>
        <a:xfrm flipV="1">
          <a:off x="10475595" y="12171425"/>
          <a:ext cx="1270" cy="1341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143156</xdr:rowOff>
    </xdr:from>
    <xdr:ext cx="313932" cy="259045"/>
    <xdr:sp macro="" textlink="">
      <xdr:nvSpPr>
        <xdr:cNvPr id="393" name="普通建設事業費 （ うち新規整備　）最小値テキスト"/>
        <xdr:cNvSpPr txBox="1"/>
      </xdr:nvSpPr>
      <xdr:spPr>
        <a:xfrm>
          <a:off x="10528300" y="135162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139329</xdr:rowOff>
    </xdr:from>
    <xdr:to>
      <xdr:col>55</xdr:col>
      <xdr:colOff>88900</xdr:colOff>
      <xdr:row>78</xdr:row>
      <xdr:rowOff>139329</xdr:rowOff>
    </xdr:to>
    <xdr:cxnSp macro="">
      <xdr:nvCxnSpPr>
        <xdr:cNvPr id="394" name="直線コネクタ 393"/>
        <xdr:cNvCxnSpPr/>
      </xdr:nvCxnSpPr>
      <xdr:spPr>
        <a:xfrm>
          <a:off x="10388600" y="1351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116602</xdr:rowOff>
    </xdr:from>
    <xdr:ext cx="599010" cy="259045"/>
    <xdr:sp macro="" textlink="">
      <xdr:nvSpPr>
        <xdr:cNvPr id="395" name="普通建設事業費 （ うち新規整備　）最大値テキスト"/>
        <xdr:cNvSpPr txBox="1"/>
      </xdr:nvSpPr>
      <xdr:spPr>
        <a:xfrm>
          <a:off x="10528300" y="11946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169925</xdr:rowOff>
    </xdr:from>
    <xdr:to>
      <xdr:col>55</xdr:col>
      <xdr:colOff>88900</xdr:colOff>
      <xdr:row>70</xdr:row>
      <xdr:rowOff>169925</xdr:rowOff>
    </xdr:to>
    <xdr:cxnSp macro="">
      <xdr:nvCxnSpPr>
        <xdr:cNvPr id="396" name="直線コネクタ 395"/>
        <xdr:cNvCxnSpPr/>
      </xdr:nvCxnSpPr>
      <xdr:spPr>
        <a:xfrm>
          <a:off x="10388600" y="1217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112849</xdr:rowOff>
    </xdr:from>
    <xdr:to>
      <xdr:col>55</xdr:col>
      <xdr:colOff>0</xdr:colOff>
      <xdr:row>78</xdr:row>
      <xdr:rowOff>125385</xdr:rowOff>
    </xdr:to>
    <xdr:cxnSp macro="">
      <xdr:nvCxnSpPr>
        <xdr:cNvPr id="397" name="直線コネクタ 396"/>
        <xdr:cNvCxnSpPr/>
      </xdr:nvCxnSpPr>
      <xdr:spPr>
        <a:xfrm flipV="1">
          <a:off x="9639300" y="13314499"/>
          <a:ext cx="838200" cy="183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78091</xdr:rowOff>
    </xdr:from>
    <xdr:ext cx="534377" cy="259045"/>
    <xdr:sp macro="" textlink="">
      <xdr:nvSpPr>
        <xdr:cNvPr id="398" name="普通建設事業費 （ うち新規整備　）平均値テキスト"/>
        <xdr:cNvSpPr txBox="1"/>
      </xdr:nvSpPr>
      <xdr:spPr>
        <a:xfrm>
          <a:off x="10528300" y="13108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55214</xdr:rowOff>
    </xdr:from>
    <xdr:to>
      <xdr:col>55</xdr:col>
      <xdr:colOff>50800</xdr:colOff>
      <xdr:row>77</xdr:row>
      <xdr:rowOff>156814</xdr:rowOff>
    </xdr:to>
    <xdr:sp macro="" textlink="">
      <xdr:nvSpPr>
        <xdr:cNvPr id="399" name="フローチャート: 判断 398"/>
        <xdr:cNvSpPr/>
      </xdr:nvSpPr>
      <xdr:spPr>
        <a:xfrm>
          <a:off x="10426700" y="1325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67517</xdr:rowOff>
    </xdr:from>
    <xdr:to>
      <xdr:col>50</xdr:col>
      <xdr:colOff>114300</xdr:colOff>
      <xdr:row>78</xdr:row>
      <xdr:rowOff>125385</xdr:rowOff>
    </xdr:to>
    <xdr:cxnSp macro="">
      <xdr:nvCxnSpPr>
        <xdr:cNvPr id="400" name="直線コネクタ 399"/>
        <xdr:cNvCxnSpPr/>
      </xdr:nvCxnSpPr>
      <xdr:spPr>
        <a:xfrm>
          <a:off x="8750300" y="13440617"/>
          <a:ext cx="889000" cy="57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88178</xdr:rowOff>
    </xdr:from>
    <xdr:to>
      <xdr:col>50</xdr:col>
      <xdr:colOff>165100</xdr:colOff>
      <xdr:row>78</xdr:row>
      <xdr:rowOff>18328</xdr:rowOff>
    </xdr:to>
    <xdr:sp macro="" textlink="">
      <xdr:nvSpPr>
        <xdr:cNvPr id="401" name="フローチャート: 判断 400"/>
        <xdr:cNvSpPr/>
      </xdr:nvSpPr>
      <xdr:spPr>
        <a:xfrm>
          <a:off x="9588500" y="1328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34855</xdr:rowOff>
    </xdr:from>
    <xdr:ext cx="534377" cy="259045"/>
    <xdr:sp macro="" textlink="">
      <xdr:nvSpPr>
        <xdr:cNvPr id="402" name="テキスト ボックス 401"/>
        <xdr:cNvSpPr txBox="1"/>
      </xdr:nvSpPr>
      <xdr:spPr>
        <a:xfrm>
          <a:off x="9372111" y="1306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67517</xdr:rowOff>
    </xdr:from>
    <xdr:to>
      <xdr:col>45</xdr:col>
      <xdr:colOff>177800</xdr:colOff>
      <xdr:row>78</xdr:row>
      <xdr:rowOff>127113</xdr:rowOff>
    </xdr:to>
    <xdr:cxnSp macro="">
      <xdr:nvCxnSpPr>
        <xdr:cNvPr id="403" name="直線コネクタ 402"/>
        <xdr:cNvCxnSpPr/>
      </xdr:nvCxnSpPr>
      <xdr:spPr>
        <a:xfrm flipV="1">
          <a:off x="7861300" y="13440617"/>
          <a:ext cx="889000" cy="59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140796</xdr:rowOff>
    </xdr:from>
    <xdr:to>
      <xdr:col>46</xdr:col>
      <xdr:colOff>38100</xdr:colOff>
      <xdr:row>78</xdr:row>
      <xdr:rowOff>70946</xdr:rowOff>
    </xdr:to>
    <xdr:sp macro="" textlink="">
      <xdr:nvSpPr>
        <xdr:cNvPr id="404" name="フローチャート: 判断 403"/>
        <xdr:cNvSpPr/>
      </xdr:nvSpPr>
      <xdr:spPr>
        <a:xfrm>
          <a:off x="8699500" y="1334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87473</xdr:rowOff>
    </xdr:from>
    <xdr:ext cx="534377" cy="259045"/>
    <xdr:sp macro="" textlink="">
      <xdr:nvSpPr>
        <xdr:cNvPr id="405" name="テキスト ボックス 404"/>
        <xdr:cNvSpPr txBox="1"/>
      </xdr:nvSpPr>
      <xdr:spPr>
        <a:xfrm>
          <a:off x="8483111" y="13117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69506</xdr:rowOff>
    </xdr:from>
    <xdr:to>
      <xdr:col>41</xdr:col>
      <xdr:colOff>50800</xdr:colOff>
      <xdr:row>78</xdr:row>
      <xdr:rowOff>127113</xdr:rowOff>
    </xdr:to>
    <xdr:cxnSp macro="">
      <xdr:nvCxnSpPr>
        <xdr:cNvPr id="406" name="直線コネクタ 405"/>
        <xdr:cNvCxnSpPr/>
      </xdr:nvCxnSpPr>
      <xdr:spPr>
        <a:xfrm>
          <a:off x="6972300" y="13442606"/>
          <a:ext cx="889000" cy="57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142036</xdr:rowOff>
    </xdr:from>
    <xdr:to>
      <xdr:col>41</xdr:col>
      <xdr:colOff>101600</xdr:colOff>
      <xdr:row>78</xdr:row>
      <xdr:rowOff>72186</xdr:rowOff>
    </xdr:to>
    <xdr:sp macro="" textlink="">
      <xdr:nvSpPr>
        <xdr:cNvPr id="407" name="フローチャート: 判断 406"/>
        <xdr:cNvSpPr/>
      </xdr:nvSpPr>
      <xdr:spPr>
        <a:xfrm>
          <a:off x="7810500" y="1334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88713</xdr:rowOff>
    </xdr:from>
    <xdr:ext cx="534377" cy="259045"/>
    <xdr:sp macro="" textlink="">
      <xdr:nvSpPr>
        <xdr:cNvPr id="408" name="テキスト ボックス 407"/>
        <xdr:cNvSpPr txBox="1"/>
      </xdr:nvSpPr>
      <xdr:spPr>
        <a:xfrm>
          <a:off x="7594111" y="1311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156159</xdr:rowOff>
    </xdr:from>
    <xdr:to>
      <xdr:col>36</xdr:col>
      <xdr:colOff>165100</xdr:colOff>
      <xdr:row>78</xdr:row>
      <xdr:rowOff>86309</xdr:rowOff>
    </xdr:to>
    <xdr:sp macro="" textlink="">
      <xdr:nvSpPr>
        <xdr:cNvPr id="409" name="フローチャート: 判断 408"/>
        <xdr:cNvSpPr/>
      </xdr:nvSpPr>
      <xdr:spPr>
        <a:xfrm>
          <a:off x="6921500" y="13357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102836</xdr:rowOff>
    </xdr:from>
    <xdr:ext cx="534377" cy="259045"/>
    <xdr:sp macro="" textlink="">
      <xdr:nvSpPr>
        <xdr:cNvPr id="410" name="テキスト ボックス 409"/>
        <xdr:cNvSpPr txBox="1"/>
      </xdr:nvSpPr>
      <xdr:spPr>
        <a:xfrm>
          <a:off x="6705111" y="1313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62049</xdr:rowOff>
    </xdr:from>
    <xdr:to>
      <xdr:col>55</xdr:col>
      <xdr:colOff>50800</xdr:colOff>
      <xdr:row>77</xdr:row>
      <xdr:rowOff>163649</xdr:rowOff>
    </xdr:to>
    <xdr:sp macro="" textlink="">
      <xdr:nvSpPr>
        <xdr:cNvPr id="416" name="楕円 415"/>
        <xdr:cNvSpPr/>
      </xdr:nvSpPr>
      <xdr:spPr>
        <a:xfrm>
          <a:off x="10426700" y="13263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40476</xdr:rowOff>
    </xdr:from>
    <xdr:ext cx="534377" cy="259045"/>
    <xdr:sp macro="" textlink="">
      <xdr:nvSpPr>
        <xdr:cNvPr id="417" name="普通建設事業費 （ うち新規整備　）該当値テキスト"/>
        <xdr:cNvSpPr txBox="1"/>
      </xdr:nvSpPr>
      <xdr:spPr>
        <a:xfrm>
          <a:off x="10528300" y="1324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74585</xdr:rowOff>
    </xdr:from>
    <xdr:to>
      <xdr:col>50</xdr:col>
      <xdr:colOff>165100</xdr:colOff>
      <xdr:row>79</xdr:row>
      <xdr:rowOff>4735</xdr:rowOff>
    </xdr:to>
    <xdr:sp macro="" textlink="">
      <xdr:nvSpPr>
        <xdr:cNvPr id="418" name="楕円 417"/>
        <xdr:cNvSpPr/>
      </xdr:nvSpPr>
      <xdr:spPr>
        <a:xfrm>
          <a:off x="9588500" y="1344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167312</xdr:rowOff>
    </xdr:from>
    <xdr:ext cx="469744" cy="259045"/>
    <xdr:sp macro="" textlink="">
      <xdr:nvSpPr>
        <xdr:cNvPr id="419" name="テキスト ボックス 418"/>
        <xdr:cNvSpPr txBox="1"/>
      </xdr:nvSpPr>
      <xdr:spPr>
        <a:xfrm>
          <a:off x="9404428" y="1354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16717</xdr:rowOff>
    </xdr:from>
    <xdr:to>
      <xdr:col>46</xdr:col>
      <xdr:colOff>38100</xdr:colOff>
      <xdr:row>78</xdr:row>
      <xdr:rowOff>118317</xdr:rowOff>
    </xdr:to>
    <xdr:sp macro="" textlink="">
      <xdr:nvSpPr>
        <xdr:cNvPr id="420" name="楕円 419"/>
        <xdr:cNvSpPr/>
      </xdr:nvSpPr>
      <xdr:spPr>
        <a:xfrm>
          <a:off x="8699500" y="1338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109444</xdr:rowOff>
    </xdr:from>
    <xdr:ext cx="534377" cy="259045"/>
    <xdr:sp macro="" textlink="">
      <xdr:nvSpPr>
        <xdr:cNvPr id="421" name="テキスト ボックス 420"/>
        <xdr:cNvSpPr txBox="1"/>
      </xdr:nvSpPr>
      <xdr:spPr>
        <a:xfrm>
          <a:off x="8483111" y="13482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76313</xdr:rowOff>
    </xdr:from>
    <xdr:to>
      <xdr:col>41</xdr:col>
      <xdr:colOff>101600</xdr:colOff>
      <xdr:row>79</xdr:row>
      <xdr:rowOff>6463</xdr:rowOff>
    </xdr:to>
    <xdr:sp macro="" textlink="">
      <xdr:nvSpPr>
        <xdr:cNvPr id="422" name="楕円 421"/>
        <xdr:cNvSpPr/>
      </xdr:nvSpPr>
      <xdr:spPr>
        <a:xfrm>
          <a:off x="7810500" y="1344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169040</xdr:rowOff>
    </xdr:from>
    <xdr:ext cx="469744" cy="259045"/>
    <xdr:sp macro="" textlink="">
      <xdr:nvSpPr>
        <xdr:cNvPr id="423" name="テキスト ボックス 422"/>
        <xdr:cNvSpPr txBox="1"/>
      </xdr:nvSpPr>
      <xdr:spPr>
        <a:xfrm>
          <a:off x="7626428" y="13542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18706</xdr:rowOff>
    </xdr:from>
    <xdr:to>
      <xdr:col>36</xdr:col>
      <xdr:colOff>165100</xdr:colOff>
      <xdr:row>78</xdr:row>
      <xdr:rowOff>120306</xdr:rowOff>
    </xdr:to>
    <xdr:sp macro="" textlink="">
      <xdr:nvSpPr>
        <xdr:cNvPr id="424" name="楕円 423"/>
        <xdr:cNvSpPr/>
      </xdr:nvSpPr>
      <xdr:spPr>
        <a:xfrm>
          <a:off x="6921500" y="13391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111433</xdr:rowOff>
    </xdr:from>
    <xdr:ext cx="534377" cy="259045"/>
    <xdr:sp macro="" textlink="">
      <xdr:nvSpPr>
        <xdr:cNvPr id="425" name="テキスト ボックス 424"/>
        <xdr:cNvSpPr txBox="1"/>
      </xdr:nvSpPr>
      <xdr:spPr>
        <a:xfrm>
          <a:off x="6705111" y="13484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6" name="直線コネクタ 43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7" name="テキスト ボックス 436"/>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8" name="直線コネクタ 43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9" name="テキスト ボックス 438"/>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0" name="直線コネクタ 43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1" name="テキスト ボックス 440"/>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2" name="直線コネクタ 44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3" name="テキスト ボックス 442"/>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34055</xdr:rowOff>
    </xdr:from>
    <xdr:to>
      <xdr:col>54</xdr:col>
      <xdr:colOff>189865</xdr:colOff>
      <xdr:row>98</xdr:row>
      <xdr:rowOff>132659</xdr:rowOff>
    </xdr:to>
    <xdr:cxnSp macro="">
      <xdr:nvCxnSpPr>
        <xdr:cNvPr id="447" name="直線コネクタ 446"/>
        <xdr:cNvCxnSpPr/>
      </xdr:nvCxnSpPr>
      <xdr:spPr>
        <a:xfrm flipV="1">
          <a:off x="10475595" y="15636005"/>
          <a:ext cx="1270" cy="1298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136486</xdr:rowOff>
    </xdr:from>
    <xdr:ext cx="469744" cy="259045"/>
    <xdr:sp macro="" textlink="">
      <xdr:nvSpPr>
        <xdr:cNvPr id="448" name="普通建設事業費 （ うち更新整備　）最小値テキスト"/>
        <xdr:cNvSpPr txBox="1"/>
      </xdr:nvSpPr>
      <xdr:spPr>
        <a:xfrm>
          <a:off x="10528300" y="16938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132659</xdr:rowOff>
    </xdr:from>
    <xdr:to>
      <xdr:col>55</xdr:col>
      <xdr:colOff>88900</xdr:colOff>
      <xdr:row>98</xdr:row>
      <xdr:rowOff>132659</xdr:rowOff>
    </xdr:to>
    <xdr:cxnSp macro="">
      <xdr:nvCxnSpPr>
        <xdr:cNvPr id="449" name="直線コネクタ 448"/>
        <xdr:cNvCxnSpPr/>
      </xdr:nvCxnSpPr>
      <xdr:spPr>
        <a:xfrm>
          <a:off x="10388600" y="16934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152182</xdr:rowOff>
    </xdr:from>
    <xdr:ext cx="599010" cy="259045"/>
    <xdr:sp macro="" textlink="">
      <xdr:nvSpPr>
        <xdr:cNvPr id="450" name="普通建設事業費 （ うち更新整備　）最大値テキスト"/>
        <xdr:cNvSpPr txBox="1"/>
      </xdr:nvSpPr>
      <xdr:spPr>
        <a:xfrm>
          <a:off x="10528300" y="15411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34055</xdr:rowOff>
    </xdr:from>
    <xdr:to>
      <xdr:col>55</xdr:col>
      <xdr:colOff>88900</xdr:colOff>
      <xdr:row>91</xdr:row>
      <xdr:rowOff>34055</xdr:rowOff>
    </xdr:to>
    <xdr:cxnSp macro="">
      <xdr:nvCxnSpPr>
        <xdr:cNvPr id="451" name="直線コネクタ 450"/>
        <xdr:cNvCxnSpPr/>
      </xdr:nvCxnSpPr>
      <xdr:spPr>
        <a:xfrm>
          <a:off x="10388600" y="15636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81311</xdr:rowOff>
    </xdr:from>
    <xdr:to>
      <xdr:col>55</xdr:col>
      <xdr:colOff>0</xdr:colOff>
      <xdr:row>98</xdr:row>
      <xdr:rowOff>132659</xdr:rowOff>
    </xdr:to>
    <xdr:cxnSp macro="">
      <xdr:nvCxnSpPr>
        <xdr:cNvPr id="452" name="直線コネクタ 451"/>
        <xdr:cNvCxnSpPr/>
      </xdr:nvCxnSpPr>
      <xdr:spPr>
        <a:xfrm>
          <a:off x="9639300" y="16883411"/>
          <a:ext cx="838200" cy="51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320</xdr:rowOff>
    </xdr:from>
    <xdr:ext cx="534377" cy="259045"/>
    <xdr:sp macro="" textlink="">
      <xdr:nvSpPr>
        <xdr:cNvPr id="453" name="普通建設事業費 （ うち更新整備　）平均値テキスト"/>
        <xdr:cNvSpPr txBox="1"/>
      </xdr:nvSpPr>
      <xdr:spPr>
        <a:xfrm>
          <a:off x="10528300" y="164595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148893</xdr:rowOff>
    </xdr:from>
    <xdr:to>
      <xdr:col>55</xdr:col>
      <xdr:colOff>50800</xdr:colOff>
      <xdr:row>97</xdr:row>
      <xdr:rowOff>79043</xdr:rowOff>
    </xdr:to>
    <xdr:sp macro="" textlink="">
      <xdr:nvSpPr>
        <xdr:cNvPr id="454" name="フローチャート: 判断 453"/>
        <xdr:cNvSpPr/>
      </xdr:nvSpPr>
      <xdr:spPr>
        <a:xfrm>
          <a:off x="10426700" y="1660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81311</xdr:rowOff>
    </xdr:from>
    <xdr:to>
      <xdr:col>50</xdr:col>
      <xdr:colOff>114300</xdr:colOff>
      <xdr:row>98</xdr:row>
      <xdr:rowOff>95782</xdr:rowOff>
    </xdr:to>
    <xdr:cxnSp macro="">
      <xdr:nvCxnSpPr>
        <xdr:cNvPr id="455" name="直線コネクタ 454"/>
        <xdr:cNvCxnSpPr/>
      </xdr:nvCxnSpPr>
      <xdr:spPr>
        <a:xfrm flipV="1">
          <a:off x="8750300" y="16883411"/>
          <a:ext cx="889000" cy="1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7386</xdr:rowOff>
    </xdr:from>
    <xdr:to>
      <xdr:col>50</xdr:col>
      <xdr:colOff>165100</xdr:colOff>
      <xdr:row>97</xdr:row>
      <xdr:rowOff>108986</xdr:rowOff>
    </xdr:to>
    <xdr:sp macro="" textlink="">
      <xdr:nvSpPr>
        <xdr:cNvPr id="456" name="フローチャート: 判断 455"/>
        <xdr:cNvSpPr/>
      </xdr:nvSpPr>
      <xdr:spPr>
        <a:xfrm>
          <a:off x="95885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125513</xdr:rowOff>
    </xdr:from>
    <xdr:ext cx="534377" cy="259045"/>
    <xdr:sp macro="" textlink="">
      <xdr:nvSpPr>
        <xdr:cNvPr id="457" name="テキスト ボックス 456"/>
        <xdr:cNvSpPr txBox="1"/>
      </xdr:nvSpPr>
      <xdr:spPr>
        <a:xfrm>
          <a:off x="9372111" y="164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80580</xdr:rowOff>
    </xdr:from>
    <xdr:to>
      <xdr:col>45</xdr:col>
      <xdr:colOff>177800</xdr:colOff>
      <xdr:row>98</xdr:row>
      <xdr:rowOff>95782</xdr:rowOff>
    </xdr:to>
    <xdr:cxnSp macro="">
      <xdr:nvCxnSpPr>
        <xdr:cNvPr id="458" name="直線コネクタ 457"/>
        <xdr:cNvCxnSpPr/>
      </xdr:nvCxnSpPr>
      <xdr:spPr>
        <a:xfrm>
          <a:off x="7861300" y="16882680"/>
          <a:ext cx="889000" cy="1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33240</xdr:rowOff>
    </xdr:from>
    <xdr:to>
      <xdr:col>46</xdr:col>
      <xdr:colOff>38100</xdr:colOff>
      <xdr:row>97</xdr:row>
      <xdr:rowOff>134840</xdr:rowOff>
    </xdr:to>
    <xdr:sp macro="" textlink="">
      <xdr:nvSpPr>
        <xdr:cNvPr id="459" name="フローチャート: 判断 458"/>
        <xdr:cNvSpPr/>
      </xdr:nvSpPr>
      <xdr:spPr>
        <a:xfrm>
          <a:off x="8699500" y="1666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151367</xdr:rowOff>
    </xdr:from>
    <xdr:ext cx="534377" cy="259045"/>
    <xdr:sp macro="" textlink="">
      <xdr:nvSpPr>
        <xdr:cNvPr id="460" name="テキスト ボックス 459"/>
        <xdr:cNvSpPr txBox="1"/>
      </xdr:nvSpPr>
      <xdr:spPr>
        <a:xfrm>
          <a:off x="8483111" y="16439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26890</xdr:rowOff>
    </xdr:from>
    <xdr:to>
      <xdr:col>41</xdr:col>
      <xdr:colOff>50800</xdr:colOff>
      <xdr:row>98</xdr:row>
      <xdr:rowOff>80580</xdr:rowOff>
    </xdr:to>
    <xdr:cxnSp macro="">
      <xdr:nvCxnSpPr>
        <xdr:cNvPr id="461" name="直線コネクタ 460"/>
        <xdr:cNvCxnSpPr/>
      </xdr:nvCxnSpPr>
      <xdr:spPr>
        <a:xfrm>
          <a:off x="6972300" y="16828990"/>
          <a:ext cx="889000" cy="5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27589</xdr:rowOff>
    </xdr:from>
    <xdr:to>
      <xdr:col>41</xdr:col>
      <xdr:colOff>101600</xdr:colOff>
      <xdr:row>97</xdr:row>
      <xdr:rowOff>129189</xdr:rowOff>
    </xdr:to>
    <xdr:sp macro="" textlink="">
      <xdr:nvSpPr>
        <xdr:cNvPr id="462" name="フローチャート: 判断 461"/>
        <xdr:cNvSpPr/>
      </xdr:nvSpPr>
      <xdr:spPr>
        <a:xfrm>
          <a:off x="7810500" y="1665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145716</xdr:rowOff>
    </xdr:from>
    <xdr:ext cx="534377" cy="259045"/>
    <xdr:sp macro="" textlink="">
      <xdr:nvSpPr>
        <xdr:cNvPr id="463" name="テキスト ボックス 462"/>
        <xdr:cNvSpPr txBox="1"/>
      </xdr:nvSpPr>
      <xdr:spPr>
        <a:xfrm>
          <a:off x="7594111" y="1643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53837</xdr:rowOff>
    </xdr:from>
    <xdr:to>
      <xdr:col>36</xdr:col>
      <xdr:colOff>165100</xdr:colOff>
      <xdr:row>97</xdr:row>
      <xdr:rowOff>155437</xdr:rowOff>
    </xdr:to>
    <xdr:sp macro="" textlink="">
      <xdr:nvSpPr>
        <xdr:cNvPr id="464" name="フローチャート: 判断 463"/>
        <xdr:cNvSpPr/>
      </xdr:nvSpPr>
      <xdr:spPr>
        <a:xfrm>
          <a:off x="6921500" y="1668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514</xdr:rowOff>
    </xdr:from>
    <xdr:ext cx="534377" cy="259045"/>
    <xdr:sp macro="" textlink="">
      <xdr:nvSpPr>
        <xdr:cNvPr id="465" name="テキスト ボックス 464"/>
        <xdr:cNvSpPr txBox="1"/>
      </xdr:nvSpPr>
      <xdr:spPr>
        <a:xfrm>
          <a:off x="6705111" y="1645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81859</xdr:rowOff>
    </xdr:from>
    <xdr:to>
      <xdr:col>55</xdr:col>
      <xdr:colOff>50800</xdr:colOff>
      <xdr:row>99</xdr:row>
      <xdr:rowOff>12009</xdr:rowOff>
    </xdr:to>
    <xdr:sp macro="" textlink="">
      <xdr:nvSpPr>
        <xdr:cNvPr id="471" name="楕円 470"/>
        <xdr:cNvSpPr/>
      </xdr:nvSpPr>
      <xdr:spPr>
        <a:xfrm>
          <a:off x="10426700" y="1688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168236</xdr:rowOff>
    </xdr:from>
    <xdr:ext cx="469744" cy="259045"/>
    <xdr:sp macro="" textlink="">
      <xdr:nvSpPr>
        <xdr:cNvPr id="472" name="普通建設事業費 （ うち更新整備　）該当値テキスト"/>
        <xdr:cNvSpPr txBox="1"/>
      </xdr:nvSpPr>
      <xdr:spPr>
        <a:xfrm>
          <a:off x="10528300" y="16798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30511</xdr:rowOff>
    </xdr:from>
    <xdr:to>
      <xdr:col>50</xdr:col>
      <xdr:colOff>165100</xdr:colOff>
      <xdr:row>98</xdr:row>
      <xdr:rowOff>132111</xdr:rowOff>
    </xdr:to>
    <xdr:sp macro="" textlink="">
      <xdr:nvSpPr>
        <xdr:cNvPr id="473" name="楕円 472"/>
        <xdr:cNvSpPr/>
      </xdr:nvSpPr>
      <xdr:spPr>
        <a:xfrm>
          <a:off x="9588500" y="1683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123238</xdr:rowOff>
    </xdr:from>
    <xdr:ext cx="534377" cy="259045"/>
    <xdr:sp macro="" textlink="">
      <xdr:nvSpPr>
        <xdr:cNvPr id="474" name="テキスト ボックス 473"/>
        <xdr:cNvSpPr txBox="1"/>
      </xdr:nvSpPr>
      <xdr:spPr>
        <a:xfrm>
          <a:off x="9372111" y="16925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44982</xdr:rowOff>
    </xdr:from>
    <xdr:to>
      <xdr:col>46</xdr:col>
      <xdr:colOff>38100</xdr:colOff>
      <xdr:row>98</xdr:row>
      <xdr:rowOff>146582</xdr:rowOff>
    </xdr:to>
    <xdr:sp macro="" textlink="">
      <xdr:nvSpPr>
        <xdr:cNvPr id="475" name="楕円 474"/>
        <xdr:cNvSpPr/>
      </xdr:nvSpPr>
      <xdr:spPr>
        <a:xfrm>
          <a:off x="8699500" y="16847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137709</xdr:rowOff>
    </xdr:from>
    <xdr:ext cx="469744" cy="259045"/>
    <xdr:sp macro="" textlink="">
      <xdr:nvSpPr>
        <xdr:cNvPr id="476" name="テキスト ボックス 475"/>
        <xdr:cNvSpPr txBox="1"/>
      </xdr:nvSpPr>
      <xdr:spPr>
        <a:xfrm>
          <a:off x="8515428" y="16939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29780</xdr:rowOff>
    </xdr:from>
    <xdr:to>
      <xdr:col>41</xdr:col>
      <xdr:colOff>101600</xdr:colOff>
      <xdr:row>98</xdr:row>
      <xdr:rowOff>131380</xdr:rowOff>
    </xdr:to>
    <xdr:sp macro="" textlink="">
      <xdr:nvSpPr>
        <xdr:cNvPr id="477" name="楕円 476"/>
        <xdr:cNvSpPr/>
      </xdr:nvSpPr>
      <xdr:spPr>
        <a:xfrm>
          <a:off x="7810500" y="1683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122507</xdr:rowOff>
    </xdr:from>
    <xdr:ext cx="534377" cy="259045"/>
    <xdr:sp macro="" textlink="">
      <xdr:nvSpPr>
        <xdr:cNvPr id="478" name="テキスト ボックス 477"/>
        <xdr:cNvSpPr txBox="1"/>
      </xdr:nvSpPr>
      <xdr:spPr>
        <a:xfrm>
          <a:off x="7594111" y="16924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147540</xdr:rowOff>
    </xdr:from>
    <xdr:to>
      <xdr:col>36</xdr:col>
      <xdr:colOff>165100</xdr:colOff>
      <xdr:row>98</xdr:row>
      <xdr:rowOff>77690</xdr:rowOff>
    </xdr:to>
    <xdr:sp macro="" textlink="">
      <xdr:nvSpPr>
        <xdr:cNvPr id="479" name="楕円 478"/>
        <xdr:cNvSpPr/>
      </xdr:nvSpPr>
      <xdr:spPr>
        <a:xfrm>
          <a:off x="6921500" y="1677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68817</xdr:rowOff>
    </xdr:from>
    <xdr:ext cx="534377" cy="259045"/>
    <xdr:sp macro="" textlink="">
      <xdr:nvSpPr>
        <xdr:cNvPr id="480" name="テキスト ボックス 479"/>
        <xdr:cNvSpPr txBox="1"/>
      </xdr:nvSpPr>
      <xdr:spPr>
        <a:xfrm>
          <a:off x="6705111" y="16870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1" name="直線コネクタ 49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2" name="テキスト ボックス 49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3" name="直線コネクタ 49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4" name="テキスト ボックス 49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5" name="直線コネクタ 49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6" name="テキスト ボックス 49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7" name="直線コネクタ 49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8" name="テキスト ボックス 49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9" name="直線コネクタ 49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0" name="テキスト ボックス 49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161943</xdr:rowOff>
    </xdr:from>
    <xdr:to>
      <xdr:col>85</xdr:col>
      <xdr:colOff>126364</xdr:colOff>
      <xdr:row>38</xdr:row>
      <xdr:rowOff>139700</xdr:rowOff>
    </xdr:to>
    <xdr:cxnSp macro="">
      <xdr:nvCxnSpPr>
        <xdr:cNvPr id="502" name="直線コネクタ 501"/>
        <xdr:cNvCxnSpPr/>
      </xdr:nvCxnSpPr>
      <xdr:spPr>
        <a:xfrm flipV="1">
          <a:off x="16317595" y="5476893"/>
          <a:ext cx="1269" cy="1177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4" name="直線コネクタ 50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108620</xdr:rowOff>
    </xdr:from>
    <xdr:ext cx="534377" cy="259045"/>
    <xdr:sp macro="" textlink="">
      <xdr:nvSpPr>
        <xdr:cNvPr id="505" name="災害復旧事業費最大値テキスト"/>
        <xdr:cNvSpPr txBox="1"/>
      </xdr:nvSpPr>
      <xdr:spPr>
        <a:xfrm>
          <a:off x="16370300" y="525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161943</xdr:rowOff>
    </xdr:from>
    <xdr:to>
      <xdr:col>86</xdr:col>
      <xdr:colOff>25400</xdr:colOff>
      <xdr:row>31</xdr:row>
      <xdr:rowOff>161943</xdr:rowOff>
    </xdr:to>
    <xdr:cxnSp macro="">
      <xdr:nvCxnSpPr>
        <xdr:cNvPr id="506" name="直線コネクタ 505"/>
        <xdr:cNvCxnSpPr/>
      </xdr:nvCxnSpPr>
      <xdr:spPr>
        <a:xfrm>
          <a:off x="16230600" y="5476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16599</xdr:rowOff>
    </xdr:from>
    <xdr:to>
      <xdr:col>85</xdr:col>
      <xdr:colOff>127000</xdr:colOff>
      <xdr:row>38</xdr:row>
      <xdr:rowOff>33424</xdr:rowOff>
    </xdr:to>
    <xdr:cxnSp macro="">
      <xdr:nvCxnSpPr>
        <xdr:cNvPr id="507" name="直線コネクタ 506"/>
        <xdr:cNvCxnSpPr/>
      </xdr:nvCxnSpPr>
      <xdr:spPr>
        <a:xfrm flipV="1">
          <a:off x="15481300" y="6531699"/>
          <a:ext cx="838200" cy="16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118808</xdr:rowOff>
    </xdr:from>
    <xdr:ext cx="469744" cy="259045"/>
    <xdr:sp macro="" textlink="">
      <xdr:nvSpPr>
        <xdr:cNvPr id="508" name="災害復旧事業費平均値テキスト"/>
        <xdr:cNvSpPr txBox="1"/>
      </xdr:nvSpPr>
      <xdr:spPr>
        <a:xfrm>
          <a:off x="16370300" y="64624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140381</xdr:rowOff>
    </xdr:from>
    <xdr:to>
      <xdr:col>85</xdr:col>
      <xdr:colOff>177800</xdr:colOff>
      <xdr:row>38</xdr:row>
      <xdr:rowOff>70531</xdr:rowOff>
    </xdr:to>
    <xdr:sp macro="" textlink="">
      <xdr:nvSpPr>
        <xdr:cNvPr id="509" name="フローチャート: 判断 508"/>
        <xdr:cNvSpPr/>
      </xdr:nvSpPr>
      <xdr:spPr>
        <a:xfrm>
          <a:off x="16268700" y="6484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28143</xdr:rowOff>
    </xdr:from>
    <xdr:to>
      <xdr:col>81</xdr:col>
      <xdr:colOff>50800</xdr:colOff>
      <xdr:row>38</xdr:row>
      <xdr:rowOff>33424</xdr:rowOff>
    </xdr:to>
    <xdr:cxnSp macro="">
      <xdr:nvCxnSpPr>
        <xdr:cNvPr id="510" name="直線コネクタ 509"/>
        <xdr:cNvCxnSpPr/>
      </xdr:nvCxnSpPr>
      <xdr:spPr>
        <a:xfrm>
          <a:off x="14592300" y="6543243"/>
          <a:ext cx="889000" cy="5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110937</xdr:rowOff>
    </xdr:from>
    <xdr:to>
      <xdr:col>81</xdr:col>
      <xdr:colOff>101600</xdr:colOff>
      <xdr:row>38</xdr:row>
      <xdr:rowOff>41087</xdr:rowOff>
    </xdr:to>
    <xdr:sp macro="" textlink="">
      <xdr:nvSpPr>
        <xdr:cNvPr id="511" name="フローチャート: 判断 510"/>
        <xdr:cNvSpPr/>
      </xdr:nvSpPr>
      <xdr:spPr>
        <a:xfrm>
          <a:off x="15430500" y="645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57614</xdr:rowOff>
    </xdr:from>
    <xdr:ext cx="469744" cy="259045"/>
    <xdr:sp macro="" textlink="">
      <xdr:nvSpPr>
        <xdr:cNvPr id="512" name="テキスト ボックス 511"/>
        <xdr:cNvSpPr txBox="1"/>
      </xdr:nvSpPr>
      <xdr:spPr>
        <a:xfrm>
          <a:off x="15246428" y="6229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28143</xdr:rowOff>
    </xdr:from>
    <xdr:to>
      <xdr:col>76</xdr:col>
      <xdr:colOff>114300</xdr:colOff>
      <xdr:row>38</xdr:row>
      <xdr:rowOff>56307</xdr:rowOff>
    </xdr:to>
    <xdr:cxnSp macro="">
      <xdr:nvCxnSpPr>
        <xdr:cNvPr id="513" name="直線コネクタ 512"/>
        <xdr:cNvCxnSpPr/>
      </xdr:nvCxnSpPr>
      <xdr:spPr>
        <a:xfrm flipV="1">
          <a:off x="13703300" y="6543243"/>
          <a:ext cx="889000" cy="2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153091</xdr:rowOff>
    </xdr:from>
    <xdr:to>
      <xdr:col>76</xdr:col>
      <xdr:colOff>165100</xdr:colOff>
      <xdr:row>38</xdr:row>
      <xdr:rowOff>83241</xdr:rowOff>
    </xdr:to>
    <xdr:sp macro="" textlink="">
      <xdr:nvSpPr>
        <xdr:cNvPr id="514" name="フローチャート: 判断 513"/>
        <xdr:cNvSpPr/>
      </xdr:nvSpPr>
      <xdr:spPr>
        <a:xfrm>
          <a:off x="14541500" y="649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74368</xdr:rowOff>
    </xdr:from>
    <xdr:ext cx="469744" cy="259045"/>
    <xdr:sp macro="" textlink="">
      <xdr:nvSpPr>
        <xdr:cNvPr id="515" name="テキスト ボックス 514"/>
        <xdr:cNvSpPr txBox="1"/>
      </xdr:nvSpPr>
      <xdr:spPr>
        <a:xfrm>
          <a:off x="14357428" y="6589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50066</xdr:rowOff>
    </xdr:from>
    <xdr:to>
      <xdr:col>71</xdr:col>
      <xdr:colOff>177800</xdr:colOff>
      <xdr:row>38</xdr:row>
      <xdr:rowOff>56307</xdr:rowOff>
    </xdr:to>
    <xdr:cxnSp macro="">
      <xdr:nvCxnSpPr>
        <xdr:cNvPr id="516" name="直線コネクタ 515"/>
        <xdr:cNvCxnSpPr/>
      </xdr:nvCxnSpPr>
      <xdr:spPr>
        <a:xfrm>
          <a:off x="12814300" y="6565166"/>
          <a:ext cx="889000" cy="6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53696</xdr:rowOff>
    </xdr:from>
    <xdr:to>
      <xdr:col>72</xdr:col>
      <xdr:colOff>38100</xdr:colOff>
      <xdr:row>38</xdr:row>
      <xdr:rowOff>155296</xdr:rowOff>
    </xdr:to>
    <xdr:sp macro="" textlink="">
      <xdr:nvSpPr>
        <xdr:cNvPr id="517" name="フローチャート: 判断 516"/>
        <xdr:cNvSpPr/>
      </xdr:nvSpPr>
      <xdr:spPr>
        <a:xfrm>
          <a:off x="13652500" y="656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146423</xdr:rowOff>
    </xdr:from>
    <xdr:ext cx="469744" cy="259045"/>
    <xdr:sp macro="" textlink="">
      <xdr:nvSpPr>
        <xdr:cNvPr id="518" name="テキスト ボックス 517"/>
        <xdr:cNvSpPr txBox="1"/>
      </xdr:nvSpPr>
      <xdr:spPr>
        <a:xfrm>
          <a:off x="13468428" y="6661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13645</xdr:rowOff>
    </xdr:from>
    <xdr:to>
      <xdr:col>67</xdr:col>
      <xdr:colOff>101600</xdr:colOff>
      <xdr:row>38</xdr:row>
      <xdr:rowOff>115245</xdr:rowOff>
    </xdr:to>
    <xdr:sp macro="" textlink="">
      <xdr:nvSpPr>
        <xdr:cNvPr id="519" name="フローチャート: 判断 518"/>
        <xdr:cNvSpPr/>
      </xdr:nvSpPr>
      <xdr:spPr>
        <a:xfrm>
          <a:off x="12763500" y="652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106372</xdr:rowOff>
    </xdr:from>
    <xdr:ext cx="469744" cy="259045"/>
    <xdr:sp macro="" textlink="">
      <xdr:nvSpPr>
        <xdr:cNvPr id="520" name="テキスト ボックス 519"/>
        <xdr:cNvSpPr txBox="1"/>
      </xdr:nvSpPr>
      <xdr:spPr>
        <a:xfrm>
          <a:off x="12579428" y="662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1" name="テキスト ボックス 52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2" name="テキスト ボックス 52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3" name="テキスト ボックス 52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4" name="テキスト ボックス 52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5" name="テキスト ボックス 52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137249</xdr:rowOff>
    </xdr:from>
    <xdr:to>
      <xdr:col>85</xdr:col>
      <xdr:colOff>177800</xdr:colOff>
      <xdr:row>38</xdr:row>
      <xdr:rowOff>67399</xdr:rowOff>
    </xdr:to>
    <xdr:sp macro="" textlink="">
      <xdr:nvSpPr>
        <xdr:cNvPr id="526" name="楕円 525"/>
        <xdr:cNvSpPr/>
      </xdr:nvSpPr>
      <xdr:spPr>
        <a:xfrm>
          <a:off x="16268700" y="6480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96626</xdr:rowOff>
    </xdr:from>
    <xdr:ext cx="469744" cy="259045"/>
    <xdr:sp macro="" textlink="">
      <xdr:nvSpPr>
        <xdr:cNvPr id="527" name="災害復旧事業費該当値テキスト"/>
        <xdr:cNvSpPr txBox="1"/>
      </xdr:nvSpPr>
      <xdr:spPr>
        <a:xfrm>
          <a:off x="16370300" y="6268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154074</xdr:rowOff>
    </xdr:from>
    <xdr:to>
      <xdr:col>81</xdr:col>
      <xdr:colOff>101600</xdr:colOff>
      <xdr:row>38</xdr:row>
      <xdr:rowOff>84224</xdr:rowOff>
    </xdr:to>
    <xdr:sp macro="" textlink="">
      <xdr:nvSpPr>
        <xdr:cNvPr id="528" name="楕円 527"/>
        <xdr:cNvSpPr/>
      </xdr:nvSpPr>
      <xdr:spPr>
        <a:xfrm>
          <a:off x="15430500" y="6497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75351</xdr:rowOff>
    </xdr:from>
    <xdr:ext cx="469744" cy="259045"/>
    <xdr:sp macro="" textlink="">
      <xdr:nvSpPr>
        <xdr:cNvPr id="529" name="テキスト ボックス 528"/>
        <xdr:cNvSpPr txBox="1"/>
      </xdr:nvSpPr>
      <xdr:spPr>
        <a:xfrm>
          <a:off x="15246428" y="6590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148793</xdr:rowOff>
    </xdr:from>
    <xdr:to>
      <xdr:col>76</xdr:col>
      <xdr:colOff>165100</xdr:colOff>
      <xdr:row>38</xdr:row>
      <xdr:rowOff>78943</xdr:rowOff>
    </xdr:to>
    <xdr:sp macro="" textlink="">
      <xdr:nvSpPr>
        <xdr:cNvPr id="530" name="楕円 529"/>
        <xdr:cNvSpPr/>
      </xdr:nvSpPr>
      <xdr:spPr>
        <a:xfrm>
          <a:off x="14541500" y="649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95470</xdr:rowOff>
    </xdr:from>
    <xdr:ext cx="469744" cy="259045"/>
    <xdr:sp macro="" textlink="">
      <xdr:nvSpPr>
        <xdr:cNvPr id="531" name="テキスト ボックス 530"/>
        <xdr:cNvSpPr txBox="1"/>
      </xdr:nvSpPr>
      <xdr:spPr>
        <a:xfrm>
          <a:off x="14357428" y="6267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5507</xdr:rowOff>
    </xdr:from>
    <xdr:to>
      <xdr:col>72</xdr:col>
      <xdr:colOff>38100</xdr:colOff>
      <xdr:row>38</xdr:row>
      <xdr:rowOff>107107</xdr:rowOff>
    </xdr:to>
    <xdr:sp macro="" textlink="">
      <xdr:nvSpPr>
        <xdr:cNvPr id="532" name="楕円 531"/>
        <xdr:cNvSpPr/>
      </xdr:nvSpPr>
      <xdr:spPr>
        <a:xfrm>
          <a:off x="13652500" y="6520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123634</xdr:rowOff>
    </xdr:from>
    <xdr:ext cx="469744" cy="259045"/>
    <xdr:sp macro="" textlink="">
      <xdr:nvSpPr>
        <xdr:cNvPr id="533" name="テキスト ボックス 532"/>
        <xdr:cNvSpPr txBox="1"/>
      </xdr:nvSpPr>
      <xdr:spPr>
        <a:xfrm>
          <a:off x="13468428" y="6295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170716</xdr:rowOff>
    </xdr:from>
    <xdr:to>
      <xdr:col>67</xdr:col>
      <xdr:colOff>101600</xdr:colOff>
      <xdr:row>38</xdr:row>
      <xdr:rowOff>100866</xdr:rowOff>
    </xdr:to>
    <xdr:sp macro="" textlink="">
      <xdr:nvSpPr>
        <xdr:cNvPr id="534" name="楕円 533"/>
        <xdr:cNvSpPr/>
      </xdr:nvSpPr>
      <xdr:spPr>
        <a:xfrm>
          <a:off x="12763500" y="6514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117393</xdr:rowOff>
    </xdr:from>
    <xdr:ext cx="469744" cy="259045"/>
    <xdr:sp macro="" textlink="">
      <xdr:nvSpPr>
        <xdr:cNvPr id="535" name="テキスト ボックス 534"/>
        <xdr:cNvSpPr txBox="1"/>
      </xdr:nvSpPr>
      <xdr:spPr>
        <a:xfrm>
          <a:off x="12579428" y="6289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6" name="正方形/長方形 53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7" name="正方形/長方形 53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8" name="正方形/長方形 53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9" name="正方形/長方形 53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0" name="正方形/長方形 53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1" name="正方形/長方形 54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2" name="正方形/長方形 54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3" name="正方形/長方形 54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4" name="テキスト ボックス 54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5" name="直線コネクタ 54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6" name="直線コネクタ 54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7" name="テキスト ボックス 54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8" name="直線コネクタ 54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9" name="テキスト ボックス 54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1" name="直線コネクタ 55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3" name="直線コネクタ 55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6" name="直線コネクタ 55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8" name="フローチャート: 判断 55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9" name="直線コネクタ 55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0" name="フローチャート: 判断 55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1" name="テキスト ボックス 56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2" name="直線コネクタ 56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3" name="フローチャート: 判断 56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4" name="テキスト ボックス 56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5" name="直線コネクタ 56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6" name="フローチャート: 判断 56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7" name="テキスト ボックス 56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8" name="フローチャート: 判断 56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9" name="テキスト ボックス 56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0" name="テキスト ボックス 56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1" name="テキスト ボックス 57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2" name="テキスト ボックス 57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3" name="テキスト ボックス 57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4" name="テキスト ボックス 57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楕円 57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7" name="楕円 57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8" name="テキスト ボックス 57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9" name="楕円 57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0" name="テキスト ボックス 57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1" name="楕円 58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2" name="テキスト ボックス 58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楕円 58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4" name="テキスト ボックス 58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5" name="正方形/長方形 58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6" name="正方形/長方形 58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7" name="正方形/長方形 58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8" name="正方形/長方形 58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9" name="正方形/長方形 58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0" name="正方形/長方形 58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1" name="正方形/長方形 59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2" name="正方形/長方形 59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3" name="テキスト ボックス 59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4" name="直線コネクタ 59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5" name="直線コネクタ 59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6" name="テキスト ボックス 59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7" name="直線コネクタ 59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8" name="テキスト ボックス 59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9" name="直線コネクタ 59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0" name="テキスト ボックス 59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1" name="直線コネクタ 60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2" name="テキスト ボックス 60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3" name="直線コネクタ 60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4" name="テキスト ボックス 60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5" name="直線コネクタ 60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6" name="テキスト ボックス 60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119995</xdr:rowOff>
    </xdr:from>
    <xdr:to>
      <xdr:col>85</xdr:col>
      <xdr:colOff>126364</xdr:colOff>
      <xdr:row>79</xdr:row>
      <xdr:rowOff>15647</xdr:rowOff>
    </xdr:to>
    <xdr:cxnSp macro="">
      <xdr:nvCxnSpPr>
        <xdr:cNvPr id="608" name="直線コネクタ 607"/>
        <xdr:cNvCxnSpPr/>
      </xdr:nvCxnSpPr>
      <xdr:spPr>
        <a:xfrm flipV="1">
          <a:off x="16317595" y="12292945"/>
          <a:ext cx="1269" cy="1267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19474</xdr:rowOff>
    </xdr:from>
    <xdr:ext cx="469744" cy="259045"/>
    <xdr:sp macro="" textlink="">
      <xdr:nvSpPr>
        <xdr:cNvPr id="609" name="公債費最小値テキスト"/>
        <xdr:cNvSpPr txBox="1"/>
      </xdr:nvSpPr>
      <xdr:spPr>
        <a:xfrm>
          <a:off x="16370300" y="13564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15647</xdr:rowOff>
    </xdr:from>
    <xdr:to>
      <xdr:col>86</xdr:col>
      <xdr:colOff>25400</xdr:colOff>
      <xdr:row>79</xdr:row>
      <xdr:rowOff>15647</xdr:rowOff>
    </xdr:to>
    <xdr:cxnSp macro="">
      <xdr:nvCxnSpPr>
        <xdr:cNvPr id="610" name="直線コネクタ 609"/>
        <xdr:cNvCxnSpPr/>
      </xdr:nvCxnSpPr>
      <xdr:spPr>
        <a:xfrm>
          <a:off x="16230600" y="13560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66672</xdr:rowOff>
    </xdr:from>
    <xdr:ext cx="599010" cy="259045"/>
    <xdr:sp macro="" textlink="">
      <xdr:nvSpPr>
        <xdr:cNvPr id="611" name="公債費最大値テキスト"/>
        <xdr:cNvSpPr txBox="1"/>
      </xdr:nvSpPr>
      <xdr:spPr>
        <a:xfrm>
          <a:off x="16370300" y="12068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119995</xdr:rowOff>
    </xdr:from>
    <xdr:to>
      <xdr:col>86</xdr:col>
      <xdr:colOff>25400</xdr:colOff>
      <xdr:row>71</xdr:row>
      <xdr:rowOff>119995</xdr:rowOff>
    </xdr:to>
    <xdr:cxnSp macro="">
      <xdr:nvCxnSpPr>
        <xdr:cNvPr id="612" name="直線コネクタ 611"/>
        <xdr:cNvCxnSpPr/>
      </xdr:nvCxnSpPr>
      <xdr:spPr>
        <a:xfrm>
          <a:off x="16230600" y="12292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147602</xdr:rowOff>
    </xdr:from>
    <xdr:to>
      <xdr:col>85</xdr:col>
      <xdr:colOff>127000</xdr:colOff>
      <xdr:row>77</xdr:row>
      <xdr:rowOff>151572</xdr:rowOff>
    </xdr:to>
    <xdr:cxnSp macro="">
      <xdr:nvCxnSpPr>
        <xdr:cNvPr id="613" name="直線コネクタ 612"/>
        <xdr:cNvCxnSpPr/>
      </xdr:nvCxnSpPr>
      <xdr:spPr>
        <a:xfrm flipV="1">
          <a:off x="15481300" y="13349252"/>
          <a:ext cx="838200" cy="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89687</xdr:rowOff>
    </xdr:from>
    <xdr:ext cx="534377" cy="259045"/>
    <xdr:sp macro="" textlink="">
      <xdr:nvSpPr>
        <xdr:cNvPr id="614" name="公債費平均値テキスト"/>
        <xdr:cNvSpPr txBox="1"/>
      </xdr:nvSpPr>
      <xdr:spPr>
        <a:xfrm>
          <a:off x="16370300" y="12948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66810</xdr:rowOff>
    </xdr:from>
    <xdr:to>
      <xdr:col>85</xdr:col>
      <xdr:colOff>177800</xdr:colOff>
      <xdr:row>76</xdr:row>
      <xdr:rowOff>168410</xdr:rowOff>
    </xdr:to>
    <xdr:sp macro="" textlink="">
      <xdr:nvSpPr>
        <xdr:cNvPr id="615" name="フローチャート: 判断 614"/>
        <xdr:cNvSpPr/>
      </xdr:nvSpPr>
      <xdr:spPr>
        <a:xfrm>
          <a:off x="16268700" y="1309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139883</xdr:rowOff>
    </xdr:from>
    <xdr:to>
      <xdr:col>81</xdr:col>
      <xdr:colOff>50800</xdr:colOff>
      <xdr:row>77</xdr:row>
      <xdr:rowOff>151572</xdr:rowOff>
    </xdr:to>
    <xdr:cxnSp macro="">
      <xdr:nvCxnSpPr>
        <xdr:cNvPr id="616" name="直線コネクタ 615"/>
        <xdr:cNvCxnSpPr/>
      </xdr:nvCxnSpPr>
      <xdr:spPr>
        <a:xfrm>
          <a:off x="14592300" y="13341533"/>
          <a:ext cx="889000" cy="11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96101</xdr:rowOff>
    </xdr:from>
    <xdr:to>
      <xdr:col>81</xdr:col>
      <xdr:colOff>101600</xdr:colOff>
      <xdr:row>77</xdr:row>
      <xdr:rowOff>26251</xdr:rowOff>
    </xdr:to>
    <xdr:sp macro="" textlink="">
      <xdr:nvSpPr>
        <xdr:cNvPr id="617" name="フローチャート: 判断 616"/>
        <xdr:cNvSpPr/>
      </xdr:nvSpPr>
      <xdr:spPr>
        <a:xfrm>
          <a:off x="15430500" y="131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42778</xdr:rowOff>
    </xdr:from>
    <xdr:ext cx="534377" cy="259045"/>
    <xdr:sp macro="" textlink="">
      <xdr:nvSpPr>
        <xdr:cNvPr id="618" name="テキスト ボックス 617"/>
        <xdr:cNvSpPr txBox="1"/>
      </xdr:nvSpPr>
      <xdr:spPr>
        <a:xfrm>
          <a:off x="15214111" y="1290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139883</xdr:rowOff>
    </xdr:from>
    <xdr:to>
      <xdr:col>76</xdr:col>
      <xdr:colOff>114300</xdr:colOff>
      <xdr:row>77</xdr:row>
      <xdr:rowOff>146703</xdr:rowOff>
    </xdr:to>
    <xdr:cxnSp macro="">
      <xdr:nvCxnSpPr>
        <xdr:cNvPr id="619" name="直線コネクタ 618"/>
        <xdr:cNvCxnSpPr/>
      </xdr:nvCxnSpPr>
      <xdr:spPr>
        <a:xfrm flipV="1">
          <a:off x="13703300" y="13341533"/>
          <a:ext cx="889000" cy="6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109048</xdr:rowOff>
    </xdr:from>
    <xdr:to>
      <xdr:col>76</xdr:col>
      <xdr:colOff>165100</xdr:colOff>
      <xdr:row>77</xdr:row>
      <xdr:rowOff>39198</xdr:rowOff>
    </xdr:to>
    <xdr:sp macro="" textlink="">
      <xdr:nvSpPr>
        <xdr:cNvPr id="620" name="フローチャート: 判断 619"/>
        <xdr:cNvSpPr/>
      </xdr:nvSpPr>
      <xdr:spPr>
        <a:xfrm>
          <a:off x="14541500" y="1313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55725</xdr:rowOff>
    </xdr:from>
    <xdr:ext cx="534377" cy="259045"/>
    <xdr:sp macro="" textlink="">
      <xdr:nvSpPr>
        <xdr:cNvPr id="621" name="テキスト ボックス 620"/>
        <xdr:cNvSpPr txBox="1"/>
      </xdr:nvSpPr>
      <xdr:spPr>
        <a:xfrm>
          <a:off x="14325111" y="1291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146703</xdr:rowOff>
    </xdr:from>
    <xdr:to>
      <xdr:col>71</xdr:col>
      <xdr:colOff>177800</xdr:colOff>
      <xdr:row>77</xdr:row>
      <xdr:rowOff>152236</xdr:rowOff>
    </xdr:to>
    <xdr:cxnSp macro="">
      <xdr:nvCxnSpPr>
        <xdr:cNvPr id="622" name="直線コネクタ 621"/>
        <xdr:cNvCxnSpPr/>
      </xdr:nvCxnSpPr>
      <xdr:spPr>
        <a:xfrm flipV="1">
          <a:off x="12814300" y="13348353"/>
          <a:ext cx="889000" cy="5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110525</xdr:rowOff>
    </xdr:from>
    <xdr:to>
      <xdr:col>72</xdr:col>
      <xdr:colOff>38100</xdr:colOff>
      <xdr:row>77</xdr:row>
      <xdr:rowOff>40675</xdr:rowOff>
    </xdr:to>
    <xdr:sp macro="" textlink="">
      <xdr:nvSpPr>
        <xdr:cNvPr id="623" name="フローチャート: 判断 622"/>
        <xdr:cNvSpPr/>
      </xdr:nvSpPr>
      <xdr:spPr>
        <a:xfrm>
          <a:off x="13652500" y="1314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57203</xdr:rowOff>
    </xdr:from>
    <xdr:ext cx="534377" cy="259045"/>
    <xdr:sp macro="" textlink="">
      <xdr:nvSpPr>
        <xdr:cNvPr id="624" name="テキスト ボックス 623"/>
        <xdr:cNvSpPr txBox="1"/>
      </xdr:nvSpPr>
      <xdr:spPr>
        <a:xfrm>
          <a:off x="13436111" y="1291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104239</xdr:rowOff>
    </xdr:from>
    <xdr:to>
      <xdr:col>67</xdr:col>
      <xdr:colOff>101600</xdr:colOff>
      <xdr:row>77</xdr:row>
      <xdr:rowOff>34389</xdr:rowOff>
    </xdr:to>
    <xdr:sp macro="" textlink="">
      <xdr:nvSpPr>
        <xdr:cNvPr id="625" name="フローチャート: 判断 624"/>
        <xdr:cNvSpPr/>
      </xdr:nvSpPr>
      <xdr:spPr>
        <a:xfrm>
          <a:off x="127635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50916</xdr:rowOff>
    </xdr:from>
    <xdr:ext cx="534377" cy="259045"/>
    <xdr:sp macro="" textlink="">
      <xdr:nvSpPr>
        <xdr:cNvPr id="626" name="テキスト ボックス 625"/>
        <xdr:cNvSpPr txBox="1"/>
      </xdr:nvSpPr>
      <xdr:spPr>
        <a:xfrm>
          <a:off x="12547111" y="1290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7" name="テキスト ボックス 62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8" name="テキスト ボックス 62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9" name="テキスト ボックス 62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0" name="テキスト ボックス 62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1" name="テキスト ボックス 63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96802</xdr:rowOff>
    </xdr:from>
    <xdr:to>
      <xdr:col>85</xdr:col>
      <xdr:colOff>177800</xdr:colOff>
      <xdr:row>78</xdr:row>
      <xdr:rowOff>26952</xdr:rowOff>
    </xdr:to>
    <xdr:sp macro="" textlink="">
      <xdr:nvSpPr>
        <xdr:cNvPr id="632" name="楕円 631"/>
        <xdr:cNvSpPr/>
      </xdr:nvSpPr>
      <xdr:spPr>
        <a:xfrm>
          <a:off x="16268700" y="1329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75229</xdr:rowOff>
    </xdr:from>
    <xdr:ext cx="534377" cy="259045"/>
    <xdr:sp macro="" textlink="">
      <xdr:nvSpPr>
        <xdr:cNvPr id="633" name="公債費該当値テキスト"/>
        <xdr:cNvSpPr txBox="1"/>
      </xdr:nvSpPr>
      <xdr:spPr>
        <a:xfrm>
          <a:off x="16370300" y="132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100772</xdr:rowOff>
    </xdr:from>
    <xdr:to>
      <xdr:col>81</xdr:col>
      <xdr:colOff>101600</xdr:colOff>
      <xdr:row>78</xdr:row>
      <xdr:rowOff>30922</xdr:rowOff>
    </xdr:to>
    <xdr:sp macro="" textlink="">
      <xdr:nvSpPr>
        <xdr:cNvPr id="634" name="楕円 633"/>
        <xdr:cNvSpPr/>
      </xdr:nvSpPr>
      <xdr:spPr>
        <a:xfrm>
          <a:off x="15430500" y="13302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22049</xdr:rowOff>
    </xdr:from>
    <xdr:ext cx="534377" cy="259045"/>
    <xdr:sp macro="" textlink="">
      <xdr:nvSpPr>
        <xdr:cNvPr id="635" name="テキスト ボックス 634"/>
        <xdr:cNvSpPr txBox="1"/>
      </xdr:nvSpPr>
      <xdr:spPr>
        <a:xfrm>
          <a:off x="15214111" y="13395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89083</xdr:rowOff>
    </xdr:from>
    <xdr:to>
      <xdr:col>76</xdr:col>
      <xdr:colOff>165100</xdr:colOff>
      <xdr:row>78</xdr:row>
      <xdr:rowOff>19233</xdr:rowOff>
    </xdr:to>
    <xdr:sp macro="" textlink="">
      <xdr:nvSpPr>
        <xdr:cNvPr id="636" name="楕円 635"/>
        <xdr:cNvSpPr/>
      </xdr:nvSpPr>
      <xdr:spPr>
        <a:xfrm>
          <a:off x="14541500" y="132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10360</xdr:rowOff>
    </xdr:from>
    <xdr:ext cx="534377" cy="259045"/>
    <xdr:sp macro="" textlink="">
      <xdr:nvSpPr>
        <xdr:cNvPr id="637" name="テキスト ボックス 636"/>
        <xdr:cNvSpPr txBox="1"/>
      </xdr:nvSpPr>
      <xdr:spPr>
        <a:xfrm>
          <a:off x="14325111" y="13383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95903</xdr:rowOff>
    </xdr:from>
    <xdr:to>
      <xdr:col>72</xdr:col>
      <xdr:colOff>38100</xdr:colOff>
      <xdr:row>78</xdr:row>
      <xdr:rowOff>26053</xdr:rowOff>
    </xdr:to>
    <xdr:sp macro="" textlink="">
      <xdr:nvSpPr>
        <xdr:cNvPr id="638" name="楕円 637"/>
        <xdr:cNvSpPr/>
      </xdr:nvSpPr>
      <xdr:spPr>
        <a:xfrm>
          <a:off x="13652500" y="13297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17180</xdr:rowOff>
    </xdr:from>
    <xdr:ext cx="534377" cy="259045"/>
    <xdr:sp macro="" textlink="">
      <xdr:nvSpPr>
        <xdr:cNvPr id="639" name="テキスト ボックス 638"/>
        <xdr:cNvSpPr txBox="1"/>
      </xdr:nvSpPr>
      <xdr:spPr>
        <a:xfrm>
          <a:off x="13436111" y="13390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101436</xdr:rowOff>
    </xdr:from>
    <xdr:to>
      <xdr:col>67</xdr:col>
      <xdr:colOff>101600</xdr:colOff>
      <xdr:row>78</xdr:row>
      <xdr:rowOff>31586</xdr:rowOff>
    </xdr:to>
    <xdr:sp macro="" textlink="">
      <xdr:nvSpPr>
        <xdr:cNvPr id="640" name="楕円 639"/>
        <xdr:cNvSpPr/>
      </xdr:nvSpPr>
      <xdr:spPr>
        <a:xfrm>
          <a:off x="12763500" y="13303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22713</xdr:rowOff>
    </xdr:from>
    <xdr:ext cx="534377" cy="259045"/>
    <xdr:sp macro="" textlink="">
      <xdr:nvSpPr>
        <xdr:cNvPr id="641" name="テキスト ボックス 640"/>
        <xdr:cNvSpPr txBox="1"/>
      </xdr:nvSpPr>
      <xdr:spPr>
        <a:xfrm>
          <a:off x="12547111" y="13395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2" name="正方形/長方形 64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3" name="正方形/長方形 64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4" name="正方形/長方形 64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5" name="正方形/長方形 64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6" name="正方形/長方形 64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7" name="正方形/長方形 64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8" name="正方形/長方形 64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9" name="正方形/長方形 64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0" name="テキスト ボックス 64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1" name="直線コネクタ 65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2" name="直線コネクタ 65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3" name="テキスト ボックス 65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4" name="直線コネクタ 65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5" name="テキスト ボックス 65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6" name="直線コネクタ 65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57" name="テキスト ボックス 65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8" name="直線コネクタ 65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59" name="テキスト ボックス 65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0" name="直線コネクタ 65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1" name="テキスト ボックス 66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2" name="直線コネクタ 66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3" name="テキスト ボックス 66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104877</xdr:rowOff>
    </xdr:from>
    <xdr:to>
      <xdr:col>85</xdr:col>
      <xdr:colOff>126364</xdr:colOff>
      <xdr:row>99</xdr:row>
      <xdr:rowOff>31483</xdr:rowOff>
    </xdr:to>
    <xdr:cxnSp macro="">
      <xdr:nvCxnSpPr>
        <xdr:cNvPr id="665" name="直線コネクタ 664"/>
        <xdr:cNvCxnSpPr/>
      </xdr:nvCxnSpPr>
      <xdr:spPr>
        <a:xfrm flipV="1">
          <a:off x="16317595" y="15535377"/>
          <a:ext cx="1269" cy="1469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35310</xdr:rowOff>
    </xdr:from>
    <xdr:ext cx="469744" cy="259045"/>
    <xdr:sp macro="" textlink="">
      <xdr:nvSpPr>
        <xdr:cNvPr id="666" name="積立金最小値テキスト"/>
        <xdr:cNvSpPr txBox="1"/>
      </xdr:nvSpPr>
      <xdr:spPr>
        <a:xfrm>
          <a:off x="16370300" y="17008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31483</xdr:rowOff>
    </xdr:from>
    <xdr:to>
      <xdr:col>86</xdr:col>
      <xdr:colOff>25400</xdr:colOff>
      <xdr:row>99</xdr:row>
      <xdr:rowOff>31483</xdr:rowOff>
    </xdr:to>
    <xdr:cxnSp macro="">
      <xdr:nvCxnSpPr>
        <xdr:cNvPr id="667" name="直線コネクタ 666"/>
        <xdr:cNvCxnSpPr/>
      </xdr:nvCxnSpPr>
      <xdr:spPr>
        <a:xfrm>
          <a:off x="16230600" y="17005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51554</xdr:rowOff>
    </xdr:from>
    <xdr:ext cx="599010" cy="259045"/>
    <xdr:sp macro="" textlink="">
      <xdr:nvSpPr>
        <xdr:cNvPr id="668" name="積立金最大値テキスト"/>
        <xdr:cNvSpPr txBox="1"/>
      </xdr:nvSpPr>
      <xdr:spPr>
        <a:xfrm>
          <a:off x="16370300" y="15310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104877</xdr:rowOff>
    </xdr:from>
    <xdr:to>
      <xdr:col>86</xdr:col>
      <xdr:colOff>25400</xdr:colOff>
      <xdr:row>90</xdr:row>
      <xdr:rowOff>104877</xdr:rowOff>
    </xdr:to>
    <xdr:cxnSp macro="">
      <xdr:nvCxnSpPr>
        <xdr:cNvPr id="669" name="直線コネクタ 668"/>
        <xdr:cNvCxnSpPr/>
      </xdr:nvCxnSpPr>
      <xdr:spPr>
        <a:xfrm>
          <a:off x="16230600" y="15535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49061</xdr:rowOff>
    </xdr:from>
    <xdr:to>
      <xdr:col>85</xdr:col>
      <xdr:colOff>127000</xdr:colOff>
      <xdr:row>98</xdr:row>
      <xdr:rowOff>19317</xdr:rowOff>
    </xdr:to>
    <xdr:cxnSp macro="">
      <xdr:nvCxnSpPr>
        <xdr:cNvPr id="670" name="直線コネクタ 669"/>
        <xdr:cNvCxnSpPr/>
      </xdr:nvCxnSpPr>
      <xdr:spPr>
        <a:xfrm flipV="1">
          <a:off x="15481300" y="16679711"/>
          <a:ext cx="838200" cy="141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12247</xdr:rowOff>
    </xdr:from>
    <xdr:ext cx="534377" cy="259045"/>
    <xdr:sp macro="" textlink="">
      <xdr:nvSpPr>
        <xdr:cNvPr id="671" name="積立金平均値テキスト"/>
        <xdr:cNvSpPr txBox="1"/>
      </xdr:nvSpPr>
      <xdr:spPr>
        <a:xfrm>
          <a:off x="16370300" y="16471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160820</xdr:rowOff>
    </xdr:from>
    <xdr:to>
      <xdr:col>85</xdr:col>
      <xdr:colOff>177800</xdr:colOff>
      <xdr:row>97</xdr:row>
      <xdr:rowOff>90970</xdr:rowOff>
    </xdr:to>
    <xdr:sp macro="" textlink="">
      <xdr:nvSpPr>
        <xdr:cNvPr id="672" name="フローチャート: 判断 671"/>
        <xdr:cNvSpPr/>
      </xdr:nvSpPr>
      <xdr:spPr>
        <a:xfrm>
          <a:off x="16268700" y="166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19317</xdr:rowOff>
    </xdr:from>
    <xdr:to>
      <xdr:col>81</xdr:col>
      <xdr:colOff>50800</xdr:colOff>
      <xdr:row>98</xdr:row>
      <xdr:rowOff>25845</xdr:rowOff>
    </xdr:to>
    <xdr:cxnSp macro="">
      <xdr:nvCxnSpPr>
        <xdr:cNvPr id="673" name="直線コネクタ 672"/>
        <xdr:cNvCxnSpPr/>
      </xdr:nvCxnSpPr>
      <xdr:spPr>
        <a:xfrm flipV="1">
          <a:off x="14592300" y="16821417"/>
          <a:ext cx="889000" cy="6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10325</xdr:rowOff>
    </xdr:from>
    <xdr:to>
      <xdr:col>81</xdr:col>
      <xdr:colOff>101600</xdr:colOff>
      <xdr:row>97</xdr:row>
      <xdr:rowOff>111925</xdr:rowOff>
    </xdr:to>
    <xdr:sp macro="" textlink="">
      <xdr:nvSpPr>
        <xdr:cNvPr id="674" name="フローチャート: 判断 673"/>
        <xdr:cNvSpPr/>
      </xdr:nvSpPr>
      <xdr:spPr>
        <a:xfrm>
          <a:off x="15430500" y="1664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128452</xdr:rowOff>
    </xdr:from>
    <xdr:ext cx="534377" cy="259045"/>
    <xdr:sp macro="" textlink="">
      <xdr:nvSpPr>
        <xdr:cNvPr id="675" name="テキスト ボックス 674"/>
        <xdr:cNvSpPr txBox="1"/>
      </xdr:nvSpPr>
      <xdr:spPr>
        <a:xfrm>
          <a:off x="15214111" y="1641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48082</xdr:rowOff>
    </xdr:from>
    <xdr:to>
      <xdr:col>76</xdr:col>
      <xdr:colOff>114300</xdr:colOff>
      <xdr:row>98</xdr:row>
      <xdr:rowOff>25845</xdr:rowOff>
    </xdr:to>
    <xdr:cxnSp macro="">
      <xdr:nvCxnSpPr>
        <xdr:cNvPr id="676" name="直線コネクタ 675"/>
        <xdr:cNvCxnSpPr/>
      </xdr:nvCxnSpPr>
      <xdr:spPr>
        <a:xfrm>
          <a:off x="13703300" y="16678732"/>
          <a:ext cx="889000" cy="149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12382</xdr:rowOff>
    </xdr:from>
    <xdr:to>
      <xdr:col>76</xdr:col>
      <xdr:colOff>165100</xdr:colOff>
      <xdr:row>97</xdr:row>
      <xdr:rowOff>113982</xdr:rowOff>
    </xdr:to>
    <xdr:sp macro="" textlink="">
      <xdr:nvSpPr>
        <xdr:cNvPr id="677" name="フローチャート: 判断 676"/>
        <xdr:cNvSpPr/>
      </xdr:nvSpPr>
      <xdr:spPr>
        <a:xfrm>
          <a:off x="14541500" y="1664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130509</xdr:rowOff>
    </xdr:from>
    <xdr:ext cx="534377" cy="259045"/>
    <xdr:sp macro="" textlink="">
      <xdr:nvSpPr>
        <xdr:cNvPr id="678" name="テキスト ボックス 677"/>
        <xdr:cNvSpPr txBox="1"/>
      </xdr:nvSpPr>
      <xdr:spPr>
        <a:xfrm>
          <a:off x="14325111" y="1641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48082</xdr:rowOff>
    </xdr:from>
    <xdr:to>
      <xdr:col>71</xdr:col>
      <xdr:colOff>177800</xdr:colOff>
      <xdr:row>98</xdr:row>
      <xdr:rowOff>42393</xdr:rowOff>
    </xdr:to>
    <xdr:cxnSp macro="">
      <xdr:nvCxnSpPr>
        <xdr:cNvPr id="679" name="直線コネクタ 678"/>
        <xdr:cNvCxnSpPr/>
      </xdr:nvCxnSpPr>
      <xdr:spPr>
        <a:xfrm flipV="1">
          <a:off x="12814300" y="16678732"/>
          <a:ext cx="889000" cy="16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36018</xdr:rowOff>
    </xdr:from>
    <xdr:to>
      <xdr:col>72</xdr:col>
      <xdr:colOff>38100</xdr:colOff>
      <xdr:row>97</xdr:row>
      <xdr:rowOff>137618</xdr:rowOff>
    </xdr:to>
    <xdr:sp macro="" textlink="">
      <xdr:nvSpPr>
        <xdr:cNvPr id="680" name="フローチャート: 判断 679"/>
        <xdr:cNvSpPr/>
      </xdr:nvSpPr>
      <xdr:spPr>
        <a:xfrm>
          <a:off x="13652500" y="1666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128745</xdr:rowOff>
    </xdr:from>
    <xdr:ext cx="534377" cy="259045"/>
    <xdr:sp macro="" textlink="">
      <xdr:nvSpPr>
        <xdr:cNvPr id="681" name="テキスト ボックス 680"/>
        <xdr:cNvSpPr txBox="1"/>
      </xdr:nvSpPr>
      <xdr:spPr>
        <a:xfrm>
          <a:off x="13436111" y="1675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52832</xdr:rowOff>
    </xdr:from>
    <xdr:to>
      <xdr:col>67</xdr:col>
      <xdr:colOff>101600</xdr:colOff>
      <xdr:row>97</xdr:row>
      <xdr:rowOff>154432</xdr:rowOff>
    </xdr:to>
    <xdr:sp macro="" textlink="">
      <xdr:nvSpPr>
        <xdr:cNvPr id="682" name="フローチャート: 判断 681"/>
        <xdr:cNvSpPr/>
      </xdr:nvSpPr>
      <xdr:spPr>
        <a:xfrm>
          <a:off x="12763500" y="16683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170959</xdr:rowOff>
    </xdr:from>
    <xdr:ext cx="534377" cy="259045"/>
    <xdr:sp macro="" textlink="">
      <xdr:nvSpPr>
        <xdr:cNvPr id="683" name="テキスト ボックス 682"/>
        <xdr:cNvSpPr txBox="1"/>
      </xdr:nvSpPr>
      <xdr:spPr>
        <a:xfrm>
          <a:off x="12547111" y="1645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4" name="テキスト ボックス 68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5" name="テキスト ボックス 68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6" name="テキスト ボックス 68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7" name="テキスト ボックス 68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8" name="テキスト ボックス 68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169711</xdr:rowOff>
    </xdr:from>
    <xdr:to>
      <xdr:col>85</xdr:col>
      <xdr:colOff>177800</xdr:colOff>
      <xdr:row>97</xdr:row>
      <xdr:rowOff>99861</xdr:rowOff>
    </xdr:to>
    <xdr:sp macro="" textlink="">
      <xdr:nvSpPr>
        <xdr:cNvPr id="689" name="楕円 688"/>
        <xdr:cNvSpPr/>
      </xdr:nvSpPr>
      <xdr:spPr>
        <a:xfrm>
          <a:off x="16268700" y="1662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148138</xdr:rowOff>
    </xdr:from>
    <xdr:ext cx="534377" cy="259045"/>
    <xdr:sp macro="" textlink="">
      <xdr:nvSpPr>
        <xdr:cNvPr id="690" name="積立金該当値テキスト"/>
        <xdr:cNvSpPr txBox="1"/>
      </xdr:nvSpPr>
      <xdr:spPr>
        <a:xfrm>
          <a:off x="16370300" y="16607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139967</xdr:rowOff>
    </xdr:from>
    <xdr:to>
      <xdr:col>81</xdr:col>
      <xdr:colOff>101600</xdr:colOff>
      <xdr:row>98</xdr:row>
      <xdr:rowOff>70117</xdr:rowOff>
    </xdr:to>
    <xdr:sp macro="" textlink="">
      <xdr:nvSpPr>
        <xdr:cNvPr id="691" name="楕円 690"/>
        <xdr:cNvSpPr/>
      </xdr:nvSpPr>
      <xdr:spPr>
        <a:xfrm>
          <a:off x="15430500" y="16770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61244</xdr:rowOff>
    </xdr:from>
    <xdr:ext cx="534377" cy="259045"/>
    <xdr:sp macro="" textlink="">
      <xdr:nvSpPr>
        <xdr:cNvPr id="692" name="テキスト ボックス 691"/>
        <xdr:cNvSpPr txBox="1"/>
      </xdr:nvSpPr>
      <xdr:spPr>
        <a:xfrm>
          <a:off x="15214111" y="16863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146495</xdr:rowOff>
    </xdr:from>
    <xdr:to>
      <xdr:col>76</xdr:col>
      <xdr:colOff>165100</xdr:colOff>
      <xdr:row>98</xdr:row>
      <xdr:rowOff>76645</xdr:rowOff>
    </xdr:to>
    <xdr:sp macro="" textlink="">
      <xdr:nvSpPr>
        <xdr:cNvPr id="693" name="楕円 692"/>
        <xdr:cNvSpPr/>
      </xdr:nvSpPr>
      <xdr:spPr>
        <a:xfrm>
          <a:off x="14541500" y="1677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67772</xdr:rowOff>
    </xdr:from>
    <xdr:ext cx="534377" cy="259045"/>
    <xdr:sp macro="" textlink="">
      <xdr:nvSpPr>
        <xdr:cNvPr id="694" name="テキスト ボックス 693"/>
        <xdr:cNvSpPr txBox="1"/>
      </xdr:nvSpPr>
      <xdr:spPr>
        <a:xfrm>
          <a:off x="14325111" y="16869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168732</xdr:rowOff>
    </xdr:from>
    <xdr:to>
      <xdr:col>72</xdr:col>
      <xdr:colOff>38100</xdr:colOff>
      <xdr:row>97</xdr:row>
      <xdr:rowOff>98882</xdr:rowOff>
    </xdr:to>
    <xdr:sp macro="" textlink="">
      <xdr:nvSpPr>
        <xdr:cNvPr id="695" name="楕円 694"/>
        <xdr:cNvSpPr/>
      </xdr:nvSpPr>
      <xdr:spPr>
        <a:xfrm>
          <a:off x="13652500" y="1662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115409</xdr:rowOff>
    </xdr:from>
    <xdr:ext cx="534377" cy="259045"/>
    <xdr:sp macro="" textlink="">
      <xdr:nvSpPr>
        <xdr:cNvPr id="696" name="テキスト ボックス 695"/>
        <xdr:cNvSpPr txBox="1"/>
      </xdr:nvSpPr>
      <xdr:spPr>
        <a:xfrm>
          <a:off x="13436111" y="16403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163043</xdr:rowOff>
    </xdr:from>
    <xdr:to>
      <xdr:col>67</xdr:col>
      <xdr:colOff>101600</xdr:colOff>
      <xdr:row>98</xdr:row>
      <xdr:rowOff>93193</xdr:rowOff>
    </xdr:to>
    <xdr:sp macro="" textlink="">
      <xdr:nvSpPr>
        <xdr:cNvPr id="697" name="楕円 696"/>
        <xdr:cNvSpPr/>
      </xdr:nvSpPr>
      <xdr:spPr>
        <a:xfrm>
          <a:off x="12763500" y="16793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84320</xdr:rowOff>
    </xdr:from>
    <xdr:ext cx="534377" cy="259045"/>
    <xdr:sp macro="" textlink="">
      <xdr:nvSpPr>
        <xdr:cNvPr id="698" name="テキスト ボックス 697"/>
        <xdr:cNvSpPr txBox="1"/>
      </xdr:nvSpPr>
      <xdr:spPr>
        <a:xfrm>
          <a:off x="12547111" y="16886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9" name="正方形/長方形 69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0" name="正方形/長方形 69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1" name="正方形/長方形 70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2" name="正方形/長方形 70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3" name="正方形/長方形 70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4" name="正方形/長方形 70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5" name="正方形/長方形 70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6" name="正方形/長方形 70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7" name="テキスト ボックス 70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8" name="直線コネクタ 70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9" name="直線コネクタ 70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0" name="テキスト ボックス 70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1" name="直線コネクタ 71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2" name="テキスト ボックス 711"/>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3" name="直線コネクタ 71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4" name="テキスト ボックス 71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5" name="直線コネクタ 71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6" name="テキスト ボックス 71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7" name="直線コネクタ 71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8" name="テキスト ボックス 71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36190</xdr:rowOff>
    </xdr:from>
    <xdr:to>
      <xdr:col>116</xdr:col>
      <xdr:colOff>62864</xdr:colOff>
      <xdr:row>38</xdr:row>
      <xdr:rowOff>139700</xdr:rowOff>
    </xdr:to>
    <xdr:cxnSp macro="">
      <xdr:nvCxnSpPr>
        <xdr:cNvPr id="720" name="直線コネクタ 719"/>
        <xdr:cNvCxnSpPr/>
      </xdr:nvCxnSpPr>
      <xdr:spPr>
        <a:xfrm flipV="1">
          <a:off x="22159595" y="5179690"/>
          <a:ext cx="1269" cy="1475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1"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2" name="直線コネクタ 72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154317</xdr:rowOff>
    </xdr:from>
    <xdr:ext cx="534377" cy="259045"/>
    <xdr:sp macro="" textlink="">
      <xdr:nvSpPr>
        <xdr:cNvPr id="723" name="投資及び出資金最大値テキスト"/>
        <xdr:cNvSpPr txBox="1"/>
      </xdr:nvSpPr>
      <xdr:spPr>
        <a:xfrm>
          <a:off x="22212300" y="4954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36190</xdr:rowOff>
    </xdr:from>
    <xdr:to>
      <xdr:col>116</xdr:col>
      <xdr:colOff>152400</xdr:colOff>
      <xdr:row>30</xdr:row>
      <xdr:rowOff>36190</xdr:rowOff>
    </xdr:to>
    <xdr:cxnSp macro="">
      <xdr:nvCxnSpPr>
        <xdr:cNvPr id="724" name="直線コネクタ 723"/>
        <xdr:cNvCxnSpPr/>
      </xdr:nvCxnSpPr>
      <xdr:spPr>
        <a:xfrm>
          <a:off x="22072600" y="5179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39710</xdr:rowOff>
    </xdr:from>
    <xdr:to>
      <xdr:col>116</xdr:col>
      <xdr:colOff>63500</xdr:colOff>
      <xdr:row>38</xdr:row>
      <xdr:rowOff>48031</xdr:rowOff>
    </xdr:to>
    <xdr:cxnSp macro="">
      <xdr:nvCxnSpPr>
        <xdr:cNvPr id="725" name="直線コネクタ 724"/>
        <xdr:cNvCxnSpPr/>
      </xdr:nvCxnSpPr>
      <xdr:spPr>
        <a:xfrm>
          <a:off x="21323300" y="6554810"/>
          <a:ext cx="838200" cy="8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13479</xdr:rowOff>
    </xdr:from>
    <xdr:ext cx="469744" cy="259045"/>
    <xdr:sp macro="" textlink="">
      <xdr:nvSpPr>
        <xdr:cNvPr id="726" name="投資及び出資金平均値テキスト"/>
        <xdr:cNvSpPr txBox="1"/>
      </xdr:nvSpPr>
      <xdr:spPr>
        <a:xfrm>
          <a:off x="22212300" y="63571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162052</xdr:rowOff>
    </xdr:from>
    <xdr:to>
      <xdr:col>116</xdr:col>
      <xdr:colOff>114300</xdr:colOff>
      <xdr:row>38</xdr:row>
      <xdr:rowOff>92202</xdr:rowOff>
    </xdr:to>
    <xdr:sp macro="" textlink="">
      <xdr:nvSpPr>
        <xdr:cNvPr id="727" name="フローチャート: 判断 726"/>
        <xdr:cNvSpPr/>
      </xdr:nvSpPr>
      <xdr:spPr>
        <a:xfrm>
          <a:off x="22110700" y="650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88036</xdr:rowOff>
    </xdr:from>
    <xdr:to>
      <xdr:col>111</xdr:col>
      <xdr:colOff>177800</xdr:colOff>
      <xdr:row>38</xdr:row>
      <xdr:rowOff>39710</xdr:rowOff>
    </xdr:to>
    <xdr:cxnSp macro="">
      <xdr:nvCxnSpPr>
        <xdr:cNvPr id="728" name="直線コネクタ 727"/>
        <xdr:cNvCxnSpPr/>
      </xdr:nvCxnSpPr>
      <xdr:spPr>
        <a:xfrm>
          <a:off x="20434300" y="6431686"/>
          <a:ext cx="889000" cy="12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155743</xdr:rowOff>
    </xdr:from>
    <xdr:to>
      <xdr:col>112</xdr:col>
      <xdr:colOff>38100</xdr:colOff>
      <xdr:row>38</xdr:row>
      <xdr:rowOff>85892</xdr:rowOff>
    </xdr:to>
    <xdr:sp macro="" textlink="">
      <xdr:nvSpPr>
        <xdr:cNvPr id="729" name="フローチャート: 判断 728"/>
        <xdr:cNvSpPr/>
      </xdr:nvSpPr>
      <xdr:spPr>
        <a:xfrm>
          <a:off x="21272500" y="649939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102420</xdr:rowOff>
    </xdr:from>
    <xdr:ext cx="469744" cy="259045"/>
    <xdr:sp macro="" textlink="">
      <xdr:nvSpPr>
        <xdr:cNvPr id="730" name="テキスト ボックス 729"/>
        <xdr:cNvSpPr txBox="1"/>
      </xdr:nvSpPr>
      <xdr:spPr>
        <a:xfrm>
          <a:off x="21088428" y="6274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77567</xdr:rowOff>
    </xdr:from>
    <xdr:to>
      <xdr:col>107</xdr:col>
      <xdr:colOff>50800</xdr:colOff>
      <xdr:row>37</xdr:row>
      <xdr:rowOff>88036</xdr:rowOff>
    </xdr:to>
    <xdr:cxnSp macro="">
      <xdr:nvCxnSpPr>
        <xdr:cNvPr id="731" name="直線コネクタ 730"/>
        <xdr:cNvCxnSpPr/>
      </xdr:nvCxnSpPr>
      <xdr:spPr>
        <a:xfrm>
          <a:off x="19545300" y="6421217"/>
          <a:ext cx="889000" cy="10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132654</xdr:rowOff>
    </xdr:from>
    <xdr:to>
      <xdr:col>107</xdr:col>
      <xdr:colOff>101600</xdr:colOff>
      <xdr:row>38</xdr:row>
      <xdr:rowOff>62804</xdr:rowOff>
    </xdr:to>
    <xdr:sp macro="" textlink="">
      <xdr:nvSpPr>
        <xdr:cNvPr id="732" name="フローチャート: 判断 731"/>
        <xdr:cNvSpPr/>
      </xdr:nvSpPr>
      <xdr:spPr>
        <a:xfrm>
          <a:off x="20383500" y="6476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53931</xdr:rowOff>
    </xdr:from>
    <xdr:ext cx="469744" cy="259045"/>
    <xdr:sp macro="" textlink="">
      <xdr:nvSpPr>
        <xdr:cNvPr id="733" name="テキスト ボックス 732"/>
        <xdr:cNvSpPr txBox="1"/>
      </xdr:nvSpPr>
      <xdr:spPr>
        <a:xfrm>
          <a:off x="20199428" y="6569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77567</xdr:rowOff>
    </xdr:from>
    <xdr:to>
      <xdr:col>102</xdr:col>
      <xdr:colOff>114300</xdr:colOff>
      <xdr:row>37</xdr:row>
      <xdr:rowOff>141757</xdr:rowOff>
    </xdr:to>
    <xdr:cxnSp macro="">
      <xdr:nvCxnSpPr>
        <xdr:cNvPr id="734" name="直線コネクタ 733"/>
        <xdr:cNvCxnSpPr/>
      </xdr:nvCxnSpPr>
      <xdr:spPr>
        <a:xfrm flipV="1">
          <a:off x="18656300" y="6421217"/>
          <a:ext cx="889000" cy="64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6696</xdr:rowOff>
    </xdr:from>
    <xdr:to>
      <xdr:col>102</xdr:col>
      <xdr:colOff>165100</xdr:colOff>
      <xdr:row>38</xdr:row>
      <xdr:rowOff>108296</xdr:rowOff>
    </xdr:to>
    <xdr:sp macro="" textlink="">
      <xdr:nvSpPr>
        <xdr:cNvPr id="735" name="フローチャート: 判断 734"/>
        <xdr:cNvSpPr/>
      </xdr:nvSpPr>
      <xdr:spPr>
        <a:xfrm>
          <a:off x="19494500" y="65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99423</xdr:rowOff>
    </xdr:from>
    <xdr:ext cx="469744" cy="259045"/>
    <xdr:sp macro="" textlink="">
      <xdr:nvSpPr>
        <xdr:cNvPr id="736" name="テキスト ボックス 735"/>
        <xdr:cNvSpPr txBox="1"/>
      </xdr:nvSpPr>
      <xdr:spPr>
        <a:xfrm>
          <a:off x="19310428" y="6614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25578</xdr:rowOff>
    </xdr:from>
    <xdr:to>
      <xdr:col>98</xdr:col>
      <xdr:colOff>38100</xdr:colOff>
      <xdr:row>38</xdr:row>
      <xdr:rowOff>127178</xdr:rowOff>
    </xdr:to>
    <xdr:sp macro="" textlink="">
      <xdr:nvSpPr>
        <xdr:cNvPr id="737" name="フローチャート: 判断 736"/>
        <xdr:cNvSpPr/>
      </xdr:nvSpPr>
      <xdr:spPr>
        <a:xfrm>
          <a:off x="18605500" y="6540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118305</xdr:rowOff>
    </xdr:from>
    <xdr:ext cx="469744" cy="259045"/>
    <xdr:sp macro="" textlink="">
      <xdr:nvSpPr>
        <xdr:cNvPr id="738" name="テキスト ボックス 737"/>
        <xdr:cNvSpPr txBox="1"/>
      </xdr:nvSpPr>
      <xdr:spPr>
        <a:xfrm>
          <a:off x="18421428" y="6633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9" name="テキスト ボックス 73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0" name="テキスト ボックス 73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1" name="テキスト ボックス 74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2" name="テキスト ボックス 74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3" name="テキスト ボックス 74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168681</xdr:rowOff>
    </xdr:from>
    <xdr:to>
      <xdr:col>116</xdr:col>
      <xdr:colOff>114300</xdr:colOff>
      <xdr:row>38</xdr:row>
      <xdr:rowOff>98831</xdr:rowOff>
    </xdr:to>
    <xdr:sp macro="" textlink="">
      <xdr:nvSpPr>
        <xdr:cNvPr id="744" name="楕円 743"/>
        <xdr:cNvSpPr/>
      </xdr:nvSpPr>
      <xdr:spPr>
        <a:xfrm>
          <a:off x="22110700" y="6512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140480</xdr:rowOff>
    </xdr:from>
    <xdr:ext cx="469744" cy="259045"/>
    <xdr:sp macro="" textlink="">
      <xdr:nvSpPr>
        <xdr:cNvPr id="745" name="投資及び出資金該当値テキスト"/>
        <xdr:cNvSpPr txBox="1"/>
      </xdr:nvSpPr>
      <xdr:spPr>
        <a:xfrm>
          <a:off x="22212300" y="6484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160360</xdr:rowOff>
    </xdr:from>
    <xdr:to>
      <xdr:col>112</xdr:col>
      <xdr:colOff>38100</xdr:colOff>
      <xdr:row>38</xdr:row>
      <xdr:rowOff>90510</xdr:rowOff>
    </xdr:to>
    <xdr:sp macro="" textlink="">
      <xdr:nvSpPr>
        <xdr:cNvPr id="746" name="楕円 745"/>
        <xdr:cNvSpPr/>
      </xdr:nvSpPr>
      <xdr:spPr>
        <a:xfrm>
          <a:off x="21272500" y="650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81637</xdr:rowOff>
    </xdr:from>
    <xdr:ext cx="469744" cy="259045"/>
    <xdr:sp macro="" textlink="">
      <xdr:nvSpPr>
        <xdr:cNvPr id="747" name="テキスト ボックス 746"/>
        <xdr:cNvSpPr txBox="1"/>
      </xdr:nvSpPr>
      <xdr:spPr>
        <a:xfrm>
          <a:off x="21088428" y="6596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37236</xdr:rowOff>
    </xdr:from>
    <xdr:to>
      <xdr:col>107</xdr:col>
      <xdr:colOff>101600</xdr:colOff>
      <xdr:row>37</xdr:row>
      <xdr:rowOff>138836</xdr:rowOff>
    </xdr:to>
    <xdr:sp macro="" textlink="">
      <xdr:nvSpPr>
        <xdr:cNvPr id="748" name="楕円 747"/>
        <xdr:cNvSpPr/>
      </xdr:nvSpPr>
      <xdr:spPr>
        <a:xfrm>
          <a:off x="20383500" y="638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155363</xdr:rowOff>
    </xdr:from>
    <xdr:ext cx="469744" cy="259045"/>
    <xdr:sp macro="" textlink="">
      <xdr:nvSpPr>
        <xdr:cNvPr id="749" name="テキスト ボックス 748"/>
        <xdr:cNvSpPr txBox="1"/>
      </xdr:nvSpPr>
      <xdr:spPr>
        <a:xfrm>
          <a:off x="20199428" y="615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26767</xdr:rowOff>
    </xdr:from>
    <xdr:to>
      <xdr:col>102</xdr:col>
      <xdr:colOff>165100</xdr:colOff>
      <xdr:row>37</xdr:row>
      <xdr:rowOff>128367</xdr:rowOff>
    </xdr:to>
    <xdr:sp macro="" textlink="">
      <xdr:nvSpPr>
        <xdr:cNvPr id="750" name="楕円 749"/>
        <xdr:cNvSpPr/>
      </xdr:nvSpPr>
      <xdr:spPr>
        <a:xfrm>
          <a:off x="19494500" y="6370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144894</xdr:rowOff>
    </xdr:from>
    <xdr:ext cx="469744" cy="259045"/>
    <xdr:sp macro="" textlink="">
      <xdr:nvSpPr>
        <xdr:cNvPr id="751" name="テキスト ボックス 750"/>
        <xdr:cNvSpPr txBox="1"/>
      </xdr:nvSpPr>
      <xdr:spPr>
        <a:xfrm>
          <a:off x="19310428" y="6145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90957</xdr:rowOff>
    </xdr:from>
    <xdr:to>
      <xdr:col>98</xdr:col>
      <xdr:colOff>38100</xdr:colOff>
      <xdr:row>38</xdr:row>
      <xdr:rowOff>21107</xdr:rowOff>
    </xdr:to>
    <xdr:sp macro="" textlink="">
      <xdr:nvSpPr>
        <xdr:cNvPr id="752" name="楕円 751"/>
        <xdr:cNvSpPr/>
      </xdr:nvSpPr>
      <xdr:spPr>
        <a:xfrm>
          <a:off x="18605500" y="643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37634</xdr:rowOff>
    </xdr:from>
    <xdr:ext cx="469744" cy="259045"/>
    <xdr:sp macro="" textlink="">
      <xdr:nvSpPr>
        <xdr:cNvPr id="753" name="テキスト ボックス 752"/>
        <xdr:cNvSpPr txBox="1"/>
      </xdr:nvSpPr>
      <xdr:spPr>
        <a:xfrm>
          <a:off x="18421428" y="6209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4" name="正方形/長方形 75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5" name="正方形/長方形 75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6" name="正方形/長方形 75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7" name="正方形/長方形 75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8" name="正方形/長方形 75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9" name="正方形/長方形 75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0" name="正方形/長方形 75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1" name="正方形/長方形 76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2" name="テキスト ボックス 76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3" name="直線コネクタ 76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4" name="直線コネクタ 76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5" name="テキスト ボックス 76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6" name="直線コネクタ 76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7" name="テキスト ボックス 766"/>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8" name="直線コネクタ 76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69" name="テキスト ボックス 76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0" name="直線コネクタ 76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1" name="テキスト ボックス 77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2" name="直線コネクタ 77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3" name="テキスト ボックス 77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4" name="直線コネクタ 77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5" name="テキスト ボックス 77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14808</xdr:rowOff>
    </xdr:from>
    <xdr:to>
      <xdr:col>116</xdr:col>
      <xdr:colOff>62864</xdr:colOff>
      <xdr:row>59</xdr:row>
      <xdr:rowOff>44450</xdr:rowOff>
    </xdr:to>
    <xdr:cxnSp macro="">
      <xdr:nvCxnSpPr>
        <xdr:cNvPr id="777" name="直線コネクタ 776"/>
        <xdr:cNvCxnSpPr/>
      </xdr:nvCxnSpPr>
      <xdr:spPr>
        <a:xfrm flipV="1">
          <a:off x="22159595" y="8587308"/>
          <a:ext cx="1269" cy="1572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7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79" name="直線コネクタ 77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132935</xdr:rowOff>
    </xdr:from>
    <xdr:ext cx="534377" cy="259045"/>
    <xdr:sp macro="" textlink="">
      <xdr:nvSpPr>
        <xdr:cNvPr id="780" name="貸付金最大値テキスト"/>
        <xdr:cNvSpPr txBox="1"/>
      </xdr:nvSpPr>
      <xdr:spPr>
        <a:xfrm>
          <a:off x="22212300" y="836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14808</xdr:rowOff>
    </xdr:from>
    <xdr:to>
      <xdr:col>116</xdr:col>
      <xdr:colOff>152400</xdr:colOff>
      <xdr:row>50</xdr:row>
      <xdr:rowOff>14808</xdr:rowOff>
    </xdr:to>
    <xdr:cxnSp macro="">
      <xdr:nvCxnSpPr>
        <xdr:cNvPr id="781" name="直線コネクタ 780"/>
        <xdr:cNvCxnSpPr/>
      </xdr:nvCxnSpPr>
      <xdr:spPr>
        <a:xfrm>
          <a:off x="22072600" y="8587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82" name="直線コネクタ 781"/>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81297</xdr:rowOff>
    </xdr:from>
    <xdr:ext cx="469744" cy="259045"/>
    <xdr:sp macro="" textlink="">
      <xdr:nvSpPr>
        <xdr:cNvPr id="783" name="貸付金平均値テキスト"/>
        <xdr:cNvSpPr txBox="1"/>
      </xdr:nvSpPr>
      <xdr:spPr>
        <a:xfrm>
          <a:off x="22212300" y="9853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58420</xdr:rowOff>
    </xdr:from>
    <xdr:to>
      <xdr:col>116</xdr:col>
      <xdr:colOff>114300</xdr:colOff>
      <xdr:row>58</xdr:row>
      <xdr:rowOff>160020</xdr:rowOff>
    </xdr:to>
    <xdr:sp macro="" textlink="">
      <xdr:nvSpPr>
        <xdr:cNvPr id="784" name="フローチャート: 判断 783"/>
        <xdr:cNvSpPr/>
      </xdr:nvSpPr>
      <xdr:spPr>
        <a:xfrm>
          <a:off x="22110700" y="1000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85" name="直線コネクタ 784"/>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75336</xdr:rowOff>
    </xdr:from>
    <xdr:to>
      <xdr:col>112</xdr:col>
      <xdr:colOff>38100</xdr:colOff>
      <xdr:row>59</xdr:row>
      <xdr:rowOff>5486</xdr:rowOff>
    </xdr:to>
    <xdr:sp macro="" textlink="">
      <xdr:nvSpPr>
        <xdr:cNvPr id="786" name="フローチャート: 判断 785"/>
        <xdr:cNvSpPr/>
      </xdr:nvSpPr>
      <xdr:spPr>
        <a:xfrm>
          <a:off x="21272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22013</xdr:rowOff>
    </xdr:from>
    <xdr:ext cx="469744" cy="259045"/>
    <xdr:sp macro="" textlink="">
      <xdr:nvSpPr>
        <xdr:cNvPr id="787" name="テキスト ボックス 786"/>
        <xdr:cNvSpPr txBox="1"/>
      </xdr:nvSpPr>
      <xdr:spPr>
        <a:xfrm>
          <a:off x="21088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88" name="直線コネクタ 787"/>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83109</xdr:rowOff>
    </xdr:from>
    <xdr:to>
      <xdr:col>107</xdr:col>
      <xdr:colOff>101600</xdr:colOff>
      <xdr:row>59</xdr:row>
      <xdr:rowOff>13259</xdr:rowOff>
    </xdr:to>
    <xdr:sp macro="" textlink="">
      <xdr:nvSpPr>
        <xdr:cNvPr id="789" name="フローチャート: 判断 788"/>
        <xdr:cNvSpPr/>
      </xdr:nvSpPr>
      <xdr:spPr>
        <a:xfrm>
          <a:off x="20383500" y="10027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29786</xdr:rowOff>
    </xdr:from>
    <xdr:ext cx="469744" cy="259045"/>
    <xdr:sp macro="" textlink="">
      <xdr:nvSpPr>
        <xdr:cNvPr id="790" name="テキスト ボックス 789"/>
        <xdr:cNvSpPr txBox="1"/>
      </xdr:nvSpPr>
      <xdr:spPr>
        <a:xfrm>
          <a:off x="20199428" y="9802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1" name="直線コネクタ 790"/>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84747</xdr:rowOff>
    </xdr:from>
    <xdr:to>
      <xdr:col>102</xdr:col>
      <xdr:colOff>165100</xdr:colOff>
      <xdr:row>59</xdr:row>
      <xdr:rowOff>14897</xdr:rowOff>
    </xdr:to>
    <xdr:sp macro="" textlink="">
      <xdr:nvSpPr>
        <xdr:cNvPr id="792" name="フローチャート: 判断 791"/>
        <xdr:cNvSpPr/>
      </xdr:nvSpPr>
      <xdr:spPr>
        <a:xfrm>
          <a:off x="19494500" y="1002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31424</xdr:rowOff>
    </xdr:from>
    <xdr:ext cx="469744" cy="259045"/>
    <xdr:sp macro="" textlink="">
      <xdr:nvSpPr>
        <xdr:cNvPr id="793" name="テキスト ボックス 792"/>
        <xdr:cNvSpPr txBox="1"/>
      </xdr:nvSpPr>
      <xdr:spPr>
        <a:xfrm>
          <a:off x="19310428" y="9804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85852</xdr:rowOff>
    </xdr:from>
    <xdr:to>
      <xdr:col>98</xdr:col>
      <xdr:colOff>38100</xdr:colOff>
      <xdr:row>59</xdr:row>
      <xdr:rowOff>16002</xdr:rowOff>
    </xdr:to>
    <xdr:sp macro="" textlink="">
      <xdr:nvSpPr>
        <xdr:cNvPr id="794" name="フローチャート: 判断 793"/>
        <xdr:cNvSpPr/>
      </xdr:nvSpPr>
      <xdr:spPr>
        <a:xfrm>
          <a:off x="18605500" y="1002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32529</xdr:rowOff>
    </xdr:from>
    <xdr:ext cx="469744" cy="259045"/>
    <xdr:sp macro="" textlink="">
      <xdr:nvSpPr>
        <xdr:cNvPr id="795" name="テキスト ボックス 794"/>
        <xdr:cNvSpPr txBox="1"/>
      </xdr:nvSpPr>
      <xdr:spPr>
        <a:xfrm>
          <a:off x="18421428" y="9805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6" name="テキスト ボックス 79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7" name="テキスト ボックス 79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8" name="テキスト ボックス 79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9" name="テキスト ボックス 79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0" name="テキスト ボックス 79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1" name="楕円 800"/>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02"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03" name="楕円 802"/>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04" name="テキスト ボックス 803"/>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05" name="楕円 804"/>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06" name="テキスト ボックス 805"/>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07" name="楕円 806"/>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08" name="テキスト ボックス 807"/>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09" name="楕円 808"/>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0" name="テキスト ボックス 809"/>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1" name="正方形/長方形 81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2" name="正方形/長方形 81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3" name="正方形/長方形 81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4" name="正方形/長方形 81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5" name="正方形/長方形 81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6" name="正方形/長方形 81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7" name="正方形/長方形 81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8" name="正方形/長方形 81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9" name="テキスト ボックス 81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0" name="直線コネクタ 81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1" name="直線コネクタ 820"/>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2" name="テキスト ボックス 821"/>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3" name="直線コネクタ 822"/>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4" name="テキスト ボックス 823"/>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5" name="直線コネクタ 824"/>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26" name="テキスト ボックス 825"/>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7" name="直線コネクタ 826"/>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28" name="テキスト ボックス 827"/>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29" name="直線コネクタ 828"/>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0" name="テキスト ボックス 829"/>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1" name="直線コネクタ 830"/>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2" name="テキスト ボックス 831"/>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3" name="直線コネクタ 83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4" name="テキスト ボックス 83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9899</xdr:rowOff>
    </xdr:from>
    <xdr:to>
      <xdr:col>116</xdr:col>
      <xdr:colOff>62864</xdr:colOff>
      <xdr:row>79</xdr:row>
      <xdr:rowOff>56195</xdr:rowOff>
    </xdr:to>
    <xdr:cxnSp macro="">
      <xdr:nvCxnSpPr>
        <xdr:cNvPr id="836" name="直線コネクタ 835"/>
        <xdr:cNvCxnSpPr/>
      </xdr:nvCxnSpPr>
      <xdr:spPr>
        <a:xfrm flipV="1">
          <a:off x="22159595" y="12182849"/>
          <a:ext cx="1269" cy="1417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60022</xdr:rowOff>
    </xdr:from>
    <xdr:ext cx="469744" cy="259045"/>
    <xdr:sp macro="" textlink="">
      <xdr:nvSpPr>
        <xdr:cNvPr id="837" name="繰出金最小値テキスト"/>
        <xdr:cNvSpPr txBox="1"/>
      </xdr:nvSpPr>
      <xdr:spPr>
        <a:xfrm>
          <a:off x="22212300" y="13604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56195</xdr:rowOff>
    </xdr:from>
    <xdr:to>
      <xdr:col>116</xdr:col>
      <xdr:colOff>152400</xdr:colOff>
      <xdr:row>79</xdr:row>
      <xdr:rowOff>56195</xdr:rowOff>
    </xdr:to>
    <xdr:cxnSp macro="">
      <xdr:nvCxnSpPr>
        <xdr:cNvPr id="838" name="直線コネクタ 837"/>
        <xdr:cNvCxnSpPr/>
      </xdr:nvCxnSpPr>
      <xdr:spPr>
        <a:xfrm>
          <a:off x="22072600" y="1360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128026</xdr:rowOff>
    </xdr:from>
    <xdr:ext cx="599010" cy="259045"/>
    <xdr:sp macro="" textlink="">
      <xdr:nvSpPr>
        <xdr:cNvPr id="839" name="繰出金最大値テキスト"/>
        <xdr:cNvSpPr txBox="1"/>
      </xdr:nvSpPr>
      <xdr:spPr>
        <a:xfrm>
          <a:off x="22212300" y="11958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9899</xdr:rowOff>
    </xdr:from>
    <xdr:to>
      <xdr:col>116</xdr:col>
      <xdr:colOff>152400</xdr:colOff>
      <xdr:row>71</xdr:row>
      <xdr:rowOff>9899</xdr:rowOff>
    </xdr:to>
    <xdr:cxnSp macro="">
      <xdr:nvCxnSpPr>
        <xdr:cNvPr id="840" name="直線コネクタ 839"/>
        <xdr:cNvCxnSpPr/>
      </xdr:nvCxnSpPr>
      <xdr:spPr>
        <a:xfrm>
          <a:off x="22072600" y="12182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34544</xdr:rowOff>
    </xdr:from>
    <xdr:to>
      <xdr:col>116</xdr:col>
      <xdr:colOff>63500</xdr:colOff>
      <xdr:row>77</xdr:row>
      <xdr:rowOff>64153</xdr:rowOff>
    </xdr:to>
    <xdr:cxnSp macro="">
      <xdr:nvCxnSpPr>
        <xdr:cNvPr id="841" name="直線コネクタ 840"/>
        <xdr:cNvCxnSpPr/>
      </xdr:nvCxnSpPr>
      <xdr:spPr>
        <a:xfrm flipV="1">
          <a:off x="21323300" y="13236194"/>
          <a:ext cx="838200" cy="29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96787</xdr:rowOff>
    </xdr:from>
    <xdr:ext cx="534377" cy="259045"/>
    <xdr:sp macro="" textlink="">
      <xdr:nvSpPr>
        <xdr:cNvPr id="842" name="繰出金平均値テキスト"/>
        <xdr:cNvSpPr txBox="1"/>
      </xdr:nvSpPr>
      <xdr:spPr>
        <a:xfrm>
          <a:off x="22212300" y="12784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73910</xdr:rowOff>
    </xdr:from>
    <xdr:to>
      <xdr:col>116</xdr:col>
      <xdr:colOff>114300</xdr:colOff>
      <xdr:row>76</xdr:row>
      <xdr:rowOff>4060</xdr:rowOff>
    </xdr:to>
    <xdr:sp macro="" textlink="">
      <xdr:nvSpPr>
        <xdr:cNvPr id="843" name="フローチャート: 判断 842"/>
        <xdr:cNvSpPr/>
      </xdr:nvSpPr>
      <xdr:spPr>
        <a:xfrm>
          <a:off x="22110700" y="1293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64153</xdr:rowOff>
    </xdr:from>
    <xdr:to>
      <xdr:col>111</xdr:col>
      <xdr:colOff>177800</xdr:colOff>
      <xdr:row>77</xdr:row>
      <xdr:rowOff>77760</xdr:rowOff>
    </xdr:to>
    <xdr:cxnSp macro="">
      <xdr:nvCxnSpPr>
        <xdr:cNvPr id="844" name="直線コネクタ 843"/>
        <xdr:cNvCxnSpPr/>
      </xdr:nvCxnSpPr>
      <xdr:spPr>
        <a:xfrm flipV="1">
          <a:off x="20434300" y="13265803"/>
          <a:ext cx="889000" cy="13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103639</xdr:rowOff>
    </xdr:from>
    <xdr:to>
      <xdr:col>112</xdr:col>
      <xdr:colOff>38100</xdr:colOff>
      <xdr:row>76</xdr:row>
      <xdr:rowOff>33790</xdr:rowOff>
    </xdr:to>
    <xdr:sp macro="" textlink="">
      <xdr:nvSpPr>
        <xdr:cNvPr id="845" name="フローチャート: 判断 844"/>
        <xdr:cNvSpPr/>
      </xdr:nvSpPr>
      <xdr:spPr>
        <a:xfrm>
          <a:off x="21272500" y="12962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50316</xdr:rowOff>
    </xdr:from>
    <xdr:ext cx="534377" cy="259045"/>
    <xdr:sp macro="" textlink="">
      <xdr:nvSpPr>
        <xdr:cNvPr id="846" name="テキスト ボックス 845"/>
        <xdr:cNvSpPr txBox="1"/>
      </xdr:nvSpPr>
      <xdr:spPr>
        <a:xfrm>
          <a:off x="21056111" y="1273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69541</xdr:rowOff>
    </xdr:from>
    <xdr:to>
      <xdr:col>107</xdr:col>
      <xdr:colOff>50800</xdr:colOff>
      <xdr:row>77</xdr:row>
      <xdr:rowOff>77760</xdr:rowOff>
    </xdr:to>
    <xdr:cxnSp macro="">
      <xdr:nvCxnSpPr>
        <xdr:cNvPr id="847" name="直線コネクタ 846"/>
        <xdr:cNvCxnSpPr/>
      </xdr:nvCxnSpPr>
      <xdr:spPr>
        <a:xfrm>
          <a:off x="19545300" y="13271191"/>
          <a:ext cx="889000" cy="8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97162</xdr:rowOff>
    </xdr:from>
    <xdr:to>
      <xdr:col>107</xdr:col>
      <xdr:colOff>101600</xdr:colOff>
      <xdr:row>76</xdr:row>
      <xdr:rowOff>27313</xdr:rowOff>
    </xdr:to>
    <xdr:sp macro="" textlink="">
      <xdr:nvSpPr>
        <xdr:cNvPr id="848" name="フローチャート: 判断 847"/>
        <xdr:cNvSpPr/>
      </xdr:nvSpPr>
      <xdr:spPr>
        <a:xfrm>
          <a:off x="20383500" y="129559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43839</xdr:rowOff>
    </xdr:from>
    <xdr:ext cx="534377" cy="259045"/>
    <xdr:sp macro="" textlink="">
      <xdr:nvSpPr>
        <xdr:cNvPr id="849" name="テキスト ボックス 848"/>
        <xdr:cNvSpPr txBox="1"/>
      </xdr:nvSpPr>
      <xdr:spPr>
        <a:xfrm>
          <a:off x="20167111" y="12731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69541</xdr:rowOff>
    </xdr:from>
    <xdr:to>
      <xdr:col>102</xdr:col>
      <xdr:colOff>114300</xdr:colOff>
      <xdr:row>77</xdr:row>
      <xdr:rowOff>91596</xdr:rowOff>
    </xdr:to>
    <xdr:cxnSp macro="">
      <xdr:nvCxnSpPr>
        <xdr:cNvPr id="850" name="直線コネクタ 849"/>
        <xdr:cNvCxnSpPr/>
      </xdr:nvCxnSpPr>
      <xdr:spPr>
        <a:xfrm flipV="1">
          <a:off x="18656300" y="13271191"/>
          <a:ext cx="889000" cy="22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90500</xdr:rowOff>
    </xdr:from>
    <xdr:to>
      <xdr:col>102</xdr:col>
      <xdr:colOff>165100</xdr:colOff>
      <xdr:row>76</xdr:row>
      <xdr:rowOff>20650</xdr:rowOff>
    </xdr:to>
    <xdr:sp macro="" textlink="">
      <xdr:nvSpPr>
        <xdr:cNvPr id="851" name="フローチャート: 判断 850"/>
        <xdr:cNvSpPr/>
      </xdr:nvSpPr>
      <xdr:spPr>
        <a:xfrm>
          <a:off x="19494500" y="129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37177</xdr:rowOff>
    </xdr:from>
    <xdr:ext cx="534377" cy="259045"/>
    <xdr:sp macro="" textlink="">
      <xdr:nvSpPr>
        <xdr:cNvPr id="852" name="テキスト ボックス 851"/>
        <xdr:cNvSpPr txBox="1"/>
      </xdr:nvSpPr>
      <xdr:spPr>
        <a:xfrm>
          <a:off x="19278111" y="1272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102605</xdr:rowOff>
    </xdr:from>
    <xdr:to>
      <xdr:col>98</xdr:col>
      <xdr:colOff>38100</xdr:colOff>
      <xdr:row>76</xdr:row>
      <xdr:rowOff>32755</xdr:rowOff>
    </xdr:to>
    <xdr:sp macro="" textlink="">
      <xdr:nvSpPr>
        <xdr:cNvPr id="853" name="フローチャート: 判断 852"/>
        <xdr:cNvSpPr/>
      </xdr:nvSpPr>
      <xdr:spPr>
        <a:xfrm>
          <a:off x="18605500" y="12961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49282</xdr:rowOff>
    </xdr:from>
    <xdr:ext cx="534377" cy="259045"/>
    <xdr:sp macro="" textlink="">
      <xdr:nvSpPr>
        <xdr:cNvPr id="854" name="テキスト ボックス 853"/>
        <xdr:cNvSpPr txBox="1"/>
      </xdr:nvSpPr>
      <xdr:spPr>
        <a:xfrm>
          <a:off x="18389111" y="12736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5" name="テキスト ボックス 85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6" name="テキスト ボックス 85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7" name="テキスト ボックス 85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8" name="テキスト ボックス 85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9" name="テキスト ボックス 85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155194</xdr:rowOff>
    </xdr:from>
    <xdr:to>
      <xdr:col>116</xdr:col>
      <xdr:colOff>114300</xdr:colOff>
      <xdr:row>77</xdr:row>
      <xdr:rowOff>85344</xdr:rowOff>
    </xdr:to>
    <xdr:sp macro="" textlink="">
      <xdr:nvSpPr>
        <xdr:cNvPr id="860" name="楕円 859"/>
        <xdr:cNvSpPr/>
      </xdr:nvSpPr>
      <xdr:spPr>
        <a:xfrm>
          <a:off x="22110700" y="1318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133621</xdr:rowOff>
    </xdr:from>
    <xdr:ext cx="534377" cy="259045"/>
    <xdr:sp macro="" textlink="">
      <xdr:nvSpPr>
        <xdr:cNvPr id="861" name="繰出金該当値テキスト"/>
        <xdr:cNvSpPr txBox="1"/>
      </xdr:nvSpPr>
      <xdr:spPr>
        <a:xfrm>
          <a:off x="22212300" y="1316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13353</xdr:rowOff>
    </xdr:from>
    <xdr:to>
      <xdr:col>112</xdr:col>
      <xdr:colOff>38100</xdr:colOff>
      <xdr:row>77</xdr:row>
      <xdr:rowOff>114953</xdr:rowOff>
    </xdr:to>
    <xdr:sp macro="" textlink="">
      <xdr:nvSpPr>
        <xdr:cNvPr id="862" name="楕円 861"/>
        <xdr:cNvSpPr/>
      </xdr:nvSpPr>
      <xdr:spPr>
        <a:xfrm>
          <a:off x="21272500" y="1321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106080</xdr:rowOff>
    </xdr:from>
    <xdr:ext cx="534377" cy="259045"/>
    <xdr:sp macro="" textlink="">
      <xdr:nvSpPr>
        <xdr:cNvPr id="863" name="テキスト ボックス 862"/>
        <xdr:cNvSpPr txBox="1"/>
      </xdr:nvSpPr>
      <xdr:spPr>
        <a:xfrm>
          <a:off x="21056111" y="13307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26960</xdr:rowOff>
    </xdr:from>
    <xdr:to>
      <xdr:col>107</xdr:col>
      <xdr:colOff>101600</xdr:colOff>
      <xdr:row>77</xdr:row>
      <xdr:rowOff>128560</xdr:rowOff>
    </xdr:to>
    <xdr:sp macro="" textlink="">
      <xdr:nvSpPr>
        <xdr:cNvPr id="864" name="楕円 863"/>
        <xdr:cNvSpPr/>
      </xdr:nvSpPr>
      <xdr:spPr>
        <a:xfrm>
          <a:off x="20383500" y="1322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119687</xdr:rowOff>
    </xdr:from>
    <xdr:ext cx="534377" cy="259045"/>
    <xdr:sp macro="" textlink="">
      <xdr:nvSpPr>
        <xdr:cNvPr id="865" name="テキスト ボックス 864"/>
        <xdr:cNvSpPr txBox="1"/>
      </xdr:nvSpPr>
      <xdr:spPr>
        <a:xfrm>
          <a:off x="20167111" y="13321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18741</xdr:rowOff>
    </xdr:from>
    <xdr:to>
      <xdr:col>102</xdr:col>
      <xdr:colOff>165100</xdr:colOff>
      <xdr:row>77</xdr:row>
      <xdr:rowOff>120341</xdr:rowOff>
    </xdr:to>
    <xdr:sp macro="" textlink="">
      <xdr:nvSpPr>
        <xdr:cNvPr id="866" name="楕円 865"/>
        <xdr:cNvSpPr/>
      </xdr:nvSpPr>
      <xdr:spPr>
        <a:xfrm>
          <a:off x="19494500" y="13220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111468</xdr:rowOff>
    </xdr:from>
    <xdr:ext cx="534377" cy="259045"/>
    <xdr:sp macro="" textlink="">
      <xdr:nvSpPr>
        <xdr:cNvPr id="867" name="テキスト ボックス 866"/>
        <xdr:cNvSpPr txBox="1"/>
      </xdr:nvSpPr>
      <xdr:spPr>
        <a:xfrm>
          <a:off x="19278111" y="1331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40796</xdr:rowOff>
    </xdr:from>
    <xdr:to>
      <xdr:col>98</xdr:col>
      <xdr:colOff>38100</xdr:colOff>
      <xdr:row>77</xdr:row>
      <xdr:rowOff>142396</xdr:rowOff>
    </xdr:to>
    <xdr:sp macro="" textlink="">
      <xdr:nvSpPr>
        <xdr:cNvPr id="868" name="楕円 867"/>
        <xdr:cNvSpPr/>
      </xdr:nvSpPr>
      <xdr:spPr>
        <a:xfrm>
          <a:off x="18605500" y="1324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133523</xdr:rowOff>
    </xdr:from>
    <xdr:ext cx="534377" cy="259045"/>
    <xdr:sp macro="" textlink="">
      <xdr:nvSpPr>
        <xdr:cNvPr id="869" name="テキスト ボックス 868"/>
        <xdr:cNvSpPr txBox="1"/>
      </xdr:nvSpPr>
      <xdr:spPr>
        <a:xfrm>
          <a:off x="18389111" y="1333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0" name="正方形/長方形 86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1" name="正方形/長方形 87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2" name="正方形/長方形 87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3" name="正方形/長方形 87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4" name="正方形/長方形 87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5" name="正方形/長方形 87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6" name="正方形/長方形 87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7" name="正方形/長方形 87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8" name="テキスト ボックス 87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9" name="直線コネクタ 87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0" name="直線コネクタ 87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1" name="テキスト ボックス 88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2" name="直線コネクタ 88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3" name="テキスト ボックス 88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5" name="直線コネクタ 88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7" name="直線コネクタ 88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0" name="直線コネクタ 88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2" name="フローチャート: 判断 89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3" name="直線コネクタ 89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4" name="フローチャート: 判断 89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5" name="テキスト ボックス 89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6" name="直線コネクタ 89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7" name="フローチャート: 判断 89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8" name="テキスト ボックス 89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9" name="直線コネクタ 89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0" name="フローチャート: 判断 89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1" name="テキスト ボックス 90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2" name="フローチャート: 判断 90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3" name="テキスト ボックス 90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4" name="テキスト ボックス 90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5" name="テキスト ボックス 90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6" name="テキスト ボックス 90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7" name="テキスト ボックス 90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8" name="テキスト ボックス 90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楕円 90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1" name="楕円 91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2" name="テキスト ボックス 91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3" name="楕円 91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4" name="テキスト ボックス 91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5" name="楕円 91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6" name="テキスト ボックス 91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楕円 91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8" name="テキスト ボックス 91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9" name="正方形/長方形 9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0" name="正方形/長方形 9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1" name="テキスト ボックス 9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人件費：住民一人当たりの金額は類似団体・全国平均・県平均よりも低い水準であり、人件費の抑制が要因となっている。ごみ・し尿処理、消防等の事務を一部事務組合で行っているため、人件費等としては低く抑えられている。</a:t>
          </a:r>
        </a:p>
        <a:p>
          <a:r>
            <a:rPr kumimoji="1" lang="ja-JP" altLang="en-US" sz="900">
              <a:latin typeface="ＭＳ Ｐゴシック" panose="020B0600070205080204" pitchFamily="50" charset="-128"/>
              <a:ea typeface="ＭＳ Ｐゴシック" panose="020B0600070205080204" pitchFamily="50" charset="-128"/>
            </a:rPr>
            <a:t>補助費：住民一人当たりの金額は類似団体よりも低い水準であるが、全国平均・県平均を上回っており、その要因としては公共下水道事業会計への負担金及び一部事務組合への負担金によるものである。</a:t>
          </a:r>
        </a:p>
        <a:p>
          <a:r>
            <a:rPr kumimoji="1" lang="ja-JP" altLang="en-US" sz="900">
              <a:latin typeface="ＭＳ Ｐゴシック" panose="020B0600070205080204" pitchFamily="50" charset="-128"/>
              <a:ea typeface="ＭＳ Ｐゴシック" panose="020B0600070205080204" pitchFamily="50" charset="-128"/>
            </a:rPr>
            <a:t>投資及び出資金：出資金は公共下水道事業会計への出資であるが、下水道事業の事業スピードを遅めたため減少傾向にある。</a:t>
          </a:r>
        </a:p>
        <a:p>
          <a:r>
            <a:rPr kumimoji="1" lang="ja-JP" altLang="en-US" sz="900">
              <a:latin typeface="ＭＳ Ｐゴシック" panose="020B0600070205080204" pitchFamily="50" charset="-128"/>
              <a:ea typeface="ＭＳ Ｐゴシック" panose="020B0600070205080204" pitchFamily="50" charset="-128"/>
            </a:rPr>
            <a:t>物件費：類似団体よりも低い水準だが、全国平均・県平均を上回っており、人件費抑制のため業務の委託による実施や保有する施設が比較的多いためであると考えられる。また、学習活動や体験活動を支援するため幼・小・中学校に学校生活支援員を手厚く配置していることも要因の一つと考えている。</a:t>
          </a:r>
        </a:p>
        <a:p>
          <a:r>
            <a:rPr kumimoji="1" lang="ja-JP" altLang="en-US" sz="900">
              <a:latin typeface="ＭＳ Ｐゴシック" panose="020B0600070205080204" pitchFamily="50" charset="-128"/>
              <a:ea typeface="ＭＳ Ｐゴシック" panose="020B0600070205080204" pitchFamily="50" charset="-128"/>
            </a:rPr>
            <a:t>普通建設事業費：新規整備・更新整備ともに低い水準となっており、国・県の補助事業を中心として事業を実施しているためと考えられる。</a:t>
          </a:r>
        </a:p>
        <a:p>
          <a:r>
            <a:rPr kumimoji="1" lang="ja-JP" altLang="en-US" sz="900">
              <a:latin typeface="ＭＳ Ｐゴシック" panose="020B0600070205080204" pitchFamily="50" charset="-128"/>
              <a:ea typeface="ＭＳ Ｐゴシック" panose="020B0600070205080204" pitchFamily="50" charset="-128"/>
            </a:rPr>
            <a:t>扶助費：類似団体平均より高水準にある要因として、保育園は公立の保育園がないため、私立保育園に扶助費として保育所給付費を支出している。また、小児医療費についても、無料化の対象を拡大している。これらによって多額の一般財源を要している。</a:t>
          </a:r>
        </a:p>
        <a:p>
          <a:r>
            <a:rPr kumimoji="1" lang="ja-JP" altLang="en-US" sz="900">
              <a:latin typeface="ＭＳ Ｐゴシック" panose="020B0600070205080204" pitchFamily="50" charset="-128"/>
              <a:ea typeface="ＭＳ Ｐゴシック" panose="020B0600070205080204" pitchFamily="50" charset="-128"/>
            </a:rPr>
            <a:t>公債費：町債の発行は、基本的に交付税措置のあるものに限っているため、公債費の増加に合わせて基準財政需要額算入額も増加しており、実質負担は抑えられているため公債費は低い水準となっている。</a:t>
          </a:r>
        </a:p>
        <a:p>
          <a:r>
            <a:rPr kumimoji="1" lang="ja-JP" altLang="en-US" sz="900">
              <a:latin typeface="ＭＳ Ｐゴシック" panose="020B0600070205080204" pitchFamily="50" charset="-128"/>
              <a:ea typeface="ＭＳ Ｐゴシック" panose="020B0600070205080204" pitchFamily="50" charset="-128"/>
            </a:rPr>
            <a:t>繰出金：各保険事業を行う特別会計への繰出金は、類似団体平均よりも低い水準を維持している。要因としては、検診の実施等、医療費等の抑制策の効果も考えられ、高齢化が進行する将来に向けても同様の水準を維持できるよう、より効果的な抑制策に取り組んでいく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岡山県里庄町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11,149
10,993
12.23
6,623,131
6,329,794
239,434
3,030,226
3,598,206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46431</xdr:rowOff>
    </xdr:from>
    <xdr:to>
      <xdr:col>24</xdr:col>
      <xdr:colOff>62865</xdr:colOff>
      <xdr:row>38</xdr:row>
      <xdr:rowOff>62891</xdr:rowOff>
    </xdr:to>
    <xdr:cxnSp macro="">
      <xdr:nvCxnSpPr>
        <xdr:cNvPr id="54" name="直線コネクタ 53"/>
        <xdr:cNvCxnSpPr/>
      </xdr:nvCxnSpPr>
      <xdr:spPr>
        <a:xfrm flipV="1">
          <a:off x="4633595" y="5189931"/>
          <a:ext cx="1270" cy="1388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66718</xdr:rowOff>
    </xdr:from>
    <xdr:ext cx="469744" cy="259045"/>
    <xdr:sp macro="" textlink="">
      <xdr:nvSpPr>
        <xdr:cNvPr id="55" name="議会費最小値テキスト"/>
        <xdr:cNvSpPr txBox="1"/>
      </xdr:nvSpPr>
      <xdr:spPr>
        <a:xfrm>
          <a:off x="4686300" y="658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62891</xdr:rowOff>
    </xdr:from>
    <xdr:to>
      <xdr:col>24</xdr:col>
      <xdr:colOff>152400</xdr:colOff>
      <xdr:row>38</xdr:row>
      <xdr:rowOff>62891</xdr:rowOff>
    </xdr:to>
    <xdr:cxnSp macro="">
      <xdr:nvCxnSpPr>
        <xdr:cNvPr id="56" name="直線コネクタ 55"/>
        <xdr:cNvCxnSpPr/>
      </xdr:nvCxnSpPr>
      <xdr:spPr>
        <a:xfrm>
          <a:off x="4546600" y="6577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164558</xdr:rowOff>
    </xdr:from>
    <xdr:ext cx="534377" cy="259045"/>
    <xdr:sp macro="" textlink="">
      <xdr:nvSpPr>
        <xdr:cNvPr id="57" name="議会費最大値テキスト"/>
        <xdr:cNvSpPr txBox="1"/>
      </xdr:nvSpPr>
      <xdr:spPr>
        <a:xfrm>
          <a:off x="4686300" y="496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46431</xdr:rowOff>
    </xdr:from>
    <xdr:to>
      <xdr:col>24</xdr:col>
      <xdr:colOff>152400</xdr:colOff>
      <xdr:row>30</xdr:row>
      <xdr:rowOff>46431</xdr:rowOff>
    </xdr:to>
    <xdr:cxnSp macro="">
      <xdr:nvCxnSpPr>
        <xdr:cNvPr id="58" name="直線コネクタ 57"/>
        <xdr:cNvCxnSpPr/>
      </xdr:nvCxnSpPr>
      <xdr:spPr>
        <a:xfrm>
          <a:off x="4546600" y="5189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111811</xdr:rowOff>
    </xdr:from>
    <xdr:to>
      <xdr:col>24</xdr:col>
      <xdr:colOff>63500</xdr:colOff>
      <xdr:row>35</xdr:row>
      <xdr:rowOff>126898</xdr:rowOff>
    </xdr:to>
    <xdr:cxnSp macro="">
      <xdr:nvCxnSpPr>
        <xdr:cNvPr id="59" name="直線コネクタ 58"/>
        <xdr:cNvCxnSpPr/>
      </xdr:nvCxnSpPr>
      <xdr:spPr>
        <a:xfrm>
          <a:off x="3797300" y="6112561"/>
          <a:ext cx="838200" cy="1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31081</xdr:rowOff>
    </xdr:from>
    <xdr:ext cx="469744" cy="259045"/>
    <xdr:sp macro="" textlink="">
      <xdr:nvSpPr>
        <xdr:cNvPr id="60" name="議会費平均値テキスト"/>
        <xdr:cNvSpPr txBox="1"/>
      </xdr:nvSpPr>
      <xdr:spPr>
        <a:xfrm>
          <a:off x="4686300" y="58603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8204</xdr:rowOff>
    </xdr:from>
    <xdr:to>
      <xdr:col>24</xdr:col>
      <xdr:colOff>114300</xdr:colOff>
      <xdr:row>35</xdr:row>
      <xdr:rowOff>109804</xdr:rowOff>
    </xdr:to>
    <xdr:sp macro="" textlink="">
      <xdr:nvSpPr>
        <xdr:cNvPr id="61" name="フローチャート: 判断 60"/>
        <xdr:cNvSpPr/>
      </xdr:nvSpPr>
      <xdr:spPr>
        <a:xfrm>
          <a:off x="4584700" y="600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108610</xdr:rowOff>
    </xdr:from>
    <xdr:to>
      <xdr:col>19</xdr:col>
      <xdr:colOff>177800</xdr:colOff>
      <xdr:row>35</xdr:row>
      <xdr:rowOff>111811</xdr:rowOff>
    </xdr:to>
    <xdr:cxnSp macro="">
      <xdr:nvCxnSpPr>
        <xdr:cNvPr id="62" name="直線コネクタ 61"/>
        <xdr:cNvCxnSpPr/>
      </xdr:nvCxnSpPr>
      <xdr:spPr>
        <a:xfrm>
          <a:off x="2908300" y="6109360"/>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56667</xdr:rowOff>
    </xdr:from>
    <xdr:to>
      <xdr:col>20</xdr:col>
      <xdr:colOff>38100</xdr:colOff>
      <xdr:row>34</xdr:row>
      <xdr:rowOff>158267</xdr:rowOff>
    </xdr:to>
    <xdr:sp macro="" textlink="">
      <xdr:nvSpPr>
        <xdr:cNvPr id="63" name="フローチャート: 判断 62"/>
        <xdr:cNvSpPr/>
      </xdr:nvSpPr>
      <xdr:spPr>
        <a:xfrm>
          <a:off x="3746500" y="5885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3344</xdr:rowOff>
    </xdr:from>
    <xdr:ext cx="469744" cy="259045"/>
    <xdr:sp macro="" textlink="">
      <xdr:nvSpPr>
        <xdr:cNvPr id="64" name="テキスト ボックス 63"/>
        <xdr:cNvSpPr txBox="1"/>
      </xdr:nvSpPr>
      <xdr:spPr>
        <a:xfrm>
          <a:off x="3562428" y="5661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98781</xdr:rowOff>
    </xdr:from>
    <xdr:to>
      <xdr:col>15</xdr:col>
      <xdr:colOff>50800</xdr:colOff>
      <xdr:row>35</xdr:row>
      <xdr:rowOff>108610</xdr:rowOff>
    </xdr:to>
    <xdr:cxnSp macro="">
      <xdr:nvCxnSpPr>
        <xdr:cNvPr id="65" name="直線コネクタ 64"/>
        <xdr:cNvCxnSpPr/>
      </xdr:nvCxnSpPr>
      <xdr:spPr>
        <a:xfrm>
          <a:off x="2019300" y="6099531"/>
          <a:ext cx="889000" cy="9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98730</xdr:rowOff>
    </xdr:from>
    <xdr:to>
      <xdr:col>15</xdr:col>
      <xdr:colOff>101600</xdr:colOff>
      <xdr:row>35</xdr:row>
      <xdr:rowOff>28880</xdr:rowOff>
    </xdr:to>
    <xdr:sp macro="" textlink="">
      <xdr:nvSpPr>
        <xdr:cNvPr id="66" name="フローチャート: 判断 65"/>
        <xdr:cNvSpPr/>
      </xdr:nvSpPr>
      <xdr:spPr>
        <a:xfrm>
          <a:off x="2857500" y="592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45407</xdr:rowOff>
    </xdr:from>
    <xdr:ext cx="469744" cy="259045"/>
    <xdr:sp macro="" textlink="">
      <xdr:nvSpPr>
        <xdr:cNvPr id="67" name="テキスト ボックス 66"/>
        <xdr:cNvSpPr txBox="1"/>
      </xdr:nvSpPr>
      <xdr:spPr>
        <a:xfrm>
          <a:off x="2673428" y="57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88722</xdr:rowOff>
    </xdr:from>
    <xdr:to>
      <xdr:col>10</xdr:col>
      <xdr:colOff>114300</xdr:colOff>
      <xdr:row>35</xdr:row>
      <xdr:rowOff>98781</xdr:rowOff>
    </xdr:to>
    <xdr:cxnSp macro="">
      <xdr:nvCxnSpPr>
        <xdr:cNvPr id="68" name="直線コネクタ 67"/>
        <xdr:cNvCxnSpPr/>
      </xdr:nvCxnSpPr>
      <xdr:spPr>
        <a:xfrm>
          <a:off x="1130300" y="6089472"/>
          <a:ext cx="889000" cy="1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143764</xdr:rowOff>
    </xdr:from>
    <xdr:to>
      <xdr:col>10</xdr:col>
      <xdr:colOff>165100</xdr:colOff>
      <xdr:row>35</xdr:row>
      <xdr:rowOff>73914</xdr:rowOff>
    </xdr:to>
    <xdr:sp macro="" textlink="">
      <xdr:nvSpPr>
        <xdr:cNvPr id="69" name="フローチャート: 判断 68"/>
        <xdr:cNvSpPr/>
      </xdr:nvSpPr>
      <xdr:spPr>
        <a:xfrm>
          <a:off x="1968500" y="597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90441</xdr:rowOff>
    </xdr:from>
    <xdr:ext cx="469744" cy="259045"/>
    <xdr:sp macro="" textlink="">
      <xdr:nvSpPr>
        <xdr:cNvPr id="70" name="テキスト ボックス 69"/>
        <xdr:cNvSpPr txBox="1"/>
      </xdr:nvSpPr>
      <xdr:spPr>
        <a:xfrm>
          <a:off x="1784428" y="5748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152908</xdr:rowOff>
    </xdr:from>
    <xdr:to>
      <xdr:col>6</xdr:col>
      <xdr:colOff>38100</xdr:colOff>
      <xdr:row>35</xdr:row>
      <xdr:rowOff>83058</xdr:rowOff>
    </xdr:to>
    <xdr:sp macro="" textlink="">
      <xdr:nvSpPr>
        <xdr:cNvPr id="71" name="フローチャート: 判断 70"/>
        <xdr:cNvSpPr/>
      </xdr:nvSpPr>
      <xdr:spPr>
        <a:xfrm>
          <a:off x="1079500" y="5982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99585</xdr:rowOff>
    </xdr:from>
    <xdr:ext cx="469744" cy="259045"/>
    <xdr:sp macro="" textlink="">
      <xdr:nvSpPr>
        <xdr:cNvPr id="72" name="テキスト ボックス 71"/>
        <xdr:cNvSpPr txBox="1"/>
      </xdr:nvSpPr>
      <xdr:spPr>
        <a:xfrm>
          <a:off x="895428" y="5757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76098</xdr:rowOff>
    </xdr:from>
    <xdr:to>
      <xdr:col>24</xdr:col>
      <xdr:colOff>114300</xdr:colOff>
      <xdr:row>36</xdr:row>
      <xdr:rowOff>6248</xdr:rowOff>
    </xdr:to>
    <xdr:sp macro="" textlink="">
      <xdr:nvSpPr>
        <xdr:cNvPr id="78" name="楕円 77"/>
        <xdr:cNvSpPr/>
      </xdr:nvSpPr>
      <xdr:spPr>
        <a:xfrm>
          <a:off x="4584700" y="6076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54525</xdr:rowOff>
    </xdr:from>
    <xdr:ext cx="469744" cy="259045"/>
    <xdr:sp macro="" textlink="">
      <xdr:nvSpPr>
        <xdr:cNvPr id="79" name="議会費該当値テキスト"/>
        <xdr:cNvSpPr txBox="1"/>
      </xdr:nvSpPr>
      <xdr:spPr>
        <a:xfrm>
          <a:off x="4686300" y="6055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61011</xdr:rowOff>
    </xdr:from>
    <xdr:to>
      <xdr:col>20</xdr:col>
      <xdr:colOff>38100</xdr:colOff>
      <xdr:row>35</xdr:row>
      <xdr:rowOff>162611</xdr:rowOff>
    </xdr:to>
    <xdr:sp macro="" textlink="">
      <xdr:nvSpPr>
        <xdr:cNvPr id="80" name="楕円 79"/>
        <xdr:cNvSpPr/>
      </xdr:nvSpPr>
      <xdr:spPr>
        <a:xfrm>
          <a:off x="3746500" y="6061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153738</xdr:rowOff>
    </xdr:from>
    <xdr:ext cx="469744" cy="259045"/>
    <xdr:sp macro="" textlink="">
      <xdr:nvSpPr>
        <xdr:cNvPr id="81" name="テキスト ボックス 80"/>
        <xdr:cNvSpPr txBox="1"/>
      </xdr:nvSpPr>
      <xdr:spPr>
        <a:xfrm>
          <a:off x="3562428" y="6154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57810</xdr:rowOff>
    </xdr:from>
    <xdr:to>
      <xdr:col>15</xdr:col>
      <xdr:colOff>101600</xdr:colOff>
      <xdr:row>35</xdr:row>
      <xdr:rowOff>159410</xdr:rowOff>
    </xdr:to>
    <xdr:sp macro="" textlink="">
      <xdr:nvSpPr>
        <xdr:cNvPr id="82" name="楕円 81"/>
        <xdr:cNvSpPr/>
      </xdr:nvSpPr>
      <xdr:spPr>
        <a:xfrm>
          <a:off x="2857500" y="60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150537</xdr:rowOff>
    </xdr:from>
    <xdr:ext cx="469744" cy="259045"/>
    <xdr:sp macro="" textlink="">
      <xdr:nvSpPr>
        <xdr:cNvPr id="83" name="テキスト ボックス 82"/>
        <xdr:cNvSpPr txBox="1"/>
      </xdr:nvSpPr>
      <xdr:spPr>
        <a:xfrm>
          <a:off x="2673428" y="6151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47981</xdr:rowOff>
    </xdr:from>
    <xdr:to>
      <xdr:col>10</xdr:col>
      <xdr:colOff>165100</xdr:colOff>
      <xdr:row>35</xdr:row>
      <xdr:rowOff>149581</xdr:rowOff>
    </xdr:to>
    <xdr:sp macro="" textlink="">
      <xdr:nvSpPr>
        <xdr:cNvPr id="84" name="楕円 83"/>
        <xdr:cNvSpPr/>
      </xdr:nvSpPr>
      <xdr:spPr>
        <a:xfrm>
          <a:off x="1968500" y="6048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140708</xdr:rowOff>
    </xdr:from>
    <xdr:ext cx="469744" cy="259045"/>
    <xdr:sp macro="" textlink="">
      <xdr:nvSpPr>
        <xdr:cNvPr id="85" name="テキスト ボックス 84"/>
        <xdr:cNvSpPr txBox="1"/>
      </xdr:nvSpPr>
      <xdr:spPr>
        <a:xfrm>
          <a:off x="1784428" y="6141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37922</xdr:rowOff>
    </xdr:from>
    <xdr:to>
      <xdr:col>6</xdr:col>
      <xdr:colOff>38100</xdr:colOff>
      <xdr:row>35</xdr:row>
      <xdr:rowOff>139522</xdr:rowOff>
    </xdr:to>
    <xdr:sp macro="" textlink="">
      <xdr:nvSpPr>
        <xdr:cNvPr id="86" name="楕円 85"/>
        <xdr:cNvSpPr/>
      </xdr:nvSpPr>
      <xdr:spPr>
        <a:xfrm>
          <a:off x="1079500" y="60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130649</xdr:rowOff>
    </xdr:from>
    <xdr:ext cx="469744" cy="259045"/>
    <xdr:sp macro="" textlink="">
      <xdr:nvSpPr>
        <xdr:cNvPr id="87" name="テキスト ボックス 86"/>
        <xdr:cNvSpPr txBox="1"/>
      </xdr:nvSpPr>
      <xdr:spPr>
        <a:xfrm>
          <a:off x="895428" y="6131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5031</xdr:rowOff>
    </xdr:from>
    <xdr:to>
      <xdr:col>24</xdr:col>
      <xdr:colOff>62865</xdr:colOff>
      <xdr:row>56</xdr:row>
      <xdr:rowOff>123337</xdr:rowOff>
    </xdr:to>
    <xdr:cxnSp macro="">
      <xdr:nvCxnSpPr>
        <xdr:cNvPr id="109" name="直線コネクタ 108"/>
        <xdr:cNvCxnSpPr/>
      </xdr:nvCxnSpPr>
      <xdr:spPr>
        <a:xfrm flipV="1">
          <a:off x="4633595" y="8748981"/>
          <a:ext cx="1270" cy="975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127164</xdr:rowOff>
    </xdr:from>
    <xdr:ext cx="599010" cy="259045"/>
    <xdr:sp macro="" textlink="">
      <xdr:nvSpPr>
        <xdr:cNvPr id="110" name="総務費最小値テキスト"/>
        <xdr:cNvSpPr txBox="1"/>
      </xdr:nvSpPr>
      <xdr:spPr>
        <a:xfrm>
          <a:off x="4686300" y="9728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123337</xdr:rowOff>
    </xdr:from>
    <xdr:to>
      <xdr:col>24</xdr:col>
      <xdr:colOff>152400</xdr:colOff>
      <xdr:row>56</xdr:row>
      <xdr:rowOff>123337</xdr:rowOff>
    </xdr:to>
    <xdr:cxnSp macro="">
      <xdr:nvCxnSpPr>
        <xdr:cNvPr id="111" name="直線コネクタ 110"/>
        <xdr:cNvCxnSpPr/>
      </xdr:nvCxnSpPr>
      <xdr:spPr>
        <a:xfrm>
          <a:off x="4546600" y="9724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123158</xdr:rowOff>
    </xdr:from>
    <xdr:ext cx="599010" cy="259045"/>
    <xdr:sp macro="" textlink="">
      <xdr:nvSpPr>
        <xdr:cNvPr id="112" name="総務費最大値テキスト"/>
        <xdr:cNvSpPr txBox="1"/>
      </xdr:nvSpPr>
      <xdr:spPr>
        <a:xfrm>
          <a:off x="4686300" y="8524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583,910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5031</xdr:rowOff>
    </xdr:from>
    <xdr:to>
      <xdr:col>24</xdr:col>
      <xdr:colOff>152400</xdr:colOff>
      <xdr:row>51</xdr:row>
      <xdr:rowOff>5031</xdr:rowOff>
    </xdr:to>
    <xdr:cxnSp macro="">
      <xdr:nvCxnSpPr>
        <xdr:cNvPr id="113" name="直線コネクタ 112"/>
        <xdr:cNvCxnSpPr/>
      </xdr:nvCxnSpPr>
      <xdr:spPr>
        <a:xfrm>
          <a:off x="4546600" y="8748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60154</xdr:rowOff>
    </xdr:from>
    <xdr:to>
      <xdr:col>24</xdr:col>
      <xdr:colOff>63500</xdr:colOff>
      <xdr:row>57</xdr:row>
      <xdr:rowOff>152998</xdr:rowOff>
    </xdr:to>
    <xdr:cxnSp macro="">
      <xdr:nvCxnSpPr>
        <xdr:cNvPr id="114" name="直線コネクタ 113"/>
        <xdr:cNvCxnSpPr/>
      </xdr:nvCxnSpPr>
      <xdr:spPr>
        <a:xfrm flipV="1">
          <a:off x="3797300" y="9661354"/>
          <a:ext cx="838200" cy="264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101177</xdr:rowOff>
    </xdr:from>
    <xdr:ext cx="599010" cy="259045"/>
    <xdr:sp macro="" textlink="">
      <xdr:nvSpPr>
        <xdr:cNvPr id="115" name="総務費平均値テキスト"/>
        <xdr:cNvSpPr txBox="1"/>
      </xdr:nvSpPr>
      <xdr:spPr>
        <a:xfrm>
          <a:off x="4686300" y="93594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78300</xdr:rowOff>
    </xdr:from>
    <xdr:to>
      <xdr:col>24</xdr:col>
      <xdr:colOff>114300</xdr:colOff>
      <xdr:row>56</xdr:row>
      <xdr:rowOff>8450</xdr:rowOff>
    </xdr:to>
    <xdr:sp macro="" textlink="">
      <xdr:nvSpPr>
        <xdr:cNvPr id="116" name="フローチャート: 判断 115"/>
        <xdr:cNvSpPr/>
      </xdr:nvSpPr>
      <xdr:spPr>
        <a:xfrm>
          <a:off x="4584700" y="950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152998</xdr:rowOff>
    </xdr:from>
    <xdr:to>
      <xdr:col>19</xdr:col>
      <xdr:colOff>177800</xdr:colOff>
      <xdr:row>57</xdr:row>
      <xdr:rowOff>161234</xdr:rowOff>
    </xdr:to>
    <xdr:cxnSp macro="">
      <xdr:nvCxnSpPr>
        <xdr:cNvPr id="117" name="直線コネクタ 116"/>
        <xdr:cNvCxnSpPr/>
      </xdr:nvCxnSpPr>
      <xdr:spPr>
        <a:xfrm flipV="1">
          <a:off x="2908300" y="9925648"/>
          <a:ext cx="889000" cy="8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149799</xdr:rowOff>
    </xdr:from>
    <xdr:to>
      <xdr:col>20</xdr:col>
      <xdr:colOff>38100</xdr:colOff>
      <xdr:row>57</xdr:row>
      <xdr:rowOff>79949</xdr:rowOff>
    </xdr:to>
    <xdr:sp macro="" textlink="">
      <xdr:nvSpPr>
        <xdr:cNvPr id="118" name="フローチャート: 判断 117"/>
        <xdr:cNvSpPr/>
      </xdr:nvSpPr>
      <xdr:spPr>
        <a:xfrm>
          <a:off x="3746500" y="9750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96476</xdr:rowOff>
    </xdr:from>
    <xdr:ext cx="599010" cy="259045"/>
    <xdr:sp macro="" textlink="">
      <xdr:nvSpPr>
        <xdr:cNvPr id="119" name="テキスト ボックス 118"/>
        <xdr:cNvSpPr txBox="1"/>
      </xdr:nvSpPr>
      <xdr:spPr>
        <a:xfrm>
          <a:off x="3497795" y="9526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137178</xdr:rowOff>
    </xdr:from>
    <xdr:to>
      <xdr:col>15</xdr:col>
      <xdr:colOff>50800</xdr:colOff>
      <xdr:row>57</xdr:row>
      <xdr:rowOff>161234</xdr:rowOff>
    </xdr:to>
    <xdr:cxnSp macro="">
      <xdr:nvCxnSpPr>
        <xdr:cNvPr id="120" name="直線コネクタ 119"/>
        <xdr:cNvCxnSpPr/>
      </xdr:nvCxnSpPr>
      <xdr:spPr>
        <a:xfrm>
          <a:off x="2019300" y="9909828"/>
          <a:ext cx="889000" cy="2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1108</xdr:rowOff>
    </xdr:from>
    <xdr:to>
      <xdr:col>15</xdr:col>
      <xdr:colOff>101600</xdr:colOff>
      <xdr:row>57</xdr:row>
      <xdr:rowOff>102708</xdr:rowOff>
    </xdr:to>
    <xdr:sp macro="" textlink="">
      <xdr:nvSpPr>
        <xdr:cNvPr id="121" name="フローチャート: 判断 120"/>
        <xdr:cNvSpPr/>
      </xdr:nvSpPr>
      <xdr:spPr>
        <a:xfrm>
          <a:off x="2857500" y="9773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119235</xdr:rowOff>
    </xdr:from>
    <xdr:ext cx="599010" cy="259045"/>
    <xdr:sp macro="" textlink="">
      <xdr:nvSpPr>
        <xdr:cNvPr id="122" name="テキスト ボックス 121"/>
        <xdr:cNvSpPr txBox="1"/>
      </xdr:nvSpPr>
      <xdr:spPr>
        <a:xfrm>
          <a:off x="2608795" y="9548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137178</xdr:rowOff>
    </xdr:from>
    <xdr:to>
      <xdr:col>10</xdr:col>
      <xdr:colOff>114300</xdr:colOff>
      <xdr:row>57</xdr:row>
      <xdr:rowOff>142987</xdr:rowOff>
    </xdr:to>
    <xdr:cxnSp macro="">
      <xdr:nvCxnSpPr>
        <xdr:cNvPr id="123" name="直線コネクタ 122"/>
        <xdr:cNvCxnSpPr/>
      </xdr:nvCxnSpPr>
      <xdr:spPr>
        <a:xfrm flipV="1">
          <a:off x="1130300" y="9909828"/>
          <a:ext cx="889000" cy="5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15958</xdr:rowOff>
    </xdr:from>
    <xdr:to>
      <xdr:col>10</xdr:col>
      <xdr:colOff>165100</xdr:colOff>
      <xdr:row>57</xdr:row>
      <xdr:rowOff>117558</xdr:rowOff>
    </xdr:to>
    <xdr:sp macro="" textlink="">
      <xdr:nvSpPr>
        <xdr:cNvPr id="124" name="フローチャート: 判断 123"/>
        <xdr:cNvSpPr/>
      </xdr:nvSpPr>
      <xdr:spPr>
        <a:xfrm>
          <a:off x="1968500" y="9788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134085</xdr:rowOff>
    </xdr:from>
    <xdr:ext cx="599010" cy="259045"/>
    <xdr:sp macro="" textlink="">
      <xdr:nvSpPr>
        <xdr:cNvPr id="125" name="テキスト ボックス 124"/>
        <xdr:cNvSpPr txBox="1"/>
      </xdr:nvSpPr>
      <xdr:spPr>
        <a:xfrm>
          <a:off x="1719795" y="9563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38819</xdr:rowOff>
    </xdr:from>
    <xdr:to>
      <xdr:col>6</xdr:col>
      <xdr:colOff>38100</xdr:colOff>
      <xdr:row>57</xdr:row>
      <xdr:rowOff>140419</xdr:rowOff>
    </xdr:to>
    <xdr:sp macro="" textlink="">
      <xdr:nvSpPr>
        <xdr:cNvPr id="126" name="フローチャート: 判断 125"/>
        <xdr:cNvSpPr/>
      </xdr:nvSpPr>
      <xdr:spPr>
        <a:xfrm>
          <a:off x="1079500" y="981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156946</xdr:rowOff>
    </xdr:from>
    <xdr:ext cx="534377" cy="259045"/>
    <xdr:sp macro="" textlink="">
      <xdr:nvSpPr>
        <xdr:cNvPr id="127" name="テキスト ボックス 126"/>
        <xdr:cNvSpPr txBox="1"/>
      </xdr:nvSpPr>
      <xdr:spPr>
        <a:xfrm>
          <a:off x="863111" y="958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9354</xdr:rowOff>
    </xdr:from>
    <xdr:to>
      <xdr:col>24</xdr:col>
      <xdr:colOff>114300</xdr:colOff>
      <xdr:row>56</xdr:row>
      <xdr:rowOff>110954</xdr:rowOff>
    </xdr:to>
    <xdr:sp macro="" textlink="">
      <xdr:nvSpPr>
        <xdr:cNvPr id="133" name="楕円 132"/>
        <xdr:cNvSpPr/>
      </xdr:nvSpPr>
      <xdr:spPr>
        <a:xfrm>
          <a:off x="4584700" y="9610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95731</xdr:rowOff>
    </xdr:from>
    <xdr:ext cx="599010" cy="259045"/>
    <xdr:sp macro="" textlink="">
      <xdr:nvSpPr>
        <xdr:cNvPr id="134" name="総務費該当値テキスト"/>
        <xdr:cNvSpPr txBox="1"/>
      </xdr:nvSpPr>
      <xdr:spPr>
        <a:xfrm>
          <a:off x="4686300" y="9525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102198</xdr:rowOff>
    </xdr:from>
    <xdr:to>
      <xdr:col>20</xdr:col>
      <xdr:colOff>38100</xdr:colOff>
      <xdr:row>58</xdr:row>
      <xdr:rowOff>32348</xdr:rowOff>
    </xdr:to>
    <xdr:sp macro="" textlink="">
      <xdr:nvSpPr>
        <xdr:cNvPr id="135" name="楕円 134"/>
        <xdr:cNvSpPr/>
      </xdr:nvSpPr>
      <xdr:spPr>
        <a:xfrm>
          <a:off x="3746500" y="987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23475</xdr:rowOff>
    </xdr:from>
    <xdr:ext cx="534377" cy="259045"/>
    <xdr:sp macro="" textlink="">
      <xdr:nvSpPr>
        <xdr:cNvPr id="136" name="テキスト ボックス 135"/>
        <xdr:cNvSpPr txBox="1"/>
      </xdr:nvSpPr>
      <xdr:spPr>
        <a:xfrm>
          <a:off x="3530111" y="9967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110434</xdr:rowOff>
    </xdr:from>
    <xdr:to>
      <xdr:col>15</xdr:col>
      <xdr:colOff>101600</xdr:colOff>
      <xdr:row>58</xdr:row>
      <xdr:rowOff>40584</xdr:rowOff>
    </xdr:to>
    <xdr:sp macro="" textlink="">
      <xdr:nvSpPr>
        <xdr:cNvPr id="137" name="楕円 136"/>
        <xdr:cNvSpPr/>
      </xdr:nvSpPr>
      <xdr:spPr>
        <a:xfrm>
          <a:off x="2857500" y="9883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31711</xdr:rowOff>
    </xdr:from>
    <xdr:ext cx="534377" cy="259045"/>
    <xdr:sp macro="" textlink="">
      <xdr:nvSpPr>
        <xdr:cNvPr id="138" name="テキスト ボックス 137"/>
        <xdr:cNvSpPr txBox="1"/>
      </xdr:nvSpPr>
      <xdr:spPr>
        <a:xfrm>
          <a:off x="2641111" y="9975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86378</xdr:rowOff>
    </xdr:from>
    <xdr:to>
      <xdr:col>10</xdr:col>
      <xdr:colOff>165100</xdr:colOff>
      <xdr:row>58</xdr:row>
      <xdr:rowOff>16528</xdr:rowOff>
    </xdr:to>
    <xdr:sp macro="" textlink="">
      <xdr:nvSpPr>
        <xdr:cNvPr id="139" name="楕円 138"/>
        <xdr:cNvSpPr/>
      </xdr:nvSpPr>
      <xdr:spPr>
        <a:xfrm>
          <a:off x="1968500" y="98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7655</xdr:rowOff>
    </xdr:from>
    <xdr:ext cx="534377" cy="259045"/>
    <xdr:sp macro="" textlink="">
      <xdr:nvSpPr>
        <xdr:cNvPr id="140" name="テキスト ボックス 139"/>
        <xdr:cNvSpPr txBox="1"/>
      </xdr:nvSpPr>
      <xdr:spPr>
        <a:xfrm>
          <a:off x="1752111" y="9951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92187</xdr:rowOff>
    </xdr:from>
    <xdr:to>
      <xdr:col>6</xdr:col>
      <xdr:colOff>38100</xdr:colOff>
      <xdr:row>58</xdr:row>
      <xdr:rowOff>22337</xdr:rowOff>
    </xdr:to>
    <xdr:sp macro="" textlink="">
      <xdr:nvSpPr>
        <xdr:cNvPr id="141" name="楕円 140"/>
        <xdr:cNvSpPr/>
      </xdr:nvSpPr>
      <xdr:spPr>
        <a:xfrm>
          <a:off x="1079500" y="986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13464</xdr:rowOff>
    </xdr:from>
    <xdr:ext cx="534377" cy="259045"/>
    <xdr:sp macro="" textlink="">
      <xdr:nvSpPr>
        <xdr:cNvPr id="142" name="テキスト ボックス 141"/>
        <xdr:cNvSpPr txBox="1"/>
      </xdr:nvSpPr>
      <xdr:spPr>
        <a:xfrm>
          <a:off x="863111" y="9957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5" name="テキスト ボックス 154"/>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82840</xdr:rowOff>
    </xdr:from>
    <xdr:to>
      <xdr:col>24</xdr:col>
      <xdr:colOff>62865</xdr:colOff>
      <xdr:row>78</xdr:row>
      <xdr:rowOff>125253</xdr:rowOff>
    </xdr:to>
    <xdr:cxnSp macro="">
      <xdr:nvCxnSpPr>
        <xdr:cNvPr id="167" name="直線コネクタ 166"/>
        <xdr:cNvCxnSpPr/>
      </xdr:nvCxnSpPr>
      <xdr:spPr>
        <a:xfrm flipV="1">
          <a:off x="4633595" y="12255790"/>
          <a:ext cx="1270" cy="124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129080</xdr:rowOff>
    </xdr:from>
    <xdr:ext cx="599010" cy="259045"/>
    <xdr:sp macro="" textlink="">
      <xdr:nvSpPr>
        <xdr:cNvPr id="168" name="民生費最小値テキスト"/>
        <xdr:cNvSpPr txBox="1"/>
      </xdr:nvSpPr>
      <xdr:spPr>
        <a:xfrm>
          <a:off x="4686300" y="13502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125253</xdr:rowOff>
    </xdr:from>
    <xdr:to>
      <xdr:col>24</xdr:col>
      <xdr:colOff>152400</xdr:colOff>
      <xdr:row>78</xdr:row>
      <xdr:rowOff>125253</xdr:rowOff>
    </xdr:to>
    <xdr:cxnSp macro="">
      <xdr:nvCxnSpPr>
        <xdr:cNvPr id="169" name="直線コネクタ 168"/>
        <xdr:cNvCxnSpPr/>
      </xdr:nvCxnSpPr>
      <xdr:spPr>
        <a:xfrm>
          <a:off x="4546600" y="13498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29517</xdr:rowOff>
    </xdr:from>
    <xdr:ext cx="599010" cy="259045"/>
    <xdr:sp macro="" textlink="">
      <xdr:nvSpPr>
        <xdr:cNvPr id="170" name="民生費最大値テキスト"/>
        <xdr:cNvSpPr txBox="1"/>
      </xdr:nvSpPr>
      <xdr:spPr>
        <a:xfrm>
          <a:off x="4686300" y="12031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274,962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82840</xdr:rowOff>
    </xdr:from>
    <xdr:to>
      <xdr:col>24</xdr:col>
      <xdr:colOff>152400</xdr:colOff>
      <xdr:row>71</xdr:row>
      <xdr:rowOff>82840</xdr:rowOff>
    </xdr:to>
    <xdr:cxnSp macro="">
      <xdr:nvCxnSpPr>
        <xdr:cNvPr id="171" name="直線コネクタ 170"/>
        <xdr:cNvCxnSpPr/>
      </xdr:nvCxnSpPr>
      <xdr:spPr>
        <a:xfrm>
          <a:off x="4546600" y="1225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82741</xdr:rowOff>
    </xdr:from>
    <xdr:to>
      <xdr:col>24</xdr:col>
      <xdr:colOff>63500</xdr:colOff>
      <xdr:row>77</xdr:row>
      <xdr:rowOff>139836</xdr:rowOff>
    </xdr:to>
    <xdr:cxnSp macro="">
      <xdr:nvCxnSpPr>
        <xdr:cNvPr id="172" name="直線コネクタ 171"/>
        <xdr:cNvCxnSpPr/>
      </xdr:nvCxnSpPr>
      <xdr:spPr>
        <a:xfrm flipV="1">
          <a:off x="3797300" y="13284391"/>
          <a:ext cx="838200" cy="57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31104</xdr:rowOff>
    </xdr:from>
    <xdr:ext cx="599010" cy="259045"/>
    <xdr:sp macro="" textlink="">
      <xdr:nvSpPr>
        <xdr:cNvPr id="173" name="民生費平均値テキスト"/>
        <xdr:cNvSpPr txBox="1"/>
      </xdr:nvSpPr>
      <xdr:spPr>
        <a:xfrm>
          <a:off x="4686300" y="128898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8227</xdr:rowOff>
    </xdr:from>
    <xdr:to>
      <xdr:col>24</xdr:col>
      <xdr:colOff>114300</xdr:colOff>
      <xdr:row>76</xdr:row>
      <xdr:rowOff>109827</xdr:rowOff>
    </xdr:to>
    <xdr:sp macro="" textlink="">
      <xdr:nvSpPr>
        <xdr:cNvPr id="174" name="フローチャート: 判断 173"/>
        <xdr:cNvSpPr/>
      </xdr:nvSpPr>
      <xdr:spPr>
        <a:xfrm>
          <a:off x="4584700" y="1303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139836</xdr:rowOff>
    </xdr:from>
    <xdr:to>
      <xdr:col>19</xdr:col>
      <xdr:colOff>177800</xdr:colOff>
      <xdr:row>78</xdr:row>
      <xdr:rowOff>23533</xdr:rowOff>
    </xdr:to>
    <xdr:cxnSp macro="">
      <xdr:nvCxnSpPr>
        <xdr:cNvPr id="175" name="直線コネクタ 174"/>
        <xdr:cNvCxnSpPr/>
      </xdr:nvCxnSpPr>
      <xdr:spPr>
        <a:xfrm flipV="1">
          <a:off x="2908300" y="13341486"/>
          <a:ext cx="889000" cy="55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75222</xdr:rowOff>
    </xdr:from>
    <xdr:to>
      <xdr:col>20</xdr:col>
      <xdr:colOff>38100</xdr:colOff>
      <xdr:row>77</xdr:row>
      <xdr:rowOff>5372</xdr:rowOff>
    </xdr:to>
    <xdr:sp macro="" textlink="">
      <xdr:nvSpPr>
        <xdr:cNvPr id="176" name="フローチャート: 判断 175"/>
        <xdr:cNvSpPr/>
      </xdr:nvSpPr>
      <xdr:spPr>
        <a:xfrm>
          <a:off x="3746500" y="131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21899</xdr:rowOff>
    </xdr:from>
    <xdr:ext cx="599010" cy="259045"/>
    <xdr:sp macro="" textlink="">
      <xdr:nvSpPr>
        <xdr:cNvPr id="177" name="テキスト ボックス 176"/>
        <xdr:cNvSpPr txBox="1"/>
      </xdr:nvSpPr>
      <xdr:spPr>
        <a:xfrm>
          <a:off x="3497795" y="12880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23533</xdr:rowOff>
    </xdr:from>
    <xdr:to>
      <xdr:col>15</xdr:col>
      <xdr:colOff>50800</xdr:colOff>
      <xdr:row>78</xdr:row>
      <xdr:rowOff>31397</xdr:rowOff>
    </xdr:to>
    <xdr:cxnSp macro="">
      <xdr:nvCxnSpPr>
        <xdr:cNvPr id="178" name="直線コネクタ 177"/>
        <xdr:cNvCxnSpPr/>
      </xdr:nvCxnSpPr>
      <xdr:spPr>
        <a:xfrm flipV="1">
          <a:off x="2019300" y="13396633"/>
          <a:ext cx="889000" cy="7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117049</xdr:rowOff>
    </xdr:from>
    <xdr:to>
      <xdr:col>15</xdr:col>
      <xdr:colOff>101600</xdr:colOff>
      <xdr:row>77</xdr:row>
      <xdr:rowOff>47199</xdr:rowOff>
    </xdr:to>
    <xdr:sp macro="" textlink="">
      <xdr:nvSpPr>
        <xdr:cNvPr id="179" name="フローチャート: 判断 178"/>
        <xdr:cNvSpPr/>
      </xdr:nvSpPr>
      <xdr:spPr>
        <a:xfrm>
          <a:off x="2857500" y="1314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63725</xdr:rowOff>
    </xdr:from>
    <xdr:ext cx="599010" cy="259045"/>
    <xdr:sp macro="" textlink="">
      <xdr:nvSpPr>
        <xdr:cNvPr id="180" name="テキスト ボックス 179"/>
        <xdr:cNvSpPr txBox="1"/>
      </xdr:nvSpPr>
      <xdr:spPr>
        <a:xfrm>
          <a:off x="2608795" y="12922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31397</xdr:rowOff>
    </xdr:from>
    <xdr:to>
      <xdr:col>10</xdr:col>
      <xdr:colOff>114300</xdr:colOff>
      <xdr:row>78</xdr:row>
      <xdr:rowOff>61542</xdr:rowOff>
    </xdr:to>
    <xdr:cxnSp macro="">
      <xdr:nvCxnSpPr>
        <xdr:cNvPr id="181" name="直線コネクタ 180"/>
        <xdr:cNvCxnSpPr/>
      </xdr:nvCxnSpPr>
      <xdr:spPr>
        <a:xfrm flipV="1">
          <a:off x="1130300" y="13404497"/>
          <a:ext cx="889000" cy="30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120173</xdr:rowOff>
    </xdr:from>
    <xdr:to>
      <xdr:col>10</xdr:col>
      <xdr:colOff>165100</xdr:colOff>
      <xdr:row>77</xdr:row>
      <xdr:rowOff>50323</xdr:rowOff>
    </xdr:to>
    <xdr:sp macro="" textlink="">
      <xdr:nvSpPr>
        <xdr:cNvPr id="182" name="フローチャート: 判断 181"/>
        <xdr:cNvSpPr/>
      </xdr:nvSpPr>
      <xdr:spPr>
        <a:xfrm>
          <a:off x="1968500" y="1315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66850</xdr:rowOff>
    </xdr:from>
    <xdr:ext cx="599010" cy="259045"/>
    <xdr:sp macro="" textlink="">
      <xdr:nvSpPr>
        <xdr:cNvPr id="183" name="テキスト ボックス 182"/>
        <xdr:cNvSpPr txBox="1"/>
      </xdr:nvSpPr>
      <xdr:spPr>
        <a:xfrm>
          <a:off x="1719795" y="12925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147848</xdr:rowOff>
    </xdr:from>
    <xdr:to>
      <xdr:col>6</xdr:col>
      <xdr:colOff>38100</xdr:colOff>
      <xdr:row>77</xdr:row>
      <xdr:rowOff>77998</xdr:rowOff>
    </xdr:to>
    <xdr:sp macro="" textlink="">
      <xdr:nvSpPr>
        <xdr:cNvPr id="184" name="フローチャート: 判断 183"/>
        <xdr:cNvSpPr/>
      </xdr:nvSpPr>
      <xdr:spPr>
        <a:xfrm>
          <a:off x="1079500" y="1317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94525</xdr:rowOff>
    </xdr:from>
    <xdr:ext cx="599010" cy="259045"/>
    <xdr:sp macro="" textlink="">
      <xdr:nvSpPr>
        <xdr:cNvPr id="185" name="テキスト ボックス 184"/>
        <xdr:cNvSpPr txBox="1"/>
      </xdr:nvSpPr>
      <xdr:spPr>
        <a:xfrm>
          <a:off x="830795" y="12953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31941</xdr:rowOff>
    </xdr:from>
    <xdr:to>
      <xdr:col>24</xdr:col>
      <xdr:colOff>114300</xdr:colOff>
      <xdr:row>77</xdr:row>
      <xdr:rowOff>133541</xdr:rowOff>
    </xdr:to>
    <xdr:sp macro="" textlink="">
      <xdr:nvSpPr>
        <xdr:cNvPr id="191" name="楕円 190"/>
        <xdr:cNvSpPr/>
      </xdr:nvSpPr>
      <xdr:spPr>
        <a:xfrm>
          <a:off x="4584700" y="13233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10368</xdr:rowOff>
    </xdr:from>
    <xdr:ext cx="599010" cy="259045"/>
    <xdr:sp macro="" textlink="">
      <xdr:nvSpPr>
        <xdr:cNvPr id="192" name="民生費該当値テキスト"/>
        <xdr:cNvSpPr txBox="1"/>
      </xdr:nvSpPr>
      <xdr:spPr>
        <a:xfrm>
          <a:off x="4686300" y="13212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89036</xdr:rowOff>
    </xdr:from>
    <xdr:to>
      <xdr:col>20</xdr:col>
      <xdr:colOff>38100</xdr:colOff>
      <xdr:row>78</xdr:row>
      <xdr:rowOff>19186</xdr:rowOff>
    </xdr:to>
    <xdr:sp macro="" textlink="">
      <xdr:nvSpPr>
        <xdr:cNvPr id="193" name="楕円 192"/>
        <xdr:cNvSpPr/>
      </xdr:nvSpPr>
      <xdr:spPr>
        <a:xfrm>
          <a:off x="3746500" y="1329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10313</xdr:rowOff>
    </xdr:from>
    <xdr:ext cx="599010" cy="259045"/>
    <xdr:sp macro="" textlink="">
      <xdr:nvSpPr>
        <xdr:cNvPr id="194" name="テキスト ボックス 193"/>
        <xdr:cNvSpPr txBox="1"/>
      </xdr:nvSpPr>
      <xdr:spPr>
        <a:xfrm>
          <a:off x="3497795" y="13383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144183</xdr:rowOff>
    </xdr:from>
    <xdr:to>
      <xdr:col>15</xdr:col>
      <xdr:colOff>101600</xdr:colOff>
      <xdr:row>78</xdr:row>
      <xdr:rowOff>74333</xdr:rowOff>
    </xdr:to>
    <xdr:sp macro="" textlink="">
      <xdr:nvSpPr>
        <xdr:cNvPr id="195" name="楕円 194"/>
        <xdr:cNvSpPr/>
      </xdr:nvSpPr>
      <xdr:spPr>
        <a:xfrm>
          <a:off x="2857500" y="13345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65460</xdr:rowOff>
    </xdr:from>
    <xdr:ext cx="599010" cy="259045"/>
    <xdr:sp macro="" textlink="">
      <xdr:nvSpPr>
        <xdr:cNvPr id="196" name="テキスト ボックス 195"/>
        <xdr:cNvSpPr txBox="1"/>
      </xdr:nvSpPr>
      <xdr:spPr>
        <a:xfrm>
          <a:off x="2608795" y="13438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152047</xdr:rowOff>
    </xdr:from>
    <xdr:to>
      <xdr:col>10</xdr:col>
      <xdr:colOff>165100</xdr:colOff>
      <xdr:row>78</xdr:row>
      <xdr:rowOff>82197</xdr:rowOff>
    </xdr:to>
    <xdr:sp macro="" textlink="">
      <xdr:nvSpPr>
        <xdr:cNvPr id="197" name="楕円 196"/>
        <xdr:cNvSpPr/>
      </xdr:nvSpPr>
      <xdr:spPr>
        <a:xfrm>
          <a:off x="1968500" y="13353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73324</xdr:rowOff>
    </xdr:from>
    <xdr:ext cx="599010" cy="259045"/>
    <xdr:sp macro="" textlink="">
      <xdr:nvSpPr>
        <xdr:cNvPr id="198" name="テキスト ボックス 197"/>
        <xdr:cNvSpPr txBox="1"/>
      </xdr:nvSpPr>
      <xdr:spPr>
        <a:xfrm>
          <a:off x="1719795" y="13446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10742</xdr:rowOff>
    </xdr:from>
    <xdr:to>
      <xdr:col>6</xdr:col>
      <xdr:colOff>38100</xdr:colOff>
      <xdr:row>78</xdr:row>
      <xdr:rowOff>112342</xdr:rowOff>
    </xdr:to>
    <xdr:sp macro="" textlink="">
      <xdr:nvSpPr>
        <xdr:cNvPr id="199" name="楕円 198"/>
        <xdr:cNvSpPr/>
      </xdr:nvSpPr>
      <xdr:spPr>
        <a:xfrm>
          <a:off x="1079500" y="13383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103469</xdr:rowOff>
    </xdr:from>
    <xdr:ext cx="599010" cy="259045"/>
    <xdr:sp macro="" textlink="">
      <xdr:nvSpPr>
        <xdr:cNvPr id="200" name="テキスト ボックス 199"/>
        <xdr:cNvSpPr txBox="1"/>
      </xdr:nvSpPr>
      <xdr:spPr>
        <a:xfrm>
          <a:off x="830795" y="13476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2" name="テキスト ボックス 211"/>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8" name="テキスト ボックス 21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139210</xdr:rowOff>
    </xdr:from>
    <xdr:to>
      <xdr:col>24</xdr:col>
      <xdr:colOff>62865</xdr:colOff>
      <xdr:row>98</xdr:row>
      <xdr:rowOff>41053</xdr:rowOff>
    </xdr:to>
    <xdr:cxnSp macro="">
      <xdr:nvCxnSpPr>
        <xdr:cNvPr id="226" name="直線コネクタ 225"/>
        <xdr:cNvCxnSpPr/>
      </xdr:nvCxnSpPr>
      <xdr:spPr>
        <a:xfrm flipV="1">
          <a:off x="4633595" y="15398260"/>
          <a:ext cx="1270" cy="1444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44880</xdr:rowOff>
    </xdr:from>
    <xdr:ext cx="534377" cy="259045"/>
    <xdr:sp macro="" textlink="">
      <xdr:nvSpPr>
        <xdr:cNvPr id="227" name="衛生費最小値テキスト"/>
        <xdr:cNvSpPr txBox="1"/>
      </xdr:nvSpPr>
      <xdr:spPr>
        <a:xfrm>
          <a:off x="4686300" y="1684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41053</xdr:rowOff>
    </xdr:from>
    <xdr:to>
      <xdr:col>24</xdr:col>
      <xdr:colOff>152400</xdr:colOff>
      <xdr:row>98</xdr:row>
      <xdr:rowOff>41053</xdr:rowOff>
    </xdr:to>
    <xdr:cxnSp macro="">
      <xdr:nvCxnSpPr>
        <xdr:cNvPr id="228" name="直線コネクタ 227"/>
        <xdr:cNvCxnSpPr/>
      </xdr:nvCxnSpPr>
      <xdr:spPr>
        <a:xfrm>
          <a:off x="4546600" y="16843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85887</xdr:rowOff>
    </xdr:from>
    <xdr:ext cx="599010" cy="259045"/>
    <xdr:sp macro="" textlink="">
      <xdr:nvSpPr>
        <xdr:cNvPr id="229" name="衛生費最大値テキスト"/>
        <xdr:cNvSpPr txBox="1"/>
      </xdr:nvSpPr>
      <xdr:spPr>
        <a:xfrm>
          <a:off x="4686300" y="15173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153,795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139210</xdr:rowOff>
    </xdr:from>
    <xdr:to>
      <xdr:col>24</xdr:col>
      <xdr:colOff>152400</xdr:colOff>
      <xdr:row>89</xdr:row>
      <xdr:rowOff>139210</xdr:rowOff>
    </xdr:to>
    <xdr:cxnSp macro="">
      <xdr:nvCxnSpPr>
        <xdr:cNvPr id="230" name="直線コネクタ 229"/>
        <xdr:cNvCxnSpPr/>
      </xdr:nvCxnSpPr>
      <xdr:spPr>
        <a:xfrm>
          <a:off x="4546600" y="1539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10726</xdr:rowOff>
    </xdr:from>
    <xdr:to>
      <xdr:col>24</xdr:col>
      <xdr:colOff>63500</xdr:colOff>
      <xdr:row>97</xdr:row>
      <xdr:rowOff>80133</xdr:rowOff>
    </xdr:to>
    <xdr:cxnSp macro="">
      <xdr:nvCxnSpPr>
        <xdr:cNvPr id="231" name="直線コネクタ 230"/>
        <xdr:cNvCxnSpPr/>
      </xdr:nvCxnSpPr>
      <xdr:spPr>
        <a:xfrm flipV="1">
          <a:off x="3797300" y="16641376"/>
          <a:ext cx="838200" cy="69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93098</xdr:rowOff>
    </xdr:from>
    <xdr:ext cx="534377" cy="259045"/>
    <xdr:sp macro="" textlink="">
      <xdr:nvSpPr>
        <xdr:cNvPr id="232" name="衛生費平均値テキスト"/>
        <xdr:cNvSpPr txBox="1"/>
      </xdr:nvSpPr>
      <xdr:spPr>
        <a:xfrm>
          <a:off x="4686300" y="16209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70221</xdr:rowOff>
    </xdr:from>
    <xdr:to>
      <xdr:col>24</xdr:col>
      <xdr:colOff>114300</xdr:colOff>
      <xdr:row>96</xdr:row>
      <xdr:rowOff>371</xdr:rowOff>
    </xdr:to>
    <xdr:sp macro="" textlink="">
      <xdr:nvSpPr>
        <xdr:cNvPr id="233" name="フローチャート: 判断 232"/>
        <xdr:cNvSpPr/>
      </xdr:nvSpPr>
      <xdr:spPr>
        <a:xfrm>
          <a:off x="4584700" y="1635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51580</xdr:rowOff>
    </xdr:from>
    <xdr:to>
      <xdr:col>19</xdr:col>
      <xdr:colOff>177800</xdr:colOff>
      <xdr:row>97</xdr:row>
      <xdr:rowOff>80133</xdr:rowOff>
    </xdr:to>
    <xdr:cxnSp macro="">
      <xdr:nvCxnSpPr>
        <xdr:cNvPr id="234" name="直線コネクタ 233"/>
        <xdr:cNvCxnSpPr/>
      </xdr:nvCxnSpPr>
      <xdr:spPr>
        <a:xfrm>
          <a:off x="2908300" y="16682230"/>
          <a:ext cx="889000" cy="28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139267</xdr:rowOff>
    </xdr:from>
    <xdr:to>
      <xdr:col>20</xdr:col>
      <xdr:colOff>38100</xdr:colOff>
      <xdr:row>96</xdr:row>
      <xdr:rowOff>69417</xdr:rowOff>
    </xdr:to>
    <xdr:sp macro="" textlink="">
      <xdr:nvSpPr>
        <xdr:cNvPr id="235" name="フローチャート: 判断 234"/>
        <xdr:cNvSpPr/>
      </xdr:nvSpPr>
      <xdr:spPr>
        <a:xfrm>
          <a:off x="3746500" y="1642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85944</xdr:rowOff>
    </xdr:from>
    <xdr:ext cx="534377" cy="259045"/>
    <xdr:sp macro="" textlink="">
      <xdr:nvSpPr>
        <xdr:cNvPr id="236" name="テキスト ボックス 235"/>
        <xdr:cNvSpPr txBox="1"/>
      </xdr:nvSpPr>
      <xdr:spPr>
        <a:xfrm>
          <a:off x="3530111" y="1620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51580</xdr:rowOff>
    </xdr:from>
    <xdr:to>
      <xdr:col>15</xdr:col>
      <xdr:colOff>50800</xdr:colOff>
      <xdr:row>97</xdr:row>
      <xdr:rowOff>70576</xdr:rowOff>
    </xdr:to>
    <xdr:cxnSp macro="">
      <xdr:nvCxnSpPr>
        <xdr:cNvPr id="237" name="直線コネクタ 236"/>
        <xdr:cNvCxnSpPr/>
      </xdr:nvCxnSpPr>
      <xdr:spPr>
        <a:xfrm flipV="1">
          <a:off x="2019300" y="16682230"/>
          <a:ext cx="889000" cy="1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149685</xdr:rowOff>
    </xdr:from>
    <xdr:to>
      <xdr:col>15</xdr:col>
      <xdr:colOff>101600</xdr:colOff>
      <xdr:row>96</xdr:row>
      <xdr:rowOff>79835</xdr:rowOff>
    </xdr:to>
    <xdr:sp macro="" textlink="">
      <xdr:nvSpPr>
        <xdr:cNvPr id="238" name="フローチャート: 判断 237"/>
        <xdr:cNvSpPr/>
      </xdr:nvSpPr>
      <xdr:spPr>
        <a:xfrm>
          <a:off x="2857500" y="1643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96362</xdr:rowOff>
    </xdr:from>
    <xdr:ext cx="534377" cy="259045"/>
    <xdr:sp macro="" textlink="">
      <xdr:nvSpPr>
        <xdr:cNvPr id="239" name="テキスト ボックス 238"/>
        <xdr:cNvSpPr txBox="1"/>
      </xdr:nvSpPr>
      <xdr:spPr>
        <a:xfrm>
          <a:off x="2641111" y="16212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70576</xdr:rowOff>
    </xdr:from>
    <xdr:to>
      <xdr:col>10</xdr:col>
      <xdr:colOff>114300</xdr:colOff>
      <xdr:row>97</xdr:row>
      <xdr:rowOff>76792</xdr:rowOff>
    </xdr:to>
    <xdr:cxnSp macro="">
      <xdr:nvCxnSpPr>
        <xdr:cNvPr id="240" name="直線コネクタ 239"/>
        <xdr:cNvCxnSpPr/>
      </xdr:nvCxnSpPr>
      <xdr:spPr>
        <a:xfrm flipV="1">
          <a:off x="1130300" y="16701226"/>
          <a:ext cx="889000" cy="6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165874</xdr:rowOff>
    </xdr:from>
    <xdr:to>
      <xdr:col>10</xdr:col>
      <xdr:colOff>165100</xdr:colOff>
      <xdr:row>96</xdr:row>
      <xdr:rowOff>96024</xdr:rowOff>
    </xdr:to>
    <xdr:sp macro="" textlink="">
      <xdr:nvSpPr>
        <xdr:cNvPr id="241" name="フローチャート: 判断 240"/>
        <xdr:cNvSpPr/>
      </xdr:nvSpPr>
      <xdr:spPr>
        <a:xfrm>
          <a:off x="1968500" y="16453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112551</xdr:rowOff>
    </xdr:from>
    <xdr:ext cx="534377" cy="259045"/>
    <xdr:sp macro="" textlink="">
      <xdr:nvSpPr>
        <xdr:cNvPr id="242" name="テキスト ボックス 241"/>
        <xdr:cNvSpPr txBox="1"/>
      </xdr:nvSpPr>
      <xdr:spPr>
        <a:xfrm>
          <a:off x="1752111" y="16228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163348</xdr:rowOff>
    </xdr:from>
    <xdr:to>
      <xdr:col>6</xdr:col>
      <xdr:colOff>38100</xdr:colOff>
      <xdr:row>96</xdr:row>
      <xdr:rowOff>93498</xdr:rowOff>
    </xdr:to>
    <xdr:sp macro="" textlink="">
      <xdr:nvSpPr>
        <xdr:cNvPr id="243" name="フローチャート: 判断 242"/>
        <xdr:cNvSpPr/>
      </xdr:nvSpPr>
      <xdr:spPr>
        <a:xfrm>
          <a:off x="1079500" y="1645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110025</xdr:rowOff>
    </xdr:from>
    <xdr:ext cx="534377" cy="259045"/>
    <xdr:sp macro="" textlink="">
      <xdr:nvSpPr>
        <xdr:cNvPr id="244" name="テキスト ボックス 243"/>
        <xdr:cNvSpPr txBox="1"/>
      </xdr:nvSpPr>
      <xdr:spPr>
        <a:xfrm>
          <a:off x="863111" y="1622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131376</xdr:rowOff>
    </xdr:from>
    <xdr:to>
      <xdr:col>24</xdr:col>
      <xdr:colOff>114300</xdr:colOff>
      <xdr:row>97</xdr:row>
      <xdr:rowOff>61526</xdr:rowOff>
    </xdr:to>
    <xdr:sp macro="" textlink="">
      <xdr:nvSpPr>
        <xdr:cNvPr id="250" name="楕円 249"/>
        <xdr:cNvSpPr/>
      </xdr:nvSpPr>
      <xdr:spPr>
        <a:xfrm>
          <a:off x="4584700" y="1659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109803</xdr:rowOff>
    </xdr:from>
    <xdr:ext cx="534377" cy="259045"/>
    <xdr:sp macro="" textlink="">
      <xdr:nvSpPr>
        <xdr:cNvPr id="251" name="衛生費該当値テキスト"/>
        <xdr:cNvSpPr txBox="1"/>
      </xdr:nvSpPr>
      <xdr:spPr>
        <a:xfrm>
          <a:off x="4686300" y="1656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29333</xdr:rowOff>
    </xdr:from>
    <xdr:to>
      <xdr:col>20</xdr:col>
      <xdr:colOff>38100</xdr:colOff>
      <xdr:row>97</xdr:row>
      <xdr:rowOff>130933</xdr:rowOff>
    </xdr:to>
    <xdr:sp macro="" textlink="">
      <xdr:nvSpPr>
        <xdr:cNvPr id="252" name="楕円 251"/>
        <xdr:cNvSpPr/>
      </xdr:nvSpPr>
      <xdr:spPr>
        <a:xfrm>
          <a:off x="3746500" y="16659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122060</xdr:rowOff>
    </xdr:from>
    <xdr:ext cx="534377" cy="259045"/>
    <xdr:sp macro="" textlink="">
      <xdr:nvSpPr>
        <xdr:cNvPr id="253" name="テキスト ボックス 252"/>
        <xdr:cNvSpPr txBox="1"/>
      </xdr:nvSpPr>
      <xdr:spPr>
        <a:xfrm>
          <a:off x="3530111" y="16752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780</xdr:rowOff>
    </xdr:from>
    <xdr:to>
      <xdr:col>15</xdr:col>
      <xdr:colOff>101600</xdr:colOff>
      <xdr:row>97</xdr:row>
      <xdr:rowOff>102380</xdr:rowOff>
    </xdr:to>
    <xdr:sp macro="" textlink="">
      <xdr:nvSpPr>
        <xdr:cNvPr id="254" name="楕円 253"/>
        <xdr:cNvSpPr/>
      </xdr:nvSpPr>
      <xdr:spPr>
        <a:xfrm>
          <a:off x="2857500" y="1663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93507</xdr:rowOff>
    </xdr:from>
    <xdr:ext cx="534377" cy="259045"/>
    <xdr:sp macro="" textlink="">
      <xdr:nvSpPr>
        <xdr:cNvPr id="255" name="テキスト ボックス 254"/>
        <xdr:cNvSpPr txBox="1"/>
      </xdr:nvSpPr>
      <xdr:spPr>
        <a:xfrm>
          <a:off x="2641111" y="16724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19776</xdr:rowOff>
    </xdr:from>
    <xdr:to>
      <xdr:col>10</xdr:col>
      <xdr:colOff>165100</xdr:colOff>
      <xdr:row>97</xdr:row>
      <xdr:rowOff>121376</xdr:rowOff>
    </xdr:to>
    <xdr:sp macro="" textlink="">
      <xdr:nvSpPr>
        <xdr:cNvPr id="256" name="楕円 255"/>
        <xdr:cNvSpPr/>
      </xdr:nvSpPr>
      <xdr:spPr>
        <a:xfrm>
          <a:off x="1968500" y="16650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112503</xdr:rowOff>
    </xdr:from>
    <xdr:ext cx="534377" cy="259045"/>
    <xdr:sp macro="" textlink="">
      <xdr:nvSpPr>
        <xdr:cNvPr id="257" name="テキスト ボックス 256"/>
        <xdr:cNvSpPr txBox="1"/>
      </xdr:nvSpPr>
      <xdr:spPr>
        <a:xfrm>
          <a:off x="1752111" y="16743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25992</xdr:rowOff>
    </xdr:from>
    <xdr:to>
      <xdr:col>6</xdr:col>
      <xdr:colOff>38100</xdr:colOff>
      <xdr:row>97</xdr:row>
      <xdr:rowOff>127592</xdr:rowOff>
    </xdr:to>
    <xdr:sp macro="" textlink="">
      <xdr:nvSpPr>
        <xdr:cNvPr id="258" name="楕円 257"/>
        <xdr:cNvSpPr/>
      </xdr:nvSpPr>
      <xdr:spPr>
        <a:xfrm>
          <a:off x="1079500" y="16656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118719</xdr:rowOff>
    </xdr:from>
    <xdr:ext cx="534377" cy="259045"/>
    <xdr:sp macro="" textlink="">
      <xdr:nvSpPr>
        <xdr:cNvPr id="259" name="テキスト ボックス 258"/>
        <xdr:cNvSpPr txBox="1"/>
      </xdr:nvSpPr>
      <xdr:spPr>
        <a:xfrm>
          <a:off x="863111" y="1674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150368</xdr:rowOff>
    </xdr:from>
    <xdr:to>
      <xdr:col>54</xdr:col>
      <xdr:colOff>189865</xdr:colOff>
      <xdr:row>39</xdr:row>
      <xdr:rowOff>44450</xdr:rowOff>
    </xdr:to>
    <xdr:cxnSp macro="">
      <xdr:nvCxnSpPr>
        <xdr:cNvPr id="283" name="直線コネクタ 282"/>
        <xdr:cNvCxnSpPr/>
      </xdr:nvCxnSpPr>
      <xdr:spPr>
        <a:xfrm flipV="1">
          <a:off x="10475595" y="5122418"/>
          <a:ext cx="1270" cy="1608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97045</xdr:rowOff>
    </xdr:from>
    <xdr:ext cx="469744" cy="259045"/>
    <xdr:sp macro="" textlink="">
      <xdr:nvSpPr>
        <xdr:cNvPr id="286" name="労働費最大値テキスト"/>
        <xdr:cNvSpPr txBox="1"/>
      </xdr:nvSpPr>
      <xdr:spPr>
        <a:xfrm>
          <a:off x="10528300" y="4897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150368</xdr:rowOff>
    </xdr:from>
    <xdr:to>
      <xdr:col>55</xdr:col>
      <xdr:colOff>88900</xdr:colOff>
      <xdr:row>29</xdr:row>
      <xdr:rowOff>150368</xdr:rowOff>
    </xdr:to>
    <xdr:cxnSp macro="">
      <xdr:nvCxnSpPr>
        <xdr:cNvPr id="287" name="直線コネクタ 286"/>
        <xdr:cNvCxnSpPr/>
      </xdr:nvCxnSpPr>
      <xdr:spPr>
        <a:xfrm>
          <a:off x="10388600" y="512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8" name="直線コネクタ 287"/>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160545</xdr:rowOff>
    </xdr:from>
    <xdr:ext cx="378565" cy="259045"/>
    <xdr:sp macro="" textlink="">
      <xdr:nvSpPr>
        <xdr:cNvPr id="289" name="労働費平均値テキスト"/>
        <xdr:cNvSpPr txBox="1"/>
      </xdr:nvSpPr>
      <xdr:spPr>
        <a:xfrm>
          <a:off x="10528300" y="63327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137668</xdr:rowOff>
    </xdr:from>
    <xdr:to>
      <xdr:col>55</xdr:col>
      <xdr:colOff>50800</xdr:colOff>
      <xdr:row>38</xdr:row>
      <xdr:rowOff>67818</xdr:rowOff>
    </xdr:to>
    <xdr:sp macro="" textlink="">
      <xdr:nvSpPr>
        <xdr:cNvPr id="290" name="フローチャート: 判断 289"/>
        <xdr:cNvSpPr/>
      </xdr:nvSpPr>
      <xdr:spPr>
        <a:xfrm>
          <a:off x="10426700" y="648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1" name="直線コネクタ 290"/>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113665</xdr:rowOff>
    </xdr:from>
    <xdr:to>
      <xdr:col>50</xdr:col>
      <xdr:colOff>165100</xdr:colOff>
      <xdr:row>38</xdr:row>
      <xdr:rowOff>43815</xdr:rowOff>
    </xdr:to>
    <xdr:sp macro="" textlink="">
      <xdr:nvSpPr>
        <xdr:cNvPr id="292" name="フローチャート: 判断 291"/>
        <xdr:cNvSpPr/>
      </xdr:nvSpPr>
      <xdr:spPr>
        <a:xfrm>
          <a:off x="95885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60342</xdr:rowOff>
    </xdr:from>
    <xdr:ext cx="378565" cy="259045"/>
    <xdr:sp macro="" textlink="">
      <xdr:nvSpPr>
        <xdr:cNvPr id="293" name="テキスト ボックス 292"/>
        <xdr:cNvSpPr txBox="1"/>
      </xdr:nvSpPr>
      <xdr:spPr>
        <a:xfrm>
          <a:off x="9450017" y="62325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4" name="直線コネクタ 293"/>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82042</xdr:rowOff>
    </xdr:from>
    <xdr:to>
      <xdr:col>46</xdr:col>
      <xdr:colOff>38100</xdr:colOff>
      <xdr:row>38</xdr:row>
      <xdr:rowOff>12192</xdr:rowOff>
    </xdr:to>
    <xdr:sp macro="" textlink="">
      <xdr:nvSpPr>
        <xdr:cNvPr id="295" name="フローチャート: 判断 294"/>
        <xdr:cNvSpPr/>
      </xdr:nvSpPr>
      <xdr:spPr>
        <a:xfrm>
          <a:off x="8699500" y="6425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28719</xdr:rowOff>
    </xdr:from>
    <xdr:ext cx="378565" cy="259045"/>
    <xdr:sp macro="" textlink="">
      <xdr:nvSpPr>
        <xdr:cNvPr id="296" name="テキスト ボックス 295"/>
        <xdr:cNvSpPr txBox="1"/>
      </xdr:nvSpPr>
      <xdr:spPr>
        <a:xfrm>
          <a:off x="8561017" y="6200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7" name="直線コネクタ 296"/>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96520</xdr:rowOff>
    </xdr:from>
    <xdr:to>
      <xdr:col>41</xdr:col>
      <xdr:colOff>101600</xdr:colOff>
      <xdr:row>38</xdr:row>
      <xdr:rowOff>26670</xdr:rowOff>
    </xdr:to>
    <xdr:sp macro="" textlink="">
      <xdr:nvSpPr>
        <xdr:cNvPr id="298" name="フローチャート: 判断 297"/>
        <xdr:cNvSpPr/>
      </xdr:nvSpPr>
      <xdr:spPr>
        <a:xfrm>
          <a:off x="7810500" y="644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43197</xdr:rowOff>
    </xdr:from>
    <xdr:ext cx="378565" cy="259045"/>
    <xdr:sp macro="" textlink="">
      <xdr:nvSpPr>
        <xdr:cNvPr id="299" name="テキスト ボックス 298"/>
        <xdr:cNvSpPr txBox="1"/>
      </xdr:nvSpPr>
      <xdr:spPr>
        <a:xfrm>
          <a:off x="7672017" y="62153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75565</xdr:rowOff>
    </xdr:from>
    <xdr:to>
      <xdr:col>36</xdr:col>
      <xdr:colOff>165100</xdr:colOff>
      <xdr:row>38</xdr:row>
      <xdr:rowOff>5715</xdr:rowOff>
    </xdr:to>
    <xdr:sp macro="" textlink="">
      <xdr:nvSpPr>
        <xdr:cNvPr id="300" name="フローチャート: 判断 299"/>
        <xdr:cNvSpPr/>
      </xdr:nvSpPr>
      <xdr:spPr>
        <a:xfrm>
          <a:off x="6921500" y="641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22242</xdr:rowOff>
    </xdr:from>
    <xdr:ext cx="378565" cy="259045"/>
    <xdr:sp macro="" textlink="">
      <xdr:nvSpPr>
        <xdr:cNvPr id="301" name="テキスト ボックス 300"/>
        <xdr:cNvSpPr txBox="1"/>
      </xdr:nvSpPr>
      <xdr:spPr>
        <a:xfrm>
          <a:off x="6783017" y="6194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7" name="楕円 306"/>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8"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9" name="楕円 308"/>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0" name="テキスト ボックス 309"/>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1" name="楕円 310"/>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2" name="テキスト ボックス 311"/>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3" name="楕円 312"/>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4" name="テキスト ボックス 313"/>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5" name="楕円 314"/>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6" name="テキスト ボックス 315"/>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7" name="直線コネクタ 326"/>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8" name="テキスト ボックス 327"/>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1" name="直線コネクタ 330"/>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2" name="テキスト ボックス 331"/>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147095</xdr:rowOff>
    </xdr:from>
    <xdr:to>
      <xdr:col>54</xdr:col>
      <xdr:colOff>189865</xdr:colOff>
      <xdr:row>58</xdr:row>
      <xdr:rowOff>16313</xdr:rowOff>
    </xdr:to>
    <xdr:cxnSp macro="">
      <xdr:nvCxnSpPr>
        <xdr:cNvPr id="336" name="直線コネクタ 335"/>
        <xdr:cNvCxnSpPr/>
      </xdr:nvCxnSpPr>
      <xdr:spPr>
        <a:xfrm flipV="1">
          <a:off x="10475595" y="8719595"/>
          <a:ext cx="1270" cy="1240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20140</xdr:rowOff>
    </xdr:from>
    <xdr:ext cx="469744" cy="259045"/>
    <xdr:sp macro="" textlink="">
      <xdr:nvSpPr>
        <xdr:cNvPr id="337" name="農林水産業費最小値テキスト"/>
        <xdr:cNvSpPr txBox="1"/>
      </xdr:nvSpPr>
      <xdr:spPr>
        <a:xfrm>
          <a:off x="10528300" y="9964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16313</xdr:rowOff>
    </xdr:from>
    <xdr:to>
      <xdr:col>55</xdr:col>
      <xdr:colOff>88900</xdr:colOff>
      <xdr:row>58</xdr:row>
      <xdr:rowOff>16313</xdr:rowOff>
    </xdr:to>
    <xdr:cxnSp macro="">
      <xdr:nvCxnSpPr>
        <xdr:cNvPr id="338" name="直線コネクタ 337"/>
        <xdr:cNvCxnSpPr/>
      </xdr:nvCxnSpPr>
      <xdr:spPr>
        <a:xfrm>
          <a:off x="10388600" y="996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93772</xdr:rowOff>
    </xdr:from>
    <xdr:ext cx="599010" cy="259045"/>
    <xdr:sp macro="" textlink="">
      <xdr:nvSpPr>
        <xdr:cNvPr id="339" name="農林水産業費最大値テキスト"/>
        <xdr:cNvSpPr txBox="1"/>
      </xdr:nvSpPr>
      <xdr:spPr>
        <a:xfrm>
          <a:off x="10528300" y="8494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218,706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147095</xdr:rowOff>
    </xdr:from>
    <xdr:to>
      <xdr:col>55</xdr:col>
      <xdr:colOff>88900</xdr:colOff>
      <xdr:row>50</xdr:row>
      <xdr:rowOff>147095</xdr:rowOff>
    </xdr:to>
    <xdr:cxnSp macro="">
      <xdr:nvCxnSpPr>
        <xdr:cNvPr id="340" name="直線コネクタ 339"/>
        <xdr:cNvCxnSpPr/>
      </xdr:nvCxnSpPr>
      <xdr:spPr>
        <a:xfrm>
          <a:off x="10388600" y="8719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143987</xdr:rowOff>
    </xdr:from>
    <xdr:to>
      <xdr:col>55</xdr:col>
      <xdr:colOff>0</xdr:colOff>
      <xdr:row>57</xdr:row>
      <xdr:rowOff>146672</xdr:rowOff>
    </xdr:to>
    <xdr:cxnSp macro="">
      <xdr:nvCxnSpPr>
        <xdr:cNvPr id="341" name="直線コネクタ 340"/>
        <xdr:cNvCxnSpPr/>
      </xdr:nvCxnSpPr>
      <xdr:spPr>
        <a:xfrm>
          <a:off x="9639300" y="9916637"/>
          <a:ext cx="838200" cy="2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151022</xdr:rowOff>
    </xdr:from>
    <xdr:ext cx="534377" cy="259045"/>
    <xdr:sp macro="" textlink="">
      <xdr:nvSpPr>
        <xdr:cNvPr id="342" name="農林水産業費平均値テキスト"/>
        <xdr:cNvSpPr txBox="1"/>
      </xdr:nvSpPr>
      <xdr:spPr>
        <a:xfrm>
          <a:off x="10528300" y="95807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128145</xdr:rowOff>
    </xdr:from>
    <xdr:to>
      <xdr:col>55</xdr:col>
      <xdr:colOff>50800</xdr:colOff>
      <xdr:row>57</xdr:row>
      <xdr:rowOff>58295</xdr:rowOff>
    </xdr:to>
    <xdr:sp macro="" textlink="">
      <xdr:nvSpPr>
        <xdr:cNvPr id="343" name="フローチャート: 判断 342"/>
        <xdr:cNvSpPr/>
      </xdr:nvSpPr>
      <xdr:spPr>
        <a:xfrm>
          <a:off x="10426700" y="972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143575</xdr:rowOff>
    </xdr:from>
    <xdr:to>
      <xdr:col>50</xdr:col>
      <xdr:colOff>114300</xdr:colOff>
      <xdr:row>57</xdr:row>
      <xdr:rowOff>143987</xdr:rowOff>
    </xdr:to>
    <xdr:cxnSp macro="">
      <xdr:nvCxnSpPr>
        <xdr:cNvPr id="344" name="直線コネクタ 343"/>
        <xdr:cNvCxnSpPr/>
      </xdr:nvCxnSpPr>
      <xdr:spPr>
        <a:xfrm>
          <a:off x="8750300" y="9916225"/>
          <a:ext cx="889000" cy="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152399</xdr:rowOff>
    </xdr:from>
    <xdr:to>
      <xdr:col>50</xdr:col>
      <xdr:colOff>165100</xdr:colOff>
      <xdr:row>57</xdr:row>
      <xdr:rowOff>82549</xdr:rowOff>
    </xdr:to>
    <xdr:sp macro="" textlink="">
      <xdr:nvSpPr>
        <xdr:cNvPr id="345" name="フローチャート: 判断 344"/>
        <xdr:cNvSpPr/>
      </xdr:nvSpPr>
      <xdr:spPr>
        <a:xfrm>
          <a:off x="9588500" y="9753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99076</xdr:rowOff>
    </xdr:from>
    <xdr:ext cx="534377" cy="259045"/>
    <xdr:sp macro="" textlink="">
      <xdr:nvSpPr>
        <xdr:cNvPr id="346" name="テキスト ボックス 345"/>
        <xdr:cNvSpPr txBox="1"/>
      </xdr:nvSpPr>
      <xdr:spPr>
        <a:xfrm>
          <a:off x="9372111" y="952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127402</xdr:rowOff>
    </xdr:from>
    <xdr:to>
      <xdr:col>45</xdr:col>
      <xdr:colOff>177800</xdr:colOff>
      <xdr:row>57</xdr:row>
      <xdr:rowOff>143575</xdr:rowOff>
    </xdr:to>
    <xdr:cxnSp macro="">
      <xdr:nvCxnSpPr>
        <xdr:cNvPr id="347" name="直線コネクタ 346"/>
        <xdr:cNvCxnSpPr/>
      </xdr:nvCxnSpPr>
      <xdr:spPr>
        <a:xfrm>
          <a:off x="7861300" y="9900052"/>
          <a:ext cx="889000" cy="16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154046</xdr:rowOff>
    </xdr:from>
    <xdr:to>
      <xdr:col>46</xdr:col>
      <xdr:colOff>38100</xdr:colOff>
      <xdr:row>57</xdr:row>
      <xdr:rowOff>84196</xdr:rowOff>
    </xdr:to>
    <xdr:sp macro="" textlink="">
      <xdr:nvSpPr>
        <xdr:cNvPr id="348" name="フローチャート: 判断 347"/>
        <xdr:cNvSpPr/>
      </xdr:nvSpPr>
      <xdr:spPr>
        <a:xfrm>
          <a:off x="8699500" y="97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100723</xdr:rowOff>
    </xdr:from>
    <xdr:ext cx="534377" cy="259045"/>
    <xdr:sp macro="" textlink="">
      <xdr:nvSpPr>
        <xdr:cNvPr id="349" name="テキスト ボックス 348"/>
        <xdr:cNvSpPr txBox="1"/>
      </xdr:nvSpPr>
      <xdr:spPr>
        <a:xfrm>
          <a:off x="8483111" y="953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122144</xdr:rowOff>
    </xdr:from>
    <xdr:to>
      <xdr:col>41</xdr:col>
      <xdr:colOff>50800</xdr:colOff>
      <xdr:row>57</xdr:row>
      <xdr:rowOff>127402</xdr:rowOff>
    </xdr:to>
    <xdr:cxnSp macro="">
      <xdr:nvCxnSpPr>
        <xdr:cNvPr id="350" name="直線コネクタ 349"/>
        <xdr:cNvCxnSpPr/>
      </xdr:nvCxnSpPr>
      <xdr:spPr>
        <a:xfrm>
          <a:off x="6972300" y="9894794"/>
          <a:ext cx="889000" cy="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142741</xdr:rowOff>
    </xdr:from>
    <xdr:to>
      <xdr:col>41</xdr:col>
      <xdr:colOff>101600</xdr:colOff>
      <xdr:row>57</xdr:row>
      <xdr:rowOff>72891</xdr:rowOff>
    </xdr:to>
    <xdr:sp macro="" textlink="">
      <xdr:nvSpPr>
        <xdr:cNvPr id="351" name="フローチャート: 判断 350"/>
        <xdr:cNvSpPr/>
      </xdr:nvSpPr>
      <xdr:spPr>
        <a:xfrm>
          <a:off x="7810500" y="974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89418</xdr:rowOff>
    </xdr:from>
    <xdr:ext cx="534377" cy="259045"/>
    <xdr:sp macro="" textlink="">
      <xdr:nvSpPr>
        <xdr:cNvPr id="352" name="テキスト ボックス 351"/>
        <xdr:cNvSpPr txBox="1"/>
      </xdr:nvSpPr>
      <xdr:spPr>
        <a:xfrm>
          <a:off x="7594111" y="951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158309</xdr:rowOff>
    </xdr:from>
    <xdr:to>
      <xdr:col>36</xdr:col>
      <xdr:colOff>165100</xdr:colOff>
      <xdr:row>57</xdr:row>
      <xdr:rowOff>88459</xdr:rowOff>
    </xdr:to>
    <xdr:sp macro="" textlink="">
      <xdr:nvSpPr>
        <xdr:cNvPr id="353" name="フローチャート: 判断 352"/>
        <xdr:cNvSpPr/>
      </xdr:nvSpPr>
      <xdr:spPr>
        <a:xfrm>
          <a:off x="6921500" y="9759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104986</xdr:rowOff>
    </xdr:from>
    <xdr:ext cx="534377" cy="259045"/>
    <xdr:sp macro="" textlink="">
      <xdr:nvSpPr>
        <xdr:cNvPr id="354" name="テキスト ボックス 353"/>
        <xdr:cNvSpPr txBox="1"/>
      </xdr:nvSpPr>
      <xdr:spPr>
        <a:xfrm>
          <a:off x="6705111" y="9534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95872</xdr:rowOff>
    </xdr:from>
    <xdr:to>
      <xdr:col>55</xdr:col>
      <xdr:colOff>50800</xdr:colOff>
      <xdr:row>58</xdr:row>
      <xdr:rowOff>26022</xdr:rowOff>
    </xdr:to>
    <xdr:sp macro="" textlink="">
      <xdr:nvSpPr>
        <xdr:cNvPr id="360" name="楕円 359"/>
        <xdr:cNvSpPr/>
      </xdr:nvSpPr>
      <xdr:spPr>
        <a:xfrm>
          <a:off x="10426700" y="986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10799</xdr:rowOff>
    </xdr:from>
    <xdr:ext cx="469744" cy="259045"/>
    <xdr:sp macro="" textlink="">
      <xdr:nvSpPr>
        <xdr:cNvPr id="361" name="農林水産業費該当値テキスト"/>
        <xdr:cNvSpPr txBox="1"/>
      </xdr:nvSpPr>
      <xdr:spPr>
        <a:xfrm>
          <a:off x="10528300" y="9783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93187</xdr:rowOff>
    </xdr:from>
    <xdr:to>
      <xdr:col>50</xdr:col>
      <xdr:colOff>165100</xdr:colOff>
      <xdr:row>58</xdr:row>
      <xdr:rowOff>23337</xdr:rowOff>
    </xdr:to>
    <xdr:sp macro="" textlink="">
      <xdr:nvSpPr>
        <xdr:cNvPr id="362" name="楕円 361"/>
        <xdr:cNvSpPr/>
      </xdr:nvSpPr>
      <xdr:spPr>
        <a:xfrm>
          <a:off x="9588500" y="98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14464</xdr:rowOff>
    </xdr:from>
    <xdr:ext cx="469744" cy="259045"/>
    <xdr:sp macro="" textlink="">
      <xdr:nvSpPr>
        <xdr:cNvPr id="363" name="テキスト ボックス 362"/>
        <xdr:cNvSpPr txBox="1"/>
      </xdr:nvSpPr>
      <xdr:spPr>
        <a:xfrm>
          <a:off x="9404428" y="9958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92775</xdr:rowOff>
    </xdr:from>
    <xdr:to>
      <xdr:col>46</xdr:col>
      <xdr:colOff>38100</xdr:colOff>
      <xdr:row>58</xdr:row>
      <xdr:rowOff>22925</xdr:rowOff>
    </xdr:to>
    <xdr:sp macro="" textlink="">
      <xdr:nvSpPr>
        <xdr:cNvPr id="364" name="楕円 363"/>
        <xdr:cNvSpPr/>
      </xdr:nvSpPr>
      <xdr:spPr>
        <a:xfrm>
          <a:off x="8699500" y="986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14052</xdr:rowOff>
    </xdr:from>
    <xdr:ext cx="469744" cy="259045"/>
    <xdr:sp macro="" textlink="">
      <xdr:nvSpPr>
        <xdr:cNvPr id="365" name="テキスト ボックス 364"/>
        <xdr:cNvSpPr txBox="1"/>
      </xdr:nvSpPr>
      <xdr:spPr>
        <a:xfrm>
          <a:off x="8515428" y="995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76602</xdr:rowOff>
    </xdr:from>
    <xdr:to>
      <xdr:col>41</xdr:col>
      <xdr:colOff>101600</xdr:colOff>
      <xdr:row>58</xdr:row>
      <xdr:rowOff>6752</xdr:rowOff>
    </xdr:to>
    <xdr:sp macro="" textlink="">
      <xdr:nvSpPr>
        <xdr:cNvPr id="366" name="楕円 365"/>
        <xdr:cNvSpPr/>
      </xdr:nvSpPr>
      <xdr:spPr>
        <a:xfrm>
          <a:off x="7810500" y="984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169329</xdr:rowOff>
    </xdr:from>
    <xdr:ext cx="534377" cy="259045"/>
    <xdr:sp macro="" textlink="">
      <xdr:nvSpPr>
        <xdr:cNvPr id="367" name="テキスト ボックス 366"/>
        <xdr:cNvSpPr txBox="1"/>
      </xdr:nvSpPr>
      <xdr:spPr>
        <a:xfrm>
          <a:off x="7594111" y="9941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71344</xdr:rowOff>
    </xdr:from>
    <xdr:to>
      <xdr:col>36</xdr:col>
      <xdr:colOff>165100</xdr:colOff>
      <xdr:row>58</xdr:row>
      <xdr:rowOff>1494</xdr:rowOff>
    </xdr:to>
    <xdr:sp macro="" textlink="">
      <xdr:nvSpPr>
        <xdr:cNvPr id="368" name="楕円 367"/>
        <xdr:cNvSpPr/>
      </xdr:nvSpPr>
      <xdr:spPr>
        <a:xfrm>
          <a:off x="6921500" y="984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164071</xdr:rowOff>
    </xdr:from>
    <xdr:ext cx="534377" cy="259045"/>
    <xdr:sp macro="" textlink="">
      <xdr:nvSpPr>
        <xdr:cNvPr id="369" name="テキスト ボックス 368"/>
        <xdr:cNvSpPr txBox="1"/>
      </xdr:nvSpPr>
      <xdr:spPr>
        <a:xfrm>
          <a:off x="6705111" y="9936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3" name="テキスト ボックス 38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5" name="テキスト ボックス 38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7" name="テキスト ボックス 38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74688</xdr:rowOff>
    </xdr:from>
    <xdr:to>
      <xdr:col>54</xdr:col>
      <xdr:colOff>189865</xdr:colOff>
      <xdr:row>79</xdr:row>
      <xdr:rowOff>16942</xdr:rowOff>
    </xdr:to>
    <xdr:cxnSp macro="">
      <xdr:nvCxnSpPr>
        <xdr:cNvPr id="393" name="直線コネクタ 392"/>
        <xdr:cNvCxnSpPr/>
      </xdr:nvCxnSpPr>
      <xdr:spPr>
        <a:xfrm flipV="1">
          <a:off x="10475595" y="12076188"/>
          <a:ext cx="1270" cy="1485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20769</xdr:rowOff>
    </xdr:from>
    <xdr:ext cx="469744" cy="259045"/>
    <xdr:sp macro="" textlink="">
      <xdr:nvSpPr>
        <xdr:cNvPr id="394" name="商工費最小値テキスト"/>
        <xdr:cNvSpPr txBox="1"/>
      </xdr:nvSpPr>
      <xdr:spPr>
        <a:xfrm>
          <a:off x="10528300" y="13565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16942</xdr:rowOff>
    </xdr:from>
    <xdr:to>
      <xdr:col>55</xdr:col>
      <xdr:colOff>88900</xdr:colOff>
      <xdr:row>79</xdr:row>
      <xdr:rowOff>16942</xdr:rowOff>
    </xdr:to>
    <xdr:cxnSp macro="">
      <xdr:nvCxnSpPr>
        <xdr:cNvPr id="395" name="直線コネクタ 394"/>
        <xdr:cNvCxnSpPr/>
      </xdr:nvCxnSpPr>
      <xdr:spPr>
        <a:xfrm>
          <a:off x="10388600" y="1356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21365</xdr:rowOff>
    </xdr:from>
    <xdr:ext cx="599010" cy="259045"/>
    <xdr:sp macro="" textlink="">
      <xdr:nvSpPr>
        <xdr:cNvPr id="396" name="商工費最大値テキスト"/>
        <xdr:cNvSpPr txBox="1"/>
      </xdr:nvSpPr>
      <xdr:spPr>
        <a:xfrm>
          <a:off x="10528300" y="11851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119,119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74688</xdr:rowOff>
    </xdr:from>
    <xdr:to>
      <xdr:col>55</xdr:col>
      <xdr:colOff>88900</xdr:colOff>
      <xdr:row>70</xdr:row>
      <xdr:rowOff>74688</xdr:rowOff>
    </xdr:to>
    <xdr:cxnSp macro="">
      <xdr:nvCxnSpPr>
        <xdr:cNvPr id="397" name="直線コネクタ 396"/>
        <xdr:cNvCxnSpPr/>
      </xdr:nvCxnSpPr>
      <xdr:spPr>
        <a:xfrm>
          <a:off x="10388600" y="12076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94666</xdr:rowOff>
    </xdr:from>
    <xdr:to>
      <xdr:col>55</xdr:col>
      <xdr:colOff>0</xdr:colOff>
      <xdr:row>79</xdr:row>
      <xdr:rowOff>9297</xdr:rowOff>
    </xdr:to>
    <xdr:cxnSp macro="">
      <xdr:nvCxnSpPr>
        <xdr:cNvPr id="398" name="直線コネクタ 397"/>
        <xdr:cNvCxnSpPr/>
      </xdr:nvCxnSpPr>
      <xdr:spPr>
        <a:xfrm flipV="1">
          <a:off x="9639300" y="13467766"/>
          <a:ext cx="838200" cy="86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164723</xdr:rowOff>
    </xdr:from>
    <xdr:ext cx="534377" cy="259045"/>
    <xdr:sp macro="" textlink="">
      <xdr:nvSpPr>
        <xdr:cNvPr id="399" name="商工費平均値テキスト"/>
        <xdr:cNvSpPr txBox="1"/>
      </xdr:nvSpPr>
      <xdr:spPr>
        <a:xfrm>
          <a:off x="10528300" y="13023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141846</xdr:rowOff>
    </xdr:from>
    <xdr:to>
      <xdr:col>55</xdr:col>
      <xdr:colOff>50800</xdr:colOff>
      <xdr:row>77</xdr:row>
      <xdr:rowOff>71996</xdr:rowOff>
    </xdr:to>
    <xdr:sp macro="" textlink="">
      <xdr:nvSpPr>
        <xdr:cNvPr id="400" name="フローチャート: 判断 399"/>
        <xdr:cNvSpPr/>
      </xdr:nvSpPr>
      <xdr:spPr>
        <a:xfrm>
          <a:off x="10426700" y="1317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9297</xdr:rowOff>
    </xdr:from>
    <xdr:to>
      <xdr:col>50</xdr:col>
      <xdr:colOff>114300</xdr:colOff>
      <xdr:row>79</xdr:row>
      <xdr:rowOff>33058</xdr:rowOff>
    </xdr:to>
    <xdr:cxnSp macro="">
      <xdr:nvCxnSpPr>
        <xdr:cNvPr id="401" name="直線コネクタ 400"/>
        <xdr:cNvCxnSpPr/>
      </xdr:nvCxnSpPr>
      <xdr:spPr>
        <a:xfrm flipV="1">
          <a:off x="8750300" y="13553847"/>
          <a:ext cx="889000" cy="23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98146</xdr:rowOff>
    </xdr:from>
    <xdr:to>
      <xdr:col>50</xdr:col>
      <xdr:colOff>165100</xdr:colOff>
      <xdr:row>78</xdr:row>
      <xdr:rowOff>28296</xdr:rowOff>
    </xdr:to>
    <xdr:sp macro="" textlink="">
      <xdr:nvSpPr>
        <xdr:cNvPr id="402" name="フローチャート: 判断 401"/>
        <xdr:cNvSpPr/>
      </xdr:nvSpPr>
      <xdr:spPr>
        <a:xfrm>
          <a:off x="9588500" y="1329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44823</xdr:rowOff>
    </xdr:from>
    <xdr:ext cx="534377" cy="259045"/>
    <xdr:sp macro="" textlink="">
      <xdr:nvSpPr>
        <xdr:cNvPr id="403" name="テキスト ボックス 402"/>
        <xdr:cNvSpPr txBox="1"/>
      </xdr:nvSpPr>
      <xdr:spPr>
        <a:xfrm>
          <a:off x="9372111" y="1307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32398</xdr:rowOff>
    </xdr:from>
    <xdr:to>
      <xdr:col>45</xdr:col>
      <xdr:colOff>177800</xdr:colOff>
      <xdr:row>79</xdr:row>
      <xdr:rowOff>33058</xdr:rowOff>
    </xdr:to>
    <xdr:cxnSp macro="">
      <xdr:nvCxnSpPr>
        <xdr:cNvPr id="404" name="直線コネクタ 403"/>
        <xdr:cNvCxnSpPr/>
      </xdr:nvCxnSpPr>
      <xdr:spPr>
        <a:xfrm>
          <a:off x="7861300" y="13576948"/>
          <a:ext cx="889000" cy="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141185</xdr:rowOff>
    </xdr:from>
    <xdr:to>
      <xdr:col>46</xdr:col>
      <xdr:colOff>38100</xdr:colOff>
      <xdr:row>78</xdr:row>
      <xdr:rowOff>71335</xdr:rowOff>
    </xdr:to>
    <xdr:sp macro="" textlink="">
      <xdr:nvSpPr>
        <xdr:cNvPr id="405" name="フローチャート: 判断 404"/>
        <xdr:cNvSpPr/>
      </xdr:nvSpPr>
      <xdr:spPr>
        <a:xfrm>
          <a:off x="8699500" y="1334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87862</xdr:rowOff>
    </xdr:from>
    <xdr:ext cx="534377" cy="259045"/>
    <xdr:sp macro="" textlink="">
      <xdr:nvSpPr>
        <xdr:cNvPr id="406" name="テキスト ボックス 405"/>
        <xdr:cNvSpPr txBox="1"/>
      </xdr:nvSpPr>
      <xdr:spPr>
        <a:xfrm>
          <a:off x="8483111" y="1311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32398</xdr:rowOff>
    </xdr:from>
    <xdr:to>
      <xdr:col>41</xdr:col>
      <xdr:colOff>50800</xdr:colOff>
      <xdr:row>79</xdr:row>
      <xdr:rowOff>33655</xdr:rowOff>
    </xdr:to>
    <xdr:cxnSp macro="">
      <xdr:nvCxnSpPr>
        <xdr:cNvPr id="407" name="直線コネクタ 406"/>
        <xdr:cNvCxnSpPr/>
      </xdr:nvCxnSpPr>
      <xdr:spPr>
        <a:xfrm flipV="1">
          <a:off x="6972300" y="13576948"/>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131787</xdr:rowOff>
    </xdr:from>
    <xdr:to>
      <xdr:col>41</xdr:col>
      <xdr:colOff>101600</xdr:colOff>
      <xdr:row>78</xdr:row>
      <xdr:rowOff>61937</xdr:rowOff>
    </xdr:to>
    <xdr:sp macro="" textlink="">
      <xdr:nvSpPr>
        <xdr:cNvPr id="408" name="フローチャート: 判断 407"/>
        <xdr:cNvSpPr/>
      </xdr:nvSpPr>
      <xdr:spPr>
        <a:xfrm>
          <a:off x="7810500" y="1333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78464</xdr:rowOff>
    </xdr:from>
    <xdr:ext cx="534377" cy="259045"/>
    <xdr:sp macro="" textlink="">
      <xdr:nvSpPr>
        <xdr:cNvPr id="409" name="テキスト ボックス 408"/>
        <xdr:cNvSpPr txBox="1"/>
      </xdr:nvSpPr>
      <xdr:spPr>
        <a:xfrm>
          <a:off x="7594111" y="13108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166663</xdr:rowOff>
    </xdr:from>
    <xdr:to>
      <xdr:col>36</xdr:col>
      <xdr:colOff>165100</xdr:colOff>
      <xdr:row>78</xdr:row>
      <xdr:rowOff>96813</xdr:rowOff>
    </xdr:to>
    <xdr:sp macro="" textlink="">
      <xdr:nvSpPr>
        <xdr:cNvPr id="410" name="フローチャート: 判断 409"/>
        <xdr:cNvSpPr/>
      </xdr:nvSpPr>
      <xdr:spPr>
        <a:xfrm>
          <a:off x="6921500" y="1336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113340</xdr:rowOff>
    </xdr:from>
    <xdr:ext cx="534377" cy="259045"/>
    <xdr:sp macro="" textlink="">
      <xdr:nvSpPr>
        <xdr:cNvPr id="411" name="テキスト ボックス 410"/>
        <xdr:cNvSpPr txBox="1"/>
      </xdr:nvSpPr>
      <xdr:spPr>
        <a:xfrm>
          <a:off x="6705111" y="1314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43866</xdr:rowOff>
    </xdr:from>
    <xdr:to>
      <xdr:col>55</xdr:col>
      <xdr:colOff>50800</xdr:colOff>
      <xdr:row>78</xdr:row>
      <xdr:rowOff>145466</xdr:rowOff>
    </xdr:to>
    <xdr:sp macro="" textlink="">
      <xdr:nvSpPr>
        <xdr:cNvPr id="417" name="楕円 416"/>
        <xdr:cNvSpPr/>
      </xdr:nvSpPr>
      <xdr:spPr>
        <a:xfrm>
          <a:off x="10426700" y="13416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130243</xdr:rowOff>
    </xdr:from>
    <xdr:ext cx="469744" cy="259045"/>
    <xdr:sp macro="" textlink="">
      <xdr:nvSpPr>
        <xdr:cNvPr id="418" name="商工費該当値テキスト"/>
        <xdr:cNvSpPr txBox="1"/>
      </xdr:nvSpPr>
      <xdr:spPr>
        <a:xfrm>
          <a:off x="10528300" y="1333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129947</xdr:rowOff>
    </xdr:from>
    <xdr:to>
      <xdr:col>50</xdr:col>
      <xdr:colOff>165100</xdr:colOff>
      <xdr:row>79</xdr:row>
      <xdr:rowOff>60097</xdr:rowOff>
    </xdr:to>
    <xdr:sp macro="" textlink="">
      <xdr:nvSpPr>
        <xdr:cNvPr id="419" name="楕円 418"/>
        <xdr:cNvSpPr/>
      </xdr:nvSpPr>
      <xdr:spPr>
        <a:xfrm>
          <a:off x="9588500" y="13503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51224</xdr:rowOff>
    </xdr:from>
    <xdr:ext cx="469744" cy="259045"/>
    <xdr:sp macro="" textlink="">
      <xdr:nvSpPr>
        <xdr:cNvPr id="420" name="テキスト ボックス 419"/>
        <xdr:cNvSpPr txBox="1"/>
      </xdr:nvSpPr>
      <xdr:spPr>
        <a:xfrm>
          <a:off x="9404428" y="13595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153708</xdr:rowOff>
    </xdr:from>
    <xdr:to>
      <xdr:col>46</xdr:col>
      <xdr:colOff>38100</xdr:colOff>
      <xdr:row>79</xdr:row>
      <xdr:rowOff>83858</xdr:rowOff>
    </xdr:to>
    <xdr:sp macro="" textlink="">
      <xdr:nvSpPr>
        <xdr:cNvPr id="421" name="楕円 420"/>
        <xdr:cNvSpPr/>
      </xdr:nvSpPr>
      <xdr:spPr>
        <a:xfrm>
          <a:off x="8699500" y="1352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74985</xdr:rowOff>
    </xdr:from>
    <xdr:ext cx="378565" cy="259045"/>
    <xdr:sp macro="" textlink="">
      <xdr:nvSpPr>
        <xdr:cNvPr id="422" name="テキスト ボックス 421"/>
        <xdr:cNvSpPr txBox="1"/>
      </xdr:nvSpPr>
      <xdr:spPr>
        <a:xfrm>
          <a:off x="8561017" y="136195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153048</xdr:rowOff>
    </xdr:from>
    <xdr:to>
      <xdr:col>41</xdr:col>
      <xdr:colOff>101600</xdr:colOff>
      <xdr:row>79</xdr:row>
      <xdr:rowOff>83198</xdr:rowOff>
    </xdr:to>
    <xdr:sp macro="" textlink="">
      <xdr:nvSpPr>
        <xdr:cNvPr id="423" name="楕円 422"/>
        <xdr:cNvSpPr/>
      </xdr:nvSpPr>
      <xdr:spPr>
        <a:xfrm>
          <a:off x="7810500" y="1352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74325</xdr:rowOff>
    </xdr:from>
    <xdr:ext cx="378565" cy="259045"/>
    <xdr:sp macro="" textlink="">
      <xdr:nvSpPr>
        <xdr:cNvPr id="424" name="テキスト ボックス 423"/>
        <xdr:cNvSpPr txBox="1"/>
      </xdr:nvSpPr>
      <xdr:spPr>
        <a:xfrm>
          <a:off x="7672017" y="136188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154305</xdr:rowOff>
    </xdr:from>
    <xdr:to>
      <xdr:col>36</xdr:col>
      <xdr:colOff>165100</xdr:colOff>
      <xdr:row>79</xdr:row>
      <xdr:rowOff>84455</xdr:rowOff>
    </xdr:to>
    <xdr:sp macro="" textlink="">
      <xdr:nvSpPr>
        <xdr:cNvPr id="425" name="楕円 424"/>
        <xdr:cNvSpPr/>
      </xdr:nvSpPr>
      <xdr:spPr>
        <a:xfrm>
          <a:off x="6921500" y="1352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75582</xdr:rowOff>
    </xdr:from>
    <xdr:ext cx="378565" cy="259045"/>
    <xdr:sp macro="" textlink="">
      <xdr:nvSpPr>
        <xdr:cNvPr id="426" name="テキスト ボックス 425"/>
        <xdr:cNvSpPr txBox="1"/>
      </xdr:nvSpPr>
      <xdr:spPr>
        <a:xfrm>
          <a:off x="6783017" y="136201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7" name="直線コネクタ 436"/>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8" name="テキスト ボックス 437"/>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1" name="直線コネクタ 440"/>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2" name="テキスト ボックス 441"/>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146633</xdr:rowOff>
    </xdr:from>
    <xdr:to>
      <xdr:col>54</xdr:col>
      <xdr:colOff>189865</xdr:colOff>
      <xdr:row>97</xdr:row>
      <xdr:rowOff>106953</xdr:rowOff>
    </xdr:to>
    <xdr:cxnSp macro="">
      <xdr:nvCxnSpPr>
        <xdr:cNvPr id="446" name="直線コネクタ 445"/>
        <xdr:cNvCxnSpPr/>
      </xdr:nvCxnSpPr>
      <xdr:spPr>
        <a:xfrm flipV="1">
          <a:off x="10475595" y="15577133"/>
          <a:ext cx="1270" cy="1160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110780</xdr:rowOff>
    </xdr:from>
    <xdr:ext cx="534377" cy="259045"/>
    <xdr:sp macro="" textlink="">
      <xdr:nvSpPr>
        <xdr:cNvPr id="447" name="土木費最小値テキスト"/>
        <xdr:cNvSpPr txBox="1"/>
      </xdr:nvSpPr>
      <xdr:spPr>
        <a:xfrm>
          <a:off x="10528300" y="16741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106953</xdr:rowOff>
    </xdr:from>
    <xdr:to>
      <xdr:col>55</xdr:col>
      <xdr:colOff>88900</xdr:colOff>
      <xdr:row>97</xdr:row>
      <xdr:rowOff>106953</xdr:rowOff>
    </xdr:to>
    <xdr:cxnSp macro="">
      <xdr:nvCxnSpPr>
        <xdr:cNvPr id="448" name="直線コネクタ 447"/>
        <xdr:cNvCxnSpPr/>
      </xdr:nvCxnSpPr>
      <xdr:spPr>
        <a:xfrm>
          <a:off x="10388600" y="16737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93310</xdr:rowOff>
    </xdr:from>
    <xdr:ext cx="599010" cy="259045"/>
    <xdr:sp macro="" textlink="">
      <xdr:nvSpPr>
        <xdr:cNvPr id="449" name="土木費最大値テキスト"/>
        <xdr:cNvSpPr txBox="1"/>
      </xdr:nvSpPr>
      <xdr:spPr>
        <a:xfrm>
          <a:off x="10528300" y="15352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218,787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146633</xdr:rowOff>
    </xdr:from>
    <xdr:to>
      <xdr:col>55</xdr:col>
      <xdr:colOff>88900</xdr:colOff>
      <xdr:row>90</xdr:row>
      <xdr:rowOff>146633</xdr:rowOff>
    </xdr:to>
    <xdr:cxnSp macro="">
      <xdr:nvCxnSpPr>
        <xdr:cNvPr id="450" name="直線コネクタ 449"/>
        <xdr:cNvCxnSpPr/>
      </xdr:nvCxnSpPr>
      <xdr:spPr>
        <a:xfrm>
          <a:off x="10388600" y="15577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122779</xdr:rowOff>
    </xdr:from>
    <xdr:to>
      <xdr:col>55</xdr:col>
      <xdr:colOff>0</xdr:colOff>
      <xdr:row>96</xdr:row>
      <xdr:rowOff>126642</xdr:rowOff>
    </xdr:to>
    <xdr:cxnSp macro="">
      <xdr:nvCxnSpPr>
        <xdr:cNvPr id="451" name="直線コネクタ 450"/>
        <xdr:cNvCxnSpPr/>
      </xdr:nvCxnSpPr>
      <xdr:spPr>
        <a:xfrm>
          <a:off x="9639300" y="16581979"/>
          <a:ext cx="838200" cy="3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151016</xdr:rowOff>
    </xdr:from>
    <xdr:ext cx="534377" cy="259045"/>
    <xdr:sp macro="" textlink="">
      <xdr:nvSpPr>
        <xdr:cNvPr id="452" name="土木費平均値テキスト"/>
        <xdr:cNvSpPr txBox="1"/>
      </xdr:nvSpPr>
      <xdr:spPr>
        <a:xfrm>
          <a:off x="10528300" y="162673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128139</xdr:rowOff>
    </xdr:from>
    <xdr:to>
      <xdr:col>55</xdr:col>
      <xdr:colOff>50800</xdr:colOff>
      <xdr:row>96</xdr:row>
      <xdr:rowOff>58289</xdr:rowOff>
    </xdr:to>
    <xdr:sp macro="" textlink="">
      <xdr:nvSpPr>
        <xdr:cNvPr id="453" name="フローチャート: 判断 452"/>
        <xdr:cNvSpPr/>
      </xdr:nvSpPr>
      <xdr:spPr>
        <a:xfrm>
          <a:off x="10426700" y="1641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122779</xdr:rowOff>
    </xdr:from>
    <xdr:to>
      <xdr:col>50</xdr:col>
      <xdr:colOff>114300</xdr:colOff>
      <xdr:row>96</xdr:row>
      <xdr:rowOff>126538</xdr:rowOff>
    </xdr:to>
    <xdr:cxnSp macro="">
      <xdr:nvCxnSpPr>
        <xdr:cNvPr id="454" name="直線コネクタ 453"/>
        <xdr:cNvCxnSpPr/>
      </xdr:nvCxnSpPr>
      <xdr:spPr>
        <a:xfrm flipV="1">
          <a:off x="8750300" y="16581979"/>
          <a:ext cx="889000" cy="3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162829</xdr:rowOff>
    </xdr:from>
    <xdr:to>
      <xdr:col>50</xdr:col>
      <xdr:colOff>165100</xdr:colOff>
      <xdr:row>96</xdr:row>
      <xdr:rowOff>92979</xdr:rowOff>
    </xdr:to>
    <xdr:sp macro="" textlink="">
      <xdr:nvSpPr>
        <xdr:cNvPr id="455" name="フローチャート: 判断 454"/>
        <xdr:cNvSpPr/>
      </xdr:nvSpPr>
      <xdr:spPr>
        <a:xfrm>
          <a:off x="9588500" y="1645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109506</xdr:rowOff>
    </xdr:from>
    <xdr:ext cx="534377" cy="259045"/>
    <xdr:sp macro="" textlink="">
      <xdr:nvSpPr>
        <xdr:cNvPr id="456" name="テキスト ボックス 455"/>
        <xdr:cNvSpPr txBox="1"/>
      </xdr:nvSpPr>
      <xdr:spPr>
        <a:xfrm>
          <a:off x="9372111" y="1622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91832</xdr:rowOff>
    </xdr:from>
    <xdr:to>
      <xdr:col>45</xdr:col>
      <xdr:colOff>177800</xdr:colOff>
      <xdr:row>96</xdr:row>
      <xdr:rowOff>126538</xdr:rowOff>
    </xdr:to>
    <xdr:cxnSp macro="">
      <xdr:nvCxnSpPr>
        <xdr:cNvPr id="457" name="直線コネクタ 456"/>
        <xdr:cNvCxnSpPr/>
      </xdr:nvCxnSpPr>
      <xdr:spPr>
        <a:xfrm>
          <a:off x="7861300" y="16551032"/>
          <a:ext cx="889000" cy="3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150611</xdr:rowOff>
    </xdr:from>
    <xdr:to>
      <xdr:col>46</xdr:col>
      <xdr:colOff>38100</xdr:colOff>
      <xdr:row>96</xdr:row>
      <xdr:rowOff>80761</xdr:rowOff>
    </xdr:to>
    <xdr:sp macro="" textlink="">
      <xdr:nvSpPr>
        <xdr:cNvPr id="458" name="フローチャート: 判断 457"/>
        <xdr:cNvSpPr/>
      </xdr:nvSpPr>
      <xdr:spPr>
        <a:xfrm>
          <a:off x="8699500" y="1643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97288</xdr:rowOff>
    </xdr:from>
    <xdr:ext cx="534377" cy="259045"/>
    <xdr:sp macro="" textlink="">
      <xdr:nvSpPr>
        <xdr:cNvPr id="459" name="テキスト ボックス 458"/>
        <xdr:cNvSpPr txBox="1"/>
      </xdr:nvSpPr>
      <xdr:spPr>
        <a:xfrm>
          <a:off x="8483111" y="16213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78436</xdr:rowOff>
    </xdr:from>
    <xdr:to>
      <xdr:col>41</xdr:col>
      <xdr:colOff>50800</xdr:colOff>
      <xdr:row>96</xdr:row>
      <xdr:rowOff>91832</xdr:rowOff>
    </xdr:to>
    <xdr:cxnSp macro="">
      <xdr:nvCxnSpPr>
        <xdr:cNvPr id="460" name="直線コネクタ 459"/>
        <xdr:cNvCxnSpPr/>
      </xdr:nvCxnSpPr>
      <xdr:spPr>
        <a:xfrm>
          <a:off x="6972300" y="16537636"/>
          <a:ext cx="889000" cy="13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165001</xdr:rowOff>
    </xdr:from>
    <xdr:to>
      <xdr:col>41</xdr:col>
      <xdr:colOff>101600</xdr:colOff>
      <xdr:row>96</xdr:row>
      <xdr:rowOff>95151</xdr:rowOff>
    </xdr:to>
    <xdr:sp macro="" textlink="">
      <xdr:nvSpPr>
        <xdr:cNvPr id="461" name="フローチャート: 判断 460"/>
        <xdr:cNvSpPr/>
      </xdr:nvSpPr>
      <xdr:spPr>
        <a:xfrm>
          <a:off x="7810500" y="1645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111678</xdr:rowOff>
    </xdr:from>
    <xdr:ext cx="534377" cy="259045"/>
    <xdr:sp macro="" textlink="">
      <xdr:nvSpPr>
        <xdr:cNvPr id="462" name="テキスト ボックス 461"/>
        <xdr:cNvSpPr txBox="1"/>
      </xdr:nvSpPr>
      <xdr:spPr>
        <a:xfrm>
          <a:off x="7594111" y="1622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15873</xdr:rowOff>
    </xdr:from>
    <xdr:to>
      <xdr:col>36</xdr:col>
      <xdr:colOff>165100</xdr:colOff>
      <xdr:row>96</xdr:row>
      <xdr:rowOff>117473</xdr:rowOff>
    </xdr:to>
    <xdr:sp macro="" textlink="">
      <xdr:nvSpPr>
        <xdr:cNvPr id="463" name="フローチャート: 判断 462"/>
        <xdr:cNvSpPr/>
      </xdr:nvSpPr>
      <xdr:spPr>
        <a:xfrm>
          <a:off x="6921500" y="1647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134000</xdr:rowOff>
    </xdr:from>
    <xdr:ext cx="534377" cy="259045"/>
    <xdr:sp macro="" textlink="">
      <xdr:nvSpPr>
        <xdr:cNvPr id="464" name="テキスト ボックス 463"/>
        <xdr:cNvSpPr txBox="1"/>
      </xdr:nvSpPr>
      <xdr:spPr>
        <a:xfrm>
          <a:off x="6705111" y="1625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75842</xdr:rowOff>
    </xdr:from>
    <xdr:to>
      <xdr:col>55</xdr:col>
      <xdr:colOff>50800</xdr:colOff>
      <xdr:row>97</xdr:row>
      <xdr:rowOff>5992</xdr:rowOff>
    </xdr:to>
    <xdr:sp macro="" textlink="">
      <xdr:nvSpPr>
        <xdr:cNvPr id="470" name="楕円 469"/>
        <xdr:cNvSpPr/>
      </xdr:nvSpPr>
      <xdr:spPr>
        <a:xfrm>
          <a:off x="10426700" y="1653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54269</xdr:rowOff>
    </xdr:from>
    <xdr:ext cx="534377" cy="259045"/>
    <xdr:sp macro="" textlink="">
      <xdr:nvSpPr>
        <xdr:cNvPr id="471" name="土木費該当値テキスト"/>
        <xdr:cNvSpPr txBox="1"/>
      </xdr:nvSpPr>
      <xdr:spPr>
        <a:xfrm>
          <a:off x="10528300" y="1651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71979</xdr:rowOff>
    </xdr:from>
    <xdr:to>
      <xdr:col>50</xdr:col>
      <xdr:colOff>165100</xdr:colOff>
      <xdr:row>97</xdr:row>
      <xdr:rowOff>2129</xdr:rowOff>
    </xdr:to>
    <xdr:sp macro="" textlink="">
      <xdr:nvSpPr>
        <xdr:cNvPr id="472" name="楕円 471"/>
        <xdr:cNvSpPr/>
      </xdr:nvSpPr>
      <xdr:spPr>
        <a:xfrm>
          <a:off x="9588500" y="16531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164706</xdr:rowOff>
    </xdr:from>
    <xdr:ext cx="534377" cy="259045"/>
    <xdr:sp macro="" textlink="">
      <xdr:nvSpPr>
        <xdr:cNvPr id="473" name="テキスト ボックス 472"/>
        <xdr:cNvSpPr txBox="1"/>
      </xdr:nvSpPr>
      <xdr:spPr>
        <a:xfrm>
          <a:off x="9372111" y="16623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75738</xdr:rowOff>
    </xdr:from>
    <xdr:to>
      <xdr:col>46</xdr:col>
      <xdr:colOff>38100</xdr:colOff>
      <xdr:row>97</xdr:row>
      <xdr:rowOff>5888</xdr:rowOff>
    </xdr:to>
    <xdr:sp macro="" textlink="">
      <xdr:nvSpPr>
        <xdr:cNvPr id="474" name="楕円 473"/>
        <xdr:cNvSpPr/>
      </xdr:nvSpPr>
      <xdr:spPr>
        <a:xfrm>
          <a:off x="8699500" y="16534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168465</xdr:rowOff>
    </xdr:from>
    <xdr:ext cx="534377" cy="259045"/>
    <xdr:sp macro="" textlink="">
      <xdr:nvSpPr>
        <xdr:cNvPr id="475" name="テキスト ボックス 474"/>
        <xdr:cNvSpPr txBox="1"/>
      </xdr:nvSpPr>
      <xdr:spPr>
        <a:xfrm>
          <a:off x="8483111" y="16627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41032</xdr:rowOff>
    </xdr:from>
    <xdr:to>
      <xdr:col>41</xdr:col>
      <xdr:colOff>101600</xdr:colOff>
      <xdr:row>96</xdr:row>
      <xdr:rowOff>142632</xdr:rowOff>
    </xdr:to>
    <xdr:sp macro="" textlink="">
      <xdr:nvSpPr>
        <xdr:cNvPr id="476" name="楕円 475"/>
        <xdr:cNvSpPr/>
      </xdr:nvSpPr>
      <xdr:spPr>
        <a:xfrm>
          <a:off x="7810500" y="1650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133759</xdr:rowOff>
    </xdr:from>
    <xdr:ext cx="534377" cy="259045"/>
    <xdr:sp macro="" textlink="">
      <xdr:nvSpPr>
        <xdr:cNvPr id="477" name="テキスト ボックス 476"/>
        <xdr:cNvSpPr txBox="1"/>
      </xdr:nvSpPr>
      <xdr:spPr>
        <a:xfrm>
          <a:off x="7594111" y="1659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27636</xdr:rowOff>
    </xdr:from>
    <xdr:to>
      <xdr:col>36</xdr:col>
      <xdr:colOff>165100</xdr:colOff>
      <xdr:row>96</xdr:row>
      <xdr:rowOff>129236</xdr:rowOff>
    </xdr:to>
    <xdr:sp macro="" textlink="">
      <xdr:nvSpPr>
        <xdr:cNvPr id="478" name="楕円 477"/>
        <xdr:cNvSpPr/>
      </xdr:nvSpPr>
      <xdr:spPr>
        <a:xfrm>
          <a:off x="6921500" y="1648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120363</xdr:rowOff>
    </xdr:from>
    <xdr:ext cx="534377" cy="259045"/>
    <xdr:sp macro="" textlink="">
      <xdr:nvSpPr>
        <xdr:cNvPr id="479" name="テキスト ボックス 478"/>
        <xdr:cNvSpPr txBox="1"/>
      </xdr:nvSpPr>
      <xdr:spPr>
        <a:xfrm>
          <a:off x="6705111" y="16579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0" name="直線コネクタ 48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1" name="テキスト ボックス 49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2" name="直線コネクタ 49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3" name="テキスト ボックス 49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4" name="直線コネクタ 49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5" name="テキスト ボックス 49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6" name="直線コネクタ 49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7" name="テキスト ボックス 49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8" name="直線コネクタ 49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499" name="テキスト ボックス 498"/>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0" name="直線コネクタ 49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1" name="テキスト ボックス 50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117961</xdr:rowOff>
    </xdr:from>
    <xdr:to>
      <xdr:col>85</xdr:col>
      <xdr:colOff>126364</xdr:colOff>
      <xdr:row>38</xdr:row>
      <xdr:rowOff>124667</xdr:rowOff>
    </xdr:to>
    <xdr:cxnSp macro="">
      <xdr:nvCxnSpPr>
        <xdr:cNvPr id="505" name="直線コネクタ 504"/>
        <xdr:cNvCxnSpPr/>
      </xdr:nvCxnSpPr>
      <xdr:spPr>
        <a:xfrm flipV="1">
          <a:off x="16317595" y="5261461"/>
          <a:ext cx="1269" cy="1378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128494</xdr:rowOff>
    </xdr:from>
    <xdr:ext cx="534377" cy="259045"/>
    <xdr:sp macro="" textlink="">
      <xdr:nvSpPr>
        <xdr:cNvPr id="506" name="消防費最小値テキスト"/>
        <xdr:cNvSpPr txBox="1"/>
      </xdr:nvSpPr>
      <xdr:spPr>
        <a:xfrm>
          <a:off x="16370300" y="664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124667</xdr:rowOff>
    </xdr:from>
    <xdr:to>
      <xdr:col>86</xdr:col>
      <xdr:colOff>25400</xdr:colOff>
      <xdr:row>38</xdr:row>
      <xdr:rowOff>124667</xdr:rowOff>
    </xdr:to>
    <xdr:cxnSp macro="">
      <xdr:nvCxnSpPr>
        <xdr:cNvPr id="507" name="直線コネクタ 506"/>
        <xdr:cNvCxnSpPr/>
      </xdr:nvCxnSpPr>
      <xdr:spPr>
        <a:xfrm>
          <a:off x="16230600" y="663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64638</xdr:rowOff>
    </xdr:from>
    <xdr:ext cx="599010" cy="259045"/>
    <xdr:sp macro="" textlink="">
      <xdr:nvSpPr>
        <xdr:cNvPr id="508" name="消防費最大値テキスト"/>
        <xdr:cNvSpPr txBox="1"/>
      </xdr:nvSpPr>
      <xdr:spPr>
        <a:xfrm>
          <a:off x="16370300" y="5036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139,997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117961</xdr:rowOff>
    </xdr:from>
    <xdr:to>
      <xdr:col>86</xdr:col>
      <xdr:colOff>25400</xdr:colOff>
      <xdr:row>30</xdr:row>
      <xdr:rowOff>117961</xdr:rowOff>
    </xdr:to>
    <xdr:cxnSp macro="">
      <xdr:nvCxnSpPr>
        <xdr:cNvPr id="509" name="直線コネクタ 508"/>
        <xdr:cNvCxnSpPr/>
      </xdr:nvCxnSpPr>
      <xdr:spPr>
        <a:xfrm>
          <a:off x="16230600" y="5261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107641</xdr:rowOff>
    </xdr:from>
    <xdr:to>
      <xdr:col>85</xdr:col>
      <xdr:colOff>127000</xdr:colOff>
      <xdr:row>38</xdr:row>
      <xdr:rowOff>21165</xdr:rowOff>
    </xdr:to>
    <xdr:cxnSp macro="">
      <xdr:nvCxnSpPr>
        <xdr:cNvPr id="510" name="直線コネクタ 509"/>
        <xdr:cNvCxnSpPr/>
      </xdr:nvCxnSpPr>
      <xdr:spPr>
        <a:xfrm flipV="1">
          <a:off x="15481300" y="6279841"/>
          <a:ext cx="838200" cy="256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18766</xdr:rowOff>
    </xdr:from>
    <xdr:ext cx="534377" cy="259045"/>
    <xdr:sp macro="" textlink="">
      <xdr:nvSpPr>
        <xdr:cNvPr id="511" name="消防費平均値テキスト"/>
        <xdr:cNvSpPr txBox="1"/>
      </xdr:nvSpPr>
      <xdr:spPr>
        <a:xfrm>
          <a:off x="16370300" y="6362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40339</xdr:rowOff>
    </xdr:from>
    <xdr:to>
      <xdr:col>85</xdr:col>
      <xdr:colOff>177800</xdr:colOff>
      <xdr:row>37</xdr:row>
      <xdr:rowOff>141939</xdr:rowOff>
    </xdr:to>
    <xdr:sp macro="" textlink="">
      <xdr:nvSpPr>
        <xdr:cNvPr id="512" name="フローチャート: 判断 511"/>
        <xdr:cNvSpPr/>
      </xdr:nvSpPr>
      <xdr:spPr>
        <a:xfrm>
          <a:off x="16268700" y="638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21165</xdr:rowOff>
    </xdr:from>
    <xdr:to>
      <xdr:col>81</xdr:col>
      <xdr:colOff>50800</xdr:colOff>
      <xdr:row>38</xdr:row>
      <xdr:rowOff>54290</xdr:rowOff>
    </xdr:to>
    <xdr:cxnSp macro="">
      <xdr:nvCxnSpPr>
        <xdr:cNvPr id="513" name="直線コネクタ 512"/>
        <xdr:cNvCxnSpPr/>
      </xdr:nvCxnSpPr>
      <xdr:spPr>
        <a:xfrm flipV="1">
          <a:off x="14592300" y="6536265"/>
          <a:ext cx="889000" cy="33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87518</xdr:rowOff>
    </xdr:from>
    <xdr:to>
      <xdr:col>81</xdr:col>
      <xdr:colOff>101600</xdr:colOff>
      <xdr:row>38</xdr:row>
      <xdr:rowOff>17667</xdr:rowOff>
    </xdr:to>
    <xdr:sp macro="" textlink="">
      <xdr:nvSpPr>
        <xdr:cNvPr id="514" name="フローチャート: 判断 513"/>
        <xdr:cNvSpPr/>
      </xdr:nvSpPr>
      <xdr:spPr>
        <a:xfrm>
          <a:off x="15430500" y="643116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34195</xdr:rowOff>
    </xdr:from>
    <xdr:ext cx="534377" cy="259045"/>
    <xdr:sp macro="" textlink="">
      <xdr:nvSpPr>
        <xdr:cNvPr id="515" name="テキスト ボックス 514"/>
        <xdr:cNvSpPr txBox="1"/>
      </xdr:nvSpPr>
      <xdr:spPr>
        <a:xfrm>
          <a:off x="15214111" y="620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54290</xdr:rowOff>
    </xdr:from>
    <xdr:to>
      <xdr:col>76</xdr:col>
      <xdr:colOff>114300</xdr:colOff>
      <xdr:row>38</xdr:row>
      <xdr:rowOff>60387</xdr:rowOff>
    </xdr:to>
    <xdr:cxnSp macro="">
      <xdr:nvCxnSpPr>
        <xdr:cNvPr id="516" name="直線コネクタ 515"/>
        <xdr:cNvCxnSpPr/>
      </xdr:nvCxnSpPr>
      <xdr:spPr>
        <a:xfrm flipV="1">
          <a:off x="13703300" y="6569390"/>
          <a:ext cx="889000" cy="6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81335</xdr:rowOff>
    </xdr:from>
    <xdr:to>
      <xdr:col>76</xdr:col>
      <xdr:colOff>165100</xdr:colOff>
      <xdr:row>38</xdr:row>
      <xdr:rowOff>11485</xdr:rowOff>
    </xdr:to>
    <xdr:sp macro="" textlink="">
      <xdr:nvSpPr>
        <xdr:cNvPr id="517" name="フローチャート: 判断 516"/>
        <xdr:cNvSpPr/>
      </xdr:nvSpPr>
      <xdr:spPr>
        <a:xfrm>
          <a:off x="14541500" y="642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28012</xdr:rowOff>
    </xdr:from>
    <xdr:ext cx="534377" cy="259045"/>
    <xdr:sp macro="" textlink="">
      <xdr:nvSpPr>
        <xdr:cNvPr id="518" name="テキスト ボックス 517"/>
        <xdr:cNvSpPr txBox="1"/>
      </xdr:nvSpPr>
      <xdr:spPr>
        <a:xfrm>
          <a:off x="14325111" y="6200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109569</xdr:rowOff>
    </xdr:from>
    <xdr:to>
      <xdr:col>71</xdr:col>
      <xdr:colOff>177800</xdr:colOff>
      <xdr:row>38</xdr:row>
      <xdr:rowOff>60387</xdr:rowOff>
    </xdr:to>
    <xdr:cxnSp macro="">
      <xdr:nvCxnSpPr>
        <xdr:cNvPr id="519" name="直線コネクタ 518"/>
        <xdr:cNvCxnSpPr/>
      </xdr:nvCxnSpPr>
      <xdr:spPr>
        <a:xfrm>
          <a:off x="12814300" y="6453219"/>
          <a:ext cx="889000" cy="122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113665</xdr:rowOff>
    </xdr:from>
    <xdr:to>
      <xdr:col>72</xdr:col>
      <xdr:colOff>38100</xdr:colOff>
      <xdr:row>38</xdr:row>
      <xdr:rowOff>43815</xdr:rowOff>
    </xdr:to>
    <xdr:sp macro="" textlink="">
      <xdr:nvSpPr>
        <xdr:cNvPr id="520" name="フローチャート: 判断 519"/>
        <xdr:cNvSpPr/>
      </xdr:nvSpPr>
      <xdr:spPr>
        <a:xfrm>
          <a:off x="136525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60342</xdr:rowOff>
    </xdr:from>
    <xdr:ext cx="534377" cy="259045"/>
    <xdr:sp macro="" textlink="">
      <xdr:nvSpPr>
        <xdr:cNvPr id="521" name="テキスト ボックス 520"/>
        <xdr:cNvSpPr txBox="1"/>
      </xdr:nvSpPr>
      <xdr:spPr>
        <a:xfrm>
          <a:off x="13436111" y="623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117377</xdr:rowOff>
    </xdr:from>
    <xdr:to>
      <xdr:col>67</xdr:col>
      <xdr:colOff>101600</xdr:colOff>
      <xdr:row>38</xdr:row>
      <xdr:rowOff>47527</xdr:rowOff>
    </xdr:to>
    <xdr:sp macro="" textlink="">
      <xdr:nvSpPr>
        <xdr:cNvPr id="522" name="フローチャート: 判断 521"/>
        <xdr:cNvSpPr/>
      </xdr:nvSpPr>
      <xdr:spPr>
        <a:xfrm>
          <a:off x="12763500" y="646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38654</xdr:rowOff>
    </xdr:from>
    <xdr:ext cx="534377" cy="259045"/>
    <xdr:sp macro="" textlink="">
      <xdr:nvSpPr>
        <xdr:cNvPr id="523" name="テキスト ボックス 522"/>
        <xdr:cNvSpPr txBox="1"/>
      </xdr:nvSpPr>
      <xdr:spPr>
        <a:xfrm>
          <a:off x="12547111" y="655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56841</xdr:rowOff>
    </xdr:from>
    <xdr:to>
      <xdr:col>85</xdr:col>
      <xdr:colOff>177800</xdr:colOff>
      <xdr:row>36</xdr:row>
      <xdr:rowOff>158441</xdr:rowOff>
    </xdr:to>
    <xdr:sp macro="" textlink="">
      <xdr:nvSpPr>
        <xdr:cNvPr id="529" name="楕円 528"/>
        <xdr:cNvSpPr/>
      </xdr:nvSpPr>
      <xdr:spPr>
        <a:xfrm>
          <a:off x="16268700" y="6229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79718</xdr:rowOff>
    </xdr:from>
    <xdr:ext cx="534377" cy="259045"/>
    <xdr:sp macro="" textlink="">
      <xdr:nvSpPr>
        <xdr:cNvPr id="530" name="消防費該当値テキスト"/>
        <xdr:cNvSpPr txBox="1"/>
      </xdr:nvSpPr>
      <xdr:spPr>
        <a:xfrm>
          <a:off x="16370300" y="608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141815</xdr:rowOff>
    </xdr:from>
    <xdr:to>
      <xdr:col>81</xdr:col>
      <xdr:colOff>101600</xdr:colOff>
      <xdr:row>38</xdr:row>
      <xdr:rowOff>71965</xdr:rowOff>
    </xdr:to>
    <xdr:sp macro="" textlink="">
      <xdr:nvSpPr>
        <xdr:cNvPr id="531" name="楕円 530"/>
        <xdr:cNvSpPr/>
      </xdr:nvSpPr>
      <xdr:spPr>
        <a:xfrm>
          <a:off x="15430500" y="648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63092</xdr:rowOff>
    </xdr:from>
    <xdr:ext cx="534377" cy="259045"/>
    <xdr:sp macro="" textlink="">
      <xdr:nvSpPr>
        <xdr:cNvPr id="532" name="テキスト ボックス 531"/>
        <xdr:cNvSpPr txBox="1"/>
      </xdr:nvSpPr>
      <xdr:spPr>
        <a:xfrm>
          <a:off x="15214111" y="6578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3490</xdr:rowOff>
    </xdr:from>
    <xdr:to>
      <xdr:col>76</xdr:col>
      <xdr:colOff>165100</xdr:colOff>
      <xdr:row>38</xdr:row>
      <xdr:rowOff>105090</xdr:rowOff>
    </xdr:to>
    <xdr:sp macro="" textlink="">
      <xdr:nvSpPr>
        <xdr:cNvPr id="533" name="楕円 532"/>
        <xdr:cNvSpPr/>
      </xdr:nvSpPr>
      <xdr:spPr>
        <a:xfrm>
          <a:off x="14541500" y="651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96217</xdr:rowOff>
    </xdr:from>
    <xdr:ext cx="534377" cy="259045"/>
    <xdr:sp macro="" textlink="">
      <xdr:nvSpPr>
        <xdr:cNvPr id="534" name="テキスト ボックス 533"/>
        <xdr:cNvSpPr txBox="1"/>
      </xdr:nvSpPr>
      <xdr:spPr>
        <a:xfrm>
          <a:off x="14325111" y="6611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9587</xdr:rowOff>
    </xdr:from>
    <xdr:to>
      <xdr:col>72</xdr:col>
      <xdr:colOff>38100</xdr:colOff>
      <xdr:row>38</xdr:row>
      <xdr:rowOff>111187</xdr:rowOff>
    </xdr:to>
    <xdr:sp macro="" textlink="">
      <xdr:nvSpPr>
        <xdr:cNvPr id="535" name="楕円 534"/>
        <xdr:cNvSpPr/>
      </xdr:nvSpPr>
      <xdr:spPr>
        <a:xfrm>
          <a:off x="13652500" y="65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102314</xdr:rowOff>
    </xdr:from>
    <xdr:ext cx="534377" cy="259045"/>
    <xdr:sp macro="" textlink="">
      <xdr:nvSpPr>
        <xdr:cNvPr id="536" name="テキスト ボックス 535"/>
        <xdr:cNvSpPr txBox="1"/>
      </xdr:nvSpPr>
      <xdr:spPr>
        <a:xfrm>
          <a:off x="13436111" y="661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58769</xdr:rowOff>
    </xdr:from>
    <xdr:to>
      <xdr:col>67</xdr:col>
      <xdr:colOff>101600</xdr:colOff>
      <xdr:row>37</xdr:row>
      <xdr:rowOff>160369</xdr:rowOff>
    </xdr:to>
    <xdr:sp macro="" textlink="">
      <xdr:nvSpPr>
        <xdr:cNvPr id="537" name="楕円 536"/>
        <xdr:cNvSpPr/>
      </xdr:nvSpPr>
      <xdr:spPr>
        <a:xfrm>
          <a:off x="12763500" y="6402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5446</xdr:rowOff>
    </xdr:from>
    <xdr:ext cx="534377" cy="259045"/>
    <xdr:sp macro="" textlink="">
      <xdr:nvSpPr>
        <xdr:cNvPr id="538" name="テキスト ボックス 537"/>
        <xdr:cNvSpPr txBox="1"/>
      </xdr:nvSpPr>
      <xdr:spPr>
        <a:xfrm>
          <a:off x="12547111" y="6177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9" name="直線コネクタ 54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0" name="テキスト ボックス 54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2" name="テキスト ボックス 551"/>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4" name="テキスト ボックス 55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5" name="直線コネクタ 55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6" name="テキスト ボックス 55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7" name="直線コネクタ 55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8" name="テキスト ボックス 55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0" name="テキスト ボックス 55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73566</xdr:rowOff>
    </xdr:from>
    <xdr:to>
      <xdr:col>85</xdr:col>
      <xdr:colOff>126364</xdr:colOff>
      <xdr:row>58</xdr:row>
      <xdr:rowOff>73673</xdr:rowOff>
    </xdr:to>
    <xdr:cxnSp macro="">
      <xdr:nvCxnSpPr>
        <xdr:cNvPr id="562" name="直線コネクタ 561"/>
        <xdr:cNvCxnSpPr/>
      </xdr:nvCxnSpPr>
      <xdr:spPr>
        <a:xfrm flipV="1">
          <a:off x="16317595" y="8817516"/>
          <a:ext cx="1269" cy="1200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77500</xdr:rowOff>
    </xdr:from>
    <xdr:ext cx="534377" cy="259045"/>
    <xdr:sp macro="" textlink="">
      <xdr:nvSpPr>
        <xdr:cNvPr id="563" name="教育費最小値テキスト"/>
        <xdr:cNvSpPr txBox="1"/>
      </xdr:nvSpPr>
      <xdr:spPr>
        <a:xfrm>
          <a:off x="16370300" y="10021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73673</xdr:rowOff>
    </xdr:from>
    <xdr:to>
      <xdr:col>86</xdr:col>
      <xdr:colOff>25400</xdr:colOff>
      <xdr:row>58</xdr:row>
      <xdr:rowOff>73673</xdr:rowOff>
    </xdr:to>
    <xdr:cxnSp macro="">
      <xdr:nvCxnSpPr>
        <xdr:cNvPr id="564" name="直線コネクタ 563"/>
        <xdr:cNvCxnSpPr/>
      </xdr:nvCxnSpPr>
      <xdr:spPr>
        <a:xfrm>
          <a:off x="16230600" y="10017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20243</xdr:rowOff>
    </xdr:from>
    <xdr:ext cx="599010" cy="259045"/>
    <xdr:sp macro="" textlink="">
      <xdr:nvSpPr>
        <xdr:cNvPr id="565" name="教育費最大値テキスト"/>
        <xdr:cNvSpPr txBox="1"/>
      </xdr:nvSpPr>
      <xdr:spPr>
        <a:xfrm>
          <a:off x="16370300" y="8592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352,358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73566</xdr:rowOff>
    </xdr:from>
    <xdr:to>
      <xdr:col>86</xdr:col>
      <xdr:colOff>25400</xdr:colOff>
      <xdr:row>51</xdr:row>
      <xdr:rowOff>73566</xdr:rowOff>
    </xdr:to>
    <xdr:cxnSp macro="">
      <xdr:nvCxnSpPr>
        <xdr:cNvPr id="566" name="直線コネクタ 565"/>
        <xdr:cNvCxnSpPr/>
      </xdr:nvCxnSpPr>
      <xdr:spPr>
        <a:xfrm>
          <a:off x="16230600" y="8817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13341</xdr:rowOff>
    </xdr:from>
    <xdr:to>
      <xdr:col>85</xdr:col>
      <xdr:colOff>127000</xdr:colOff>
      <xdr:row>58</xdr:row>
      <xdr:rowOff>68278</xdr:rowOff>
    </xdr:to>
    <xdr:cxnSp macro="">
      <xdr:nvCxnSpPr>
        <xdr:cNvPr id="567" name="直線コネクタ 566"/>
        <xdr:cNvCxnSpPr/>
      </xdr:nvCxnSpPr>
      <xdr:spPr>
        <a:xfrm flipV="1">
          <a:off x="15481300" y="9957441"/>
          <a:ext cx="838200" cy="5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54269</xdr:rowOff>
    </xdr:from>
    <xdr:ext cx="534377" cy="259045"/>
    <xdr:sp macro="" textlink="">
      <xdr:nvSpPr>
        <xdr:cNvPr id="568" name="教育費平均値テキスト"/>
        <xdr:cNvSpPr txBox="1"/>
      </xdr:nvSpPr>
      <xdr:spPr>
        <a:xfrm>
          <a:off x="16370300" y="96554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31392</xdr:rowOff>
    </xdr:from>
    <xdr:to>
      <xdr:col>85</xdr:col>
      <xdr:colOff>177800</xdr:colOff>
      <xdr:row>57</xdr:row>
      <xdr:rowOff>132992</xdr:rowOff>
    </xdr:to>
    <xdr:sp macro="" textlink="">
      <xdr:nvSpPr>
        <xdr:cNvPr id="569" name="フローチャート: 判断 568"/>
        <xdr:cNvSpPr/>
      </xdr:nvSpPr>
      <xdr:spPr>
        <a:xfrm>
          <a:off x="16268700" y="9804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20546</xdr:rowOff>
    </xdr:from>
    <xdr:to>
      <xdr:col>81</xdr:col>
      <xdr:colOff>50800</xdr:colOff>
      <xdr:row>58</xdr:row>
      <xdr:rowOff>68278</xdr:rowOff>
    </xdr:to>
    <xdr:cxnSp macro="">
      <xdr:nvCxnSpPr>
        <xdr:cNvPr id="570" name="直線コネクタ 569"/>
        <xdr:cNvCxnSpPr/>
      </xdr:nvCxnSpPr>
      <xdr:spPr>
        <a:xfrm>
          <a:off x="14592300" y="9964646"/>
          <a:ext cx="889000" cy="47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59014</xdr:rowOff>
    </xdr:from>
    <xdr:to>
      <xdr:col>81</xdr:col>
      <xdr:colOff>101600</xdr:colOff>
      <xdr:row>57</xdr:row>
      <xdr:rowOff>160614</xdr:rowOff>
    </xdr:to>
    <xdr:sp macro="" textlink="">
      <xdr:nvSpPr>
        <xdr:cNvPr id="571" name="フローチャート: 判断 570"/>
        <xdr:cNvSpPr/>
      </xdr:nvSpPr>
      <xdr:spPr>
        <a:xfrm>
          <a:off x="15430500" y="983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5691</xdr:rowOff>
    </xdr:from>
    <xdr:ext cx="534377" cy="259045"/>
    <xdr:sp macro="" textlink="">
      <xdr:nvSpPr>
        <xdr:cNvPr id="572" name="テキスト ボックス 571"/>
        <xdr:cNvSpPr txBox="1"/>
      </xdr:nvSpPr>
      <xdr:spPr>
        <a:xfrm>
          <a:off x="15214111" y="9606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20546</xdr:rowOff>
    </xdr:from>
    <xdr:to>
      <xdr:col>76</xdr:col>
      <xdr:colOff>114300</xdr:colOff>
      <xdr:row>58</xdr:row>
      <xdr:rowOff>60258</xdr:rowOff>
    </xdr:to>
    <xdr:cxnSp macro="">
      <xdr:nvCxnSpPr>
        <xdr:cNvPr id="573" name="直線コネクタ 572"/>
        <xdr:cNvCxnSpPr/>
      </xdr:nvCxnSpPr>
      <xdr:spPr>
        <a:xfrm flipV="1">
          <a:off x="13703300" y="9964646"/>
          <a:ext cx="889000" cy="39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94813</xdr:rowOff>
    </xdr:from>
    <xdr:to>
      <xdr:col>76</xdr:col>
      <xdr:colOff>165100</xdr:colOff>
      <xdr:row>58</xdr:row>
      <xdr:rowOff>24963</xdr:rowOff>
    </xdr:to>
    <xdr:sp macro="" textlink="">
      <xdr:nvSpPr>
        <xdr:cNvPr id="574" name="フローチャート: 判断 573"/>
        <xdr:cNvSpPr/>
      </xdr:nvSpPr>
      <xdr:spPr>
        <a:xfrm>
          <a:off x="14541500" y="986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41490</xdr:rowOff>
    </xdr:from>
    <xdr:ext cx="534377" cy="259045"/>
    <xdr:sp macro="" textlink="">
      <xdr:nvSpPr>
        <xdr:cNvPr id="575" name="テキスト ボックス 574"/>
        <xdr:cNvSpPr txBox="1"/>
      </xdr:nvSpPr>
      <xdr:spPr>
        <a:xfrm>
          <a:off x="14325111" y="964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48256</xdr:rowOff>
    </xdr:from>
    <xdr:to>
      <xdr:col>71</xdr:col>
      <xdr:colOff>177800</xdr:colOff>
      <xdr:row>58</xdr:row>
      <xdr:rowOff>60258</xdr:rowOff>
    </xdr:to>
    <xdr:cxnSp macro="">
      <xdr:nvCxnSpPr>
        <xdr:cNvPr id="576" name="直線コネクタ 575"/>
        <xdr:cNvCxnSpPr/>
      </xdr:nvCxnSpPr>
      <xdr:spPr>
        <a:xfrm>
          <a:off x="12814300" y="9992356"/>
          <a:ext cx="889000" cy="1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100966</xdr:rowOff>
    </xdr:from>
    <xdr:to>
      <xdr:col>72</xdr:col>
      <xdr:colOff>38100</xdr:colOff>
      <xdr:row>58</xdr:row>
      <xdr:rowOff>31116</xdr:rowOff>
    </xdr:to>
    <xdr:sp macro="" textlink="">
      <xdr:nvSpPr>
        <xdr:cNvPr id="577" name="フローチャート: 判断 576"/>
        <xdr:cNvSpPr/>
      </xdr:nvSpPr>
      <xdr:spPr>
        <a:xfrm>
          <a:off x="13652500" y="987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47643</xdr:rowOff>
    </xdr:from>
    <xdr:ext cx="534377" cy="259045"/>
    <xdr:sp macro="" textlink="">
      <xdr:nvSpPr>
        <xdr:cNvPr id="578" name="テキスト ボックス 577"/>
        <xdr:cNvSpPr txBox="1"/>
      </xdr:nvSpPr>
      <xdr:spPr>
        <a:xfrm>
          <a:off x="13436111" y="9648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107299</xdr:rowOff>
    </xdr:from>
    <xdr:to>
      <xdr:col>67</xdr:col>
      <xdr:colOff>101600</xdr:colOff>
      <xdr:row>58</xdr:row>
      <xdr:rowOff>37449</xdr:rowOff>
    </xdr:to>
    <xdr:sp macro="" textlink="">
      <xdr:nvSpPr>
        <xdr:cNvPr id="579" name="フローチャート: 判断 578"/>
        <xdr:cNvSpPr/>
      </xdr:nvSpPr>
      <xdr:spPr>
        <a:xfrm>
          <a:off x="12763500" y="9879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53976</xdr:rowOff>
    </xdr:from>
    <xdr:ext cx="534377" cy="259045"/>
    <xdr:sp macro="" textlink="">
      <xdr:nvSpPr>
        <xdr:cNvPr id="580" name="テキスト ボックス 579"/>
        <xdr:cNvSpPr txBox="1"/>
      </xdr:nvSpPr>
      <xdr:spPr>
        <a:xfrm>
          <a:off x="12547111" y="965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133991</xdr:rowOff>
    </xdr:from>
    <xdr:to>
      <xdr:col>85</xdr:col>
      <xdr:colOff>177800</xdr:colOff>
      <xdr:row>58</xdr:row>
      <xdr:rowOff>64141</xdr:rowOff>
    </xdr:to>
    <xdr:sp macro="" textlink="">
      <xdr:nvSpPr>
        <xdr:cNvPr id="586" name="楕円 585"/>
        <xdr:cNvSpPr/>
      </xdr:nvSpPr>
      <xdr:spPr>
        <a:xfrm>
          <a:off x="16268700" y="9906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48918</xdr:rowOff>
    </xdr:from>
    <xdr:ext cx="534377" cy="259045"/>
    <xdr:sp macro="" textlink="">
      <xdr:nvSpPr>
        <xdr:cNvPr id="587" name="教育費該当値テキスト"/>
        <xdr:cNvSpPr txBox="1"/>
      </xdr:nvSpPr>
      <xdr:spPr>
        <a:xfrm>
          <a:off x="16370300" y="9821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17478</xdr:rowOff>
    </xdr:from>
    <xdr:to>
      <xdr:col>81</xdr:col>
      <xdr:colOff>101600</xdr:colOff>
      <xdr:row>58</xdr:row>
      <xdr:rowOff>119078</xdr:rowOff>
    </xdr:to>
    <xdr:sp macro="" textlink="">
      <xdr:nvSpPr>
        <xdr:cNvPr id="588" name="楕円 587"/>
        <xdr:cNvSpPr/>
      </xdr:nvSpPr>
      <xdr:spPr>
        <a:xfrm>
          <a:off x="15430500" y="9961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110205</xdr:rowOff>
    </xdr:from>
    <xdr:ext cx="534377" cy="259045"/>
    <xdr:sp macro="" textlink="">
      <xdr:nvSpPr>
        <xdr:cNvPr id="589" name="テキスト ボックス 588"/>
        <xdr:cNvSpPr txBox="1"/>
      </xdr:nvSpPr>
      <xdr:spPr>
        <a:xfrm>
          <a:off x="15214111" y="10054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141196</xdr:rowOff>
    </xdr:from>
    <xdr:to>
      <xdr:col>76</xdr:col>
      <xdr:colOff>165100</xdr:colOff>
      <xdr:row>58</xdr:row>
      <xdr:rowOff>71346</xdr:rowOff>
    </xdr:to>
    <xdr:sp macro="" textlink="">
      <xdr:nvSpPr>
        <xdr:cNvPr id="590" name="楕円 589"/>
        <xdr:cNvSpPr/>
      </xdr:nvSpPr>
      <xdr:spPr>
        <a:xfrm>
          <a:off x="14541500" y="991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62473</xdr:rowOff>
    </xdr:from>
    <xdr:ext cx="534377" cy="259045"/>
    <xdr:sp macro="" textlink="">
      <xdr:nvSpPr>
        <xdr:cNvPr id="591" name="テキスト ボックス 590"/>
        <xdr:cNvSpPr txBox="1"/>
      </xdr:nvSpPr>
      <xdr:spPr>
        <a:xfrm>
          <a:off x="14325111" y="10006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9458</xdr:rowOff>
    </xdr:from>
    <xdr:to>
      <xdr:col>72</xdr:col>
      <xdr:colOff>38100</xdr:colOff>
      <xdr:row>58</xdr:row>
      <xdr:rowOff>111058</xdr:rowOff>
    </xdr:to>
    <xdr:sp macro="" textlink="">
      <xdr:nvSpPr>
        <xdr:cNvPr id="592" name="楕円 591"/>
        <xdr:cNvSpPr/>
      </xdr:nvSpPr>
      <xdr:spPr>
        <a:xfrm>
          <a:off x="13652500" y="995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102185</xdr:rowOff>
    </xdr:from>
    <xdr:ext cx="534377" cy="259045"/>
    <xdr:sp macro="" textlink="">
      <xdr:nvSpPr>
        <xdr:cNvPr id="593" name="テキスト ボックス 592"/>
        <xdr:cNvSpPr txBox="1"/>
      </xdr:nvSpPr>
      <xdr:spPr>
        <a:xfrm>
          <a:off x="13436111" y="10046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168906</xdr:rowOff>
    </xdr:from>
    <xdr:to>
      <xdr:col>67</xdr:col>
      <xdr:colOff>101600</xdr:colOff>
      <xdr:row>58</xdr:row>
      <xdr:rowOff>99056</xdr:rowOff>
    </xdr:to>
    <xdr:sp macro="" textlink="">
      <xdr:nvSpPr>
        <xdr:cNvPr id="594" name="楕円 593"/>
        <xdr:cNvSpPr/>
      </xdr:nvSpPr>
      <xdr:spPr>
        <a:xfrm>
          <a:off x="12763500" y="994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90183</xdr:rowOff>
    </xdr:from>
    <xdr:ext cx="534377" cy="259045"/>
    <xdr:sp macro="" textlink="">
      <xdr:nvSpPr>
        <xdr:cNvPr id="595" name="テキスト ボックス 594"/>
        <xdr:cNvSpPr txBox="1"/>
      </xdr:nvSpPr>
      <xdr:spPr>
        <a:xfrm>
          <a:off x="12547111" y="1003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9" name="テキスト ボックス 60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1" name="テキスト ボックス 610"/>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3" name="テキスト ボックス 612"/>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5" name="テキスト ボックス 61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161943</xdr:rowOff>
    </xdr:from>
    <xdr:to>
      <xdr:col>85</xdr:col>
      <xdr:colOff>126364</xdr:colOff>
      <xdr:row>78</xdr:row>
      <xdr:rowOff>139700</xdr:rowOff>
    </xdr:to>
    <xdr:cxnSp macro="">
      <xdr:nvCxnSpPr>
        <xdr:cNvPr id="617" name="直線コネクタ 616"/>
        <xdr:cNvCxnSpPr/>
      </xdr:nvCxnSpPr>
      <xdr:spPr>
        <a:xfrm flipV="1">
          <a:off x="16317595" y="12334893"/>
          <a:ext cx="1269" cy="1177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18"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19" name="直線コネクタ 618"/>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108620</xdr:rowOff>
    </xdr:from>
    <xdr:ext cx="534377" cy="259045"/>
    <xdr:sp macro="" textlink="">
      <xdr:nvSpPr>
        <xdr:cNvPr id="620" name="災害復旧費最大値テキスト"/>
        <xdr:cNvSpPr txBox="1"/>
      </xdr:nvSpPr>
      <xdr:spPr>
        <a:xfrm>
          <a:off x="16370300" y="1211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51,527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161943</xdr:rowOff>
    </xdr:from>
    <xdr:to>
      <xdr:col>86</xdr:col>
      <xdr:colOff>25400</xdr:colOff>
      <xdr:row>71</xdr:row>
      <xdr:rowOff>161943</xdr:rowOff>
    </xdr:to>
    <xdr:cxnSp macro="">
      <xdr:nvCxnSpPr>
        <xdr:cNvPr id="621" name="直線コネクタ 620"/>
        <xdr:cNvCxnSpPr/>
      </xdr:nvCxnSpPr>
      <xdr:spPr>
        <a:xfrm>
          <a:off x="16230600" y="12334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16599</xdr:rowOff>
    </xdr:from>
    <xdr:to>
      <xdr:col>85</xdr:col>
      <xdr:colOff>127000</xdr:colOff>
      <xdr:row>78</xdr:row>
      <xdr:rowOff>33424</xdr:rowOff>
    </xdr:to>
    <xdr:cxnSp macro="">
      <xdr:nvCxnSpPr>
        <xdr:cNvPr id="622" name="直線コネクタ 621"/>
        <xdr:cNvCxnSpPr/>
      </xdr:nvCxnSpPr>
      <xdr:spPr>
        <a:xfrm flipV="1">
          <a:off x="15481300" y="13389699"/>
          <a:ext cx="838200" cy="16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118784</xdr:rowOff>
    </xdr:from>
    <xdr:ext cx="469744" cy="259045"/>
    <xdr:sp macro="" textlink="">
      <xdr:nvSpPr>
        <xdr:cNvPr id="623" name="災害復旧費平均値テキスト"/>
        <xdr:cNvSpPr txBox="1"/>
      </xdr:nvSpPr>
      <xdr:spPr>
        <a:xfrm>
          <a:off x="16370300" y="133204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140357</xdr:rowOff>
    </xdr:from>
    <xdr:to>
      <xdr:col>85</xdr:col>
      <xdr:colOff>177800</xdr:colOff>
      <xdr:row>78</xdr:row>
      <xdr:rowOff>70507</xdr:rowOff>
    </xdr:to>
    <xdr:sp macro="" textlink="">
      <xdr:nvSpPr>
        <xdr:cNvPr id="624" name="フローチャート: 判断 623"/>
        <xdr:cNvSpPr/>
      </xdr:nvSpPr>
      <xdr:spPr>
        <a:xfrm>
          <a:off x="16268700" y="1334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28142</xdr:rowOff>
    </xdr:from>
    <xdr:to>
      <xdr:col>81</xdr:col>
      <xdr:colOff>50800</xdr:colOff>
      <xdr:row>78</xdr:row>
      <xdr:rowOff>33424</xdr:rowOff>
    </xdr:to>
    <xdr:cxnSp macro="">
      <xdr:nvCxnSpPr>
        <xdr:cNvPr id="625" name="直線コネクタ 624"/>
        <xdr:cNvCxnSpPr/>
      </xdr:nvCxnSpPr>
      <xdr:spPr>
        <a:xfrm>
          <a:off x="14592300" y="13401242"/>
          <a:ext cx="889000" cy="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110937</xdr:rowOff>
    </xdr:from>
    <xdr:to>
      <xdr:col>81</xdr:col>
      <xdr:colOff>101600</xdr:colOff>
      <xdr:row>78</xdr:row>
      <xdr:rowOff>41087</xdr:rowOff>
    </xdr:to>
    <xdr:sp macro="" textlink="">
      <xdr:nvSpPr>
        <xdr:cNvPr id="626" name="フローチャート: 判断 625"/>
        <xdr:cNvSpPr/>
      </xdr:nvSpPr>
      <xdr:spPr>
        <a:xfrm>
          <a:off x="15430500" y="13312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57614</xdr:rowOff>
    </xdr:from>
    <xdr:ext cx="469744" cy="259045"/>
    <xdr:sp macro="" textlink="">
      <xdr:nvSpPr>
        <xdr:cNvPr id="627" name="テキスト ボックス 626"/>
        <xdr:cNvSpPr txBox="1"/>
      </xdr:nvSpPr>
      <xdr:spPr>
        <a:xfrm>
          <a:off x="15246428" y="13087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28142</xdr:rowOff>
    </xdr:from>
    <xdr:to>
      <xdr:col>76</xdr:col>
      <xdr:colOff>114300</xdr:colOff>
      <xdr:row>78</xdr:row>
      <xdr:rowOff>56307</xdr:rowOff>
    </xdr:to>
    <xdr:cxnSp macro="">
      <xdr:nvCxnSpPr>
        <xdr:cNvPr id="628" name="直線コネクタ 627"/>
        <xdr:cNvCxnSpPr/>
      </xdr:nvCxnSpPr>
      <xdr:spPr>
        <a:xfrm flipV="1">
          <a:off x="13703300" y="13401242"/>
          <a:ext cx="889000" cy="2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153091</xdr:rowOff>
    </xdr:from>
    <xdr:to>
      <xdr:col>76</xdr:col>
      <xdr:colOff>165100</xdr:colOff>
      <xdr:row>78</xdr:row>
      <xdr:rowOff>83241</xdr:rowOff>
    </xdr:to>
    <xdr:sp macro="" textlink="">
      <xdr:nvSpPr>
        <xdr:cNvPr id="629" name="フローチャート: 判断 628"/>
        <xdr:cNvSpPr/>
      </xdr:nvSpPr>
      <xdr:spPr>
        <a:xfrm>
          <a:off x="14541500" y="133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74368</xdr:rowOff>
    </xdr:from>
    <xdr:ext cx="469744" cy="259045"/>
    <xdr:sp macro="" textlink="">
      <xdr:nvSpPr>
        <xdr:cNvPr id="630" name="テキスト ボックス 629"/>
        <xdr:cNvSpPr txBox="1"/>
      </xdr:nvSpPr>
      <xdr:spPr>
        <a:xfrm>
          <a:off x="14357428" y="13447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50067</xdr:rowOff>
    </xdr:from>
    <xdr:to>
      <xdr:col>71</xdr:col>
      <xdr:colOff>177800</xdr:colOff>
      <xdr:row>78</xdr:row>
      <xdr:rowOff>56307</xdr:rowOff>
    </xdr:to>
    <xdr:cxnSp macro="">
      <xdr:nvCxnSpPr>
        <xdr:cNvPr id="631" name="直線コネクタ 630"/>
        <xdr:cNvCxnSpPr/>
      </xdr:nvCxnSpPr>
      <xdr:spPr>
        <a:xfrm>
          <a:off x="12814300" y="13423167"/>
          <a:ext cx="889000" cy="6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53696</xdr:rowOff>
    </xdr:from>
    <xdr:to>
      <xdr:col>72</xdr:col>
      <xdr:colOff>38100</xdr:colOff>
      <xdr:row>78</xdr:row>
      <xdr:rowOff>155296</xdr:rowOff>
    </xdr:to>
    <xdr:sp macro="" textlink="">
      <xdr:nvSpPr>
        <xdr:cNvPr id="632" name="フローチャート: 判断 631"/>
        <xdr:cNvSpPr/>
      </xdr:nvSpPr>
      <xdr:spPr>
        <a:xfrm>
          <a:off x="13652500" y="1342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146423</xdr:rowOff>
    </xdr:from>
    <xdr:ext cx="469744" cy="259045"/>
    <xdr:sp macro="" textlink="">
      <xdr:nvSpPr>
        <xdr:cNvPr id="633" name="テキスト ボックス 632"/>
        <xdr:cNvSpPr txBox="1"/>
      </xdr:nvSpPr>
      <xdr:spPr>
        <a:xfrm>
          <a:off x="13468428" y="13519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13644</xdr:rowOff>
    </xdr:from>
    <xdr:to>
      <xdr:col>67</xdr:col>
      <xdr:colOff>101600</xdr:colOff>
      <xdr:row>78</xdr:row>
      <xdr:rowOff>115244</xdr:rowOff>
    </xdr:to>
    <xdr:sp macro="" textlink="">
      <xdr:nvSpPr>
        <xdr:cNvPr id="634" name="フローチャート: 判断 633"/>
        <xdr:cNvSpPr/>
      </xdr:nvSpPr>
      <xdr:spPr>
        <a:xfrm>
          <a:off x="12763500" y="1338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106371</xdr:rowOff>
    </xdr:from>
    <xdr:ext cx="469744" cy="259045"/>
    <xdr:sp macro="" textlink="">
      <xdr:nvSpPr>
        <xdr:cNvPr id="635" name="テキスト ボックス 634"/>
        <xdr:cNvSpPr txBox="1"/>
      </xdr:nvSpPr>
      <xdr:spPr>
        <a:xfrm>
          <a:off x="12579428" y="13479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137249</xdr:rowOff>
    </xdr:from>
    <xdr:to>
      <xdr:col>85</xdr:col>
      <xdr:colOff>177800</xdr:colOff>
      <xdr:row>78</xdr:row>
      <xdr:rowOff>67399</xdr:rowOff>
    </xdr:to>
    <xdr:sp macro="" textlink="">
      <xdr:nvSpPr>
        <xdr:cNvPr id="641" name="楕円 640"/>
        <xdr:cNvSpPr/>
      </xdr:nvSpPr>
      <xdr:spPr>
        <a:xfrm>
          <a:off x="16268700" y="13338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96626</xdr:rowOff>
    </xdr:from>
    <xdr:ext cx="469744" cy="259045"/>
    <xdr:sp macro="" textlink="">
      <xdr:nvSpPr>
        <xdr:cNvPr id="642" name="災害復旧費該当値テキスト"/>
        <xdr:cNvSpPr txBox="1"/>
      </xdr:nvSpPr>
      <xdr:spPr>
        <a:xfrm>
          <a:off x="16370300" y="1312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154074</xdr:rowOff>
    </xdr:from>
    <xdr:to>
      <xdr:col>81</xdr:col>
      <xdr:colOff>101600</xdr:colOff>
      <xdr:row>78</xdr:row>
      <xdr:rowOff>84224</xdr:rowOff>
    </xdr:to>
    <xdr:sp macro="" textlink="">
      <xdr:nvSpPr>
        <xdr:cNvPr id="643" name="楕円 642"/>
        <xdr:cNvSpPr/>
      </xdr:nvSpPr>
      <xdr:spPr>
        <a:xfrm>
          <a:off x="15430500" y="1335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75351</xdr:rowOff>
    </xdr:from>
    <xdr:ext cx="469744" cy="259045"/>
    <xdr:sp macro="" textlink="">
      <xdr:nvSpPr>
        <xdr:cNvPr id="644" name="テキスト ボックス 643"/>
        <xdr:cNvSpPr txBox="1"/>
      </xdr:nvSpPr>
      <xdr:spPr>
        <a:xfrm>
          <a:off x="15246428" y="1344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148792</xdr:rowOff>
    </xdr:from>
    <xdr:to>
      <xdr:col>76</xdr:col>
      <xdr:colOff>165100</xdr:colOff>
      <xdr:row>78</xdr:row>
      <xdr:rowOff>78942</xdr:rowOff>
    </xdr:to>
    <xdr:sp macro="" textlink="">
      <xdr:nvSpPr>
        <xdr:cNvPr id="645" name="楕円 644"/>
        <xdr:cNvSpPr/>
      </xdr:nvSpPr>
      <xdr:spPr>
        <a:xfrm>
          <a:off x="14541500" y="13350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95469</xdr:rowOff>
    </xdr:from>
    <xdr:ext cx="469744" cy="259045"/>
    <xdr:sp macro="" textlink="">
      <xdr:nvSpPr>
        <xdr:cNvPr id="646" name="テキスト ボックス 645"/>
        <xdr:cNvSpPr txBox="1"/>
      </xdr:nvSpPr>
      <xdr:spPr>
        <a:xfrm>
          <a:off x="14357428" y="13125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5507</xdr:rowOff>
    </xdr:from>
    <xdr:to>
      <xdr:col>72</xdr:col>
      <xdr:colOff>38100</xdr:colOff>
      <xdr:row>78</xdr:row>
      <xdr:rowOff>107107</xdr:rowOff>
    </xdr:to>
    <xdr:sp macro="" textlink="">
      <xdr:nvSpPr>
        <xdr:cNvPr id="647" name="楕円 646"/>
        <xdr:cNvSpPr/>
      </xdr:nvSpPr>
      <xdr:spPr>
        <a:xfrm>
          <a:off x="13652500" y="1337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123634</xdr:rowOff>
    </xdr:from>
    <xdr:ext cx="469744" cy="259045"/>
    <xdr:sp macro="" textlink="">
      <xdr:nvSpPr>
        <xdr:cNvPr id="648" name="テキスト ボックス 647"/>
        <xdr:cNvSpPr txBox="1"/>
      </xdr:nvSpPr>
      <xdr:spPr>
        <a:xfrm>
          <a:off x="13468428" y="13153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170717</xdr:rowOff>
    </xdr:from>
    <xdr:to>
      <xdr:col>67</xdr:col>
      <xdr:colOff>101600</xdr:colOff>
      <xdr:row>78</xdr:row>
      <xdr:rowOff>100867</xdr:rowOff>
    </xdr:to>
    <xdr:sp macro="" textlink="">
      <xdr:nvSpPr>
        <xdr:cNvPr id="649" name="楕円 648"/>
        <xdr:cNvSpPr/>
      </xdr:nvSpPr>
      <xdr:spPr>
        <a:xfrm>
          <a:off x="12763500" y="13372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117394</xdr:rowOff>
    </xdr:from>
    <xdr:ext cx="469744" cy="259045"/>
    <xdr:sp macro="" textlink="">
      <xdr:nvSpPr>
        <xdr:cNvPr id="650" name="テキスト ボックス 649"/>
        <xdr:cNvSpPr txBox="1"/>
      </xdr:nvSpPr>
      <xdr:spPr>
        <a:xfrm>
          <a:off x="12579428" y="13147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4" name="テキスト ボックス 66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6" name="テキスト ボックス 66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8" name="テキスト ボックス 66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119994</xdr:rowOff>
    </xdr:from>
    <xdr:to>
      <xdr:col>85</xdr:col>
      <xdr:colOff>126364</xdr:colOff>
      <xdr:row>99</xdr:row>
      <xdr:rowOff>15647</xdr:rowOff>
    </xdr:to>
    <xdr:cxnSp macro="">
      <xdr:nvCxnSpPr>
        <xdr:cNvPr id="674" name="直線コネクタ 673"/>
        <xdr:cNvCxnSpPr/>
      </xdr:nvCxnSpPr>
      <xdr:spPr>
        <a:xfrm flipV="1">
          <a:off x="16317595" y="15721944"/>
          <a:ext cx="1269" cy="1267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19474</xdr:rowOff>
    </xdr:from>
    <xdr:ext cx="469744" cy="259045"/>
    <xdr:sp macro="" textlink="">
      <xdr:nvSpPr>
        <xdr:cNvPr id="675" name="公債費最小値テキスト"/>
        <xdr:cNvSpPr txBox="1"/>
      </xdr:nvSpPr>
      <xdr:spPr>
        <a:xfrm>
          <a:off x="16370300" y="16993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15647</xdr:rowOff>
    </xdr:from>
    <xdr:to>
      <xdr:col>86</xdr:col>
      <xdr:colOff>25400</xdr:colOff>
      <xdr:row>99</xdr:row>
      <xdr:rowOff>15647</xdr:rowOff>
    </xdr:to>
    <xdr:cxnSp macro="">
      <xdr:nvCxnSpPr>
        <xdr:cNvPr id="676" name="直線コネクタ 675"/>
        <xdr:cNvCxnSpPr/>
      </xdr:nvCxnSpPr>
      <xdr:spPr>
        <a:xfrm>
          <a:off x="16230600" y="1698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66671</xdr:rowOff>
    </xdr:from>
    <xdr:ext cx="599010" cy="259045"/>
    <xdr:sp macro="" textlink="">
      <xdr:nvSpPr>
        <xdr:cNvPr id="677" name="公債費最大値テキスト"/>
        <xdr:cNvSpPr txBox="1"/>
      </xdr:nvSpPr>
      <xdr:spPr>
        <a:xfrm>
          <a:off x="16370300" y="15497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170,086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119994</xdr:rowOff>
    </xdr:from>
    <xdr:to>
      <xdr:col>86</xdr:col>
      <xdr:colOff>25400</xdr:colOff>
      <xdr:row>91</xdr:row>
      <xdr:rowOff>119994</xdr:rowOff>
    </xdr:to>
    <xdr:cxnSp macro="">
      <xdr:nvCxnSpPr>
        <xdr:cNvPr id="678" name="直線コネクタ 677"/>
        <xdr:cNvCxnSpPr/>
      </xdr:nvCxnSpPr>
      <xdr:spPr>
        <a:xfrm>
          <a:off x="16230600" y="1572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147602</xdr:rowOff>
    </xdr:from>
    <xdr:to>
      <xdr:col>85</xdr:col>
      <xdr:colOff>127000</xdr:colOff>
      <xdr:row>97</xdr:row>
      <xdr:rowOff>151572</xdr:rowOff>
    </xdr:to>
    <xdr:cxnSp macro="">
      <xdr:nvCxnSpPr>
        <xdr:cNvPr id="679" name="直線コネクタ 678"/>
        <xdr:cNvCxnSpPr/>
      </xdr:nvCxnSpPr>
      <xdr:spPr>
        <a:xfrm flipV="1">
          <a:off x="15481300" y="16778252"/>
          <a:ext cx="838200" cy="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89687</xdr:rowOff>
    </xdr:from>
    <xdr:ext cx="534377" cy="259045"/>
    <xdr:sp macro="" textlink="">
      <xdr:nvSpPr>
        <xdr:cNvPr id="680" name="公債費平均値テキスト"/>
        <xdr:cNvSpPr txBox="1"/>
      </xdr:nvSpPr>
      <xdr:spPr>
        <a:xfrm>
          <a:off x="16370300" y="16377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66810</xdr:rowOff>
    </xdr:from>
    <xdr:to>
      <xdr:col>85</xdr:col>
      <xdr:colOff>177800</xdr:colOff>
      <xdr:row>96</xdr:row>
      <xdr:rowOff>168410</xdr:rowOff>
    </xdr:to>
    <xdr:sp macro="" textlink="">
      <xdr:nvSpPr>
        <xdr:cNvPr id="681" name="フローチャート: 判断 680"/>
        <xdr:cNvSpPr/>
      </xdr:nvSpPr>
      <xdr:spPr>
        <a:xfrm>
          <a:off x="16268700" y="1652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139883</xdr:rowOff>
    </xdr:from>
    <xdr:to>
      <xdr:col>81</xdr:col>
      <xdr:colOff>50800</xdr:colOff>
      <xdr:row>97</xdr:row>
      <xdr:rowOff>151572</xdr:rowOff>
    </xdr:to>
    <xdr:cxnSp macro="">
      <xdr:nvCxnSpPr>
        <xdr:cNvPr id="682" name="直線コネクタ 681"/>
        <xdr:cNvCxnSpPr/>
      </xdr:nvCxnSpPr>
      <xdr:spPr>
        <a:xfrm>
          <a:off x="14592300" y="16770533"/>
          <a:ext cx="889000" cy="11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96101</xdr:rowOff>
    </xdr:from>
    <xdr:to>
      <xdr:col>81</xdr:col>
      <xdr:colOff>101600</xdr:colOff>
      <xdr:row>97</xdr:row>
      <xdr:rowOff>26251</xdr:rowOff>
    </xdr:to>
    <xdr:sp macro="" textlink="">
      <xdr:nvSpPr>
        <xdr:cNvPr id="683" name="フローチャート: 判断 682"/>
        <xdr:cNvSpPr/>
      </xdr:nvSpPr>
      <xdr:spPr>
        <a:xfrm>
          <a:off x="15430500" y="1655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42778</xdr:rowOff>
    </xdr:from>
    <xdr:ext cx="534377" cy="259045"/>
    <xdr:sp macro="" textlink="">
      <xdr:nvSpPr>
        <xdr:cNvPr id="684" name="テキスト ボックス 683"/>
        <xdr:cNvSpPr txBox="1"/>
      </xdr:nvSpPr>
      <xdr:spPr>
        <a:xfrm>
          <a:off x="15214111" y="16330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139883</xdr:rowOff>
    </xdr:from>
    <xdr:to>
      <xdr:col>76</xdr:col>
      <xdr:colOff>114300</xdr:colOff>
      <xdr:row>97</xdr:row>
      <xdr:rowOff>146703</xdr:rowOff>
    </xdr:to>
    <xdr:cxnSp macro="">
      <xdr:nvCxnSpPr>
        <xdr:cNvPr id="685" name="直線コネクタ 684"/>
        <xdr:cNvCxnSpPr/>
      </xdr:nvCxnSpPr>
      <xdr:spPr>
        <a:xfrm flipV="1">
          <a:off x="13703300" y="16770533"/>
          <a:ext cx="889000" cy="6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109048</xdr:rowOff>
    </xdr:from>
    <xdr:to>
      <xdr:col>76</xdr:col>
      <xdr:colOff>165100</xdr:colOff>
      <xdr:row>97</xdr:row>
      <xdr:rowOff>39198</xdr:rowOff>
    </xdr:to>
    <xdr:sp macro="" textlink="">
      <xdr:nvSpPr>
        <xdr:cNvPr id="686" name="フローチャート: 判断 685"/>
        <xdr:cNvSpPr/>
      </xdr:nvSpPr>
      <xdr:spPr>
        <a:xfrm>
          <a:off x="14541500" y="1656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55725</xdr:rowOff>
    </xdr:from>
    <xdr:ext cx="534377" cy="259045"/>
    <xdr:sp macro="" textlink="">
      <xdr:nvSpPr>
        <xdr:cNvPr id="687" name="テキスト ボックス 686"/>
        <xdr:cNvSpPr txBox="1"/>
      </xdr:nvSpPr>
      <xdr:spPr>
        <a:xfrm>
          <a:off x="14325111" y="16343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146703</xdr:rowOff>
    </xdr:from>
    <xdr:to>
      <xdr:col>71</xdr:col>
      <xdr:colOff>177800</xdr:colOff>
      <xdr:row>97</xdr:row>
      <xdr:rowOff>152236</xdr:rowOff>
    </xdr:to>
    <xdr:cxnSp macro="">
      <xdr:nvCxnSpPr>
        <xdr:cNvPr id="688" name="直線コネクタ 687"/>
        <xdr:cNvCxnSpPr/>
      </xdr:nvCxnSpPr>
      <xdr:spPr>
        <a:xfrm flipV="1">
          <a:off x="12814300" y="16777353"/>
          <a:ext cx="889000" cy="5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110525</xdr:rowOff>
    </xdr:from>
    <xdr:to>
      <xdr:col>72</xdr:col>
      <xdr:colOff>38100</xdr:colOff>
      <xdr:row>97</xdr:row>
      <xdr:rowOff>40675</xdr:rowOff>
    </xdr:to>
    <xdr:sp macro="" textlink="">
      <xdr:nvSpPr>
        <xdr:cNvPr id="689" name="フローチャート: 判断 688"/>
        <xdr:cNvSpPr/>
      </xdr:nvSpPr>
      <xdr:spPr>
        <a:xfrm>
          <a:off x="13652500" y="1656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57202</xdr:rowOff>
    </xdr:from>
    <xdr:ext cx="534377" cy="259045"/>
    <xdr:sp macro="" textlink="">
      <xdr:nvSpPr>
        <xdr:cNvPr id="690" name="テキスト ボックス 689"/>
        <xdr:cNvSpPr txBox="1"/>
      </xdr:nvSpPr>
      <xdr:spPr>
        <a:xfrm>
          <a:off x="13436111" y="1634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104239</xdr:rowOff>
    </xdr:from>
    <xdr:to>
      <xdr:col>67</xdr:col>
      <xdr:colOff>101600</xdr:colOff>
      <xdr:row>97</xdr:row>
      <xdr:rowOff>34389</xdr:rowOff>
    </xdr:to>
    <xdr:sp macro="" textlink="">
      <xdr:nvSpPr>
        <xdr:cNvPr id="691" name="フローチャート: 判断 690"/>
        <xdr:cNvSpPr/>
      </xdr:nvSpPr>
      <xdr:spPr>
        <a:xfrm>
          <a:off x="127635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50916</xdr:rowOff>
    </xdr:from>
    <xdr:ext cx="534377" cy="259045"/>
    <xdr:sp macro="" textlink="">
      <xdr:nvSpPr>
        <xdr:cNvPr id="692" name="テキスト ボックス 691"/>
        <xdr:cNvSpPr txBox="1"/>
      </xdr:nvSpPr>
      <xdr:spPr>
        <a:xfrm>
          <a:off x="12547111" y="1633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96802</xdr:rowOff>
    </xdr:from>
    <xdr:to>
      <xdr:col>85</xdr:col>
      <xdr:colOff>177800</xdr:colOff>
      <xdr:row>98</xdr:row>
      <xdr:rowOff>26952</xdr:rowOff>
    </xdr:to>
    <xdr:sp macro="" textlink="">
      <xdr:nvSpPr>
        <xdr:cNvPr id="698" name="楕円 697"/>
        <xdr:cNvSpPr/>
      </xdr:nvSpPr>
      <xdr:spPr>
        <a:xfrm>
          <a:off x="16268700" y="16727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75229</xdr:rowOff>
    </xdr:from>
    <xdr:ext cx="534377" cy="259045"/>
    <xdr:sp macro="" textlink="">
      <xdr:nvSpPr>
        <xdr:cNvPr id="699" name="公債費該当値テキスト"/>
        <xdr:cNvSpPr txBox="1"/>
      </xdr:nvSpPr>
      <xdr:spPr>
        <a:xfrm>
          <a:off x="16370300" y="16705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100772</xdr:rowOff>
    </xdr:from>
    <xdr:to>
      <xdr:col>81</xdr:col>
      <xdr:colOff>101600</xdr:colOff>
      <xdr:row>98</xdr:row>
      <xdr:rowOff>30922</xdr:rowOff>
    </xdr:to>
    <xdr:sp macro="" textlink="">
      <xdr:nvSpPr>
        <xdr:cNvPr id="700" name="楕円 699"/>
        <xdr:cNvSpPr/>
      </xdr:nvSpPr>
      <xdr:spPr>
        <a:xfrm>
          <a:off x="15430500" y="16731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22049</xdr:rowOff>
    </xdr:from>
    <xdr:ext cx="534377" cy="259045"/>
    <xdr:sp macro="" textlink="">
      <xdr:nvSpPr>
        <xdr:cNvPr id="701" name="テキスト ボックス 700"/>
        <xdr:cNvSpPr txBox="1"/>
      </xdr:nvSpPr>
      <xdr:spPr>
        <a:xfrm>
          <a:off x="15214111" y="1682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89083</xdr:rowOff>
    </xdr:from>
    <xdr:to>
      <xdr:col>76</xdr:col>
      <xdr:colOff>165100</xdr:colOff>
      <xdr:row>98</xdr:row>
      <xdr:rowOff>19233</xdr:rowOff>
    </xdr:to>
    <xdr:sp macro="" textlink="">
      <xdr:nvSpPr>
        <xdr:cNvPr id="702" name="楕円 701"/>
        <xdr:cNvSpPr/>
      </xdr:nvSpPr>
      <xdr:spPr>
        <a:xfrm>
          <a:off x="14541500" y="1671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10360</xdr:rowOff>
    </xdr:from>
    <xdr:ext cx="534377" cy="259045"/>
    <xdr:sp macro="" textlink="">
      <xdr:nvSpPr>
        <xdr:cNvPr id="703" name="テキスト ボックス 702"/>
        <xdr:cNvSpPr txBox="1"/>
      </xdr:nvSpPr>
      <xdr:spPr>
        <a:xfrm>
          <a:off x="14325111" y="16812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95903</xdr:rowOff>
    </xdr:from>
    <xdr:to>
      <xdr:col>72</xdr:col>
      <xdr:colOff>38100</xdr:colOff>
      <xdr:row>98</xdr:row>
      <xdr:rowOff>26053</xdr:rowOff>
    </xdr:to>
    <xdr:sp macro="" textlink="">
      <xdr:nvSpPr>
        <xdr:cNvPr id="704" name="楕円 703"/>
        <xdr:cNvSpPr/>
      </xdr:nvSpPr>
      <xdr:spPr>
        <a:xfrm>
          <a:off x="13652500" y="1672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17180</xdr:rowOff>
    </xdr:from>
    <xdr:ext cx="534377" cy="259045"/>
    <xdr:sp macro="" textlink="">
      <xdr:nvSpPr>
        <xdr:cNvPr id="705" name="テキスト ボックス 704"/>
        <xdr:cNvSpPr txBox="1"/>
      </xdr:nvSpPr>
      <xdr:spPr>
        <a:xfrm>
          <a:off x="13436111" y="16819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101436</xdr:rowOff>
    </xdr:from>
    <xdr:to>
      <xdr:col>67</xdr:col>
      <xdr:colOff>101600</xdr:colOff>
      <xdr:row>98</xdr:row>
      <xdr:rowOff>31586</xdr:rowOff>
    </xdr:to>
    <xdr:sp macro="" textlink="">
      <xdr:nvSpPr>
        <xdr:cNvPr id="706" name="楕円 705"/>
        <xdr:cNvSpPr/>
      </xdr:nvSpPr>
      <xdr:spPr>
        <a:xfrm>
          <a:off x="12763500" y="1673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22713</xdr:rowOff>
    </xdr:from>
    <xdr:ext cx="534377" cy="259045"/>
    <xdr:sp macro="" textlink="">
      <xdr:nvSpPr>
        <xdr:cNvPr id="707" name="テキスト ボックス 706"/>
        <xdr:cNvSpPr txBox="1"/>
      </xdr:nvSpPr>
      <xdr:spPr>
        <a:xfrm>
          <a:off x="12547111" y="16824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8" name="直線コネクタ 71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9" name="テキスト ボックス 71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0" name="直線コネクタ 71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21" name="テキスト ボックス 720"/>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2" name="直線コネクタ 72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23" name="テキスト ボックス 722"/>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4" name="直線コネクタ 72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25" name="テキスト ボックス 724"/>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6" name="直線コネクタ 72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7" name="テキスト ボックス 726"/>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8" name="直線コネクタ 72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29" name="テキスト ボックス 728"/>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1" name="テキスト ボックス 73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79828</xdr:rowOff>
    </xdr:from>
    <xdr:to>
      <xdr:col>116</xdr:col>
      <xdr:colOff>62864</xdr:colOff>
      <xdr:row>39</xdr:row>
      <xdr:rowOff>98878</xdr:rowOff>
    </xdr:to>
    <xdr:cxnSp macro="">
      <xdr:nvCxnSpPr>
        <xdr:cNvPr id="733" name="直線コネクタ 732"/>
        <xdr:cNvCxnSpPr/>
      </xdr:nvCxnSpPr>
      <xdr:spPr>
        <a:xfrm flipV="1">
          <a:off x="22159595" y="5223328"/>
          <a:ext cx="1269"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105608</xdr:rowOff>
    </xdr:from>
    <xdr:ext cx="249299" cy="259045"/>
    <xdr:sp macro="" textlink="">
      <xdr:nvSpPr>
        <xdr:cNvPr id="734" name="諸支出金最小値テキスト"/>
        <xdr:cNvSpPr txBox="1"/>
      </xdr:nvSpPr>
      <xdr:spPr>
        <a:xfrm>
          <a:off x="22212300" y="6792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5" name="直線コネクタ 73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26505</xdr:rowOff>
    </xdr:from>
    <xdr:ext cx="469744" cy="259045"/>
    <xdr:sp macro="" textlink="">
      <xdr:nvSpPr>
        <xdr:cNvPr id="736" name="諸支出金最大値テキスト"/>
        <xdr:cNvSpPr txBox="1"/>
      </xdr:nvSpPr>
      <xdr:spPr>
        <a:xfrm>
          <a:off x="22212300" y="4998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79828</xdr:rowOff>
    </xdr:from>
    <xdr:to>
      <xdr:col>116</xdr:col>
      <xdr:colOff>152400</xdr:colOff>
      <xdr:row>30</xdr:row>
      <xdr:rowOff>79828</xdr:rowOff>
    </xdr:to>
    <xdr:cxnSp macro="">
      <xdr:nvCxnSpPr>
        <xdr:cNvPr id="737" name="直線コネクタ 736"/>
        <xdr:cNvCxnSpPr/>
      </xdr:nvCxnSpPr>
      <xdr:spPr>
        <a:xfrm>
          <a:off x="22072600" y="522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8" name="直線コネクタ 737"/>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23058</xdr:rowOff>
    </xdr:from>
    <xdr:ext cx="313932" cy="259045"/>
    <xdr:sp macro="" textlink="">
      <xdr:nvSpPr>
        <xdr:cNvPr id="739" name="諸支出金平均値テキスト"/>
        <xdr:cNvSpPr txBox="1"/>
      </xdr:nvSpPr>
      <xdr:spPr>
        <a:xfrm>
          <a:off x="22212300" y="653815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181</xdr:rowOff>
    </xdr:from>
    <xdr:to>
      <xdr:col>116</xdr:col>
      <xdr:colOff>114300</xdr:colOff>
      <xdr:row>39</xdr:row>
      <xdr:rowOff>101781</xdr:rowOff>
    </xdr:to>
    <xdr:sp macro="" textlink="">
      <xdr:nvSpPr>
        <xdr:cNvPr id="740" name="フローチャート: 判断 739"/>
        <xdr:cNvSpPr/>
      </xdr:nvSpPr>
      <xdr:spPr>
        <a:xfrm>
          <a:off x="22110700" y="668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1" name="直線コネクタ 740"/>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35</xdr:row>
      <xdr:rowOff>39370</xdr:rowOff>
    </xdr:from>
    <xdr:to>
      <xdr:col>112</xdr:col>
      <xdr:colOff>38100</xdr:colOff>
      <xdr:row>35</xdr:row>
      <xdr:rowOff>140970</xdr:rowOff>
    </xdr:to>
    <xdr:sp macro="" textlink="">
      <xdr:nvSpPr>
        <xdr:cNvPr id="742" name="フローチャート: 判断 741"/>
        <xdr:cNvSpPr/>
      </xdr:nvSpPr>
      <xdr:spPr>
        <a:xfrm>
          <a:off x="21272500" y="604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33</xdr:row>
      <xdr:rowOff>157497</xdr:rowOff>
    </xdr:from>
    <xdr:ext cx="378565" cy="259045"/>
    <xdr:sp macro="" textlink="">
      <xdr:nvSpPr>
        <xdr:cNvPr id="743" name="テキスト ボックス 742"/>
        <xdr:cNvSpPr txBox="1"/>
      </xdr:nvSpPr>
      <xdr:spPr>
        <a:xfrm>
          <a:off x="21134017" y="58153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4" name="直線コネクタ 743"/>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107406</xdr:rowOff>
    </xdr:from>
    <xdr:to>
      <xdr:col>107</xdr:col>
      <xdr:colOff>101600</xdr:colOff>
      <xdr:row>39</xdr:row>
      <xdr:rowOff>37556</xdr:rowOff>
    </xdr:to>
    <xdr:sp macro="" textlink="">
      <xdr:nvSpPr>
        <xdr:cNvPr id="745" name="フローチャート: 判断 744"/>
        <xdr:cNvSpPr/>
      </xdr:nvSpPr>
      <xdr:spPr>
        <a:xfrm>
          <a:off x="20383500" y="662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54083</xdr:rowOff>
    </xdr:from>
    <xdr:ext cx="378565" cy="259045"/>
    <xdr:sp macro="" textlink="">
      <xdr:nvSpPr>
        <xdr:cNvPr id="746" name="テキスト ボックス 745"/>
        <xdr:cNvSpPr txBox="1"/>
      </xdr:nvSpPr>
      <xdr:spPr>
        <a:xfrm>
          <a:off x="20245017" y="6397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7" name="直線コネクタ 746"/>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70394</xdr:rowOff>
    </xdr:from>
    <xdr:to>
      <xdr:col>102</xdr:col>
      <xdr:colOff>165100</xdr:colOff>
      <xdr:row>39</xdr:row>
      <xdr:rowOff>544</xdr:rowOff>
    </xdr:to>
    <xdr:sp macro="" textlink="">
      <xdr:nvSpPr>
        <xdr:cNvPr id="748" name="フローチャート: 判断 747"/>
        <xdr:cNvSpPr/>
      </xdr:nvSpPr>
      <xdr:spPr>
        <a:xfrm>
          <a:off x="19494500" y="658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17071</xdr:rowOff>
    </xdr:from>
    <xdr:ext cx="378565" cy="259045"/>
    <xdr:sp macro="" textlink="">
      <xdr:nvSpPr>
        <xdr:cNvPr id="749" name="テキスト ボックス 748"/>
        <xdr:cNvSpPr txBox="1"/>
      </xdr:nvSpPr>
      <xdr:spPr>
        <a:xfrm>
          <a:off x="19356017" y="63607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70394</xdr:rowOff>
    </xdr:from>
    <xdr:to>
      <xdr:col>98</xdr:col>
      <xdr:colOff>38100</xdr:colOff>
      <xdr:row>39</xdr:row>
      <xdr:rowOff>544</xdr:rowOff>
    </xdr:to>
    <xdr:sp macro="" textlink="">
      <xdr:nvSpPr>
        <xdr:cNvPr id="750" name="フローチャート: 判断 749"/>
        <xdr:cNvSpPr/>
      </xdr:nvSpPr>
      <xdr:spPr>
        <a:xfrm>
          <a:off x="18605500" y="658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17071</xdr:rowOff>
    </xdr:from>
    <xdr:ext cx="378565" cy="259045"/>
    <xdr:sp macro="" textlink="">
      <xdr:nvSpPr>
        <xdr:cNvPr id="751" name="テキスト ボックス 750"/>
        <xdr:cNvSpPr txBox="1"/>
      </xdr:nvSpPr>
      <xdr:spPr>
        <a:xfrm>
          <a:off x="18467017" y="63607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7" name="楕円 756"/>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150058</xdr:rowOff>
    </xdr:from>
    <xdr:ext cx="249299" cy="259045"/>
    <xdr:sp macro="" textlink="">
      <xdr:nvSpPr>
        <xdr:cNvPr id="758" name="諸支出金該当値テキスト"/>
        <xdr:cNvSpPr txBox="1"/>
      </xdr:nvSpPr>
      <xdr:spPr>
        <a:xfrm>
          <a:off x="22212300" y="6665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9" name="楕円 758"/>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0" name="テキスト ボックス 759"/>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1" name="楕円 760"/>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2" name="テキスト ボックス 761"/>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3" name="楕円 762"/>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4" name="テキスト ボックス 763"/>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5" name="楕円 764"/>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6" name="テキスト ボックス 765"/>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7" name="直線コネクタ 77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8" name="テキスト ボックス 77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0" name="テキスト ボックス 77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2" name="直線コネクタ 78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7" name="直線コネクタ 78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9" name="フローチャート: 判断 78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0" name="直線コネクタ 78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1" name="フローチャート: 判断 79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2" name="テキスト ボックス 79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3" name="直線コネクタ 79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4" name="フローチャート: 判断 79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5" name="テキスト ボックス 79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6" name="直線コネクタ 79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7" name="フローチャート: 判断 79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8" name="テキスト ボックス 79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9" name="フローチャート: 判断 79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0" name="テキスト ボックス 79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楕円 80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8" name="楕円 80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9" name="テキスト ボックス 80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0" name="楕円 80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1" name="テキスト ボックス 81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2" name="楕円 81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3" name="テキスト ボックス 81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楕円 81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5" name="テキスト ボックス 81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6" name="正方形/長方形 8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7" name="正方形/長方形 8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8" name="テキスト ボックス 8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消防費：消防の事務を一部事務組合で行っており、類似団体より低い水準となっているが、令和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年度は災害情報伝達システムを導入したため数値が高くなっている。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総務費：電算システムの改修・保守に多額の費用を要しているため、全国平均・県平均と比較すると高水準であるものの、類似団体に比べ低い水準となっている。令和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年度は、特別定額給付金事業のため数値が大きくなっている。</a:t>
          </a:r>
        </a:p>
        <a:p>
          <a:r>
            <a:rPr kumimoji="1" lang="ja-JP" altLang="en-US" sz="1100">
              <a:latin typeface="ＭＳ Ｐゴシック" panose="020B0600070205080204" pitchFamily="50" charset="-128"/>
              <a:ea typeface="ＭＳ Ｐゴシック" panose="020B0600070205080204" pitchFamily="50" charset="-128"/>
            </a:rPr>
            <a:t>農林水産業費：農地の面積自体が少ないため農業振興に係る費用が抑制できているため、県平均・類似団体のいずれと比較しても低水準となっている。</a:t>
          </a:r>
        </a:p>
        <a:p>
          <a:r>
            <a:rPr kumimoji="1" lang="ja-JP" altLang="en-US" sz="1100">
              <a:latin typeface="ＭＳ Ｐゴシック" panose="020B0600070205080204" pitchFamily="50" charset="-128"/>
              <a:ea typeface="ＭＳ Ｐゴシック" panose="020B0600070205080204" pitchFamily="50" charset="-128"/>
            </a:rPr>
            <a:t>教育費：全国平均・県平均・類似団体のいずれと比較しても低水準となっているが、生活支援員を手厚く配置するなど多額の費用を投じ教育環境の充実に努めている。</a:t>
          </a:r>
        </a:p>
        <a:p>
          <a:r>
            <a:rPr kumimoji="1" lang="ja-JP" altLang="en-US" sz="1100">
              <a:latin typeface="ＭＳ Ｐゴシック" panose="020B0600070205080204" pitchFamily="50" charset="-128"/>
              <a:ea typeface="ＭＳ Ｐゴシック" panose="020B0600070205080204" pitchFamily="50" charset="-128"/>
            </a:rPr>
            <a:t>民生費：全国平均・県平均・類似団体のいずれと比較しても低水準となっているが、放課後デイサービス等の扶助費が増え続けているため増加傾向にある。</a:t>
          </a:r>
        </a:p>
        <a:p>
          <a:r>
            <a:rPr kumimoji="1" lang="ja-JP" altLang="en-US" sz="1100">
              <a:latin typeface="ＭＳ Ｐゴシック" panose="020B0600070205080204" pitchFamily="50" charset="-128"/>
              <a:ea typeface="ＭＳ Ｐゴシック" panose="020B0600070205080204" pitchFamily="50" charset="-128"/>
            </a:rPr>
            <a:t>衛生費：全国平均・県平均・類似団体のいずれと比較しても低水準となっており、ごみ処理・し尿処理を一部事務組合で行っているため、人件費の抑制により低水準となっていると考えている。</a:t>
          </a:r>
        </a:p>
        <a:p>
          <a:r>
            <a:rPr kumimoji="1" lang="ja-JP" altLang="en-US" sz="1100">
              <a:latin typeface="ＭＳ Ｐゴシック" panose="020B0600070205080204" pitchFamily="50" charset="-128"/>
              <a:ea typeface="ＭＳ Ｐゴシック" panose="020B0600070205080204" pitchFamily="50" charset="-128"/>
            </a:rPr>
            <a:t>土木費：全国平均・県平均・類似団体のいずれと比較しても低水準となっており、今後も無理な事業は行わず健全な運営に努める必要がある。</a:t>
          </a:r>
        </a:p>
        <a:p>
          <a:r>
            <a:rPr kumimoji="1" lang="ja-JP" altLang="en-US" sz="1100">
              <a:latin typeface="ＭＳ Ｐゴシック" panose="020B0600070205080204" pitchFamily="50" charset="-128"/>
              <a:ea typeface="ＭＳ Ｐゴシック" panose="020B0600070205080204" pitchFamily="50" charset="-128"/>
            </a:rPr>
            <a:t>公債費：全国平均・県平均・類似団体のいずれと比較しても低水準となっており、今後も原則として交付税措置があるもののみを起債していきたいと考えている。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岡山県里庄町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財政調整基金については、基金に依存しない行財政運営に努めることで、ここ数年は増加傾向にある。</a:t>
          </a:r>
        </a:p>
        <a:p>
          <a:r>
            <a:rPr kumimoji="1" lang="ja-JP" altLang="en-US" sz="1400">
              <a:latin typeface="ＭＳ ゴシック" pitchFamily="49" charset="-128"/>
              <a:ea typeface="ＭＳ ゴシック" pitchFamily="49" charset="-128"/>
            </a:rPr>
            <a:t>　実質収支額は、ここ数年は年度末の法人町民税の税収に左右されるため増減を繰り返している。</a:t>
          </a:r>
        </a:p>
        <a:p>
          <a:r>
            <a:rPr kumimoji="1" lang="ja-JP" altLang="en-US" sz="1400">
              <a:latin typeface="ＭＳ ゴシック" pitchFamily="49" charset="-128"/>
              <a:ea typeface="ＭＳ ゴシック" pitchFamily="49" charset="-128"/>
            </a:rPr>
            <a:t>　実質単年度収支は、災害の影響で平成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年度でマイナスに転じたものの、平成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年度以降は普通建設事業費、投資及び出資金の減少や歳出抑制の取り組み等によりプラスとなっている。</a:t>
          </a:r>
        </a:p>
        <a:p>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岡山県里庄町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一般会計は、町税収入の増加により実質収支額が増加し、実質収支比率も大きくなっているが、予算規模が少額なため数値の変動はあるものの、平均すると同水準で安定している。</a:t>
          </a:r>
        </a:p>
        <a:p>
          <a:r>
            <a:rPr kumimoji="1" lang="ja-JP" altLang="en-US" sz="1400">
              <a:latin typeface="ＭＳ ゴシック" pitchFamily="49" charset="-128"/>
              <a:ea typeface="ＭＳ ゴシック" pitchFamily="49" charset="-128"/>
            </a:rPr>
            <a:t>　国民健康保険、介護保険の両特別会計は、適正水準を維持している。なお、国民健康保険特別会計は、平成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年度より国保財政の運営主体が都道府県に移行したため、数値が大きく下がっている。</a:t>
          </a:r>
        </a:p>
        <a:p>
          <a:r>
            <a:rPr kumimoji="1" lang="ja-JP" altLang="en-US" sz="1400">
              <a:latin typeface="ＭＳ ゴシック" pitchFamily="49" charset="-128"/>
              <a:ea typeface="ＭＳ ゴシック" pitchFamily="49" charset="-128"/>
            </a:rPr>
            <a:t>　水道、下水道の両事業会計は、同水準で安定している。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6623131</v>
      </c>
      <c r="BO4" s="433"/>
      <c r="BP4" s="433"/>
      <c r="BQ4" s="433"/>
      <c r="BR4" s="433"/>
      <c r="BS4" s="433"/>
      <c r="BT4" s="433"/>
      <c r="BU4" s="434"/>
      <c r="BV4" s="432">
        <v>4701952</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7.9</v>
      </c>
      <c r="CU4" s="439"/>
      <c r="CV4" s="439"/>
      <c r="CW4" s="439"/>
      <c r="CX4" s="439"/>
      <c r="CY4" s="439"/>
      <c r="CZ4" s="439"/>
      <c r="DA4" s="440"/>
      <c r="DB4" s="438">
        <v>8.6999999999999993</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6329794</v>
      </c>
      <c r="BO5" s="470"/>
      <c r="BP5" s="470"/>
      <c r="BQ5" s="470"/>
      <c r="BR5" s="470"/>
      <c r="BS5" s="470"/>
      <c r="BT5" s="470"/>
      <c r="BU5" s="471"/>
      <c r="BV5" s="469">
        <v>4408746</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85.2</v>
      </c>
      <c r="CU5" s="467"/>
      <c r="CV5" s="467"/>
      <c r="CW5" s="467"/>
      <c r="CX5" s="467"/>
      <c r="CY5" s="467"/>
      <c r="CZ5" s="467"/>
      <c r="DA5" s="468"/>
      <c r="DB5" s="466">
        <v>88.9</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94</v>
      </c>
      <c r="AV6" s="502"/>
      <c r="AW6" s="502"/>
      <c r="AX6" s="502"/>
      <c r="AY6" s="503" t="s">
        <v>102</v>
      </c>
      <c r="AZ6" s="504"/>
      <c r="BA6" s="504"/>
      <c r="BB6" s="504"/>
      <c r="BC6" s="504"/>
      <c r="BD6" s="504"/>
      <c r="BE6" s="504"/>
      <c r="BF6" s="504"/>
      <c r="BG6" s="504"/>
      <c r="BH6" s="504"/>
      <c r="BI6" s="504"/>
      <c r="BJ6" s="504"/>
      <c r="BK6" s="504"/>
      <c r="BL6" s="504"/>
      <c r="BM6" s="505"/>
      <c r="BN6" s="469">
        <v>293337</v>
      </c>
      <c r="BO6" s="470"/>
      <c r="BP6" s="470"/>
      <c r="BQ6" s="470"/>
      <c r="BR6" s="470"/>
      <c r="BS6" s="470"/>
      <c r="BT6" s="470"/>
      <c r="BU6" s="471"/>
      <c r="BV6" s="469">
        <v>293206</v>
      </c>
      <c r="BW6" s="470"/>
      <c r="BX6" s="470"/>
      <c r="BY6" s="470"/>
      <c r="BZ6" s="470"/>
      <c r="CA6" s="470"/>
      <c r="CB6" s="470"/>
      <c r="CC6" s="471"/>
      <c r="CD6" s="472" t="s">
        <v>103</v>
      </c>
      <c r="CE6" s="473"/>
      <c r="CF6" s="473"/>
      <c r="CG6" s="473"/>
      <c r="CH6" s="473"/>
      <c r="CI6" s="473"/>
      <c r="CJ6" s="473"/>
      <c r="CK6" s="473"/>
      <c r="CL6" s="473"/>
      <c r="CM6" s="473"/>
      <c r="CN6" s="473"/>
      <c r="CO6" s="473"/>
      <c r="CP6" s="473"/>
      <c r="CQ6" s="473"/>
      <c r="CR6" s="473"/>
      <c r="CS6" s="474"/>
      <c r="CT6" s="506">
        <v>89.9</v>
      </c>
      <c r="CU6" s="507"/>
      <c r="CV6" s="507"/>
      <c r="CW6" s="507"/>
      <c r="CX6" s="507"/>
      <c r="CY6" s="507"/>
      <c r="CZ6" s="507"/>
      <c r="DA6" s="508"/>
      <c r="DB6" s="506">
        <v>93.8</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104</v>
      </c>
      <c r="AN7" s="499"/>
      <c r="AO7" s="499"/>
      <c r="AP7" s="499"/>
      <c r="AQ7" s="499"/>
      <c r="AR7" s="499"/>
      <c r="AS7" s="499"/>
      <c r="AT7" s="500"/>
      <c r="AU7" s="501" t="s">
        <v>94</v>
      </c>
      <c r="AV7" s="502"/>
      <c r="AW7" s="502"/>
      <c r="AX7" s="502"/>
      <c r="AY7" s="503" t="s">
        <v>105</v>
      </c>
      <c r="AZ7" s="504"/>
      <c r="BA7" s="504"/>
      <c r="BB7" s="504"/>
      <c r="BC7" s="504"/>
      <c r="BD7" s="504"/>
      <c r="BE7" s="504"/>
      <c r="BF7" s="504"/>
      <c r="BG7" s="504"/>
      <c r="BH7" s="504"/>
      <c r="BI7" s="504"/>
      <c r="BJ7" s="504"/>
      <c r="BK7" s="504"/>
      <c r="BL7" s="504"/>
      <c r="BM7" s="505"/>
      <c r="BN7" s="469">
        <v>53903</v>
      </c>
      <c r="BO7" s="470"/>
      <c r="BP7" s="470"/>
      <c r="BQ7" s="470"/>
      <c r="BR7" s="470"/>
      <c r="BS7" s="470"/>
      <c r="BT7" s="470"/>
      <c r="BU7" s="471"/>
      <c r="BV7" s="469">
        <v>37720</v>
      </c>
      <c r="BW7" s="470"/>
      <c r="BX7" s="470"/>
      <c r="BY7" s="470"/>
      <c r="BZ7" s="470"/>
      <c r="CA7" s="470"/>
      <c r="CB7" s="470"/>
      <c r="CC7" s="471"/>
      <c r="CD7" s="472" t="s">
        <v>106</v>
      </c>
      <c r="CE7" s="473"/>
      <c r="CF7" s="473"/>
      <c r="CG7" s="473"/>
      <c r="CH7" s="473"/>
      <c r="CI7" s="473"/>
      <c r="CJ7" s="473"/>
      <c r="CK7" s="473"/>
      <c r="CL7" s="473"/>
      <c r="CM7" s="473"/>
      <c r="CN7" s="473"/>
      <c r="CO7" s="473"/>
      <c r="CP7" s="473"/>
      <c r="CQ7" s="473"/>
      <c r="CR7" s="473"/>
      <c r="CS7" s="474"/>
      <c r="CT7" s="469">
        <v>3030226</v>
      </c>
      <c r="CU7" s="470"/>
      <c r="CV7" s="470"/>
      <c r="CW7" s="470"/>
      <c r="CX7" s="470"/>
      <c r="CY7" s="470"/>
      <c r="CZ7" s="470"/>
      <c r="DA7" s="471"/>
      <c r="DB7" s="469">
        <v>2922035</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107</v>
      </c>
      <c r="AN8" s="499"/>
      <c r="AO8" s="499"/>
      <c r="AP8" s="499"/>
      <c r="AQ8" s="499"/>
      <c r="AR8" s="499"/>
      <c r="AS8" s="499"/>
      <c r="AT8" s="500"/>
      <c r="AU8" s="501" t="s">
        <v>94</v>
      </c>
      <c r="AV8" s="502"/>
      <c r="AW8" s="502"/>
      <c r="AX8" s="502"/>
      <c r="AY8" s="503" t="s">
        <v>108</v>
      </c>
      <c r="AZ8" s="504"/>
      <c r="BA8" s="504"/>
      <c r="BB8" s="504"/>
      <c r="BC8" s="504"/>
      <c r="BD8" s="504"/>
      <c r="BE8" s="504"/>
      <c r="BF8" s="504"/>
      <c r="BG8" s="504"/>
      <c r="BH8" s="504"/>
      <c r="BI8" s="504"/>
      <c r="BJ8" s="504"/>
      <c r="BK8" s="504"/>
      <c r="BL8" s="504"/>
      <c r="BM8" s="505"/>
      <c r="BN8" s="469">
        <v>239434</v>
      </c>
      <c r="BO8" s="470"/>
      <c r="BP8" s="470"/>
      <c r="BQ8" s="470"/>
      <c r="BR8" s="470"/>
      <c r="BS8" s="470"/>
      <c r="BT8" s="470"/>
      <c r="BU8" s="471"/>
      <c r="BV8" s="469">
        <v>255486</v>
      </c>
      <c r="BW8" s="470"/>
      <c r="BX8" s="470"/>
      <c r="BY8" s="470"/>
      <c r="BZ8" s="470"/>
      <c r="CA8" s="470"/>
      <c r="CB8" s="470"/>
      <c r="CC8" s="471"/>
      <c r="CD8" s="472" t="s">
        <v>109</v>
      </c>
      <c r="CE8" s="473"/>
      <c r="CF8" s="473"/>
      <c r="CG8" s="473"/>
      <c r="CH8" s="473"/>
      <c r="CI8" s="473"/>
      <c r="CJ8" s="473"/>
      <c r="CK8" s="473"/>
      <c r="CL8" s="473"/>
      <c r="CM8" s="473"/>
      <c r="CN8" s="473"/>
      <c r="CO8" s="473"/>
      <c r="CP8" s="473"/>
      <c r="CQ8" s="473"/>
      <c r="CR8" s="473"/>
      <c r="CS8" s="474"/>
      <c r="CT8" s="509">
        <v>0.57999999999999996</v>
      </c>
      <c r="CU8" s="510"/>
      <c r="CV8" s="510"/>
      <c r="CW8" s="510"/>
      <c r="CX8" s="510"/>
      <c r="CY8" s="510"/>
      <c r="CZ8" s="510"/>
      <c r="DA8" s="511"/>
      <c r="DB8" s="509">
        <v>0.59</v>
      </c>
      <c r="DC8" s="510"/>
      <c r="DD8" s="510"/>
      <c r="DE8" s="510"/>
      <c r="DF8" s="510"/>
      <c r="DG8" s="510"/>
      <c r="DH8" s="510"/>
      <c r="DI8" s="511"/>
      <c r="DJ8" s="186"/>
      <c r="DK8" s="186"/>
      <c r="DL8" s="186"/>
      <c r="DM8" s="186"/>
      <c r="DN8" s="186"/>
      <c r="DO8" s="186"/>
    </row>
    <row r="9" spans="1:119" ht="18.75" customHeight="1" thickBot="1" x14ac:dyDescent="0.2">
      <c r="A9" s="187"/>
      <c r="B9" s="463" t="s">
        <v>110</v>
      </c>
      <c r="C9" s="464"/>
      <c r="D9" s="464"/>
      <c r="E9" s="464"/>
      <c r="F9" s="464"/>
      <c r="G9" s="464"/>
      <c r="H9" s="464"/>
      <c r="I9" s="464"/>
      <c r="J9" s="464"/>
      <c r="K9" s="512"/>
      <c r="L9" s="513" t="s">
        <v>111</v>
      </c>
      <c r="M9" s="514"/>
      <c r="N9" s="514"/>
      <c r="O9" s="514"/>
      <c r="P9" s="514"/>
      <c r="Q9" s="515"/>
      <c r="R9" s="516">
        <v>10950</v>
      </c>
      <c r="S9" s="517"/>
      <c r="T9" s="517"/>
      <c r="U9" s="517"/>
      <c r="V9" s="518"/>
      <c r="W9" s="426" t="s">
        <v>112</v>
      </c>
      <c r="X9" s="427"/>
      <c r="Y9" s="427"/>
      <c r="Z9" s="427"/>
      <c r="AA9" s="427"/>
      <c r="AB9" s="427"/>
      <c r="AC9" s="427"/>
      <c r="AD9" s="427"/>
      <c r="AE9" s="427"/>
      <c r="AF9" s="427"/>
      <c r="AG9" s="427"/>
      <c r="AH9" s="427"/>
      <c r="AI9" s="427"/>
      <c r="AJ9" s="427"/>
      <c r="AK9" s="427"/>
      <c r="AL9" s="428"/>
      <c r="AM9" s="498" t="s">
        <v>113</v>
      </c>
      <c r="AN9" s="499"/>
      <c r="AO9" s="499"/>
      <c r="AP9" s="499"/>
      <c r="AQ9" s="499"/>
      <c r="AR9" s="499"/>
      <c r="AS9" s="499"/>
      <c r="AT9" s="500"/>
      <c r="AU9" s="501" t="s">
        <v>94</v>
      </c>
      <c r="AV9" s="502"/>
      <c r="AW9" s="502"/>
      <c r="AX9" s="502"/>
      <c r="AY9" s="503" t="s">
        <v>114</v>
      </c>
      <c r="AZ9" s="504"/>
      <c r="BA9" s="504"/>
      <c r="BB9" s="504"/>
      <c r="BC9" s="504"/>
      <c r="BD9" s="504"/>
      <c r="BE9" s="504"/>
      <c r="BF9" s="504"/>
      <c r="BG9" s="504"/>
      <c r="BH9" s="504"/>
      <c r="BI9" s="504"/>
      <c r="BJ9" s="504"/>
      <c r="BK9" s="504"/>
      <c r="BL9" s="504"/>
      <c r="BM9" s="505"/>
      <c r="BN9" s="469">
        <v>-16052</v>
      </c>
      <c r="BO9" s="470"/>
      <c r="BP9" s="470"/>
      <c r="BQ9" s="470"/>
      <c r="BR9" s="470"/>
      <c r="BS9" s="470"/>
      <c r="BT9" s="470"/>
      <c r="BU9" s="471"/>
      <c r="BV9" s="469">
        <v>-7301</v>
      </c>
      <c r="BW9" s="470"/>
      <c r="BX9" s="470"/>
      <c r="BY9" s="470"/>
      <c r="BZ9" s="470"/>
      <c r="CA9" s="470"/>
      <c r="CB9" s="470"/>
      <c r="CC9" s="471"/>
      <c r="CD9" s="472" t="s">
        <v>115</v>
      </c>
      <c r="CE9" s="473"/>
      <c r="CF9" s="473"/>
      <c r="CG9" s="473"/>
      <c r="CH9" s="473"/>
      <c r="CI9" s="473"/>
      <c r="CJ9" s="473"/>
      <c r="CK9" s="473"/>
      <c r="CL9" s="473"/>
      <c r="CM9" s="473"/>
      <c r="CN9" s="473"/>
      <c r="CO9" s="473"/>
      <c r="CP9" s="473"/>
      <c r="CQ9" s="473"/>
      <c r="CR9" s="473"/>
      <c r="CS9" s="474"/>
      <c r="CT9" s="466">
        <v>9.5</v>
      </c>
      <c r="CU9" s="467"/>
      <c r="CV9" s="467"/>
      <c r="CW9" s="467"/>
      <c r="CX9" s="467"/>
      <c r="CY9" s="467"/>
      <c r="CZ9" s="467"/>
      <c r="DA9" s="468"/>
      <c r="DB9" s="466">
        <v>10.199999999999999</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116</v>
      </c>
      <c r="M10" s="499"/>
      <c r="N10" s="499"/>
      <c r="O10" s="499"/>
      <c r="P10" s="499"/>
      <c r="Q10" s="500"/>
      <c r="R10" s="520">
        <v>10929</v>
      </c>
      <c r="S10" s="521"/>
      <c r="T10" s="521"/>
      <c r="U10" s="521"/>
      <c r="V10" s="522"/>
      <c r="W10" s="457"/>
      <c r="X10" s="458"/>
      <c r="Y10" s="458"/>
      <c r="Z10" s="458"/>
      <c r="AA10" s="458"/>
      <c r="AB10" s="458"/>
      <c r="AC10" s="458"/>
      <c r="AD10" s="458"/>
      <c r="AE10" s="458"/>
      <c r="AF10" s="458"/>
      <c r="AG10" s="458"/>
      <c r="AH10" s="458"/>
      <c r="AI10" s="458"/>
      <c r="AJ10" s="458"/>
      <c r="AK10" s="458"/>
      <c r="AL10" s="461"/>
      <c r="AM10" s="498" t="s">
        <v>117</v>
      </c>
      <c r="AN10" s="499"/>
      <c r="AO10" s="499"/>
      <c r="AP10" s="499"/>
      <c r="AQ10" s="499"/>
      <c r="AR10" s="499"/>
      <c r="AS10" s="499"/>
      <c r="AT10" s="500"/>
      <c r="AU10" s="501" t="s">
        <v>94</v>
      </c>
      <c r="AV10" s="502"/>
      <c r="AW10" s="502"/>
      <c r="AX10" s="502"/>
      <c r="AY10" s="503" t="s">
        <v>118</v>
      </c>
      <c r="AZ10" s="504"/>
      <c r="BA10" s="504"/>
      <c r="BB10" s="504"/>
      <c r="BC10" s="504"/>
      <c r="BD10" s="504"/>
      <c r="BE10" s="504"/>
      <c r="BF10" s="504"/>
      <c r="BG10" s="504"/>
      <c r="BH10" s="504"/>
      <c r="BI10" s="504"/>
      <c r="BJ10" s="504"/>
      <c r="BK10" s="504"/>
      <c r="BL10" s="504"/>
      <c r="BM10" s="505"/>
      <c r="BN10" s="469">
        <v>128106</v>
      </c>
      <c r="BO10" s="470"/>
      <c r="BP10" s="470"/>
      <c r="BQ10" s="470"/>
      <c r="BR10" s="470"/>
      <c r="BS10" s="470"/>
      <c r="BT10" s="470"/>
      <c r="BU10" s="471"/>
      <c r="BV10" s="469">
        <v>131796</v>
      </c>
      <c r="BW10" s="470"/>
      <c r="BX10" s="470"/>
      <c r="BY10" s="470"/>
      <c r="BZ10" s="470"/>
      <c r="CA10" s="470"/>
      <c r="CB10" s="470"/>
      <c r="CC10" s="471"/>
      <c r="CD10" s="191" t="s">
        <v>119</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120</v>
      </c>
      <c r="M11" s="524"/>
      <c r="N11" s="524"/>
      <c r="O11" s="524"/>
      <c r="P11" s="524"/>
      <c r="Q11" s="525"/>
      <c r="R11" s="526" t="s">
        <v>121</v>
      </c>
      <c r="S11" s="527"/>
      <c r="T11" s="527"/>
      <c r="U11" s="527"/>
      <c r="V11" s="528"/>
      <c r="W11" s="457"/>
      <c r="X11" s="458"/>
      <c r="Y11" s="458"/>
      <c r="Z11" s="458"/>
      <c r="AA11" s="458"/>
      <c r="AB11" s="458"/>
      <c r="AC11" s="458"/>
      <c r="AD11" s="458"/>
      <c r="AE11" s="458"/>
      <c r="AF11" s="458"/>
      <c r="AG11" s="458"/>
      <c r="AH11" s="458"/>
      <c r="AI11" s="458"/>
      <c r="AJ11" s="458"/>
      <c r="AK11" s="458"/>
      <c r="AL11" s="461"/>
      <c r="AM11" s="498" t="s">
        <v>122</v>
      </c>
      <c r="AN11" s="499"/>
      <c r="AO11" s="499"/>
      <c r="AP11" s="499"/>
      <c r="AQ11" s="499"/>
      <c r="AR11" s="499"/>
      <c r="AS11" s="499"/>
      <c r="AT11" s="500"/>
      <c r="AU11" s="501" t="s">
        <v>94</v>
      </c>
      <c r="AV11" s="502"/>
      <c r="AW11" s="502"/>
      <c r="AX11" s="502"/>
      <c r="AY11" s="503" t="s">
        <v>123</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124</v>
      </c>
      <c r="CE11" s="473"/>
      <c r="CF11" s="473"/>
      <c r="CG11" s="473"/>
      <c r="CH11" s="473"/>
      <c r="CI11" s="473"/>
      <c r="CJ11" s="473"/>
      <c r="CK11" s="473"/>
      <c r="CL11" s="473"/>
      <c r="CM11" s="473"/>
      <c r="CN11" s="473"/>
      <c r="CO11" s="473"/>
      <c r="CP11" s="473"/>
      <c r="CQ11" s="473"/>
      <c r="CR11" s="473"/>
      <c r="CS11" s="474"/>
      <c r="CT11" s="509" t="s">
        <v>125</v>
      </c>
      <c r="CU11" s="510"/>
      <c r="CV11" s="510"/>
      <c r="CW11" s="510"/>
      <c r="CX11" s="510"/>
      <c r="CY11" s="510"/>
      <c r="CZ11" s="510"/>
      <c r="DA11" s="511"/>
      <c r="DB11" s="509" t="s">
        <v>125</v>
      </c>
      <c r="DC11" s="510"/>
      <c r="DD11" s="510"/>
      <c r="DE11" s="510"/>
      <c r="DF11" s="510"/>
      <c r="DG11" s="510"/>
      <c r="DH11" s="510"/>
      <c r="DI11" s="511"/>
      <c r="DJ11" s="186"/>
      <c r="DK11" s="186"/>
      <c r="DL11" s="186"/>
      <c r="DM11" s="186"/>
      <c r="DN11" s="186"/>
      <c r="DO11" s="186"/>
    </row>
    <row r="12" spans="1:119" ht="18.75" customHeight="1" x14ac:dyDescent="0.15">
      <c r="A12" s="187"/>
      <c r="B12" s="529" t="s">
        <v>126</v>
      </c>
      <c r="C12" s="530"/>
      <c r="D12" s="530"/>
      <c r="E12" s="530"/>
      <c r="F12" s="530"/>
      <c r="G12" s="530"/>
      <c r="H12" s="530"/>
      <c r="I12" s="530"/>
      <c r="J12" s="530"/>
      <c r="K12" s="531"/>
      <c r="L12" s="538" t="s">
        <v>127</v>
      </c>
      <c r="M12" s="539"/>
      <c r="N12" s="539"/>
      <c r="O12" s="539"/>
      <c r="P12" s="539"/>
      <c r="Q12" s="540"/>
      <c r="R12" s="541">
        <v>11149</v>
      </c>
      <c r="S12" s="542"/>
      <c r="T12" s="542"/>
      <c r="U12" s="542"/>
      <c r="V12" s="543"/>
      <c r="W12" s="544" t="s">
        <v>1</v>
      </c>
      <c r="X12" s="502"/>
      <c r="Y12" s="502"/>
      <c r="Z12" s="502"/>
      <c r="AA12" s="502"/>
      <c r="AB12" s="545"/>
      <c r="AC12" s="546" t="s">
        <v>128</v>
      </c>
      <c r="AD12" s="547"/>
      <c r="AE12" s="547"/>
      <c r="AF12" s="547"/>
      <c r="AG12" s="548"/>
      <c r="AH12" s="546" t="s">
        <v>129</v>
      </c>
      <c r="AI12" s="547"/>
      <c r="AJ12" s="547"/>
      <c r="AK12" s="547"/>
      <c r="AL12" s="549"/>
      <c r="AM12" s="498" t="s">
        <v>130</v>
      </c>
      <c r="AN12" s="499"/>
      <c r="AO12" s="499"/>
      <c r="AP12" s="499"/>
      <c r="AQ12" s="499"/>
      <c r="AR12" s="499"/>
      <c r="AS12" s="499"/>
      <c r="AT12" s="500"/>
      <c r="AU12" s="501" t="s">
        <v>131</v>
      </c>
      <c r="AV12" s="502"/>
      <c r="AW12" s="502"/>
      <c r="AX12" s="502"/>
      <c r="AY12" s="503" t="s">
        <v>132</v>
      </c>
      <c r="AZ12" s="504"/>
      <c r="BA12" s="504"/>
      <c r="BB12" s="504"/>
      <c r="BC12" s="504"/>
      <c r="BD12" s="504"/>
      <c r="BE12" s="504"/>
      <c r="BF12" s="504"/>
      <c r="BG12" s="504"/>
      <c r="BH12" s="504"/>
      <c r="BI12" s="504"/>
      <c r="BJ12" s="504"/>
      <c r="BK12" s="504"/>
      <c r="BL12" s="504"/>
      <c r="BM12" s="505"/>
      <c r="BN12" s="469">
        <v>89175</v>
      </c>
      <c r="BO12" s="470"/>
      <c r="BP12" s="470"/>
      <c r="BQ12" s="470"/>
      <c r="BR12" s="470"/>
      <c r="BS12" s="470"/>
      <c r="BT12" s="470"/>
      <c r="BU12" s="471"/>
      <c r="BV12" s="469">
        <v>0</v>
      </c>
      <c r="BW12" s="470"/>
      <c r="BX12" s="470"/>
      <c r="BY12" s="470"/>
      <c r="BZ12" s="470"/>
      <c r="CA12" s="470"/>
      <c r="CB12" s="470"/>
      <c r="CC12" s="471"/>
      <c r="CD12" s="472" t="s">
        <v>133</v>
      </c>
      <c r="CE12" s="473"/>
      <c r="CF12" s="473"/>
      <c r="CG12" s="473"/>
      <c r="CH12" s="473"/>
      <c r="CI12" s="473"/>
      <c r="CJ12" s="473"/>
      <c r="CK12" s="473"/>
      <c r="CL12" s="473"/>
      <c r="CM12" s="473"/>
      <c r="CN12" s="473"/>
      <c r="CO12" s="473"/>
      <c r="CP12" s="473"/>
      <c r="CQ12" s="473"/>
      <c r="CR12" s="473"/>
      <c r="CS12" s="474"/>
      <c r="CT12" s="509" t="s">
        <v>125</v>
      </c>
      <c r="CU12" s="510"/>
      <c r="CV12" s="510"/>
      <c r="CW12" s="510"/>
      <c r="CX12" s="510"/>
      <c r="CY12" s="510"/>
      <c r="CZ12" s="510"/>
      <c r="DA12" s="511"/>
      <c r="DB12" s="509" t="s">
        <v>125</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134</v>
      </c>
      <c r="N13" s="561"/>
      <c r="O13" s="561"/>
      <c r="P13" s="561"/>
      <c r="Q13" s="562"/>
      <c r="R13" s="553">
        <v>10993</v>
      </c>
      <c r="S13" s="554"/>
      <c r="T13" s="554"/>
      <c r="U13" s="554"/>
      <c r="V13" s="555"/>
      <c r="W13" s="485" t="s">
        <v>135</v>
      </c>
      <c r="X13" s="486"/>
      <c r="Y13" s="486"/>
      <c r="Z13" s="486"/>
      <c r="AA13" s="486"/>
      <c r="AB13" s="476"/>
      <c r="AC13" s="520">
        <v>113</v>
      </c>
      <c r="AD13" s="521"/>
      <c r="AE13" s="521"/>
      <c r="AF13" s="521"/>
      <c r="AG13" s="563"/>
      <c r="AH13" s="520">
        <v>107</v>
      </c>
      <c r="AI13" s="521"/>
      <c r="AJ13" s="521"/>
      <c r="AK13" s="521"/>
      <c r="AL13" s="522"/>
      <c r="AM13" s="498" t="s">
        <v>136</v>
      </c>
      <c r="AN13" s="499"/>
      <c r="AO13" s="499"/>
      <c r="AP13" s="499"/>
      <c r="AQ13" s="499"/>
      <c r="AR13" s="499"/>
      <c r="AS13" s="499"/>
      <c r="AT13" s="500"/>
      <c r="AU13" s="501" t="s">
        <v>137</v>
      </c>
      <c r="AV13" s="502"/>
      <c r="AW13" s="502"/>
      <c r="AX13" s="502"/>
      <c r="AY13" s="503" t="s">
        <v>138</v>
      </c>
      <c r="AZ13" s="504"/>
      <c r="BA13" s="504"/>
      <c r="BB13" s="504"/>
      <c r="BC13" s="504"/>
      <c r="BD13" s="504"/>
      <c r="BE13" s="504"/>
      <c r="BF13" s="504"/>
      <c r="BG13" s="504"/>
      <c r="BH13" s="504"/>
      <c r="BI13" s="504"/>
      <c r="BJ13" s="504"/>
      <c r="BK13" s="504"/>
      <c r="BL13" s="504"/>
      <c r="BM13" s="505"/>
      <c r="BN13" s="469">
        <v>22879</v>
      </c>
      <c r="BO13" s="470"/>
      <c r="BP13" s="470"/>
      <c r="BQ13" s="470"/>
      <c r="BR13" s="470"/>
      <c r="BS13" s="470"/>
      <c r="BT13" s="470"/>
      <c r="BU13" s="471"/>
      <c r="BV13" s="469">
        <v>124495</v>
      </c>
      <c r="BW13" s="470"/>
      <c r="BX13" s="470"/>
      <c r="BY13" s="470"/>
      <c r="BZ13" s="470"/>
      <c r="CA13" s="470"/>
      <c r="CB13" s="470"/>
      <c r="CC13" s="471"/>
      <c r="CD13" s="472" t="s">
        <v>139</v>
      </c>
      <c r="CE13" s="473"/>
      <c r="CF13" s="473"/>
      <c r="CG13" s="473"/>
      <c r="CH13" s="473"/>
      <c r="CI13" s="473"/>
      <c r="CJ13" s="473"/>
      <c r="CK13" s="473"/>
      <c r="CL13" s="473"/>
      <c r="CM13" s="473"/>
      <c r="CN13" s="473"/>
      <c r="CO13" s="473"/>
      <c r="CP13" s="473"/>
      <c r="CQ13" s="473"/>
      <c r="CR13" s="473"/>
      <c r="CS13" s="474"/>
      <c r="CT13" s="466">
        <v>7.6</v>
      </c>
      <c r="CU13" s="467"/>
      <c r="CV13" s="467"/>
      <c r="CW13" s="467"/>
      <c r="CX13" s="467"/>
      <c r="CY13" s="467"/>
      <c r="CZ13" s="467"/>
      <c r="DA13" s="468"/>
      <c r="DB13" s="466">
        <v>7.6</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140</v>
      </c>
      <c r="M14" s="551"/>
      <c r="N14" s="551"/>
      <c r="O14" s="551"/>
      <c r="P14" s="551"/>
      <c r="Q14" s="552"/>
      <c r="R14" s="553">
        <v>11205</v>
      </c>
      <c r="S14" s="554"/>
      <c r="T14" s="554"/>
      <c r="U14" s="554"/>
      <c r="V14" s="555"/>
      <c r="W14" s="459"/>
      <c r="X14" s="460"/>
      <c r="Y14" s="460"/>
      <c r="Z14" s="460"/>
      <c r="AA14" s="460"/>
      <c r="AB14" s="449"/>
      <c r="AC14" s="556">
        <v>2.2000000000000002</v>
      </c>
      <c r="AD14" s="557"/>
      <c r="AE14" s="557"/>
      <c r="AF14" s="557"/>
      <c r="AG14" s="558"/>
      <c r="AH14" s="556">
        <v>2.2000000000000002</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141</v>
      </c>
      <c r="CE14" s="565"/>
      <c r="CF14" s="565"/>
      <c r="CG14" s="565"/>
      <c r="CH14" s="565"/>
      <c r="CI14" s="565"/>
      <c r="CJ14" s="565"/>
      <c r="CK14" s="565"/>
      <c r="CL14" s="565"/>
      <c r="CM14" s="565"/>
      <c r="CN14" s="565"/>
      <c r="CO14" s="565"/>
      <c r="CP14" s="565"/>
      <c r="CQ14" s="565"/>
      <c r="CR14" s="565"/>
      <c r="CS14" s="566"/>
      <c r="CT14" s="567" t="s">
        <v>142</v>
      </c>
      <c r="CU14" s="568"/>
      <c r="CV14" s="568"/>
      <c r="CW14" s="568"/>
      <c r="CX14" s="568"/>
      <c r="CY14" s="568"/>
      <c r="CZ14" s="568"/>
      <c r="DA14" s="569"/>
      <c r="DB14" s="567" t="s">
        <v>125</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143</v>
      </c>
      <c r="N15" s="561"/>
      <c r="O15" s="561"/>
      <c r="P15" s="561"/>
      <c r="Q15" s="562"/>
      <c r="R15" s="553">
        <v>11042</v>
      </c>
      <c r="S15" s="554"/>
      <c r="T15" s="554"/>
      <c r="U15" s="554"/>
      <c r="V15" s="555"/>
      <c r="W15" s="485" t="s">
        <v>144</v>
      </c>
      <c r="X15" s="486"/>
      <c r="Y15" s="486"/>
      <c r="Z15" s="486"/>
      <c r="AA15" s="486"/>
      <c r="AB15" s="476"/>
      <c r="AC15" s="520">
        <v>1777</v>
      </c>
      <c r="AD15" s="521"/>
      <c r="AE15" s="521"/>
      <c r="AF15" s="521"/>
      <c r="AG15" s="563"/>
      <c r="AH15" s="520">
        <v>1694</v>
      </c>
      <c r="AI15" s="521"/>
      <c r="AJ15" s="521"/>
      <c r="AK15" s="521"/>
      <c r="AL15" s="522"/>
      <c r="AM15" s="498"/>
      <c r="AN15" s="499"/>
      <c r="AO15" s="499"/>
      <c r="AP15" s="499"/>
      <c r="AQ15" s="499"/>
      <c r="AR15" s="499"/>
      <c r="AS15" s="499"/>
      <c r="AT15" s="500"/>
      <c r="AU15" s="501"/>
      <c r="AV15" s="502"/>
      <c r="AW15" s="502"/>
      <c r="AX15" s="502"/>
      <c r="AY15" s="429" t="s">
        <v>145</v>
      </c>
      <c r="AZ15" s="430"/>
      <c r="BA15" s="430"/>
      <c r="BB15" s="430"/>
      <c r="BC15" s="430"/>
      <c r="BD15" s="430"/>
      <c r="BE15" s="430"/>
      <c r="BF15" s="430"/>
      <c r="BG15" s="430"/>
      <c r="BH15" s="430"/>
      <c r="BI15" s="430"/>
      <c r="BJ15" s="430"/>
      <c r="BK15" s="430"/>
      <c r="BL15" s="430"/>
      <c r="BM15" s="431"/>
      <c r="BN15" s="432">
        <v>1438764</v>
      </c>
      <c r="BO15" s="433"/>
      <c r="BP15" s="433"/>
      <c r="BQ15" s="433"/>
      <c r="BR15" s="433"/>
      <c r="BS15" s="433"/>
      <c r="BT15" s="433"/>
      <c r="BU15" s="434"/>
      <c r="BV15" s="432">
        <v>1389714</v>
      </c>
      <c r="BW15" s="433"/>
      <c r="BX15" s="433"/>
      <c r="BY15" s="433"/>
      <c r="BZ15" s="433"/>
      <c r="CA15" s="433"/>
      <c r="CB15" s="433"/>
      <c r="CC15" s="434"/>
      <c r="CD15" s="570" t="s">
        <v>146</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147</v>
      </c>
      <c r="M16" s="581"/>
      <c r="N16" s="581"/>
      <c r="O16" s="581"/>
      <c r="P16" s="581"/>
      <c r="Q16" s="582"/>
      <c r="R16" s="573" t="s">
        <v>148</v>
      </c>
      <c r="S16" s="574"/>
      <c r="T16" s="574"/>
      <c r="U16" s="574"/>
      <c r="V16" s="575"/>
      <c r="W16" s="459"/>
      <c r="X16" s="460"/>
      <c r="Y16" s="460"/>
      <c r="Z16" s="460"/>
      <c r="AA16" s="460"/>
      <c r="AB16" s="449"/>
      <c r="AC16" s="556">
        <v>34.9</v>
      </c>
      <c r="AD16" s="557"/>
      <c r="AE16" s="557"/>
      <c r="AF16" s="557"/>
      <c r="AG16" s="558"/>
      <c r="AH16" s="556">
        <v>35.4</v>
      </c>
      <c r="AI16" s="557"/>
      <c r="AJ16" s="557"/>
      <c r="AK16" s="557"/>
      <c r="AL16" s="559"/>
      <c r="AM16" s="498"/>
      <c r="AN16" s="499"/>
      <c r="AO16" s="499"/>
      <c r="AP16" s="499"/>
      <c r="AQ16" s="499"/>
      <c r="AR16" s="499"/>
      <c r="AS16" s="499"/>
      <c r="AT16" s="500"/>
      <c r="AU16" s="501"/>
      <c r="AV16" s="502"/>
      <c r="AW16" s="502"/>
      <c r="AX16" s="502"/>
      <c r="AY16" s="503" t="s">
        <v>149</v>
      </c>
      <c r="AZ16" s="504"/>
      <c r="BA16" s="504"/>
      <c r="BB16" s="504"/>
      <c r="BC16" s="504"/>
      <c r="BD16" s="504"/>
      <c r="BE16" s="504"/>
      <c r="BF16" s="504"/>
      <c r="BG16" s="504"/>
      <c r="BH16" s="504"/>
      <c r="BI16" s="504"/>
      <c r="BJ16" s="504"/>
      <c r="BK16" s="504"/>
      <c r="BL16" s="504"/>
      <c r="BM16" s="505"/>
      <c r="BN16" s="469">
        <v>2482298</v>
      </c>
      <c r="BO16" s="470"/>
      <c r="BP16" s="470"/>
      <c r="BQ16" s="470"/>
      <c r="BR16" s="470"/>
      <c r="BS16" s="470"/>
      <c r="BT16" s="470"/>
      <c r="BU16" s="471"/>
      <c r="BV16" s="469">
        <v>2376297</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150</v>
      </c>
      <c r="N17" s="577"/>
      <c r="O17" s="577"/>
      <c r="P17" s="577"/>
      <c r="Q17" s="578"/>
      <c r="R17" s="573" t="s">
        <v>151</v>
      </c>
      <c r="S17" s="574"/>
      <c r="T17" s="574"/>
      <c r="U17" s="574"/>
      <c r="V17" s="575"/>
      <c r="W17" s="485" t="s">
        <v>152</v>
      </c>
      <c r="X17" s="486"/>
      <c r="Y17" s="486"/>
      <c r="Z17" s="486"/>
      <c r="AA17" s="486"/>
      <c r="AB17" s="476"/>
      <c r="AC17" s="520">
        <v>3204</v>
      </c>
      <c r="AD17" s="521"/>
      <c r="AE17" s="521"/>
      <c r="AF17" s="521"/>
      <c r="AG17" s="563"/>
      <c r="AH17" s="520">
        <v>2978</v>
      </c>
      <c r="AI17" s="521"/>
      <c r="AJ17" s="521"/>
      <c r="AK17" s="521"/>
      <c r="AL17" s="522"/>
      <c r="AM17" s="498"/>
      <c r="AN17" s="499"/>
      <c r="AO17" s="499"/>
      <c r="AP17" s="499"/>
      <c r="AQ17" s="499"/>
      <c r="AR17" s="499"/>
      <c r="AS17" s="499"/>
      <c r="AT17" s="500"/>
      <c r="AU17" s="501"/>
      <c r="AV17" s="502"/>
      <c r="AW17" s="502"/>
      <c r="AX17" s="502"/>
      <c r="AY17" s="503" t="s">
        <v>153</v>
      </c>
      <c r="AZ17" s="504"/>
      <c r="BA17" s="504"/>
      <c r="BB17" s="504"/>
      <c r="BC17" s="504"/>
      <c r="BD17" s="504"/>
      <c r="BE17" s="504"/>
      <c r="BF17" s="504"/>
      <c r="BG17" s="504"/>
      <c r="BH17" s="504"/>
      <c r="BI17" s="504"/>
      <c r="BJ17" s="504"/>
      <c r="BK17" s="504"/>
      <c r="BL17" s="504"/>
      <c r="BM17" s="505"/>
      <c r="BN17" s="469">
        <v>1829161</v>
      </c>
      <c r="BO17" s="470"/>
      <c r="BP17" s="470"/>
      <c r="BQ17" s="470"/>
      <c r="BR17" s="470"/>
      <c r="BS17" s="470"/>
      <c r="BT17" s="470"/>
      <c r="BU17" s="471"/>
      <c r="BV17" s="469">
        <v>1778260</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154</v>
      </c>
      <c r="C18" s="512"/>
      <c r="D18" s="512"/>
      <c r="E18" s="584"/>
      <c r="F18" s="584"/>
      <c r="G18" s="584"/>
      <c r="H18" s="584"/>
      <c r="I18" s="584"/>
      <c r="J18" s="584"/>
      <c r="K18" s="584"/>
      <c r="L18" s="585">
        <v>12.23</v>
      </c>
      <c r="M18" s="585"/>
      <c r="N18" s="585"/>
      <c r="O18" s="585"/>
      <c r="P18" s="585"/>
      <c r="Q18" s="585"/>
      <c r="R18" s="586"/>
      <c r="S18" s="586"/>
      <c r="T18" s="586"/>
      <c r="U18" s="586"/>
      <c r="V18" s="587"/>
      <c r="W18" s="487"/>
      <c r="X18" s="488"/>
      <c r="Y18" s="488"/>
      <c r="Z18" s="488"/>
      <c r="AA18" s="488"/>
      <c r="AB18" s="479"/>
      <c r="AC18" s="588">
        <v>62.9</v>
      </c>
      <c r="AD18" s="589"/>
      <c r="AE18" s="589"/>
      <c r="AF18" s="589"/>
      <c r="AG18" s="590"/>
      <c r="AH18" s="588">
        <v>62.3</v>
      </c>
      <c r="AI18" s="589"/>
      <c r="AJ18" s="589"/>
      <c r="AK18" s="589"/>
      <c r="AL18" s="591"/>
      <c r="AM18" s="498"/>
      <c r="AN18" s="499"/>
      <c r="AO18" s="499"/>
      <c r="AP18" s="499"/>
      <c r="AQ18" s="499"/>
      <c r="AR18" s="499"/>
      <c r="AS18" s="499"/>
      <c r="AT18" s="500"/>
      <c r="AU18" s="501"/>
      <c r="AV18" s="502"/>
      <c r="AW18" s="502"/>
      <c r="AX18" s="502"/>
      <c r="AY18" s="503" t="s">
        <v>155</v>
      </c>
      <c r="AZ18" s="504"/>
      <c r="BA18" s="504"/>
      <c r="BB18" s="504"/>
      <c r="BC18" s="504"/>
      <c r="BD18" s="504"/>
      <c r="BE18" s="504"/>
      <c r="BF18" s="504"/>
      <c r="BG18" s="504"/>
      <c r="BH18" s="504"/>
      <c r="BI18" s="504"/>
      <c r="BJ18" s="504"/>
      <c r="BK18" s="504"/>
      <c r="BL18" s="504"/>
      <c r="BM18" s="505"/>
      <c r="BN18" s="469">
        <v>2574587</v>
      </c>
      <c r="BO18" s="470"/>
      <c r="BP18" s="470"/>
      <c r="BQ18" s="470"/>
      <c r="BR18" s="470"/>
      <c r="BS18" s="470"/>
      <c r="BT18" s="470"/>
      <c r="BU18" s="471"/>
      <c r="BV18" s="469">
        <v>2623394</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156</v>
      </c>
      <c r="C19" s="512"/>
      <c r="D19" s="512"/>
      <c r="E19" s="584"/>
      <c r="F19" s="584"/>
      <c r="G19" s="584"/>
      <c r="H19" s="584"/>
      <c r="I19" s="584"/>
      <c r="J19" s="584"/>
      <c r="K19" s="584"/>
      <c r="L19" s="592">
        <v>895</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157</v>
      </c>
      <c r="AZ19" s="504"/>
      <c r="BA19" s="504"/>
      <c r="BB19" s="504"/>
      <c r="BC19" s="504"/>
      <c r="BD19" s="504"/>
      <c r="BE19" s="504"/>
      <c r="BF19" s="504"/>
      <c r="BG19" s="504"/>
      <c r="BH19" s="504"/>
      <c r="BI19" s="504"/>
      <c r="BJ19" s="504"/>
      <c r="BK19" s="504"/>
      <c r="BL19" s="504"/>
      <c r="BM19" s="505"/>
      <c r="BN19" s="469">
        <v>3679341</v>
      </c>
      <c r="BO19" s="470"/>
      <c r="BP19" s="470"/>
      <c r="BQ19" s="470"/>
      <c r="BR19" s="470"/>
      <c r="BS19" s="470"/>
      <c r="BT19" s="470"/>
      <c r="BU19" s="471"/>
      <c r="BV19" s="469">
        <v>3393806</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158</v>
      </c>
      <c r="C20" s="512"/>
      <c r="D20" s="512"/>
      <c r="E20" s="584"/>
      <c r="F20" s="584"/>
      <c r="G20" s="584"/>
      <c r="H20" s="584"/>
      <c r="I20" s="584"/>
      <c r="J20" s="584"/>
      <c r="K20" s="584"/>
      <c r="L20" s="592">
        <v>4138</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159</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160</v>
      </c>
      <c r="C22" s="607"/>
      <c r="D22" s="608"/>
      <c r="E22" s="481" t="s">
        <v>1</v>
      </c>
      <c r="F22" s="486"/>
      <c r="G22" s="486"/>
      <c r="H22" s="486"/>
      <c r="I22" s="486"/>
      <c r="J22" s="486"/>
      <c r="K22" s="476"/>
      <c r="L22" s="481" t="s">
        <v>161</v>
      </c>
      <c r="M22" s="486"/>
      <c r="N22" s="486"/>
      <c r="O22" s="486"/>
      <c r="P22" s="476"/>
      <c r="Q22" s="615" t="s">
        <v>162</v>
      </c>
      <c r="R22" s="616"/>
      <c r="S22" s="616"/>
      <c r="T22" s="616"/>
      <c r="U22" s="616"/>
      <c r="V22" s="617"/>
      <c r="W22" s="621" t="s">
        <v>163</v>
      </c>
      <c r="X22" s="607"/>
      <c r="Y22" s="608"/>
      <c r="Z22" s="481" t="s">
        <v>1</v>
      </c>
      <c r="AA22" s="486"/>
      <c r="AB22" s="486"/>
      <c r="AC22" s="486"/>
      <c r="AD22" s="486"/>
      <c r="AE22" s="486"/>
      <c r="AF22" s="486"/>
      <c r="AG22" s="476"/>
      <c r="AH22" s="634" t="s">
        <v>164</v>
      </c>
      <c r="AI22" s="486"/>
      <c r="AJ22" s="486"/>
      <c r="AK22" s="486"/>
      <c r="AL22" s="476"/>
      <c r="AM22" s="634" t="s">
        <v>165</v>
      </c>
      <c r="AN22" s="635"/>
      <c r="AO22" s="635"/>
      <c r="AP22" s="635"/>
      <c r="AQ22" s="635"/>
      <c r="AR22" s="636"/>
      <c r="AS22" s="615" t="s">
        <v>162</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166</v>
      </c>
      <c r="AZ23" s="430"/>
      <c r="BA23" s="430"/>
      <c r="BB23" s="430"/>
      <c r="BC23" s="430"/>
      <c r="BD23" s="430"/>
      <c r="BE23" s="430"/>
      <c r="BF23" s="430"/>
      <c r="BG23" s="430"/>
      <c r="BH23" s="430"/>
      <c r="BI23" s="430"/>
      <c r="BJ23" s="430"/>
      <c r="BK23" s="430"/>
      <c r="BL23" s="430"/>
      <c r="BM23" s="431"/>
      <c r="BN23" s="469">
        <v>3598206</v>
      </c>
      <c r="BO23" s="470"/>
      <c r="BP23" s="470"/>
      <c r="BQ23" s="470"/>
      <c r="BR23" s="470"/>
      <c r="BS23" s="470"/>
      <c r="BT23" s="470"/>
      <c r="BU23" s="471"/>
      <c r="BV23" s="469">
        <v>3311548</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167</v>
      </c>
      <c r="F24" s="499"/>
      <c r="G24" s="499"/>
      <c r="H24" s="499"/>
      <c r="I24" s="499"/>
      <c r="J24" s="499"/>
      <c r="K24" s="500"/>
      <c r="L24" s="520">
        <v>1</v>
      </c>
      <c r="M24" s="521"/>
      <c r="N24" s="521"/>
      <c r="O24" s="521"/>
      <c r="P24" s="563"/>
      <c r="Q24" s="520">
        <v>7000</v>
      </c>
      <c r="R24" s="521"/>
      <c r="S24" s="521"/>
      <c r="T24" s="521"/>
      <c r="U24" s="521"/>
      <c r="V24" s="563"/>
      <c r="W24" s="622"/>
      <c r="X24" s="610"/>
      <c r="Y24" s="611"/>
      <c r="Z24" s="519" t="s">
        <v>168</v>
      </c>
      <c r="AA24" s="499"/>
      <c r="AB24" s="499"/>
      <c r="AC24" s="499"/>
      <c r="AD24" s="499"/>
      <c r="AE24" s="499"/>
      <c r="AF24" s="499"/>
      <c r="AG24" s="500"/>
      <c r="AH24" s="520">
        <v>70</v>
      </c>
      <c r="AI24" s="521"/>
      <c r="AJ24" s="521"/>
      <c r="AK24" s="521"/>
      <c r="AL24" s="563"/>
      <c r="AM24" s="520">
        <v>212450</v>
      </c>
      <c r="AN24" s="521"/>
      <c r="AO24" s="521"/>
      <c r="AP24" s="521"/>
      <c r="AQ24" s="521"/>
      <c r="AR24" s="563"/>
      <c r="AS24" s="520">
        <v>3035</v>
      </c>
      <c r="AT24" s="521"/>
      <c r="AU24" s="521"/>
      <c r="AV24" s="521"/>
      <c r="AW24" s="521"/>
      <c r="AX24" s="522"/>
      <c r="AY24" s="642" t="s">
        <v>169</v>
      </c>
      <c r="AZ24" s="643"/>
      <c r="BA24" s="643"/>
      <c r="BB24" s="643"/>
      <c r="BC24" s="643"/>
      <c r="BD24" s="643"/>
      <c r="BE24" s="643"/>
      <c r="BF24" s="643"/>
      <c r="BG24" s="643"/>
      <c r="BH24" s="643"/>
      <c r="BI24" s="643"/>
      <c r="BJ24" s="643"/>
      <c r="BK24" s="643"/>
      <c r="BL24" s="643"/>
      <c r="BM24" s="644"/>
      <c r="BN24" s="469">
        <v>3066625</v>
      </c>
      <c r="BO24" s="470"/>
      <c r="BP24" s="470"/>
      <c r="BQ24" s="470"/>
      <c r="BR24" s="470"/>
      <c r="BS24" s="470"/>
      <c r="BT24" s="470"/>
      <c r="BU24" s="471"/>
      <c r="BV24" s="469">
        <v>2981352</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170</v>
      </c>
      <c r="F25" s="499"/>
      <c r="G25" s="499"/>
      <c r="H25" s="499"/>
      <c r="I25" s="499"/>
      <c r="J25" s="499"/>
      <c r="K25" s="500"/>
      <c r="L25" s="520">
        <v>1</v>
      </c>
      <c r="M25" s="521"/>
      <c r="N25" s="521"/>
      <c r="O25" s="521"/>
      <c r="P25" s="563"/>
      <c r="Q25" s="520">
        <v>6200</v>
      </c>
      <c r="R25" s="521"/>
      <c r="S25" s="521"/>
      <c r="T25" s="521"/>
      <c r="U25" s="521"/>
      <c r="V25" s="563"/>
      <c r="W25" s="622"/>
      <c r="X25" s="610"/>
      <c r="Y25" s="611"/>
      <c r="Z25" s="519" t="s">
        <v>171</v>
      </c>
      <c r="AA25" s="499"/>
      <c r="AB25" s="499"/>
      <c r="AC25" s="499"/>
      <c r="AD25" s="499"/>
      <c r="AE25" s="499"/>
      <c r="AF25" s="499"/>
      <c r="AG25" s="500"/>
      <c r="AH25" s="520" t="s">
        <v>125</v>
      </c>
      <c r="AI25" s="521"/>
      <c r="AJ25" s="521"/>
      <c r="AK25" s="521"/>
      <c r="AL25" s="563"/>
      <c r="AM25" s="520" t="s">
        <v>142</v>
      </c>
      <c r="AN25" s="521"/>
      <c r="AO25" s="521"/>
      <c r="AP25" s="521"/>
      <c r="AQ25" s="521"/>
      <c r="AR25" s="563"/>
      <c r="AS25" s="520" t="s">
        <v>142</v>
      </c>
      <c r="AT25" s="521"/>
      <c r="AU25" s="521"/>
      <c r="AV25" s="521"/>
      <c r="AW25" s="521"/>
      <c r="AX25" s="522"/>
      <c r="AY25" s="429" t="s">
        <v>172</v>
      </c>
      <c r="AZ25" s="430"/>
      <c r="BA25" s="430"/>
      <c r="BB25" s="430"/>
      <c r="BC25" s="430"/>
      <c r="BD25" s="430"/>
      <c r="BE25" s="430"/>
      <c r="BF25" s="430"/>
      <c r="BG25" s="430"/>
      <c r="BH25" s="430"/>
      <c r="BI25" s="430"/>
      <c r="BJ25" s="430"/>
      <c r="BK25" s="430"/>
      <c r="BL25" s="430"/>
      <c r="BM25" s="431"/>
      <c r="BN25" s="432">
        <v>92526</v>
      </c>
      <c r="BO25" s="433"/>
      <c r="BP25" s="433"/>
      <c r="BQ25" s="433"/>
      <c r="BR25" s="433"/>
      <c r="BS25" s="433"/>
      <c r="BT25" s="433"/>
      <c r="BU25" s="434"/>
      <c r="BV25" s="432">
        <v>121084</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173</v>
      </c>
      <c r="F26" s="499"/>
      <c r="G26" s="499"/>
      <c r="H26" s="499"/>
      <c r="I26" s="499"/>
      <c r="J26" s="499"/>
      <c r="K26" s="500"/>
      <c r="L26" s="520">
        <v>1</v>
      </c>
      <c r="M26" s="521"/>
      <c r="N26" s="521"/>
      <c r="O26" s="521"/>
      <c r="P26" s="563"/>
      <c r="Q26" s="520">
        <v>5800</v>
      </c>
      <c r="R26" s="521"/>
      <c r="S26" s="521"/>
      <c r="T26" s="521"/>
      <c r="U26" s="521"/>
      <c r="V26" s="563"/>
      <c r="W26" s="622"/>
      <c r="X26" s="610"/>
      <c r="Y26" s="611"/>
      <c r="Z26" s="519" t="s">
        <v>174</v>
      </c>
      <c r="AA26" s="632"/>
      <c r="AB26" s="632"/>
      <c r="AC26" s="632"/>
      <c r="AD26" s="632"/>
      <c r="AE26" s="632"/>
      <c r="AF26" s="632"/>
      <c r="AG26" s="633"/>
      <c r="AH26" s="520">
        <v>6</v>
      </c>
      <c r="AI26" s="521"/>
      <c r="AJ26" s="521"/>
      <c r="AK26" s="521"/>
      <c r="AL26" s="563"/>
      <c r="AM26" s="520">
        <v>15912</v>
      </c>
      <c r="AN26" s="521"/>
      <c r="AO26" s="521"/>
      <c r="AP26" s="521"/>
      <c r="AQ26" s="521"/>
      <c r="AR26" s="563"/>
      <c r="AS26" s="520">
        <v>2652</v>
      </c>
      <c r="AT26" s="521"/>
      <c r="AU26" s="521"/>
      <c r="AV26" s="521"/>
      <c r="AW26" s="521"/>
      <c r="AX26" s="522"/>
      <c r="AY26" s="472" t="s">
        <v>175</v>
      </c>
      <c r="AZ26" s="473"/>
      <c r="BA26" s="473"/>
      <c r="BB26" s="473"/>
      <c r="BC26" s="473"/>
      <c r="BD26" s="473"/>
      <c r="BE26" s="473"/>
      <c r="BF26" s="473"/>
      <c r="BG26" s="473"/>
      <c r="BH26" s="473"/>
      <c r="BI26" s="473"/>
      <c r="BJ26" s="473"/>
      <c r="BK26" s="473"/>
      <c r="BL26" s="473"/>
      <c r="BM26" s="474"/>
      <c r="BN26" s="469">
        <v>2915</v>
      </c>
      <c r="BO26" s="470"/>
      <c r="BP26" s="470"/>
      <c r="BQ26" s="470"/>
      <c r="BR26" s="470"/>
      <c r="BS26" s="470"/>
      <c r="BT26" s="470"/>
      <c r="BU26" s="471"/>
      <c r="BV26" s="469">
        <v>3003</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176</v>
      </c>
      <c r="F27" s="499"/>
      <c r="G27" s="499"/>
      <c r="H27" s="499"/>
      <c r="I27" s="499"/>
      <c r="J27" s="499"/>
      <c r="K27" s="500"/>
      <c r="L27" s="520">
        <v>1</v>
      </c>
      <c r="M27" s="521"/>
      <c r="N27" s="521"/>
      <c r="O27" s="521"/>
      <c r="P27" s="563"/>
      <c r="Q27" s="520">
        <v>3400</v>
      </c>
      <c r="R27" s="521"/>
      <c r="S27" s="521"/>
      <c r="T27" s="521"/>
      <c r="U27" s="521"/>
      <c r="V27" s="563"/>
      <c r="W27" s="622"/>
      <c r="X27" s="610"/>
      <c r="Y27" s="611"/>
      <c r="Z27" s="519" t="s">
        <v>177</v>
      </c>
      <c r="AA27" s="499"/>
      <c r="AB27" s="499"/>
      <c r="AC27" s="499"/>
      <c r="AD27" s="499"/>
      <c r="AE27" s="499"/>
      <c r="AF27" s="499"/>
      <c r="AG27" s="500"/>
      <c r="AH27" s="520">
        <v>7</v>
      </c>
      <c r="AI27" s="521"/>
      <c r="AJ27" s="521"/>
      <c r="AK27" s="521"/>
      <c r="AL27" s="563"/>
      <c r="AM27" s="520">
        <v>21040</v>
      </c>
      <c r="AN27" s="521"/>
      <c r="AO27" s="521"/>
      <c r="AP27" s="521"/>
      <c r="AQ27" s="521"/>
      <c r="AR27" s="563"/>
      <c r="AS27" s="520">
        <v>3006</v>
      </c>
      <c r="AT27" s="521"/>
      <c r="AU27" s="521"/>
      <c r="AV27" s="521"/>
      <c r="AW27" s="521"/>
      <c r="AX27" s="522"/>
      <c r="AY27" s="564" t="s">
        <v>178</v>
      </c>
      <c r="AZ27" s="565"/>
      <c r="BA27" s="565"/>
      <c r="BB27" s="565"/>
      <c r="BC27" s="565"/>
      <c r="BD27" s="565"/>
      <c r="BE27" s="565"/>
      <c r="BF27" s="565"/>
      <c r="BG27" s="565"/>
      <c r="BH27" s="565"/>
      <c r="BI27" s="565"/>
      <c r="BJ27" s="565"/>
      <c r="BK27" s="565"/>
      <c r="BL27" s="565"/>
      <c r="BM27" s="566"/>
      <c r="BN27" s="645">
        <v>103020</v>
      </c>
      <c r="BO27" s="646"/>
      <c r="BP27" s="646"/>
      <c r="BQ27" s="646"/>
      <c r="BR27" s="646"/>
      <c r="BS27" s="646"/>
      <c r="BT27" s="646"/>
      <c r="BU27" s="647"/>
      <c r="BV27" s="645">
        <v>103020</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179</v>
      </c>
      <c r="F28" s="499"/>
      <c r="G28" s="499"/>
      <c r="H28" s="499"/>
      <c r="I28" s="499"/>
      <c r="J28" s="499"/>
      <c r="K28" s="500"/>
      <c r="L28" s="520">
        <v>1</v>
      </c>
      <c r="M28" s="521"/>
      <c r="N28" s="521"/>
      <c r="O28" s="521"/>
      <c r="P28" s="563"/>
      <c r="Q28" s="520">
        <v>2800</v>
      </c>
      <c r="R28" s="521"/>
      <c r="S28" s="521"/>
      <c r="T28" s="521"/>
      <c r="U28" s="521"/>
      <c r="V28" s="563"/>
      <c r="W28" s="622"/>
      <c r="X28" s="610"/>
      <c r="Y28" s="611"/>
      <c r="Z28" s="519" t="s">
        <v>180</v>
      </c>
      <c r="AA28" s="499"/>
      <c r="AB28" s="499"/>
      <c r="AC28" s="499"/>
      <c r="AD28" s="499"/>
      <c r="AE28" s="499"/>
      <c r="AF28" s="499"/>
      <c r="AG28" s="500"/>
      <c r="AH28" s="520" t="s">
        <v>125</v>
      </c>
      <c r="AI28" s="521"/>
      <c r="AJ28" s="521"/>
      <c r="AK28" s="521"/>
      <c r="AL28" s="563"/>
      <c r="AM28" s="520" t="s">
        <v>181</v>
      </c>
      <c r="AN28" s="521"/>
      <c r="AO28" s="521"/>
      <c r="AP28" s="521"/>
      <c r="AQ28" s="521"/>
      <c r="AR28" s="563"/>
      <c r="AS28" s="520" t="s">
        <v>125</v>
      </c>
      <c r="AT28" s="521"/>
      <c r="AU28" s="521"/>
      <c r="AV28" s="521"/>
      <c r="AW28" s="521"/>
      <c r="AX28" s="522"/>
      <c r="AY28" s="648" t="s">
        <v>182</v>
      </c>
      <c r="AZ28" s="649"/>
      <c r="BA28" s="649"/>
      <c r="BB28" s="650"/>
      <c r="BC28" s="429" t="s">
        <v>48</v>
      </c>
      <c r="BD28" s="430"/>
      <c r="BE28" s="430"/>
      <c r="BF28" s="430"/>
      <c r="BG28" s="430"/>
      <c r="BH28" s="430"/>
      <c r="BI28" s="430"/>
      <c r="BJ28" s="430"/>
      <c r="BK28" s="430"/>
      <c r="BL28" s="430"/>
      <c r="BM28" s="431"/>
      <c r="BN28" s="432">
        <v>982240</v>
      </c>
      <c r="BO28" s="433"/>
      <c r="BP28" s="433"/>
      <c r="BQ28" s="433"/>
      <c r="BR28" s="433"/>
      <c r="BS28" s="433"/>
      <c r="BT28" s="433"/>
      <c r="BU28" s="434"/>
      <c r="BV28" s="432">
        <v>943309</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183</v>
      </c>
      <c r="F29" s="499"/>
      <c r="G29" s="499"/>
      <c r="H29" s="499"/>
      <c r="I29" s="499"/>
      <c r="J29" s="499"/>
      <c r="K29" s="500"/>
      <c r="L29" s="520">
        <v>8</v>
      </c>
      <c r="M29" s="521"/>
      <c r="N29" s="521"/>
      <c r="O29" s="521"/>
      <c r="P29" s="563"/>
      <c r="Q29" s="520">
        <v>2550</v>
      </c>
      <c r="R29" s="521"/>
      <c r="S29" s="521"/>
      <c r="T29" s="521"/>
      <c r="U29" s="521"/>
      <c r="V29" s="563"/>
      <c r="W29" s="623"/>
      <c r="X29" s="624"/>
      <c r="Y29" s="625"/>
      <c r="Z29" s="519" t="s">
        <v>184</v>
      </c>
      <c r="AA29" s="499"/>
      <c r="AB29" s="499"/>
      <c r="AC29" s="499"/>
      <c r="AD29" s="499"/>
      <c r="AE29" s="499"/>
      <c r="AF29" s="499"/>
      <c r="AG29" s="500"/>
      <c r="AH29" s="520">
        <v>77</v>
      </c>
      <c r="AI29" s="521"/>
      <c r="AJ29" s="521"/>
      <c r="AK29" s="521"/>
      <c r="AL29" s="563"/>
      <c r="AM29" s="520">
        <v>233490</v>
      </c>
      <c r="AN29" s="521"/>
      <c r="AO29" s="521"/>
      <c r="AP29" s="521"/>
      <c r="AQ29" s="521"/>
      <c r="AR29" s="563"/>
      <c r="AS29" s="520">
        <v>3032</v>
      </c>
      <c r="AT29" s="521"/>
      <c r="AU29" s="521"/>
      <c r="AV29" s="521"/>
      <c r="AW29" s="521"/>
      <c r="AX29" s="522"/>
      <c r="AY29" s="651"/>
      <c r="AZ29" s="652"/>
      <c r="BA29" s="652"/>
      <c r="BB29" s="653"/>
      <c r="BC29" s="503" t="s">
        <v>185</v>
      </c>
      <c r="BD29" s="504"/>
      <c r="BE29" s="504"/>
      <c r="BF29" s="504"/>
      <c r="BG29" s="504"/>
      <c r="BH29" s="504"/>
      <c r="BI29" s="504"/>
      <c r="BJ29" s="504"/>
      <c r="BK29" s="504"/>
      <c r="BL29" s="504"/>
      <c r="BM29" s="505"/>
      <c r="BN29" s="469">
        <v>71970</v>
      </c>
      <c r="BO29" s="470"/>
      <c r="BP29" s="470"/>
      <c r="BQ29" s="470"/>
      <c r="BR29" s="470"/>
      <c r="BS29" s="470"/>
      <c r="BT29" s="470"/>
      <c r="BU29" s="471"/>
      <c r="BV29" s="469">
        <v>91970</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186</v>
      </c>
      <c r="X30" s="630"/>
      <c r="Y30" s="630"/>
      <c r="Z30" s="630"/>
      <c r="AA30" s="630"/>
      <c r="AB30" s="630"/>
      <c r="AC30" s="630"/>
      <c r="AD30" s="630"/>
      <c r="AE30" s="630"/>
      <c r="AF30" s="630"/>
      <c r="AG30" s="631"/>
      <c r="AH30" s="588">
        <v>94.5</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1164874</v>
      </c>
      <c r="BO30" s="646"/>
      <c r="BP30" s="646"/>
      <c r="BQ30" s="646"/>
      <c r="BR30" s="646"/>
      <c r="BS30" s="646"/>
      <c r="BT30" s="646"/>
      <c r="BU30" s="647"/>
      <c r="BV30" s="645">
        <v>1117020</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193</v>
      </c>
      <c r="D33" s="493"/>
      <c r="E33" s="458" t="s">
        <v>194</v>
      </c>
      <c r="F33" s="458"/>
      <c r="G33" s="458"/>
      <c r="H33" s="458"/>
      <c r="I33" s="458"/>
      <c r="J33" s="458"/>
      <c r="K33" s="458"/>
      <c r="L33" s="458"/>
      <c r="M33" s="458"/>
      <c r="N33" s="458"/>
      <c r="O33" s="458"/>
      <c r="P33" s="458"/>
      <c r="Q33" s="458"/>
      <c r="R33" s="458"/>
      <c r="S33" s="458"/>
      <c r="T33" s="216"/>
      <c r="U33" s="493" t="s">
        <v>195</v>
      </c>
      <c r="V33" s="493"/>
      <c r="W33" s="458" t="s">
        <v>196</v>
      </c>
      <c r="X33" s="458"/>
      <c r="Y33" s="458"/>
      <c r="Z33" s="458"/>
      <c r="AA33" s="458"/>
      <c r="AB33" s="458"/>
      <c r="AC33" s="458"/>
      <c r="AD33" s="458"/>
      <c r="AE33" s="458"/>
      <c r="AF33" s="458"/>
      <c r="AG33" s="458"/>
      <c r="AH33" s="458"/>
      <c r="AI33" s="458"/>
      <c r="AJ33" s="458"/>
      <c r="AK33" s="458"/>
      <c r="AL33" s="216"/>
      <c r="AM33" s="493" t="s">
        <v>197</v>
      </c>
      <c r="AN33" s="493"/>
      <c r="AO33" s="458" t="s">
        <v>194</v>
      </c>
      <c r="AP33" s="458"/>
      <c r="AQ33" s="458"/>
      <c r="AR33" s="458"/>
      <c r="AS33" s="458"/>
      <c r="AT33" s="458"/>
      <c r="AU33" s="458"/>
      <c r="AV33" s="458"/>
      <c r="AW33" s="458"/>
      <c r="AX33" s="458"/>
      <c r="AY33" s="458"/>
      <c r="AZ33" s="458"/>
      <c r="BA33" s="458"/>
      <c r="BB33" s="458"/>
      <c r="BC33" s="458"/>
      <c r="BD33" s="217"/>
      <c r="BE33" s="458" t="s">
        <v>198</v>
      </c>
      <c r="BF33" s="458"/>
      <c r="BG33" s="458" t="s">
        <v>199</v>
      </c>
      <c r="BH33" s="458"/>
      <c r="BI33" s="458"/>
      <c r="BJ33" s="458"/>
      <c r="BK33" s="458"/>
      <c r="BL33" s="458"/>
      <c r="BM33" s="458"/>
      <c r="BN33" s="458"/>
      <c r="BO33" s="458"/>
      <c r="BP33" s="458"/>
      <c r="BQ33" s="458"/>
      <c r="BR33" s="458"/>
      <c r="BS33" s="458"/>
      <c r="BT33" s="458"/>
      <c r="BU33" s="458"/>
      <c r="BV33" s="217"/>
      <c r="BW33" s="493" t="s">
        <v>198</v>
      </c>
      <c r="BX33" s="493"/>
      <c r="BY33" s="458" t="s">
        <v>200</v>
      </c>
      <c r="BZ33" s="458"/>
      <c r="CA33" s="458"/>
      <c r="CB33" s="458"/>
      <c r="CC33" s="458"/>
      <c r="CD33" s="458"/>
      <c r="CE33" s="458"/>
      <c r="CF33" s="458"/>
      <c r="CG33" s="458"/>
      <c r="CH33" s="458"/>
      <c r="CI33" s="458"/>
      <c r="CJ33" s="458"/>
      <c r="CK33" s="458"/>
      <c r="CL33" s="458"/>
      <c r="CM33" s="458"/>
      <c r="CN33" s="216"/>
      <c r="CO33" s="493" t="s">
        <v>193</v>
      </c>
      <c r="CP33" s="493"/>
      <c r="CQ33" s="458" t="s">
        <v>201</v>
      </c>
      <c r="CR33" s="458"/>
      <c r="CS33" s="458"/>
      <c r="CT33" s="458"/>
      <c r="CU33" s="458"/>
      <c r="CV33" s="458"/>
      <c r="CW33" s="458"/>
      <c r="CX33" s="458"/>
      <c r="CY33" s="458"/>
      <c r="CZ33" s="458"/>
      <c r="DA33" s="458"/>
      <c r="DB33" s="458"/>
      <c r="DC33" s="458"/>
      <c r="DD33" s="458"/>
      <c r="DE33" s="458"/>
      <c r="DF33" s="216"/>
      <c r="DG33" s="657" t="s">
        <v>202</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4</v>
      </c>
      <c r="V34" s="658"/>
      <c r="W34" s="659" t="str">
        <f>IF('各会計、関係団体の財政状況及び健全化判断比率'!B28="","",'各会計、関係団体の財政状況及び健全化判断比率'!B28)</f>
        <v>里庄町国民健康保険特別会計</v>
      </c>
      <c r="X34" s="659"/>
      <c r="Y34" s="659"/>
      <c r="Z34" s="659"/>
      <c r="AA34" s="659"/>
      <c r="AB34" s="659"/>
      <c r="AC34" s="659"/>
      <c r="AD34" s="659"/>
      <c r="AE34" s="659"/>
      <c r="AF34" s="659"/>
      <c r="AG34" s="659"/>
      <c r="AH34" s="659"/>
      <c r="AI34" s="659"/>
      <c r="AJ34" s="659"/>
      <c r="AK34" s="659"/>
      <c r="AL34" s="214"/>
      <c r="AM34" s="658">
        <f>IF(AO34="","",MAX(C34:D43,U34:V43)+1)</f>
        <v>8</v>
      </c>
      <c r="AN34" s="658"/>
      <c r="AO34" s="659" t="str">
        <f>IF('各会計、関係団体の財政状況及び健全化判断比率'!B32="","",'各会計、関係団体の財政状況及び健全化判断比率'!B32)</f>
        <v>里庄町水道事業会計</v>
      </c>
      <c r="AP34" s="659"/>
      <c r="AQ34" s="659"/>
      <c r="AR34" s="659"/>
      <c r="AS34" s="659"/>
      <c r="AT34" s="659"/>
      <c r="AU34" s="659"/>
      <c r="AV34" s="659"/>
      <c r="AW34" s="659"/>
      <c r="AX34" s="659"/>
      <c r="AY34" s="659"/>
      <c r="AZ34" s="659"/>
      <c r="BA34" s="659"/>
      <c r="BB34" s="659"/>
      <c r="BC34" s="659"/>
      <c r="BD34" s="214"/>
      <c r="BE34" s="658" t="str">
        <f>IF(BG34="","",MAX(C34:D43,U34:V43,AM34:AN43)+1)</f>
        <v/>
      </c>
      <c r="BF34" s="658"/>
      <c r="BG34" s="659"/>
      <c r="BH34" s="659"/>
      <c r="BI34" s="659"/>
      <c r="BJ34" s="659"/>
      <c r="BK34" s="659"/>
      <c r="BL34" s="659"/>
      <c r="BM34" s="659"/>
      <c r="BN34" s="659"/>
      <c r="BO34" s="659"/>
      <c r="BP34" s="659"/>
      <c r="BQ34" s="659"/>
      <c r="BR34" s="659"/>
      <c r="BS34" s="659"/>
      <c r="BT34" s="659"/>
      <c r="BU34" s="659"/>
      <c r="BV34" s="214"/>
      <c r="BW34" s="658">
        <f>IF(BY34="","",MAX(C34:D43,U34:V43,AM34:AN43,BE34:BF43)+1)</f>
        <v>10</v>
      </c>
      <c r="BX34" s="658"/>
      <c r="BY34" s="659" t="str">
        <f>IF('各会計、関係団体の財政状況及び健全化判断比率'!B68="","",'各会計、関係団体の財政状況及び健全化判断比率'!B68)</f>
        <v>岡山県市町村総合事務組合(一般会計）</v>
      </c>
      <c r="BZ34" s="659"/>
      <c r="CA34" s="659"/>
      <c r="CB34" s="659"/>
      <c r="CC34" s="659"/>
      <c r="CD34" s="659"/>
      <c r="CE34" s="659"/>
      <c r="CF34" s="659"/>
      <c r="CG34" s="659"/>
      <c r="CH34" s="659"/>
      <c r="CI34" s="659"/>
      <c r="CJ34" s="659"/>
      <c r="CK34" s="659"/>
      <c r="CL34" s="659"/>
      <c r="CM34" s="659"/>
      <c r="CN34" s="214"/>
      <c r="CO34" s="658">
        <f>IF(CQ34="","",MAX(C34:D43,U34:V43,AM34:AN43,BE34:BF43,BW34:BX43)+1)</f>
        <v>20</v>
      </c>
      <c r="CP34" s="658"/>
      <c r="CQ34" s="659" t="str">
        <f>IF('各会計、関係団体の財政状況及び健全化判断比率'!BS7="","",'各会計、関係団体の財政状況及び健全化判断比率'!BS7)</f>
        <v>科学振興仁科財団</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f>IF(E35="","",C34+1)</f>
        <v>2</v>
      </c>
      <c r="D35" s="658"/>
      <c r="E35" s="659" t="str">
        <f>IF('各会計、関係団体の財政状況及び健全化判断比率'!B8="","",'各会計、関係団体の財政状況及び健全化判断比率'!B8)</f>
        <v>里庄町育英奨学資金給与特別会計</v>
      </c>
      <c r="F35" s="659"/>
      <c r="G35" s="659"/>
      <c r="H35" s="659"/>
      <c r="I35" s="659"/>
      <c r="J35" s="659"/>
      <c r="K35" s="659"/>
      <c r="L35" s="659"/>
      <c r="M35" s="659"/>
      <c r="N35" s="659"/>
      <c r="O35" s="659"/>
      <c r="P35" s="659"/>
      <c r="Q35" s="659"/>
      <c r="R35" s="659"/>
      <c r="S35" s="659"/>
      <c r="T35" s="214"/>
      <c r="U35" s="658">
        <f>IF(W35="","",U34+1)</f>
        <v>5</v>
      </c>
      <c r="V35" s="658"/>
      <c r="W35" s="659" t="str">
        <f>IF('各会計、関係団体の財政状況及び健全化判断比率'!B29="","",'各会計、関係団体の財政状況及び健全化判断比率'!B29)</f>
        <v>里庄町介護保険特別会計</v>
      </c>
      <c r="X35" s="659"/>
      <c r="Y35" s="659"/>
      <c r="Z35" s="659"/>
      <c r="AA35" s="659"/>
      <c r="AB35" s="659"/>
      <c r="AC35" s="659"/>
      <c r="AD35" s="659"/>
      <c r="AE35" s="659"/>
      <c r="AF35" s="659"/>
      <c r="AG35" s="659"/>
      <c r="AH35" s="659"/>
      <c r="AI35" s="659"/>
      <c r="AJ35" s="659"/>
      <c r="AK35" s="659"/>
      <c r="AL35" s="214"/>
      <c r="AM35" s="658">
        <f t="shared" ref="AM35:AM43" si="0">IF(AO35="","",AM34+1)</f>
        <v>9</v>
      </c>
      <c r="AN35" s="658"/>
      <c r="AO35" s="659" t="str">
        <f>IF('各会計、関係団体の財政状況及び健全化判断比率'!B33="","",'各会計、関係団体の財政状況及び健全化判断比率'!B33)</f>
        <v>里庄町公共下水道事業会計</v>
      </c>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11</v>
      </c>
      <c r="BX35" s="658"/>
      <c r="BY35" s="659" t="str">
        <f>IF('各会計、関係団体の財政状況及び健全化判断比率'!B69="","",'各会計、関係団体の財政状況及び健全化判断比率'!B69)</f>
        <v>岡山県市町村総合事務組合（貸付金特別会計）</v>
      </c>
      <c r="BZ35" s="659"/>
      <c r="CA35" s="659"/>
      <c r="CB35" s="659"/>
      <c r="CC35" s="659"/>
      <c r="CD35" s="659"/>
      <c r="CE35" s="659"/>
      <c r="CF35" s="659"/>
      <c r="CG35" s="659"/>
      <c r="CH35" s="659"/>
      <c r="CI35" s="659"/>
      <c r="CJ35" s="659"/>
      <c r="CK35" s="659"/>
      <c r="CL35" s="659"/>
      <c r="CM35" s="659"/>
      <c r="CN35" s="214"/>
      <c r="CO35" s="658">
        <f t="shared" ref="CO35:CO43" si="3">IF(CQ35="","",CO34+1)</f>
        <v>21</v>
      </c>
      <c r="CP35" s="658"/>
      <c r="CQ35" s="659" t="str">
        <f>IF('各会計、関係団体の財政状況及び健全化判断比率'!BS8="","",'各会計、関係団体の財政状況及び健全化判断比率'!BS8)</f>
        <v>里庄町土地開発公社</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f>IF(E36="","",C35+1)</f>
        <v>3</v>
      </c>
      <c r="D36" s="658"/>
      <c r="E36" s="659" t="str">
        <f>IF('各会計、関係団体の財政状況及び健全化判断比率'!B9="","",'各会計、関係団体の財政状況及び健全化判断比率'!B9)</f>
        <v>里庄町営墓地特別会計</v>
      </c>
      <c r="F36" s="659"/>
      <c r="G36" s="659"/>
      <c r="H36" s="659"/>
      <c r="I36" s="659"/>
      <c r="J36" s="659"/>
      <c r="K36" s="659"/>
      <c r="L36" s="659"/>
      <c r="M36" s="659"/>
      <c r="N36" s="659"/>
      <c r="O36" s="659"/>
      <c r="P36" s="659"/>
      <c r="Q36" s="659"/>
      <c r="R36" s="659"/>
      <c r="S36" s="659"/>
      <c r="T36" s="214"/>
      <c r="U36" s="658">
        <f t="shared" ref="U36:U43" si="4">IF(W36="","",U35+1)</f>
        <v>6</v>
      </c>
      <c r="V36" s="658"/>
      <c r="W36" s="659" t="str">
        <f>IF('各会計、関係団体の財政状況及び健全化判断比率'!B30="","",'各会計、関係団体の財政状況及び健全化判断比率'!B30)</f>
        <v>里庄町後期高齢者医療特別会計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12</v>
      </c>
      <c r="BX36" s="658"/>
      <c r="BY36" s="659" t="str">
        <f>IF('各会計、関係団体の財政状況及び健全化判断比率'!B70="","",'各会計、関係団体の財政状況及び健全化判断比率'!B70)</f>
        <v>岡山県市町村総合事務組合（拠出金事業特別会計）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f t="shared" si="4"/>
        <v>7</v>
      </c>
      <c r="V37" s="658"/>
      <c r="W37" s="659" t="str">
        <f>IF('各会計、関係団体の財政状況及び健全化判断比率'!B31="","",'各会計、関係団体の財政状況及び健全化判断比率'!B31)</f>
        <v>里庄町介護老人保健施設特別会計</v>
      </c>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13</v>
      </c>
      <c r="BX37" s="658"/>
      <c r="BY37" s="659" t="str">
        <f>IF('各会計、関係団体の財政状況及び健全化判断比率'!B71="","",'各会計、関係団体の財政状況及び健全化判断比率'!B71)</f>
        <v>岡山県市町村総合事務組合(交通災害共済特別会計）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14</v>
      </c>
      <c r="BX38" s="658"/>
      <c r="BY38" s="659" t="str">
        <f>IF('各会計、関係団体の財政状況及び健全化判断比率'!B72="","",'各会計、関係団体の財政状況及び健全化判断比率'!B72)</f>
        <v>岡山県市町村税整理組合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15</v>
      </c>
      <c r="BX39" s="658"/>
      <c r="BY39" s="659" t="str">
        <f>IF('各会計、関係団体の財政状況及び健全化判断比率'!B73="","",'各会計、関係団体の財政状況及び健全化判断比率'!B73)</f>
        <v>岡山県西部地区養護老人ホーム組合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16</v>
      </c>
      <c r="BX40" s="658"/>
      <c r="BY40" s="659" t="str">
        <f>IF('各会計、関係団体の財政状況及び健全化判断比率'!B74="","",'各会計、関係団体の財政状況及び健全化判断比率'!B74)</f>
        <v>岡山県西部環境整備施設組合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17</v>
      </c>
      <c r="BX41" s="658"/>
      <c r="BY41" s="659" t="str">
        <f>IF('各会計、関係団体の財政状況及び健全化判断比率'!B75="","",'各会計、関係団体の財政状況及び健全化判断比率'!B75)</f>
        <v>岡山県西部衛生施設組合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18</v>
      </c>
      <c r="BX42" s="658"/>
      <c r="BY42" s="659" t="str">
        <f>IF('各会計、関係団体の財政状況及び健全化判断比率'!B76="","",'各会計、関係団体の財政状況及び健全化判断比率'!B76)</f>
        <v>笠岡地区消防組合</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f t="shared" si="2"/>
        <v>19</v>
      </c>
      <c r="BX43" s="658"/>
      <c r="BY43" s="659" t="str">
        <f>IF('各会計、関係団体の財政状況及び健全化判断比率'!B77="","",'各会計、関係団体の財政状況及び健全化判断比率'!B77)</f>
        <v>岡山県西南水道企業団</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MHdn6ZVSxBSE3xd0tFde/JXMe9GFhweEc7lOgufGp7uV5wrdllW5unzFcdU4RhnM1fMAq4HJJWuua7yLuu+aow==" saltValue="DX9BuDQobFyEnyAhfl5ov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548</v>
      </c>
      <c r="G33" s="29" t="s">
        <v>549</v>
      </c>
      <c r="H33" s="29" t="s">
        <v>550</v>
      </c>
      <c r="I33" s="29" t="s">
        <v>551</v>
      </c>
      <c r="J33" s="30" t="s">
        <v>552</v>
      </c>
      <c r="K33" s="22"/>
      <c r="L33" s="22"/>
      <c r="M33" s="22"/>
      <c r="N33" s="22"/>
      <c r="O33" s="22"/>
      <c r="P33" s="22"/>
    </row>
    <row r="34" spans="1:16" ht="39" customHeight="1" x14ac:dyDescent="0.15">
      <c r="A34" s="22"/>
      <c r="B34" s="31"/>
      <c r="C34" s="1250" t="s">
        <v>554</v>
      </c>
      <c r="D34" s="1250"/>
      <c r="E34" s="1251"/>
      <c r="F34" s="32">
        <v>8.74</v>
      </c>
      <c r="G34" s="33">
        <v>9.27</v>
      </c>
      <c r="H34" s="33">
        <v>9.19</v>
      </c>
      <c r="I34" s="33">
        <v>9.41</v>
      </c>
      <c r="J34" s="34">
        <v>9.85</v>
      </c>
      <c r="K34" s="22"/>
      <c r="L34" s="22"/>
      <c r="M34" s="22"/>
      <c r="N34" s="22"/>
      <c r="O34" s="22"/>
      <c r="P34" s="22"/>
    </row>
    <row r="35" spans="1:16" ht="39" customHeight="1" x14ac:dyDescent="0.15">
      <c r="A35" s="22"/>
      <c r="B35" s="35"/>
      <c r="C35" s="1244" t="s">
        <v>555</v>
      </c>
      <c r="D35" s="1245"/>
      <c r="E35" s="1246"/>
      <c r="F35" s="36">
        <v>3.56</v>
      </c>
      <c r="G35" s="37">
        <v>5.01</v>
      </c>
      <c r="H35" s="37">
        <v>3.72</v>
      </c>
      <c r="I35" s="37">
        <v>5.4</v>
      </c>
      <c r="J35" s="38">
        <v>7.99</v>
      </c>
      <c r="K35" s="22"/>
      <c r="L35" s="22"/>
      <c r="M35" s="22"/>
      <c r="N35" s="22"/>
      <c r="O35" s="22"/>
      <c r="P35" s="22"/>
    </row>
    <row r="36" spans="1:16" ht="39" customHeight="1" x14ac:dyDescent="0.15">
      <c r="A36" s="22"/>
      <c r="B36" s="35"/>
      <c r="C36" s="1244" t="s">
        <v>556</v>
      </c>
      <c r="D36" s="1245"/>
      <c r="E36" s="1246"/>
      <c r="F36" s="36">
        <v>11.75</v>
      </c>
      <c r="G36" s="37">
        <v>8.8699999999999992</v>
      </c>
      <c r="H36" s="37">
        <v>9.09</v>
      </c>
      <c r="I36" s="37">
        <v>8.7100000000000009</v>
      </c>
      <c r="J36" s="38">
        <v>7.82</v>
      </c>
      <c r="K36" s="22"/>
      <c r="L36" s="22"/>
      <c r="M36" s="22"/>
      <c r="N36" s="22"/>
      <c r="O36" s="22"/>
      <c r="P36" s="22"/>
    </row>
    <row r="37" spans="1:16" ht="39" customHeight="1" x14ac:dyDescent="0.15">
      <c r="A37" s="22"/>
      <c r="B37" s="35"/>
      <c r="C37" s="1244" t="s">
        <v>557</v>
      </c>
      <c r="D37" s="1245"/>
      <c r="E37" s="1246"/>
      <c r="F37" s="36">
        <v>4.38</v>
      </c>
      <c r="G37" s="37">
        <v>5.93</v>
      </c>
      <c r="H37" s="37">
        <v>1.1499999999999999</v>
      </c>
      <c r="I37" s="37">
        <v>1.06</v>
      </c>
      <c r="J37" s="38">
        <v>1.23</v>
      </c>
      <c r="K37" s="22"/>
      <c r="L37" s="22"/>
      <c r="M37" s="22"/>
      <c r="N37" s="22"/>
      <c r="O37" s="22"/>
      <c r="P37" s="22"/>
    </row>
    <row r="38" spans="1:16" ht="39" customHeight="1" x14ac:dyDescent="0.15">
      <c r="A38" s="22"/>
      <c r="B38" s="35"/>
      <c r="C38" s="1244" t="s">
        <v>558</v>
      </c>
      <c r="D38" s="1245"/>
      <c r="E38" s="1246"/>
      <c r="F38" s="36">
        <v>0.43</v>
      </c>
      <c r="G38" s="37">
        <v>0.4</v>
      </c>
      <c r="H38" s="37">
        <v>0.46</v>
      </c>
      <c r="I38" s="37">
        <v>0.5</v>
      </c>
      <c r="J38" s="38">
        <v>0.4</v>
      </c>
      <c r="K38" s="22"/>
      <c r="L38" s="22"/>
      <c r="M38" s="22"/>
      <c r="N38" s="22"/>
      <c r="O38" s="22"/>
      <c r="P38" s="22"/>
    </row>
    <row r="39" spans="1:16" ht="39" customHeight="1" x14ac:dyDescent="0.15">
      <c r="A39" s="22"/>
      <c r="B39" s="35"/>
      <c r="C39" s="1244" t="s">
        <v>559</v>
      </c>
      <c r="D39" s="1245"/>
      <c r="E39" s="1246"/>
      <c r="F39" s="36">
        <v>0.06</v>
      </c>
      <c r="G39" s="37">
        <v>0.12</v>
      </c>
      <c r="H39" s="37">
        <v>0.18</v>
      </c>
      <c r="I39" s="37">
        <v>0.28000000000000003</v>
      </c>
      <c r="J39" s="38">
        <v>0.09</v>
      </c>
      <c r="K39" s="22"/>
      <c r="L39" s="22"/>
      <c r="M39" s="22"/>
      <c r="N39" s="22"/>
      <c r="O39" s="22"/>
      <c r="P39" s="22"/>
    </row>
    <row r="40" spans="1:16" ht="39" customHeight="1" x14ac:dyDescent="0.15">
      <c r="A40" s="22"/>
      <c r="B40" s="35"/>
      <c r="C40" s="1244" t="s">
        <v>560</v>
      </c>
      <c r="D40" s="1245"/>
      <c r="E40" s="1246"/>
      <c r="F40" s="36">
        <v>0</v>
      </c>
      <c r="G40" s="37">
        <v>0.06</v>
      </c>
      <c r="H40" s="37">
        <v>0.04</v>
      </c>
      <c r="I40" s="37">
        <v>0.03</v>
      </c>
      <c r="J40" s="38">
        <v>7.0000000000000007E-2</v>
      </c>
      <c r="K40" s="22"/>
      <c r="L40" s="22"/>
      <c r="M40" s="22"/>
      <c r="N40" s="22"/>
      <c r="O40" s="22"/>
      <c r="P40" s="22"/>
    </row>
    <row r="41" spans="1:16" ht="39" customHeight="1" x14ac:dyDescent="0.15">
      <c r="A41" s="22"/>
      <c r="B41" s="35"/>
      <c r="C41" s="1244" t="s">
        <v>561</v>
      </c>
      <c r="D41" s="1245"/>
      <c r="E41" s="1246"/>
      <c r="F41" s="36">
        <v>0</v>
      </c>
      <c r="G41" s="37">
        <v>0.25</v>
      </c>
      <c r="H41" s="37">
        <v>0.02</v>
      </c>
      <c r="I41" s="37">
        <v>0.03</v>
      </c>
      <c r="J41" s="38">
        <v>0</v>
      </c>
      <c r="K41" s="22"/>
      <c r="L41" s="22"/>
      <c r="M41" s="22"/>
      <c r="N41" s="22"/>
      <c r="O41" s="22"/>
      <c r="P41" s="22"/>
    </row>
    <row r="42" spans="1:16" ht="39" customHeight="1" x14ac:dyDescent="0.15">
      <c r="A42" s="22"/>
      <c r="B42" s="39"/>
      <c r="C42" s="1244" t="s">
        <v>562</v>
      </c>
      <c r="D42" s="1245"/>
      <c r="E42" s="1246"/>
      <c r="F42" s="36" t="s">
        <v>506</v>
      </c>
      <c r="G42" s="37" t="s">
        <v>506</v>
      </c>
      <c r="H42" s="37" t="s">
        <v>506</v>
      </c>
      <c r="I42" s="37" t="s">
        <v>506</v>
      </c>
      <c r="J42" s="38" t="s">
        <v>506</v>
      </c>
      <c r="K42" s="22"/>
      <c r="L42" s="22"/>
      <c r="M42" s="22"/>
      <c r="N42" s="22"/>
      <c r="O42" s="22"/>
      <c r="P42" s="22"/>
    </row>
    <row r="43" spans="1:16" ht="39" customHeight="1" thickBot="1" x14ac:dyDescent="0.2">
      <c r="A43" s="22"/>
      <c r="B43" s="40"/>
      <c r="C43" s="1247" t="s">
        <v>563</v>
      </c>
      <c r="D43" s="1248"/>
      <c r="E43" s="1249"/>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RV+a/SsHg3L+quV7QqkjmZ4gfYw3jw8J1F2K/Bl8ZxWO0/wk9GpkKa7Ep9gNuBliSNr7cw/ddatERTKjrjXQiw==" saltValue="LgFKOICDQ+O5u+4IomMg6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x14ac:dyDescent="0.15">
      <c r="A45" s="48"/>
      <c r="B45" s="1252" t="s">
        <v>11</v>
      </c>
      <c r="C45" s="1253"/>
      <c r="D45" s="58"/>
      <c r="E45" s="1258" t="s">
        <v>12</v>
      </c>
      <c r="F45" s="1258"/>
      <c r="G45" s="1258"/>
      <c r="H45" s="1258"/>
      <c r="I45" s="1258"/>
      <c r="J45" s="1259"/>
      <c r="K45" s="59">
        <v>346</v>
      </c>
      <c r="L45" s="60">
        <v>354</v>
      </c>
      <c r="M45" s="60">
        <v>364</v>
      </c>
      <c r="N45" s="60">
        <v>347</v>
      </c>
      <c r="O45" s="61">
        <v>351</v>
      </c>
      <c r="P45" s="48"/>
      <c r="Q45" s="48"/>
      <c r="R45" s="48"/>
      <c r="S45" s="48"/>
      <c r="T45" s="48"/>
      <c r="U45" s="48"/>
    </row>
    <row r="46" spans="1:21" ht="30.75" customHeight="1" x14ac:dyDescent="0.15">
      <c r="A46" s="48"/>
      <c r="B46" s="1254"/>
      <c r="C46" s="1255"/>
      <c r="D46" s="62"/>
      <c r="E46" s="1260" t="s">
        <v>13</v>
      </c>
      <c r="F46" s="1260"/>
      <c r="G46" s="1260"/>
      <c r="H46" s="1260"/>
      <c r="I46" s="1260"/>
      <c r="J46" s="1261"/>
      <c r="K46" s="63" t="s">
        <v>506</v>
      </c>
      <c r="L46" s="64" t="s">
        <v>506</v>
      </c>
      <c r="M46" s="64" t="s">
        <v>506</v>
      </c>
      <c r="N46" s="64" t="s">
        <v>506</v>
      </c>
      <c r="O46" s="65" t="s">
        <v>506</v>
      </c>
      <c r="P46" s="48"/>
      <c r="Q46" s="48"/>
      <c r="R46" s="48"/>
      <c r="S46" s="48"/>
      <c r="T46" s="48"/>
      <c r="U46" s="48"/>
    </row>
    <row r="47" spans="1:21" ht="30.75" customHeight="1" x14ac:dyDescent="0.15">
      <c r="A47" s="48"/>
      <c r="B47" s="1254"/>
      <c r="C47" s="1255"/>
      <c r="D47" s="62"/>
      <c r="E47" s="1260" t="s">
        <v>14</v>
      </c>
      <c r="F47" s="1260"/>
      <c r="G47" s="1260"/>
      <c r="H47" s="1260"/>
      <c r="I47" s="1260"/>
      <c r="J47" s="1261"/>
      <c r="K47" s="63" t="s">
        <v>506</v>
      </c>
      <c r="L47" s="64" t="s">
        <v>506</v>
      </c>
      <c r="M47" s="64" t="s">
        <v>506</v>
      </c>
      <c r="N47" s="64" t="s">
        <v>506</v>
      </c>
      <c r="O47" s="65" t="s">
        <v>506</v>
      </c>
      <c r="P47" s="48"/>
      <c r="Q47" s="48"/>
      <c r="R47" s="48"/>
      <c r="S47" s="48"/>
      <c r="T47" s="48"/>
      <c r="U47" s="48"/>
    </row>
    <row r="48" spans="1:21" ht="30.75" customHeight="1" x14ac:dyDescent="0.15">
      <c r="A48" s="48"/>
      <c r="B48" s="1254"/>
      <c r="C48" s="1255"/>
      <c r="D48" s="62"/>
      <c r="E48" s="1260" t="s">
        <v>15</v>
      </c>
      <c r="F48" s="1260"/>
      <c r="G48" s="1260"/>
      <c r="H48" s="1260"/>
      <c r="I48" s="1260"/>
      <c r="J48" s="1261"/>
      <c r="K48" s="63">
        <v>161</v>
      </c>
      <c r="L48" s="64">
        <v>163</v>
      </c>
      <c r="M48" s="64">
        <v>176</v>
      </c>
      <c r="N48" s="64">
        <v>179</v>
      </c>
      <c r="O48" s="65">
        <v>190</v>
      </c>
      <c r="P48" s="48"/>
      <c r="Q48" s="48"/>
      <c r="R48" s="48"/>
      <c r="S48" s="48"/>
      <c r="T48" s="48"/>
      <c r="U48" s="48"/>
    </row>
    <row r="49" spans="1:21" ht="30.75" customHeight="1" x14ac:dyDescent="0.15">
      <c r="A49" s="48"/>
      <c r="B49" s="1254"/>
      <c r="C49" s="1255"/>
      <c r="D49" s="62"/>
      <c r="E49" s="1260" t="s">
        <v>16</v>
      </c>
      <c r="F49" s="1260"/>
      <c r="G49" s="1260"/>
      <c r="H49" s="1260"/>
      <c r="I49" s="1260"/>
      <c r="J49" s="1261"/>
      <c r="K49" s="63">
        <v>21</v>
      </c>
      <c r="L49" s="64">
        <v>28</v>
      </c>
      <c r="M49" s="64">
        <v>33</v>
      </c>
      <c r="N49" s="64">
        <v>40</v>
      </c>
      <c r="O49" s="65">
        <v>41</v>
      </c>
      <c r="P49" s="48"/>
      <c r="Q49" s="48"/>
      <c r="R49" s="48"/>
      <c r="S49" s="48"/>
      <c r="T49" s="48"/>
      <c r="U49" s="48"/>
    </row>
    <row r="50" spans="1:21" ht="30.75" customHeight="1" x14ac:dyDescent="0.15">
      <c r="A50" s="48"/>
      <c r="B50" s="1254"/>
      <c r="C50" s="1255"/>
      <c r="D50" s="62"/>
      <c r="E50" s="1260" t="s">
        <v>17</v>
      </c>
      <c r="F50" s="1260"/>
      <c r="G50" s="1260"/>
      <c r="H50" s="1260"/>
      <c r="I50" s="1260"/>
      <c r="J50" s="1261"/>
      <c r="K50" s="63">
        <v>4</v>
      </c>
      <c r="L50" s="64">
        <v>3</v>
      </c>
      <c r="M50" s="64">
        <v>3</v>
      </c>
      <c r="N50" s="64">
        <v>2</v>
      </c>
      <c r="O50" s="65" t="s">
        <v>506</v>
      </c>
      <c r="P50" s="48"/>
      <c r="Q50" s="48"/>
      <c r="R50" s="48"/>
      <c r="S50" s="48"/>
      <c r="T50" s="48"/>
      <c r="U50" s="48"/>
    </row>
    <row r="51" spans="1:21" ht="30.75" customHeight="1" x14ac:dyDescent="0.15">
      <c r="A51" s="48"/>
      <c r="B51" s="1256"/>
      <c r="C51" s="1257"/>
      <c r="D51" s="66"/>
      <c r="E51" s="1260" t="s">
        <v>18</v>
      </c>
      <c r="F51" s="1260"/>
      <c r="G51" s="1260"/>
      <c r="H51" s="1260"/>
      <c r="I51" s="1260"/>
      <c r="J51" s="1261"/>
      <c r="K51" s="63" t="s">
        <v>506</v>
      </c>
      <c r="L51" s="64" t="s">
        <v>506</v>
      </c>
      <c r="M51" s="64" t="s">
        <v>506</v>
      </c>
      <c r="N51" s="64" t="s">
        <v>506</v>
      </c>
      <c r="O51" s="65" t="s">
        <v>506</v>
      </c>
      <c r="P51" s="48"/>
      <c r="Q51" s="48"/>
      <c r="R51" s="48"/>
      <c r="S51" s="48"/>
      <c r="T51" s="48"/>
      <c r="U51" s="48"/>
    </row>
    <row r="52" spans="1:21" ht="30.75" customHeight="1" x14ac:dyDescent="0.15">
      <c r="A52" s="48"/>
      <c r="B52" s="1262" t="s">
        <v>19</v>
      </c>
      <c r="C52" s="1263"/>
      <c r="D52" s="66"/>
      <c r="E52" s="1260" t="s">
        <v>20</v>
      </c>
      <c r="F52" s="1260"/>
      <c r="G52" s="1260"/>
      <c r="H52" s="1260"/>
      <c r="I52" s="1260"/>
      <c r="J52" s="1261"/>
      <c r="K52" s="63">
        <v>351</v>
      </c>
      <c r="L52" s="64">
        <v>365</v>
      </c>
      <c r="M52" s="64">
        <v>377</v>
      </c>
      <c r="N52" s="64">
        <v>378</v>
      </c>
      <c r="O52" s="65">
        <v>379</v>
      </c>
      <c r="P52" s="48"/>
      <c r="Q52" s="48"/>
      <c r="R52" s="48"/>
      <c r="S52" s="48"/>
      <c r="T52" s="48"/>
      <c r="U52" s="48"/>
    </row>
    <row r="53" spans="1:21" ht="30.75" customHeight="1" thickBot="1" x14ac:dyDescent="0.2">
      <c r="A53" s="48"/>
      <c r="B53" s="1264" t="s">
        <v>21</v>
      </c>
      <c r="C53" s="1265"/>
      <c r="D53" s="67"/>
      <c r="E53" s="1266" t="s">
        <v>22</v>
      </c>
      <c r="F53" s="1266"/>
      <c r="G53" s="1266"/>
      <c r="H53" s="1266"/>
      <c r="I53" s="1266"/>
      <c r="J53" s="1267"/>
      <c r="K53" s="68">
        <v>181</v>
      </c>
      <c r="L53" s="69">
        <v>183</v>
      </c>
      <c r="M53" s="69">
        <v>199</v>
      </c>
      <c r="N53" s="69">
        <v>190</v>
      </c>
      <c r="O53" s="70">
        <v>203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564</v>
      </c>
      <c r="P55" s="48"/>
      <c r="Q55" s="48"/>
      <c r="R55" s="48"/>
      <c r="S55" s="48"/>
      <c r="T55" s="48"/>
      <c r="U55" s="48"/>
    </row>
    <row r="56" spans="1:21" ht="31.5" customHeight="1" thickBot="1" x14ac:dyDescent="0.2">
      <c r="A56" s="48"/>
      <c r="B56" s="76"/>
      <c r="C56" s="77"/>
      <c r="D56" s="77"/>
      <c r="E56" s="78"/>
      <c r="F56" s="78"/>
      <c r="G56" s="78"/>
      <c r="H56" s="78"/>
      <c r="I56" s="78"/>
      <c r="J56" s="79" t="s">
        <v>2</v>
      </c>
      <c r="K56" s="80" t="s">
        <v>565</v>
      </c>
      <c r="L56" s="81" t="s">
        <v>566</v>
      </c>
      <c r="M56" s="81" t="s">
        <v>567</v>
      </c>
      <c r="N56" s="81" t="s">
        <v>568</v>
      </c>
      <c r="O56" s="82" t="s">
        <v>569</v>
      </c>
      <c r="P56" s="48"/>
      <c r="Q56" s="48"/>
      <c r="R56" s="48"/>
      <c r="S56" s="48"/>
      <c r="T56" s="48"/>
      <c r="U56" s="48"/>
    </row>
    <row r="57" spans="1:21" ht="31.5" customHeight="1" x14ac:dyDescent="0.15">
      <c r="B57" s="1268" t="s">
        <v>25</v>
      </c>
      <c r="C57" s="1269"/>
      <c r="D57" s="1272" t="s">
        <v>26</v>
      </c>
      <c r="E57" s="1273"/>
      <c r="F57" s="1273"/>
      <c r="G57" s="1273"/>
      <c r="H57" s="1273"/>
      <c r="I57" s="1273"/>
      <c r="J57" s="1274"/>
      <c r="K57" s="83"/>
      <c r="L57" s="84"/>
      <c r="M57" s="84"/>
      <c r="N57" s="84"/>
      <c r="O57" s="85"/>
    </row>
    <row r="58" spans="1:21" ht="31.5" customHeight="1" thickBot="1" x14ac:dyDescent="0.2">
      <c r="B58" s="1270"/>
      <c r="C58" s="1271"/>
      <c r="D58" s="1275" t="s">
        <v>27</v>
      </c>
      <c r="E58" s="1276"/>
      <c r="F58" s="1276"/>
      <c r="G58" s="1276"/>
      <c r="H58" s="1276"/>
      <c r="I58" s="1276"/>
      <c r="J58" s="127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4bDF1GWKNjVfSpaPEqtvbdnEdAvGXt9ccMa15qUqA/eEN9+JYccVQDvpX37uFjllOpBBS6gr0xyJBC5+bRK3kQ==" saltValue="e17B+6I9Dg247NIdy0nKg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548</v>
      </c>
      <c r="J40" s="100" t="s">
        <v>549</v>
      </c>
      <c r="K40" s="100" t="s">
        <v>550</v>
      </c>
      <c r="L40" s="100" t="s">
        <v>551</v>
      </c>
      <c r="M40" s="101" t="s">
        <v>552</v>
      </c>
    </row>
    <row r="41" spans="2:13" ht="27.75" customHeight="1" x14ac:dyDescent="0.15">
      <c r="B41" s="1278" t="s">
        <v>30</v>
      </c>
      <c r="C41" s="1279"/>
      <c r="D41" s="102"/>
      <c r="E41" s="1284" t="s">
        <v>31</v>
      </c>
      <c r="F41" s="1284"/>
      <c r="G41" s="1284"/>
      <c r="H41" s="1285"/>
      <c r="I41" s="103">
        <v>3409</v>
      </c>
      <c r="J41" s="104">
        <v>3326</v>
      </c>
      <c r="K41" s="104">
        <v>3365</v>
      </c>
      <c r="L41" s="104">
        <v>3312</v>
      </c>
      <c r="M41" s="105">
        <v>3598</v>
      </c>
    </row>
    <row r="42" spans="2:13" ht="27.75" customHeight="1" x14ac:dyDescent="0.15">
      <c r="B42" s="1280"/>
      <c r="C42" s="1281"/>
      <c r="D42" s="106"/>
      <c r="E42" s="1286" t="s">
        <v>32</v>
      </c>
      <c r="F42" s="1286"/>
      <c r="G42" s="1286"/>
      <c r="H42" s="1287"/>
      <c r="I42" s="107">
        <v>131</v>
      </c>
      <c r="J42" s="108">
        <v>119</v>
      </c>
      <c r="K42" s="108">
        <v>109</v>
      </c>
      <c r="L42" s="108">
        <v>86</v>
      </c>
      <c r="M42" s="109">
        <v>80</v>
      </c>
    </row>
    <row r="43" spans="2:13" ht="27.75" customHeight="1" x14ac:dyDescent="0.15">
      <c r="B43" s="1280"/>
      <c r="C43" s="1281"/>
      <c r="D43" s="106"/>
      <c r="E43" s="1286" t="s">
        <v>33</v>
      </c>
      <c r="F43" s="1286"/>
      <c r="G43" s="1286"/>
      <c r="H43" s="1287"/>
      <c r="I43" s="107">
        <v>2818</v>
      </c>
      <c r="J43" s="108">
        <v>2807</v>
      </c>
      <c r="K43" s="108">
        <v>2856</v>
      </c>
      <c r="L43" s="108">
        <v>2884</v>
      </c>
      <c r="M43" s="109">
        <v>2941</v>
      </c>
    </row>
    <row r="44" spans="2:13" ht="27.75" customHeight="1" x14ac:dyDescent="0.15">
      <c r="B44" s="1280"/>
      <c r="C44" s="1281"/>
      <c r="D44" s="106"/>
      <c r="E44" s="1286" t="s">
        <v>34</v>
      </c>
      <c r="F44" s="1286"/>
      <c r="G44" s="1286"/>
      <c r="H44" s="1287"/>
      <c r="I44" s="107">
        <v>216</v>
      </c>
      <c r="J44" s="108">
        <v>198</v>
      </c>
      <c r="K44" s="108">
        <v>199</v>
      </c>
      <c r="L44" s="108">
        <v>173</v>
      </c>
      <c r="M44" s="109">
        <v>159</v>
      </c>
    </row>
    <row r="45" spans="2:13" ht="27.75" customHeight="1" x14ac:dyDescent="0.15">
      <c r="B45" s="1280"/>
      <c r="C45" s="1281"/>
      <c r="D45" s="106"/>
      <c r="E45" s="1286" t="s">
        <v>35</v>
      </c>
      <c r="F45" s="1286"/>
      <c r="G45" s="1286"/>
      <c r="H45" s="1287"/>
      <c r="I45" s="107">
        <v>142</v>
      </c>
      <c r="J45" s="108">
        <v>172</v>
      </c>
      <c r="K45" s="108">
        <v>145</v>
      </c>
      <c r="L45" s="108">
        <v>136</v>
      </c>
      <c r="M45" s="109">
        <v>121</v>
      </c>
    </row>
    <row r="46" spans="2:13" ht="27.75" customHeight="1" x14ac:dyDescent="0.15">
      <c r="B46" s="1280"/>
      <c r="C46" s="1281"/>
      <c r="D46" s="110"/>
      <c r="E46" s="1286" t="s">
        <v>36</v>
      </c>
      <c r="F46" s="1286"/>
      <c r="G46" s="1286"/>
      <c r="H46" s="1287"/>
      <c r="I46" s="107" t="s">
        <v>506</v>
      </c>
      <c r="J46" s="108" t="s">
        <v>506</v>
      </c>
      <c r="K46" s="108" t="s">
        <v>506</v>
      </c>
      <c r="L46" s="108" t="s">
        <v>506</v>
      </c>
      <c r="M46" s="109" t="s">
        <v>506</v>
      </c>
    </row>
    <row r="47" spans="2:13" ht="27.75" customHeight="1" x14ac:dyDescent="0.15">
      <c r="B47" s="1280"/>
      <c r="C47" s="1281"/>
      <c r="D47" s="111"/>
      <c r="E47" s="1288" t="s">
        <v>37</v>
      </c>
      <c r="F47" s="1289"/>
      <c r="G47" s="1289"/>
      <c r="H47" s="1290"/>
      <c r="I47" s="107" t="s">
        <v>506</v>
      </c>
      <c r="J47" s="108" t="s">
        <v>506</v>
      </c>
      <c r="K47" s="108" t="s">
        <v>506</v>
      </c>
      <c r="L47" s="108" t="s">
        <v>506</v>
      </c>
      <c r="M47" s="109" t="s">
        <v>506</v>
      </c>
    </row>
    <row r="48" spans="2:13" ht="27.75" customHeight="1" x14ac:dyDescent="0.15">
      <c r="B48" s="1280"/>
      <c r="C48" s="1281"/>
      <c r="D48" s="106"/>
      <c r="E48" s="1286" t="s">
        <v>38</v>
      </c>
      <c r="F48" s="1286"/>
      <c r="G48" s="1286"/>
      <c r="H48" s="1287"/>
      <c r="I48" s="107" t="s">
        <v>506</v>
      </c>
      <c r="J48" s="108" t="s">
        <v>506</v>
      </c>
      <c r="K48" s="108" t="s">
        <v>506</v>
      </c>
      <c r="L48" s="108" t="s">
        <v>506</v>
      </c>
      <c r="M48" s="109" t="s">
        <v>506</v>
      </c>
    </row>
    <row r="49" spans="2:13" ht="27.75" customHeight="1" x14ac:dyDescent="0.15">
      <c r="B49" s="1282"/>
      <c r="C49" s="1283"/>
      <c r="D49" s="106"/>
      <c r="E49" s="1286" t="s">
        <v>39</v>
      </c>
      <c r="F49" s="1286"/>
      <c r="G49" s="1286"/>
      <c r="H49" s="1287"/>
      <c r="I49" s="107" t="s">
        <v>506</v>
      </c>
      <c r="J49" s="108" t="s">
        <v>506</v>
      </c>
      <c r="K49" s="108" t="s">
        <v>506</v>
      </c>
      <c r="L49" s="108" t="s">
        <v>506</v>
      </c>
      <c r="M49" s="109" t="s">
        <v>506</v>
      </c>
    </row>
    <row r="50" spans="2:13" ht="27.75" customHeight="1" x14ac:dyDescent="0.15">
      <c r="B50" s="1291" t="s">
        <v>40</v>
      </c>
      <c r="C50" s="1292"/>
      <c r="D50" s="112"/>
      <c r="E50" s="1286" t="s">
        <v>41</v>
      </c>
      <c r="F50" s="1286"/>
      <c r="G50" s="1286"/>
      <c r="H50" s="1287"/>
      <c r="I50" s="107">
        <v>3162</v>
      </c>
      <c r="J50" s="108">
        <v>3156</v>
      </c>
      <c r="K50" s="108">
        <v>3263</v>
      </c>
      <c r="L50" s="108">
        <v>3328</v>
      </c>
      <c r="M50" s="109">
        <v>3429</v>
      </c>
    </row>
    <row r="51" spans="2:13" ht="27.75" customHeight="1" x14ac:dyDescent="0.15">
      <c r="B51" s="1280"/>
      <c r="C51" s="1281"/>
      <c r="D51" s="106"/>
      <c r="E51" s="1286" t="s">
        <v>42</v>
      </c>
      <c r="F51" s="1286"/>
      <c r="G51" s="1286"/>
      <c r="H51" s="1287"/>
      <c r="I51" s="107">
        <v>53</v>
      </c>
      <c r="J51" s="108">
        <v>44</v>
      </c>
      <c r="K51" s="108">
        <v>37</v>
      </c>
      <c r="L51" s="108">
        <v>31</v>
      </c>
      <c r="M51" s="109">
        <v>25</v>
      </c>
    </row>
    <row r="52" spans="2:13" ht="27.75" customHeight="1" x14ac:dyDescent="0.15">
      <c r="B52" s="1282"/>
      <c r="C52" s="1283"/>
      <c r="D52" s="106"/>
      <c r="E52" s="1286" t="s">
        <v>43</v>
      </c>
      <c r="F52" s="1286"/>
      <c r="G52" s="1286"/>
      <c r="H52" s="1287"/>
      <c r="I52" s="107">
        <v>4751</v>
      </c>
      <c r="J52" s="108">
        <v>4750</v>
      </c>
      <c r="K52" s="108">
        <v>4723</v>
      </c>
      <c r="L52" s="108">
        <v>4670</v>
      </c>
      <c r="M52" s="109">
        <v>4831</v>
      </c>
    </row>
    <row r="53" spans="2:13" ht="27.75" customHeight="1" thickBot="1" x14ac:dyDescent="0.2">
      <c r="B53" s="1293" t="s">
        <v>44</v>
      </c>
      <c r="C53" s="1294"/>
      <c r="D53" s="113"/>
      <c r="E53" s="1295" t="s">
        <v>45</v>
      </c>
      <c r="F53" s="1295"/>
      <c r="G53" s="1295"/>
      <c r="H53" s="1296"/>
      <c r="I53" s="114">
        <v>-1250</v>
      </c>
      <c r="J53" s="115">
        <v>-1329</v>
      </c>
      <c r="K53" s="115">
        <v>-1346</v>
      </c>
      <c r="L53" s="115">
        <v>-1437</v>
      </c>
      <c r="M53" s="116">
        <v>-1386</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VlCboz4aOKNKmo3IvNidihitYLbHc+gixNRvxs9t8Rmo6DX5NlAHFAjaDJVFapl+bZ3g9473T5D+qCwVbOlExw==" saltValue="Rl5rwWR4PcNgLxKMfP6X5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550</v>
      </c>
      <c r="G54" s="125" t="s">
        <v>551</v>
      </c>
      <c r="H54" s="126" t="s">
        <v>552</v>
      </c>
    </row>
    <row r="55" spans="2:8" ht="52.5" customHeight="1" x14ac:dyDescent="0.15">
      <c r="B55" s="127"/>
      <c r="C55" s="1305" t="s">
        <v>48</v>
      </c>
      <c r="D55" s="1305"/>
      <c r="E55" s="1306"/>
      <c r="F55" s="128">
        <v>812</v>
      </c>
      <c r="G55" s="128">
        <v>943</v>
      </c>
      <c r="H55" s="129">
        <v>982</v>
      </c>
    </row>
    <row r="56" spans="2:8" ht="52.5" customHeight="1" x14ac:dyDescent="0.15">
      <c r="B56" s="130"/>
      <c r="C56" s="1307" t="s">
        <v>49</v>
      </c>
      <c r="D56" s="1307"/>
      <c r="E56" s="1308"/>
      <c r="F56" s="131">
        <v>112</v>
      </c>
      <c r="G56" s="131">
        <v>92</v>
      </c>
      <c r="H56" s="132">
        <v>72</v>
      </c>
    </row>
    <row r="57" spans="2:8" ht="53.25" customHeight="1" x14ac:dyDescent="0.15">
      <c r="B57" s="130"/>
      <c r="C57" s="1309" t="s">
        <v>50</v>
      </c>
      <c r="D57" s="1309"/>
      <c r="E57" s="1310"/>
      <c r="F57" s="133">
        <v>1199</v>
      </c>
      <c r="G57" s="133">
        <v>1117</v>
      </c>
      <c r="H57" s="134">
        <v>1165</v>
      </c>
    </row>
    <row r="58" spans="2:8" ht="45.75" customHeight="1" x14ac:dyDescent="0.15">
      <c r="B58" s="135"/>
      <c r="C58" s="1297" t="s">
        <v>595</v>
      </c>
      <c r="D58" s="1298"/>
      <c r="E58" s="1299"/>
      <c r="F58" s="136">
        <v>422</v>
      </c>
      <c r="G58" s="136">
        <v>414</v>
      </c>
      <c r="H58" s="137">
        <v>405</v>
      </c>
    </row>
    <row r="59" spans="2:8" ht="45.75" customHeight="1" x14ac:dyDescent="0.15">
      <c r="B59" s="135"/>
      <c r="C59" s="1297" t="s">
        <v>596</v>
      </c>
      <c r="D59" s="1298"/>
      <c r="E59" s="1299"/>
      <c r="F59" s="136">
        <v>277</v>
      </c>
      <c r="G59" s="136">
        <v>223</v>
      </c>
      <c r="H59" s="137">
        <v>237</v>
      </c>
    </row>
    <row r="60" spans="2:8" ht="45.75" customHeight="1" thickBot="1" x14ac:dyDescent="0.2">
      <c r="B60" s="135"/>
      <c r="C60" s="1300" t="s">
        <v>597</v>
      </c>
      <c r="D60" s="1301"/>
      <c r="E60" s="1302"/>
      <c r="F60" s="136">
        <v>114</v>
      </c>
      <c r="G60" s="136">
        <v>93</v>
      </c>
      <c r="H60" s="137">
        <v>135</v>
      </c>
    </row>
    <row r="61" spans="2:8" ht="45.75" customHeight="1" x14ac:dyDescent="0.15">
      <c r="B61" s="135"/>
      <c r="C61" s="1297" t="s">
        <v>598</v>
      </c>
      <c r="D61" s="1298"/>
      <c r="E61" s="1299"/>
      <c r="F61" s="136">
        <v>101</v>
      </c>
      <c r="G61" s="136">
        <v>101</v>
      </c>
      <c r="H61" s="137">
        <v>101</v>
      </c>
    </row>
    <row r="62" spans="2:8" ht="45.75" customHeight="1" thickBot="1" x14ac:dyDescent="0.2">
      <c r="B62" s="138"/>
      <c r="C62" s="1300" t="s">
        <v>599</v>
      </c>
      <c r="D62" s="1301"/>
      <c r="E62" s="1302"/>
      <c r="F62" s="139">
        <v>100</v>
      </c>
      <c r="G62" s="139">
        <v>100</v>
      </c>
      <c r="H62" s="140">
        <v>100</v>
      </c>
    </row>
    <row r="63" spans="2:8" ht="52.5" customHeight="1" thickBot="1" x14ac:dyDescent="0.2">
      <c r="B63" s="141"/>
      <c r="C63" s="1303" t="s">
        <v>51</v>
      </c>
      <c r="D63" s="1303"/>
      <c r="E63" s="1304"/>
      <c r="F63" s="142">
        <v>2122</v>
      </c>
      <c r="G63" s="142">
        <v>2152</v>
      </c>
      <c r="H63" s="143">
        <v>2219</v>
      </c>
    </row>
    <row r="64" spans="2:8" ht="15" customHeight="1" x14ac:dyDescent="0.15"/>
  </sheetData>
  <sheetProtection algorithmName="SHA-512" hashValue="DvyU2gAglhq0K3OqNiyYQXPc9rvW8lexI2hZZLOzUbodxqw5ZWorEjQz1qThzHIKe9jfXl99pCg6NcAMcdN4Dw==" saltValue="5hnE+gLHLbnnAKLx0jdkw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25" zoomScaleNormal="100" zoomScaleSheetLayoutView="55" workbookViewId="0">
      <selection activeCell="AL38" sqref="AL38"/>
    </sheetView>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601</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601</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602</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603</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1" t="s">
        <v>604</v>
      </c>
      <c r="AO43" s="1312"/>
      <c r="AP43" s="1312"/>
      <c r="AQ43" s="1312"/>
      <c r="AR43" s="1312"/>
      <c r="AS43" s="1312"/>
      <c r="AT43" s="1312"/>
      <c r="AU43" s="1312"/>
      <c r="AV43" s="1312"/>
      <c r="AW43" s="1312"/>
      <c r="AX43" s="1312"/>
      <c r="AY43" s="1312"/>
      <c r="AZ43" s="1312"/>
      <c r="BA43" s="1312"/>
      <c r="BB43" s="1312"/>
      <c r="BC43" s="1312"/>
      <c r="BD43" s="1312"/>
      <c r="BE43" s="1312"/>
      <c r="BF43" s="1312"/>
      <c r="BG43" s="1312"/>
      <c r="BH43" s="1312"/>
      <c r="BI43" s="1312"/>
      <c r="BJ43" s="1312"/>
      <c r="BK43" s="1312"/>
      <c r="BL43" s="1312"/>
      <c r="BM43" s="1312"/>
      <c r="BN43" s="1312"/>
      <c r="BO43" s="1312"/>
      <c r="BP43" s="1312"/>
      <c r="BQ43" s="1312"/>
      <c r="BR43" s="1312"/>
      <c r="BS43" s="1312"/>
      <c r="BT43" s="1312"/>
      <c r="BU43" s="1312"/>
      <c r="BV43" s="1312"/>
      <c r="BW43" s="1312"/>
      <c r="BX43" s="1312"/>
      <c r="BY43" s="1312"/>
      <c r="BZ43" s="1312"/>
      <c r="CA43" s="1312"/>
      <c r="CB43" s="1312"/>
      <c r="CC43" s="1312"/>
      <c r="CD43" s="1312"/>
      <c r="CE43" s="1312"/>
      <c r="CF43" s="1312"/>
      <c r="CG43" s="1312"/>
      <c r="CH43" s="1312"/>
      <c r="CI43" s="1312"/>
      <c r="CJ43" s="1312"/>
      <c r="CK43" s="1312"/>
      <c r="CL43" s="1312"/>
      <c r="CM43" s="1312"/>
      <c r="CN43" s="1312"/>
      <c r="CO43" s="1312"/>
      <c r="CP43" s="1312"/>
      <c r="CQ43" s="1312"/>
      <c r="CR43" s="1312"/>
      <c r="CS43" s="1312"/>
      <c r="CT43" s="1312"/>
      <c r="CU43" s="1312"/>
      <c r="CV43" s="1312"/>
      <c r="CW43" s="1312"/>
      <c r="CX43" s="1312"/>
      <c r="CY43" s="1312"/>
      <c r="CZ43" s="1312"/>
      <c r="DA43" s="1312"/>
      <c r="DB43" s="1312"/>
      <c r="DC43" s="1313"/>
    </row>
    <row r="44" spans="2:109" x14ac:dyDescent="0.15">
      <c r="B44" s="397"/>
      <c r="AN44" s="1314"/>
      <c r="AO44" s="1315"/>
      <c r="AP44" s="1315"/>
      <c r="AQ44" s="1315"/>
      <c r="AR44" s="1315"/>
      <c r="AS44" s="1315"/>
      <c r="AT44" s="1315"/>
      <c r="AU44" s="1315"/>
      <c r="AV44" s="1315"/>
      <c r="AW44" s="1315"/>
      <c r="AX44" s="1315"/>
      <c r="AY44" s="1315"/>
      <c r="AZ44" s="1315"/>
      <c r="BA44" s="1315"/>
      <c r="BB44" s="1315"/>
      <c r="BC44" s="1315"/>
      <c r="BD44" s="1315"/>
      <c r="BE44" s="1315"/>
      <c r="BF44" s="1315"/>
      <c r="BG44" s="1315"/>
      <c r="BH44" s="1315"/>
      <c r="BI44" s="1315"/>
      <c r="BJ44" s="1315"/>
      <c r="BK44" s="1315"/>
      <c r="BL44" s="1315"/>
      <c r="BM44" s="1315"/>
      <c r="BN44" s="1315"/>
      <c r="BO44" s="1315"/>
      <c r="BP44" s="1315"/>
      <c r="BQ44" s="1315"/>
      <c r="BR44" s="1315"/>
      <c r="BS44" s="1315"/>
      <c r="BT44" s="1315"/>
      <c r="BU44" s="1315"/>
      <c r="BV44" s="1315"/>
      <c r="BW44" s="1315"/>
      <c r="BX44" s="1315"/>
      <c r="BY44" s="1315"/>
      <c r="BZ44" s="1315"/>
      <c r="CA44" s="1315"/>
      <c r="CB44" s="1315"/>
      <c r="CC44" s="1315"/>
      <c r="CD44" s="1315"/>
      <c r="CE44" s="1315"/>
      <c r="CF44" s="1315"/>
      <c r="CG44" s="1315"/>
      <c r="CH44" s="1315"/>
      <c r="CI44" s="1315"/>
      <c r="CJ44" s="1315"/>
      <c r="CK44" s="1315"/>
      <c r="CL44" s="1315"/>
      <c r="CM44" s="1315"/>
      <c r="CN44" s="1315"/>
      <c r="CO44" s="1315"/>
      <c r="CP44" s="1315"/>
      <c r="CQ44" s="1315"/>
      <c r="CR44" s="1315"/>
      <c r="CS44" s="1315"/>
      <c r="CT44" s="1315"/>
      <c r="CU44" s="1315"/>
      <c r="CV44" s="1315"/>
      <c r="CW44" s="1315"/>
      <c r="CX44" s="1315"/>
      <c r="CY44" s="1315"/>
      <c r="CZ44" s="1315"/>
      <c r="DA44" s="1315"/>
      <c r="DB44" s="1315"/>
      <c r="DC44" s="1316"/>
    </row>
    <row r="45" spans="2:109" x14ac:dyDescent="0.15">
      <c r="B45" s="397"/>
      <c r="AN45" s="1314"/>
      <c r="AO45" s="1315"/>
      <c r="AP45" s="1315"/>
      <c r="AQ45" s="1315"/>
      <c r="AR45" s="1315"/>
      <c r="AS45" s="1315"/>
      <c r="AT45" s="1315"/>
      <c r="AU45" s="1315"/>
      <c r="AV45" s="1315"/>
      <c r="AW45" s="1315"/>
      <c r="AX45" s="1315"/>
      <c r="AY45" s="1315"/>
      <c r="AZ45" s="1315"/>
      <c r="BA45" s="1315"/>
      <c r="BB45" s="1315"/>
      <c r="BC45" s="1315"/>
      <c r="BD45" s="1315"/>
      <c r="BE45" s="1315"/>
      <c r="BF45" s="1315"/>
      <c r="BG45" s="1315"/>
      <c r="BH45" s="1315"/>
      <c r="BI45" s="1315"/>
      <c r="BJ45" s="1315"/>
      <c r="BK45" s="1315"/>
      <c r="BL45" s="1315"/>
      <c r="BM45" s="1315"/>
      <c r="BN45" s="1315"/>
      <c r="BO45" s="1315"/>
      <c r="BP45" s="1315"/>
      <c r="BQ45" s="1315"/>
      <c r="BR45" s="1315"/>
      <c r="BS45" s="1315"/>
      <c r="BT45" s="1315"/>
      <c r="BU45" s="1315"/>
      <c r="BV45" s="1315"/>
      <c r="BW45" s="1315"/>
      <c r="BX45" s="1315"/>
      <c r="BY45" s="1315"/>
      <c r="BZ45" s="1315"/>
      <c r="CA45" s="1315"/>
      <c r="CB45" s="1315"/>
      <c r="CC45" s="1315"/>
      <c r="CD45" s="1315"/>
      <c r="CE45" s="1315"/>
      <c r="CF45" s="1315"/>
      <c r="CG45" s="1315"/>
      <c r="CH45" s="1315"/>
      <c r="CI45" s="1315"/>
      <c r="CJ45" s="1315"/>
      <c r="CK45" s="1315"/>
      <c r="CL45" s="1315"/>
      <c r="CM45" s="1315"/>
      <c r="CN45" s="1315"/>
      <c r="CO45" s="1315"/>
      <c r="CP45" s="1315"/>
      <c r="CQ45" s="1315"/>
      <c r="CR45" s="1315"/>
      <c r="CS45" s="1315"/>
      <c r="CT45" s="1315"/>
      <c r="CU45" s="1315"/>
      <c r="CV45" s="1315"/>
      <c r="CW45" s="1315"/>
      <c r="CX45" s="1315"/>
      <c r="CY45" s="1315"/>
      <c r="CZ45" s="1315"/>
      <c r="DA45" s="1315"/>
      <c r="DB45" s="1315"/>
      <c r="DC45" s="1316"/>
    </row>
    <row r="46" spans="2:109" x14ac:dyDescent="0.15">
      <c r="B46" s="397"/>
      <c r="AN46" s="1314"/>
      <c r="AO46" s="1315"/>
      <c r="AP46" s="1315"/>
      <c r="AQ46" s="1315"/>
      <c r="AR46" s="1315"/>
      <c r="AS46" s="1315"/>
      <c r="AT46" s="1315"/>
      <c r="AU46" s="1315"/>
      <c r="AV46" s="1315"/>
      <c r="AW46" s="1315"/>
      <c r="AX46" s="1315"/>
      <c r="AY46" s="1315"/>
      <c r="AZ46" s="1315"/>
      <c r="BA46" s="1315"/>
      <c r="BB46" s="1315"/>
      <c r="BC46" s="1315"/>
      <c r="BD46" s="1315"/>
      <c r="BE46" s="1315"/>
      <c r="BF46" s="1315"/>
      <c r="BG46" s="1315"/>
      <c r="BH46" s="1315"/>
      <c r="BI46" s="1315"/>
      <c r="BJ46" s="1315"/>
      <c r="BK46" s="1315"/>
      <c r="BL46" s="1315"/>
      <c r="BM46" s="1315"/>
      <c r="BN46" s="1315"/>
      <c r="BO46" s="1315"/>
      <c r="BP46" s="1315"/>
      <c r="BQ46" s="1315"/>
      <c r="BR46" s="1315"/>
      <c r="BS46" s="1315"/>
      <c r="BT46" s="1315"/>
      <c r="BU46" s="1315"/>
      <c r="BV46" s="1315"/>
      <c r="BW46" s="1315"/>
      <c r="BX46" s="1315"/>
      <c r="BY46" s="1315"/>
      <c r="BZ46" s="1315"/>
      <c r="CA46" s="1315"/>
      <c r="CB46" s="1315"/>
      <c r="CC46" s="1315"/>
      <c r="CD46" s="1315"/>
      <c r="CE46" s="1315"/>
      <c r="CF46" s="1315"/>
      <c r="CG46" s="1315"/>
      <c r="CH46" s="1315"/>
      <c r="CI46" s="1315"/>
      <c r="CJ46" s="1315"/>
      <c r="CK46" s="1315"/>
      <c r="CL46" s="1315"/>
      <c r="CM46" s="1315"/>
      <c r="CN46" s="1315"/>
      <c r="CO46" s="1315"/>
      <c r="CP46" s="1315"/>
      <c r="CQ46" s="1315"/>
      <c r="CR46" s="1315"/>
      <c r="CS46" s="1315"/>
      <c r="CT46" s="1315"/>
      <c r="CU46" s="1315"/>
      <c r="CV46" s="1315"/>
      <c r="CW46" s="1315"/>
      <c r="CX46" s="1315"/>
      <c r="CY46" s="1315"/>
      <c r="CZ46" s="1315"/>
      <c r="DA46" s="1315"/>
      <c r="DB46" s="1315"/>
      <c r="DC46" s="1316"/>
    </row>
    <row r="47" spans="2:109" x14ac:dyDescent="0.15">
      <c r="B47" s="397"/>
      <c r="AN47" s="1317"/>
      <c r="AO47" s="1318"/>
      <c r="AP47" s="1318"/>
      <c r="AQ47" s="1318"/>
      <c r="AR47" s="1318"/>
      <c r="AS47" s="1318"/>
      <c r="AT47" s="1318"/>
      <c r="AU47" s="1318"/>
      <c r="AV47" s="1318"/>
      <c r="AW47" s="1318"/>
      <c r="AX47" s="1318"/>
      <c r="AY47" s="1318"/>
      <c r="AZ47" s="1318"/>
      <c r="BA47" s="1318"/>
      <c r="BB47" s="1318"/>
      <c r="BC47" s="1318"/>
      <c r="BD47" s="1318"/>
      <c r="BE47" s="1318"/>
      <c r="BF47" s="1318"/>
      <c r="BG47" s="1318"/>
      <c r="BH47" s="1318"/>
      <c r="BI47" s="1318"/>
      <c r="BJ47" s="1318"/>
      <c r="BK47" s="1318"/>
      <c r="BL47" s="1318"/>
      <c r="BM47" s="1318"/>
      <c r="BN47" s="1318"/>
      <c r="BO47" s="1318"/>
      <c r="BP47" s="1318"/>
      <c r="BQ47" s="1318"/>
      <c r="BR47" s="1318"/>
      <c r="BS47" s="1318"/>
      <c r="BT47" s="1318"/>
      <c r="BU47" s="1318"/>
      <c r="BV47" s="1318"/>
      <c r="BW47" s="1318"/>
      <c r="BX47" s="1318"/>
      <c r="BY47" s="1318"/>
      <c r="BZ47" s="1318"/>
      <c r="CA47" s="1318"/>
      <c r="CB47" s="1318"/>
      <c r="CC47" s="1318"/>
      <c r="CD47" s="1318"/>
      <c r="CE47" s="1318"/>
      <c r="CF47" s="1318"/>
      <c r="CG47" s="1318"/>
      <c r="CH47" s="1318"/>
      <c r="CI47" s="1318"/>
      <c r="CJ47" s="1318"/>
      <c r="CK47" s="1318"/>
      <c r="CL47" s="1318"/>
      <c r="CM47" s="1318"/>
      <c r="CN47" s="1318"/>
      <c r="CO47" s="1318"/>
      <c r="CP47" s="1318"/>
      <c r="CQ47" s="1318"/>
      <c r="CR47" s="1318"/>
      <c r="CS47" s="1318"/>
      <c r="CT47" s="1318"/>
      <c r="CU47" s="1318"/>
      <c r="CV47" s="1318"/>
      <c r="CW47" s="1318"/>
      <c r="CX47" s="1318"/>
      <c r="CY47" s="1318"/>
      <c r="CZ47" s="1318"/>
      <c r="DA47" s="1318"/>
      <c r="DB47" s="1318"/>
      <c r="DC47" s="1319"/>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605</v>
      </c>
    </row>
    <row r="50" spans="1:109" x14ac:dyDescent="0.15">
      <c r="B50" s="397"/>
      <c r="G50" s="1320"/>
      <c r="H50" s="1320"/>
      <c r="I50" s="1320"/>
      <c r="J50" s="1320"/>
      <c r="K50" s="407"/>
      <c r="L50" s="407"/>
      <c r="M50" s="408"/>
      <c r="N50" s="408"/>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24" t="s">
        <v>548</v>
      </c>
      <c r="BQ50" s="1324"/>
      <c r="BR50" s="1324"/>
      <c r="BS50" s="1324"/>
      <c r="BT50" s="1324"/>
      <c r="BU50" s="1324"/>
      <c r="BV50" s="1324"/>
      <c r="BW50" s="1324"/>
      <c r="BX50" s="1324" t="s">
        <v>549</v>
      </c>
      <c r="BY50" s="1324"/>
      <c r="BZ50" s="1324"/>
      <c r="CA50" s="1324"/>
      <c r="CB50" s="1324"/>
      <c r="CC50" s="1324"/>
      <c r="CD50" s="1324"/>
      <c r="CE50" s="1324"/>
      <c r="CF50" s="1324" t="s">
        <v>550</v>
      </c>
      <c r="CG50" s="1324"/>
      <c r="CH50" s="1324"/>
      <c r="CI50" s="1324"/>
      <c r="CJ50" s="1324"/>
      <c r="CK50" s="1324"/>
      <c r="CL50" s="1324"/>
      <c r="CM50" s="1324"/>
      <c r="CN50" s="1324" t="s">
        <v>551</v>
      </c>
      <c r="CO50" s="1324"/>
      <c r="CP50" s="1324"/>
      <c r="CQ50" s="1324"/>
      <c r="CR50" s="1324"/>
      <c r="CS50" s="1324"/>
      <c r="CT50" s="1324"/>
      <c r="CU50" s="1324"/>
      <c r="CV50" s="1324" t="s">
        <v>552</v>
      </c>
      <c r="CW50" s="1324"/>
      <c r="CX50" s="1324"/>
      <c r="CY50" s="1324"/>
      <c r="CZ50" s="1324"/>
      <c r="DA50" s="1324"/>
      <c r="DB50" s="1324"/>
      <c r="DC50" s="1324"/>
    </row>
    <row r="51" spans="1:109" ht="13.5" customHeight="1" x14ac:dyDescent="0.15">
      <c r="B51" s="397"/>
      <c r="G51" s="1330"/>
      <c r="H51" s="1330"/>
      <c r="I51" s="1328"/>
      <c r="J51" s="1328"/>
      <c r="K51" s="1326"/>
      <c r="L51" s="1326"/>
      <c r="M51" s="1326"/>
      <c r="N51" s="1326"/>
      <c r="AM51" s="406"/>
      <c r="AN51" s="1327" t="s">
        <v>606</v>
      </c>
      <c r="AO51" s="1327"/>
      <c r="AP51" s="1327"/>
      <c r="AQ51" s="1327"/>
      <c r="AR51" s="1327"/>
      <c r="AS51" s="1327"/>
      <c r="AT51" s="1327"/>
      <c r="AU51" s="1327"/>
      <c r="AV51" s="1327"/>
      <c r="AW51" s="1327"/>
      <c r="AX51" s="1327"/>
      <c r="AY51" s="1327"/>
      <c r="AZ51" s="1327"/>
      <c r="BA51" s="1327"/>
      <c r="BB51" s="1327" t="s">
        <v>607</v>
      </c>
      <c r="BC51" s="1327"/>
      <c r="BD51" s="1327"/>
      <c r="BE51" s="1327"/>
      <c r="BF51" s="1327"/>
      <c r="BG51" s="1327"/>
      <c r="BH51" s="1327"/>
      <c r="BI51" s="1327"/>
      <c r="BJ51" s="1327"/>
      <c r="BK51" s="1327"/>
      <c r="BL51" s="1327"/>
      <c r="BM51" s="1327"/>
      <c r="BN51" s="1327"/>
      <c r="BO51" s="1327"/>
      <c r="BP51" s="1325"/>
      <c r="BQ51" s="1325"/>
      <c r="BR51" s="1325"/>
      <c r="BS51" s="1325"/>
      <c r="BT51" s="1325"/>
      <c r="BU51" s="1325"/>
      <c r="BV51" s="1325"/>
      <c r="BW51" s="1325"/>
      <c r="BX51" s="1325"/>
      <c r="BY51" s="1325"/>
      <c r="BZ51" s="1325"/>
      <c r="CA51" s="1325"/>
      <c r="CB51" s="1325"/>
      <c r="CC51" s="1325"/>
      <c r="CD51" s="1325"/>
      <c r="CE51" s="1325"/>
      <c r="CF51" s="1325"/>
      <c r="CG51" s="1325"/>
      <c r="CH51" s="1325"/>
      <c r="CI51" s="1325"/>
      <c r="CJ51" s="1325"/>
      <c r="CK51" s="1325"/>
      <c r="CL51" s="1325"/>
      <c r="CM51" s="1325"/>
      <c r="CN51" s="1325"/>
      <c r="CO51" s="1325"/>
      <c r="CP51" s="1325"/>
      <c r="CQ51" s="1325"/>
      <c r="CR51" s="1325"/>
      <c r="CS51" s="1325"/>
      <c r="CT51" s="1325"/>
      <c r="CU51" s="1325"/>
      <c r="CV51" s="1325"/>
      <c r="CW51" s="1325"/>
      <c r="CX51" s="1325"/>
      <c r="CY51" s="1325"/>
      <c r="CZ51" s="1325"/>
      <c r="DA51" s="1325"/>
      <c r="DB51" s="1325"/>
      <c r="DC51" s="1325"/>
    </row>
    <row r="52" spans="1:109" x14ac:dyDescent="0.15">
      <c r="B52" s="397"/>
      <c r="G52" s="1330"/>
      <c r="H52" s="1330"/>
      <c r="I52" s="1328"/>
      <c r="J52" s="1328"/>
      <c r="K52" s="1326"/>
      <c r="L52" s="1326"/>
      <c r="M52" s="1326"/>
      <c r="N52" s="1326"/>
      <c r="AM52" s="406"/>
      <c r="AN52" s="1327"/>
      <c r="AO52" s="1327"/>
      <c r="AP52" s="1327"/>
      <c r="AQ52" s="1327"/>
      <c r="AR52" s="1327"/>
      <c r="AS52" s="1327"/>
      <c r="AT52" s="1327"/>
      <c r="AU52" s="1327"/>
      <c r="AV52" s="1327"/>
      <c r="AW52" s="1327"/>
      <c r="AX52" s="1327"/>
      <c r="AY52" s="1327"/>
      <c r="AZ52" s="1327"/>
      <c r="BA52" s="1327"/>
      <c r="BB52" s="1327"/>
      <c r="BC52" s="1327"/>
      <c r="BD52" s="1327"/>
      <c r="BE52" s="1327"/>
      <c r="BF52" s="1327"/>
      <c r="BG52" s="1327"/>
      <c r="BH52" s="1327"/>
      <c r="BI52" s="1327"/>
      <c r="BJ52" s="1327"/>
      <c r="BK52" s="1327"/>
      <c r="BL52" s="1327"/>
      <c r="BM52" s="1327"/>
      <c r="BN52" s="1327"/>
      <c r="BO52" s="1327"/>
      <c r="BP52" s="1325"/>
      <c r="BQ52" s="1325"/>
      <c r="BR52" s="1325"/>
      <c r="BS52" s="1325"/>
      <c r="BT52" s="1325"/>
      <c r="BU52" s="1325"/>
      <c r="BV52" s="1325"/>
      <c r="BW52" s="1325"/>
      <c r="BX52" s="1325"/>
      <c r="BY52" s="1325"/>
      <c r="BZ52" s="1325"/>
      <c r="CA52" s="1325"/>
      <c r="CB52" s="1325"/>
      <c r="CC52" s="1325"/>
      <c r="CD52" s="1325"/>
      <c r="CE52" s="1325"/>
      <c r="CF52" s="1325"/>
      <c r="CG52" s="1325"/>
      <c r="CH52" s="1325"/>
      <c r="CI52" s="1325"/>
      <c r="CJ52" s="1325"/>
      <c r="CK52" s="1325"/>
      <c r="CL52" s="1325"/>
      <c r="CM52" s="1325"/>
      <c r="CN52" s="1325"/>
      <c r="CO52" s="1325"/>
      <c r="CP52" s="1325"/>
      <c r="CQ52" s="1325"/>
      <c r="CR52" s="1325"/>
      <c r="CS52" s="1325"/>
      <c r="CT52" s="1325"/>
      <c r="CU52" s="1325"/>
      <c r="CV52" s="1325"/>
      <c r="CW52" s="1325"/>
      <c r="CX52" s="1325"/>
      <c r="CY52" s="1325"/>
      <c r="CZ52" s="1325"/>
      <c r="DA52" s="1325"/>
      <c r="DB52" s="1325"/>
      <c r="DC52" s="1325"/>
    </row>
    <row r="53" spans="1:109" x14ac:dyDescent="0.15">
      <c r="A53" s="405"/>
      <c r="B53" s="397"/>
      <c r="G53" s="1330"/>
      <c r="H53" s="1330"/>
      <c r="I53" s="1320"/>
      <c r="J53" s="1320"/>
      <c r="K53" s="1326"/>
      <c r="L53" s="1326"/>
      <c r="M53" s="1326"/>
      <c r="N53" s="1326"/>
      <c r="AM53" s="406"/>
      <c r="AN53" s="1327"/>
      <c r="AO53" s="1327"/>
      <c r="AP53" s="1327"/>
      <c r="AQ53" s="1327"/>
      <c r="AR53" s="1327"/>
      <c r="AS53" s="1327"/>
      <c r="AT53" s="1327"/>
      <c r="AU53" s="1327"/>
      <c r="AV53" s="1327"/>
      <c r="AW53" s="1327"/>
      <c r="AX53" s="1327"/>
      <c r="AY53" s="1327"/>
      <c r="AZ53" s="1327"/>
      <c r="BA53" s="1327"/>
      <c r="BB53" s="1327" t="s">
        <v>608</v>
      </c>
      <c r="BC53" s="1327"/>
      <c r="BD53" s="1327"/>
      <c r="BE53" s="1327"/>
      <c r="BF53" s="1327"/>
      <c r="BG53" s="1327"/>
      <c r="BH53" s="1327"/>
      <c r="BI53" s="1327"/>
      <c r="BJ53" s="1327"/>
      <c r="BK53" s="1327"/>
      <c r="BL53" s="1327"/>
      <c r="BM53" s="1327"/>
      <c r="BN53" s="1327"/>
      <c r="BO53" s="1327"/>
      <c r="BP53" s="1325">
        <v>61.9</v>
      </c>
      <c r="BQ53" s="1325"/>
      <c r="BR53" s="1325"/>
      <c r="BS53" s="1325"/>
      <c r="BT53" s="1325"/>
      <c r="BU53" s="1325"/>
      <c r="BV53" s="1325"/>
      <c r="BW53" s="1325"/>
      <c r="BX53" s="1325">
        <v>65</v>
      </c>
      <c r="BY53" s="1325"/>
      <c r="BZ53" s="1325"/>
      <c r="CA53" s="1325"/>
      <c r="CB53" s="1325"/>
      <c r="CC53" s="1325"/>
      <c r="CD53" s="1325"/>
      <c r="CE53" s="1325"/>
      <c r="CF53" s="1325">
        <v>67</v>
      </c>
      <c r="CG53" s="1325"/>
      <c r="CH53" s="1325"/>
      <c r="CI53" s="1325"/>
      <c r="CJ53" s="1325"/>
      <c r="CK53" s="1325"/>
      <c r="CL53" s="1325"/>
      <c r="CM53" s="1325"/>
      <c r="CN53" s="1325">
        <v>67.8</v>
      </c>
      <c r="CO53" s="1325"/>
      <c r="CP53" s="1325"/>
      <c r="CQ53" s="1325"/>
      <c r="CR53" s="1325"/>
      <c r="CS53" s="1325"/>
      <c r="CT53" s="1325"/>
      <c r="CU53" s="1325"/>
      <c r="CV53" s="1325">
        <v>67.3</v>
      </c>
      <c r="CW53" s="1325"/>
      <c r="CX53" s="1325"/>
      <c r="CY53" s="1325"/>
      <c r="CZ53" s="1325"/>
      <c r="DA53" s="1325"/>
      <c r="DB53" s="1325"/>
      <c r="DC53" s="1325"/>
    </row>
    <row r="54" spans="1:109" x14ac:dyDescent="0.15">
      <c r="A54" s="405"/>
      <c r="B54" s="397"/>
      <c r="G54" s="1330"/>
      <c r="H54" s="1330"/>
      <c r="I54" s="1320"/>
      <c r="J54" s="1320"/>
      <c r="K54" s="1326"/>
      <c r="L54" s="1326"/>
      <c r="M54" s="1326"/>
      <c r="N54" s="1326"/>
      <c r="AM54" s="406"/>
      <c r="AN54" s="1327"/>
      <c r="AO54" s="1327"/>
      <c r="AP54" s="1327"/>
      <c r="AQ54" s="1327"/>
      <c r="AR54" s="1327"/>
      <c r="AS54" s="1327"/>
      <c r="AT54" s="1327"/>
      <c r="AU54" s="1327"/>
      <c r="AV54" s="1327"/>
      <c r="AW54" s="1327"/>
      <c r="AX54" s="1327"/>
      <c r="AY54" s="1327"/>
      <c r="AZ54" s="1327"/>
      <c r="BA54" s="1327"/>
      <c r="BB54" s="1327"/>
      <c r="BC54" s="1327"/>
      <c r="BD54" s="1327"/>
      <c r="BE54" s="1327"/>
      <c r="BF54" s="1327"/>
      <c r="BG54" s="1327"/>
      <c r="BH54" s="1327"/>
      <c r="BI54" s="1327"/>
      <c r="BJ54" s="1327"/>
      <c r="BK54" s="1327"/>
      <c r="BL54" s="1327"/>
      <c r="BM54" s="1327"/>
      <c r="BN54" s="1327"/>
      <c r="BO54" s="1327"/>
      <c r="BP54" s="1325"/>
      <c r="BQ54" s="1325"/>
      <c r="BR54" s="1325"/>
      <c r="BS54" s="1325"/>
      <c r="BT54" s="1325"/>
      <c r="BU54" s="1325"/>
      <c r="BV54" s="1325"/>
      <c r="BW54" s="1325"/>
      <c r="BX54" s="1325"/>
      <c r="BY54" s="1325"/>
      <c r="BZ54" s="1325"/>
      <c r="CA54" s="1325"/>
      <c r="CB54" s="1325"/>
      <c r="CC54" s="1325"/>
      <c r="CD54" s="1325"/>
      <c r="CE54" s="1325"/>
      <c r="CF54" s="1325"/>
      <c r="CG54" s="1325"/>
      <c r="CH54" s="1325"/>
      <c r="CI54" s="1325"/>
      <c r="CJ54" s="1325"/>
      <c r="CK54" s="1325"/>
      <c r="CL54" s="1325"/>
      <c r="CM54" s="1325"/>
      <c r="CN54" s="1325"/>
      <c r="CO54" s="1325"/>
      <c r="CP54" s="1325"/>
      <c r="CQ54" s="1325"/>
      <c r="CR54" s="1325"/>
      <c r="CS54" s="1325"/>
      <c r="CT54" s="1325"/>
      <c r="CU54" s="1325"/>
      <c r="CV54" s="1325"/>
      <c r="CW54" s="1325"/>
      <c r="CX54" s="1325"/>
      <c r="CY54" s="1325"/>
      <c r="CZ54" s="1325"/>
      <c r="DA54" s="1325"/>
      <c r="DB54" s="1325"/>
      <c r="DC54" s="1325"/>
    </row>
    <row r="55" spans="1:109" x14ac:dyDescent="0.15">
      <c r="A55" s="405"/>
      <c r="B55" s="397"/>
      <c r="G55" s="1320"/>
      <c r="H55" s="1320"/>
      <c r="I55" s="1320"/>
      <c r="J55" s="1320"/>
      <c r="K55" s="1326"/>
      <c r="L55" s="1326"/>
      <c r="M55" s="1326"/>
      <c r="N55" s="1326"/>
      <c r="AN55" s="1324" t="s">
        <v>609</v>
      </c>
      <c r="AO55" s="1324"/>
      <c r="AP55" s="1324"/>
      <c r="AQ55" s="1324"/>
      <c r="AR55" s="1324"/>
      <c r="AS55" s="1324"/>
      <c r="AT55" s="1324"/>
      <c r="AU55" s="1324"/>
      <c r="AV55" s="1324"/>
      <c r="AW55" s="1324"/>
      <c r="AX55" s="1324"/>
      <c r="AY55" s="1324"/>
      <c r="AZ55" s="1324"/>
      <c r="BA55" s="1324"/>
      <c r="BB55" s="1327" t="s">
        <v>607</v>
      </c>
      <c r="BC55" s="1327"/>
      <c r="BD55" s="1327"/>
      <c r="BE55" s="1327"/>
      <c r="BF55" s="1327"/>
      <c r="BG55" s="1327"/>
      <c r="BH55" s="1327"/>
      <c r="BI55" s="1327"/>
      <c r="BJ55" s="1327"/>
      <c r="BK55" s="1327"/>
      <c r="BL55" s="1327"/>
      <c r="BM55" s="1327"/>
      <c r="BN55" s="1327"/>
      <c r="BO55" s="1327"/>
      <c r="BP55" s="1325">
        <v>0</v>
      </c>
      <c r="BQ55" s="1325"/>
      <c r="BR55" s="1325"/>
      <c r="BS55" s="1325"/>
      <c r="BT55" s="1325"/>
      <c r="BU55" s="1325"/>
      <c r="BV55" s="1325"/>
      <c r="BW55" s="1325"/>
      <c r="BX55" s="1325">
        <v>0</v>
      </c>
      <c r="BY55" s="1325"/>
      <c r="BZ55" s="1325"/>
      <c r="CA55" s="1325"/>
      <c r="CB55" s="1325"/>
      <c r="CC55" s="1325"/>
      <c r="CD55" s="1325"/>
      <c r="CE55" s="1325"/>
      <c r="CF55" s="1325">
        <v>0</v>
      </c>
      <c r="CG55" s="1325"/>
      <c r="CH55" s="1325"/>
      <c r="CI55" s="1325"/>
      <c r="CJ55" s="1325"/>
      <c r="CK55" s="1325"/>
      <c r="CL55" s="1325"/>
      <c r="CM55" s="1325"/>
      <c r="CN55" s="1325">
        <v>3.1</v>
      </c>
      <c r="CO55" s="1325"/>
      <c r="CP55" s="1325"/>
      <c r="CQ55" s="1325"/>
      <c r="CR55" s="1325"/>
      <c r="CS55" s="1325"/>
      <c r="CT55" s="1325"/>
      <c r="CU55" s="1325"/>
      <c r="CV55" s="1325">
        <v>13.7</v>
      </c>
      <c r="CW55" s="1325"/>
      <c r="CX55" s="1325"/>
      <c r="CY55" s="1325"/>
      <c r="CZ55" s="1325"/>
      <c r="DA55" s="1325"/>
      <c r="DB55" s="1325"/>
      <c r="DC55" s="1325"/>
    </row>
    <row r="56" spans="1:109" x14ac:dyDescent="0.15">
      <c r="A56" s="405"/>
      <c r="B56" s="397"/>
      <c r="G56" s="1320"/>
      <c r="H56" s="1320"/>
      <c r="I56" s="1320"/>
      <c r="J56" s="1320"/>
      <c r="K56" s="1326"/>
      <c r="L56" s="1326"/>
      <c r="M56" s="1326"/>
      <c r="N56" s="1326"/>
      <c r="AN56" s="1324"/>
      <c r="AO56" s="1324"/>
      <c r="AP56" s="1324"/>
      <c r="AQ56" s="1324"/>
      <c r="AR56" s="1324"/>
      <c r="AS56" s="1324"/>
      <c r="AT56" s="1324"/>
      <c r="AU56" s="1324"/>
      <c r="AV56" s="1324"/>
      <c r="AW56" s="1324"/>
      <c r="AX56" s="1324"/>
      <c r="AY56" s="1324"/>
      <c r="AZ56" s="1324"/>
      <c r="BA56" s="1324"/>
      <c r="BB56" s="1327"/>
      <c r="BC56" s="1327"/>
      <c r="BD56" s="1327"/>
      <c r="BE56" s="1327"/>
      <c r="BF56" s="1327"/>
      <c r="BG56" s="1327"/>
      <c r="BH56" s="1327"/>
      <c r="BI56" s="1327"/>
      <c r="BJ56" s="1327"/>
      <c r="BK56" s="1327"/>
      <c r="BL56" s="1327"/>
      <c r="BM56" s="1327"/>
      <c r="BN56" s="1327"/>
      <c r="BO56" s="1327"/>
      <c r="BP56" s="1325"/>
      <c r="BQ56" s="1325"/>
      <c r="BR56" s="1325"/>
      <c r="BS56" s="1325"/>
      <c r="BT56" s="1325"/>
      <c r="BU56" s="1325"/>
      <c r="BV56" s="1325"/>
      <c r="BW56" s="1325"/>
      <c r="BX56" s="1325"/>
      <c r="BY56" s="1325"/>
      <c r="BZ56" s="1325"/>
      <c r="CA56" s="1325"/>
      <c r="CB56" s="1325"/>
      <c r="CC56" s="1325"/>
      <c r="CD56" s="1325"/>
      <c r="CE56" s="1325"/>
      <c r="CF56" s="1325"/>
      <c r="CG56" s="1325"/>
      <c r="CH56" s="1325"/>
      <c r="CI56" s="1325"/>
      <c r="CJ56" s="1325"/>
      <c r="CK56" s="1325"/>
      <c r="CL56" s="1325"/>
      <c r="CM56" s="1325"/>
      <c r="CN56" s="1325"/>
      <c r="CO56" s="1325"/>
      <c r="CP56" s="1325"/>
      <c r="CQ56" s="1325"/>
      <c r="CR56" s="1325"/>
      <c r="CS56" s="1325"/>
      <c r="CT56" s="1325"/>
      <c r="CU56" s="1325"/>
      <c r="CV56" s="1325"/>
      <c r="CW56" s="1325"/>
      <c r="CX56" s="1325"/>
      <c r="CY56" s="1325"/>
      <c r="CZ56" s="1325"/>
      <c r="DA56" s="1325"/>
      <c r="DB56" s="1325"/>
      <c r="DC56" s="1325"/>
    </row>
    <row r="57" spans="1:109" s="405" customFormat="1" x14ac:dyDescent="0.15">
      <c r="B57" s="409"/>
      <c r="G57" s="1320"/>
      <c r="H57" s="1320"/>
      <c r="I57" s="1329"/>
      <c r="J57" s="1329"/>
      <c r="K57" s="1326"/>
      <c r="L57" s="1326"/>
      <c r="M57" s="1326"/>
      <c r="N57" s="1326"/>
      <c r="AM57" s="390"/>
      <c r="AN57" s="1324"/>
      <c r="AO57" s="1324"/>
      <c r="AP57" s="1324"/>
      <c r="AQ57" s="1324"/>
      <c r="AR57" s="1324"/>
      <c r="AS57" s="1324"/>
      <c r="AT57" s="1324"/>
      <c r="AU57" s="1324"/>
      <c r="AV57" s="1324"/>
      <c r="AW57" s="1324"/>
      <c r="AX57" s="1324"/>
      <c r="AY57" s="1324"/>
      <c r="AZ57" s="1324"/>
      <c r="BA57" s="1324"/>
      <c r="BB57" s="1327" t="s">
        <v>608</v>
      </c>
      <c r="BC57" s="1327"/>
      <c r="BD57" s="1327"/>
      <c r="BE57" s="1327"/>
      <c r="BF57" s="1327"/>
      <c r="BG57" s="1327"/>
      <c r="BH57" s="1327"/>
      <c r="BI57" s="1327"/>
      <c r="BJ57" s="1327"/>
      <c r="BK57" s="1327"/>
      <c r="BL57" s="1327"/>
      <c r="BM57" s="1327"/>
      <c r="BN57" s="1327"/>
      <c r="BO57" s="1327"/>
      <c r="BP57" s="1325">
        <v>52.3</v>
      </c>
      <c r="BQ57" s="1325"/>
      <c r="BR57" s="1325"/>
      <c r="BS57" s="1325"/>
      <c r="BT57" s="1325"/>
      <c r="BU57" s="1325"/>
      <c r="BV57" s="1325"/>
      <c r="BW57" s="1325"/>
      <c r="BX57" s="1325">
        <v>59.3</v>
      </c>
      <c r="BY57" s="1325"/>
      <c r="BZ57" s="1325"/>
      <c r="CA57" s="1325"/>
      <c r="CB57" s="1325"/>
      <c r="CC57" s="1325"/>
      <c r="CD57" s="1325"/>
      <c r="CE57" s="1325"/>
      <c r="CF57" s="1325">
        <v>59.9</v>
      </c>
      <c r="CG57" s="1325"/>
      <c r="CH57" s="1325"/>
      <c r="CI57" s="1325"/>
      <c r="CJ57" s="1325"/>
      <c r="CK57" s="1325"/>
      <c r="CL57" s="1325"/>
      <c r="CM57" s="1325"/>
      <c r="CN57" s="1325">
        <v>61</v>
      </c>
      <c r="CO57" s="1325"/>
      <c r="CP57" s="1325"/>
      <c r="CQ57" s="1325"/>
      <c r="CR57" s="1325"/>
      <c r="CS57" s="1325"/>
      <c r="CT57" s="1325"/>
      <c r="CU57" s="1325"/>
      <c r="CV57" s="1325">
        <v>61.9</v>
      </c>
      <c r="CW57" s="1325"/>
      <c r="CX57" s="1325"/>
      <c r="CY57" s="1325"/>
      <c r="CZ57" s="1325"/>
      <c r="DA57" s="1325"/>
      <c r="DB57" s="1325"/>
      <c r="DC57" s="1325"/>
      <c r="DD57" s="410"/>
      <c r="DE57" s="409"/>
    </row>
    <row r="58" spans="1:109" s="405" customFormat="1" x14ac:dyDescent="0.15">
      <c r="A58" s="390"/>
      <c r="B58" s="409"/>
      <c r="G58" s="1320"/>
      <c r="H58" s="1320"/>
      <c r="I58" s="1329"/>
      <c r="J58" s="1329"/>
      <c r="K58" s="1326"/>
      <c r="L58" s="1326"/>
      <c r="M58" s="1326"/>
      <c r="N58" s="1326"/>
      <c r="AM58" s="390"/>
      <c r="AN58" s="1324"/>
      <c r="AO58" s="1324"/>
      <c r="AP58" s="1324"/>
      <c r="AQ58" s="1324"/>
      <c r="AR58" s="1324"/>
      <c r="AS58" s="1324"/>
      <c r="AT58" s="1324"/>
      <c r="AU58" s="1324"/>
      <c r="AV58" s="1324"/>
      <c r="AW58" s="1324"/>
      <c r="AX58" s="1324"/>
      <c r="AY58" s="1324"/>
      <c r="AZ58" s="1324"/>
      <c r="BA58" s="1324"/>
      <c r="BB58" s="1327"/>
      <c r="BC58" s="1327"/>
      <c r="BD58" s="1327"/>
      <c r="BE58" s="1327"/>
      <c r="BF58" s="1327"/>
      <c r="BG58" s="1327"/>
      <c r="BH58" s="1327"/>
      <c r="BI58" s="1327"/>
      <c r="BJ58" s="1327"/>
      <c r="BK58" s="1327"/>
      <c r="BL58" s="1327"/>
      <c r="BM58" s="1327"/>
      <c r="BN58" s="1327"/>
      <c r="BO58" s="1327"/>
      <c r="BP58" s="1325"/>
      <c r="BQ58" s="1325"/>
      <c r="BR58" s="1325"/>
      <c r="BS58" s="1325"/>
      <c r="BT58" s="1325"/>
      <c r="BU58" s="1325"/>
      <c r="BV58" s="1325"/>
      <c r="BW58" s="1325"/>
      <c r="BX58" s="1325"/>
      <c r="BY58" s="1325"/>
      <c r="BZ58" s="1325"/>
      <c r="CA58" s="1325"/>
      <c r="CB58" s="1325"/>
      <c r="CC58" s="1325"/>
      <c r="CD58" s="1325"/>
      <c r="CE58" s="1325"/>
      <c r="CF58" s="1325"/>
      <c r="CG58" s="1325"/>
      <c r="CH58" s="1325"/>
      <c r="CI58" s="1325"/>
      <c r="CJ58" s="1325"/>
      <c r="CK58" s="1325"/>
      <c r="CL58" s="1325"/>
      <c r="CM58" s="1325"/>
      <c r="CN58" s="1325"/>
      <c r="CO58" s="1325"/>
      <c r="CP58" s="1325"/>
      <c r="CQ58" s="1325"/>
      <c r="CR58" s="1325"/>
      <c r="CS58" s="1325"/>
      <c r="CT58" s="1325"/>
      <c r="CU58" s="1325"/>
      <c r="CV58" s="1325"/>
      <c r="CW58" s="1325"/>
      <c r="CX58" s="1325"/>
      <c r="CY58" s="1325"/>
      <c r="CZ58" s="1325"/>
      <c r="DA58" s="1325"/>
      <c r="DB58" s="1325"/>
      <c r="DC58" s="1325"/>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610</v>
      </c>
    </row>
    <row r="64" spans="1:109" x14ac:dyDescent="0.15">
      <c r="B64" s="397"/>
      <c r="G64" s="404"/>
      <c r="I64" s="417"/>
      <c r="J64" s="417"/>
      <c r="K64" s="417"/>
      <c r="L64" s="417"/>
      <c r="M64" s="417"/>
      <c r="N64" s="418"/>
      <c r="AM64" s="404"/>
      <c r="AN64" s="404" t="s">
        <v>603</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1" t="s">
        <v>611</v>
      </c>
      <c r="AO65" s="1312"/>
      <c r="AP65" s="1312"/>
      <c r="AQ65" s="1312"/>
      <c r="AR65" s="1312"/>
      <c r="AS65" s="1312"/>
      <c r="AT65" s="1312"/>
      <c r="AU65" s="1312"/>
      <c r="AV65" s="1312"/>
      <c r="AW65" s="1312"/>
      <c r="AX65" s="1312"/>
      <c r="AY65" s="1312"/>
      <c r="AZ65" s="1312"/>
      <c r="BA65" s="1312"/>
      <c r="BB65" s="1312"/>
      <c r="BC65" s="1312"/>
      <c r="BD65" s="1312"/>
      <c r="BE65" s="1312"/>
      <c r="BF65" s="1312"/>
      <c r="BG65" s="1312"/>
      <c r="BH65" s="1312"/>
      <c r="BI65" s="1312"/>
      <c r="BJ65" s="1312"/>
      <c r="BK65" s="1312"/>
      <c r="BL65" s="1312"/>
      <c r="BM65" s="1312"/>
      <c r="BN65" s="1312"/>
      <c r="BO65" s="1312"/>
      <c r="BP65" s="1312"/>
      <c r="BQ65" s="1312"/>
      <c r="BR65" s="1312"/>
      <c r="BS65" s="1312"/>
      <c r="BT65" s="1312"/>
      <c r="BU65" s="1312"/>
      <c r="BV65" s="1312"/>
      <c r="BW65" s="1312"/>
      <c r="BX65" s="1312"/>
      <c r="BY65" s="1312"/>
      <c r="BZ65" s="1312"/>
      <c r="CA65" s="1312"/>
      <c r="CB65" s="1312"/>
      <c r="CC65" s="1312"/>
      <c r="CD65" s="1312"/>
      <c r="CE65" s="1312"/>
      <c r="CF65" s="1312"/>
      <c r="CG65" s="1312"/>
      <c r="CH65" s="1312"/>
      <c r="CI65" s="1312"/>
      <c r="CJ65" s="1312"/>
      <c r="CK65" s="1312"/>
      <c r="CL65" s="1312"/>
      <c r="CM65" s="1312"/>
      <c r="CN65" s="1312"/>
      <c r="CO65" s="1312"/>
      <c r="CP65" s="1312"/>
      <c r="CQ65" s="1312"/>
      <c r="CR65" s="1312"/>
      <c r="CS65" s="1312"/>
      <c r="CT65" s="1312"/>
      <c r="CU65" s="1312"/>
      <c r="CV65" s="1312"/>
      <c r="CW65" s="1312"/>
      <c r="CX65" s="1312"/>
      <c r="CY65" s="1312"/>
      <c r="CZ65" s="1312"/>
      <c r="DA65" s="1312"/>
      <c r="DB65" s="1312"/>
      <c r="DC65" s="1313"/>
    </row>
    <row r="66" spans="2:107" x14ac:dyDescent="0.15">
      <c r="B66" s="397"/>
      <c r="AN66" s="1314"/>
      <c r="AO66" s="1315"/>
      <c r="AP66" s="1315"/>
      <c r="AQ66" s="1315"/>
      <c r="AR66" s="1315"/>
      <c r="AS66" s="1315"/>
      <c r="AT66" s="1315"/>
      <c r="AU66" s="1315"/>
      <c r="AV66" s="1315"/>
      <c r="AW66" s="1315"/>
      <c r="AX66" s="1315"/>
      <c r="AY66" s="1315"/>
      <c r="AZ66" s="1315"/>
      <c r="BA66" s="1315"/>
      <c r="BB66" s="1315"/>
      <c r="BC66" s="1315"/>
      <c r="BD66" s="1315"/>
      <c r="BE66" s="1315"/>
      <c r="BF66" s="1315"/>
      <c r="BG66" s="1315"/>
      <c r="BH66" s="1315"/>
      <c r="BI66" s="1315"/>
      <c r="BJ66" s="1315"/>
      <c r="BK66" s="1315"/>
      <c r="BL66" s="1315"/>
      <c r="BM66" s="1315"/>
      <c r="BN66" s="1315"/>
      <c r="BO66" s="1315"/>
      <c r="BP66" s="1315"/>
      <c r="BQ66" s="1315"/>
      <c r="BR66" s="1315"/>
      <c r="BS66" s="1315"/>
      <c r="BT66" s="1315"/>
      <c r="BU66" s="1315"/>
      <c r="BV66" s="1315"/>
      <c r="BW66" s="1315"/>
      <c r="BX66" s="1315"/>
      <c r="BY66" s="1315"/>
      <c r="BZ66" s="1315"/>
      <c r="CA66" s="1315"/>
      <c r="CB66" s="1315"/>
      <c r="CC66" s="1315"/>
      <c r="CD66" s="1315"/>
      <c r="CE66" s="1315"/>
      <c r="CF66" s="1315"/>
      <c r="CG66" s="1315"/>
      <c r="CH66" s="1315"/>
      <c r="CI66" s="1315"/>
      <c r="CJ66" s="1315"/>
      <c r="CK66" s="1315"/>
      <c r="CL66" s="1315"/>
      <c r="CM66" s="1315"/>
      <c r="CN66" s="1315"/>
      <c r="CO66" s="1315"/>
      <c r="CP66" s="1315"/>
      <c r="CQ66" s="1315"/>
      <c r="CR66" s="1315"/>
      <c r="CS66" s="1315"/>
      <c r="CT66" s="1315"/>
      <c r="CU66" s="1315"/>
      <c r="CV66" s="1315"/>
      <c r="CW66" s="1315"/>
      <c r="CX66" s="1315"/>
      <c r="CY66" s="1315"/>
      <c r="CZ66" s="1315"/>
      <c r="DA66" s="1315"/>
      <c r="DB66" s="1315"/>
      <c r="DC66" s="1316"/>
    </row>
    <row r="67" spans="2:107" x14ac:dyDescent="0.15">
      <c r="B67" s="397"/>
      <c r="AN67" s="1314"/>
      <c r="AO67" s="1315"/>
      <c r="AP67" s="1315"/>
      <c r="AQ67" s="1315"/>
      <c r="AR67" s="1315"/>
      <c r="AS67" s="1315"/>
      <c r="AT67" s="1315"/>
      <c r="AU67" s="1315"/>
      <c r="AV67" s="1315"/>
      <c r="AW67" s="1315"/>
      <c r="AX67" s="1315"/>
      <c r="AY67" s="1315"/>
      <c r="AZ67" s="1315"/>
      <c r="BA67" s="1315"/>
      <c r="BB67" s="1315"/>
      <c r="BC67" s="1315"/>
      <c r="BD67" s="1315"/>
      <c r="BE67" s="1315"/>
      <c r="BF67" s="1315"/>
      <c r="BG67" s="1315"/>
      <c r="BH67" s="1315"/>
      <c r="BI67" s="1315"/>
      <c r="BJ67" s="1315"/>
      <c r="BK67" s="1315"/>
      <c r="BL67" s="1315"/>
      <c r="BM67" s="1315"/>
      <c r="BN67" s="1315"/>
      <c r="BO67" s="1315"/>
      <c r="BP67" s="1315"/>
      <c r="BQ67" s="1315"/>
      <c r="BR67" s="1315"/>
      <c r="BS67" s="1315"/>
      <c r="BT67" s="1315"/>
      <c r="BU67" s="1315"/>
      <c r="BV67" s="1315"/>
      <c r="BW67" s="1315"/>
      <c r="BX67" s="1315"/>
      <c r="BY67" s="1315"/>
      <c r="BZ67" s="1315"/>
      <c r="CA67" s="1315"/>
      <c r="CB67" s="1315"/>
      <c r="CC67" s="1315"/>
      <c r="CD67" s="1315"/>
      <c r="CE67" s="1315"/>
      <c r="CF67" s="1315"/>
      <c r="CG67" s="1315"/>
      <c r="CH67" s="1315"/>
      <c r="CI67" s="1315"/>
      <c r="CJ67" s="1315"/>
      <c r="CK67" s="1315"/>
      <c r="CL67" s="1315"/>
      <c r="CM67" s="1315"/>
      <c r="CN67" s="1315"/>
      <c r="CO67" s="1315"/>
      <c r="CP67" s="1315"/>
      <c r="CQ67" s="1315"/>
      <c r="CR67" s="1315"/>
      <c r="CS67" s="1315"/>
      <c r="CT67" s="1315"/>
      <c r="CU67" s="1315"/>
      <c r="CV67" s="1315"/>
      <c r="CW67" s="1315"/>
      <c r="CX67" s="1315"/>
      <c r="CY67" s="1315"/>
      <c r="CZ67" s="1315"/>
      <c r="DA67" s="1315"/>
      <c r="DB67" s="1315"/>
      <c r="DC67" s="1316"/>
    </row>
    <row r="68" spans="2:107" x14ac:dyDescent="0.15">
      <c r="B68" s="397"/>
      <c r="AN68" s="1314"/>
      <c r="AO68" s="1315"/>
      <c r="AP68" s="1315"/>
      <c r="AQ68" s="1315"/>
      <c r="AR68" s="1315"/>
      <c r="AS68" s="1315"/>
      <c r="AT68" s="1315"/>
      <c r="AU68" s="1315"/>
      <c r="AV68" s="1315"/>
      <c r="AW68" s="1315"/>
      <c r="AX68" s="1315"/>
      <c r="AY68" s="1315"/>
      <c r="AZ68" s="1315"/>
      <c r="BA68" s="1315"/>
      <c r="BB68" s="1315"/>
      <c r="BC68" s="1315"/>
      <c r="BD68" s="1315"/>
      <c r="BE68" s="1315"/>
      <c r="BF68" s="1315"/>
      <c r="BG68" s="1315"/>
      <c r="BH68" s="1315"/>
      <c r="BI68" s="1315"/>
      <c r="BJ68" s="1315"/>
      <c r="BK68" s="1315"/>
      <c r="BL68" s="1315"/>
      <c r="BM68" s="1315"/>
      <c r="BN68" s="1315"/>
      <c r="BO68" s="1315"/>
      <c r="BP68" s="1315"/>
      <c r="BQ68" s="1315"/>
      <c r="BR68" s="1315"/>
      <c r="BS68" s="1315"/>
      <c r="BT68" s="1315"/>
      <c r="BU68" s="1315"/>
      <c r="BV68" s="1315"/>
      <c r="BW68" s="1315"/>
      <c r="BX68" s="1315"/>
      <c r="BY68" s="1315"/>
      <c r="BZ68" s="1315"/>
      <c r="CA68" s="1315"/>
      <c r="CB68" s="1315"/>
      <c r="CC68" s="1315"/>
      <c r="CD68" s="1315"/>
      <c r="CE68" s="1315"/>
      <c r="CF68" s="1315"/>
      <c r="CG68" s="1315"/>
      <c r="CH68" s="1315"/>
      <c r="CI68" s="1315"/>
      <c r="CJ68" s="1315"/>
      <c r="CK68" s="1315"/>
      <c r="CL68" s="1315"/>
      <c r="CM68" s="1315"/>
      <c r="CN68" s="1315"/>
      <c r="CO68" s="1315"/>
      <c r="CP68" s="1315"/>
      <c r="CQ68" s="1315"/>
      <c r="CR68" s="1315"/>
      <c r="CS68" s="1315"/>
      <c r="CT68" s="1315"/>
      <c r="CU68" s="1315"/>
      <c r="CV68" s="1315"/>
      <c r="CW68" s="1315"/>
      <c r="CX68" s="1315"/>
      <c r="CY68" s="1315"/>
      <c r="CZ68" s="1315"/>
      <c r="DA68" s="1315"/>
      <c r="DB68" s="1315"/>
      <c r="DC68" s="1316"/>
    </row>
    <row r="69" spans="2:107" x14ac:dyDescent="0.15">
      <c r="B69" s="397"/>
      <c r="AN69" s="1317"/>
      <c r="AO69" s="1318"/>
      <c r="AP69" s="1318"/>
      <c r="AQ69" s="1318"/>
      <c r="AR69" s="1318"/>
      <c r="AS69" s="1318"/>
      <c r="AT69" s="1318"/>
      <c r="AU69" s="1318"/>
      <c r="AV69" s="1318"/>
      <c r="AW69" s="1318"/>
      <c r="AX69" s="1318"/>
      <c r="AY69" s="1318"/>
      <c r="AZ69" s="1318"/>
      <c r="BA69" s="1318"/>
      <c r="BB69" s="1318"/>
      <c r="BC69" s="1318"/>
      <c r="BD69" s="1318"/>
      <c r="BE69" s="1318"/>
      <c r="BF69" s="1318"/>
      <c r="BG69" s="1318"/>
      <c r="BH69" s="1318"/>
      <c r="BI69" s="1318"/>
      <c r="BJ69" s="1318"/>
      <c r="BK69" s="1318"/>
      <c r="BL69" s="1318"/>
      <c r="BM69" s="1318"/>
      <c r="BN69" s="1318"/>
      <c r="BO69" s="1318"/>
      <c r="BP69" s="1318"/>
      <c r="BQ69" s="1318"/>
      <c r="BR69" s="1318"/>
      <c r="BS69" s="1318"/>
      <c r="BT69" s="1318"/>
      <c r="BU69" s="1318"/>
      <c r="BV69" s="1318"/>
      <c r="BW69" s="1318"/>
      <c r="BX69" s="1318"/>
      <c r="BY69" s="1318"/>
      <c r="BZ69" s="1318"/>
      <c r="CA69" s="1318"/>
      <c r="CB69" s="1318"/>
      <c r="CC69" s="1318"/>
      <c r="CD69" s="1318"/>
      <c r="CE69" s="1318"/>
      <c r="CF69" s="1318"/>
      <c r="CG69" s="1318"/>
      <c r="CH69" s="1318"/>
      <c r="CI69" s="1318"/>
      <c r="CJ69" s="1318"/>
      <c r="CK69" s="1318"/>
      <c r="CL69" s="1318"/>
      <c r="CM69" s="1318"/>
      <c r="CN69" s="1318"/>
      <c r="CO69" s="1318"/>
      <c r="CP69" s="1318"/>
      <c r="CQ69" s="1318"/>
      <c r="CR69" s="1318"/>
      <c r="CS69" s="1318"/>
      <c r="CT69" s="1318"/>
      <c r="CU69" s="1318"/>
      <c r="CV69" s="1318"/>
      <c r="CW69" s="1318"/>
      <c r="CX69" s="1318"/>
      <c r="CY69" s="1318"/>
      <c r="CZ69" s="1318"/>
      <c r="DA69" s="1318"/>
      <c r="DB69" s="1318"/>
      <c r="DC69" s="1319"/>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605</v>
      </c>
    </row>
    <row r="72" spans="2:107" x14ac:dyDescent="0.15">
      <c r="B72" s="397"/>
      <c r="G72" s="1320"/>
      <c r="H72" s="1320"/>
      <c r="I72" s="1320"/>
      <c r="J72" s="1320"/>
      <c r="K72" s="407"/>
      <c r="L72" s="407"/>
      <c r="M72" s="408"/>
      <c r="N72" s="408"/>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24" t="s">
        <v>548</v>
      </c>
      <c r="BQ72" s="1324"/>
      <c r="BR72" s="1324"/>
      <c r="BS72" s="1324"/>
      <c r="BT72" s="1324"/>
      <c r="BU72" s="1324"/>
      <c r="BV72" s="1324"/>
      <c r="BW72" s="1324"/>
      <c r="BX72" s="1324" t="s">
        <v>549</v>
      </c>
      <c r="BY72" s="1324"/>
      <c r="BZ72" s="1324"/>
      <c r="CA72" s="1324"/>
      <c r="CB72" s="1324"/>
      <c r="CC72" s="1324"/>
      <c r="CD72" s="1324"/>
      <c r="CE72" s="1324"/>
      <c r="CF72" s="1324" t="s">
        <v>550</v>
      </c>
      <c r="CG72" s="1324"/>
      <c r="CH72" s="1324"/>
      <c r="CI72" s="1324"/>
      <c r="CJ72" s="1324"/>
      <c r="CK72" s="1324"/>
      <c r="CL72" s="1324"/>
      <c r="CM72" s="1324"/>
      <c r="CN72" s="1324" t="s">
        <v>551</v>
      </c>
      <c r="CO72" s="1324"/>
      <c r="CP72" s="1324"/>
      <c r="CQ72" s="1324"/>
      <c r="CR72" s="1324"/>
      <c r="CS72" s="1324"/>
      <c r="CT72" s="1324"/>
      <c r="CU72" s="1324"/>
      <c r="CV72" s="1324" t="s">
        <v>552</v>
      </c>
      <c r="CW72" s="1324"/>
      <c r="CX72" s="1324"/>
      <c r="CY72" s="1324"/>
      <c r="CZ72" s="1324"/>
      <c r="DA72" s="1324"/>
      <c r="DB72" s="1324"/>
      <c r="DC72" s="1324"/>
    </row>
    <row r="73" spans="2:107" x14ac:dyDescent="0.15">
      <c r="B73" s="397"/>
      <c r="G73" s="1330"/>
      <c r="H73" s="1330"/>
      <c r="I73" s="1330"/>
      <c r="J73" s="1330"/>
      <c r="K73" s="1331"/>
      <c r="L73" s="1331"/>
      <c r="M73" s="1331"/>
      <c r="N73" s="1331"/>
      <c r="AM73" s="406"/>
      <c r="AN73" s="1327" t="s">
        <v>606</v>
      </c>
      <c r="AO73" s="1327"/>
      <c r="AP73" s="1327"/>
      <c r="AQ73" s="1327"/>
      <c r="AR73" s="1327"/>
      <c r="AS73" s="1327"/>
      <c r="AT73" s="1327"/>
      <c r="AU73" s="1327"/>
      <c r="AV73" s="1327"/>
      <c r="AW73" s="1327"/>
      <c r="AX73" s="1327"/>
      <c r="AY73" s="1327"/>
      <c r="AZ73" s="1327"/>
      <c r="BA73" s="1327"/>
      <c r="BB73" s="1327" t="s">
        <v>607</v>
      </c>
      <c r="BC73" s="1327"/>
      <c r="BD73" s="1327"/>
      <c r="BE73" s="1327"/>
      <c r="BF73" s="1327"/>
      <c r="BG73" s="1327"/>
      <c r="BH73" s="1327"/>
      <c r="BI73" s="1327"/>
      <c r="BJ73" s="1327"/>
      <c r="BK73" s="1327"/>
      <c r="BL73" s="1327"/>
      <c r="BM73" s="1327"/>
      <c r="BN73" s="1327"/>
      <c r="BO73" s="1327"/>
      <c r="BP73" s="1325"/>
      <c r="BQ73" s="1325"/>
      <c r="BR73" s="1325"/>
      <c r="BS73" s="1325"/>
      <c r="BT73" s="1325"/>
      <c r="BU73" s="1325"/>
      <c r="BV73" s="1325"/>
      <c r="BW73" s="1325"/>
      <c r="BX73" s="1325"/>
      <c r="BY73" s="1325"/>
      <c r="BZ73" s="1325"/>
      <c r="CA73" s="1325"/>
      <c r="CB73" s="1325"/>
      <c r="CC73" s="1325"/>
      <c r="CD73" s="1325"/>
      <c r="CE73" s="1325"/>
      <c r="CF73" s="1325"/>
      <c r="CG73" s="1325"/>
      <c r="CH73" s="1325"/>
      <c r="CI73" s="1325"/>
      <c r="CJ73" s="1325"/>
      <c r="CK73" s="1325"/>
      <c r="CL73" s="1325"/>
      <c r="CM73" s="1325"/>
      <c r="CN73" s="1325"/>
      <c r="CO73" s="1325"/>
      <c r="CP73" s="1325"/>
      <c r="CQ73" s="1325"/>
      <c r="CR73" s="1325"/>
      <c r="CS73" s="1325"/>
      <c r="CT73" s="1325"/>
      <c r="CU73" s="1325"/>
      <c r="CV73" s="1325"/>
      <c r="CW73" s="1325"/>
      <c r="CX73" s="1325"/>
      <c r="CY73" s="1325"/>
      <c r="CZ73" s="1325"/>
      <c r="DA73" s="1325"/>
      <c r="DB73" s="1325"/>
      <c r="DC73" s="1325"/>
    </row>
    <row r="74" spans="2:107" x14ac:dyDescent="0.15">
      <c r="B74" s="397"/>
      <c r="G74" s="1330"/>
      <c r="H74" s="1330"/>
      <c r="I74" s="1330"/>
      <c r="J74" s="1330"/>
      <c r="K74" s="1331"/>
      <c r="L74" s="1331"/>
      <c r="M74" s="1331"/>
      <c r="N74" s="1331"/>
      <c r="AM74" s="406"/>
      <c r="AN74" s="1327"/>
      <c r="AO74" s="1327"/>
      <c r="AP74" s="1327"/>
      <c r="AQ74" s="1327"/>
      <c r="AR74" s="1327"/>
      <c r="AS74" s="1327"/>
      <c r="AT74" s="1327"/>
      <c r="AU74" s="1327"/>
      <c r="AV74" s="1327"/>
      <c r="AW74" s="1327"/>
      <c r="AX74" s="1327"/>
      <c r="AY74" s="1327"/>
      <c r="AZ74" s="1327"/>
      <c r="BA74" s="1327"/>
      <c r="BB74" s="1327"/>
      <c r="BC74" s="1327"/>
      <c r="BD74" s="1327"/>
      <c r="BE74" s="1327"/>
      <c r="BF74" s="1327"/>
      <c r="BG74" s="1327"/>
      <c r="BH74" s="1327"/>
      <c r="BI74" s="1327"/>
      <c r="BJ74" s="1327"/>
      <c r="BK74" s="1327"/>
      <c r="BL74" s="1327"/>
      <c r="BM74" s="1327"/>
      <c r="BN74" s="1327"/>
      <c r="BO74" s="1327"/>
      <c r="BP74" s="1325"/>
      <c r="BQ74" s="1325"/>
      <c r="BR74" s="1325"/>
      <c r="BS74" s="1325"/>
      <c r="BT74" s="1325"/>
      <c r="BU74" s="1325"/>
      <c r="BV74" s="1325"/>
      <c r="BW74" s="1325"/>
      <c r="BX74" s="1325"/>
      <c r="BY74" s="1325"/>
      <c r="BZ74" s="1325"/>
      <c r="CA74" s="1325"/>
      <c r="CB74" s="1325"/>
      <c r="CC74" s="1325"/>
      <c r="CD74" s="1325"/>
      <c r="CE74" s="1325"/>
      <c r="CF74" s="1325"/>
      <c r="CG74" s="1325"/>
      <c r="CH74" s="1325"/>
      <c r="CI74" s="1325"/>
      <c r="CJ74" s="1325"/>
      <c r="CK74" s="1325"/>
      <c r="CL74" s="1325"/>
      <c r="CM74" s="1325"/>
      <c r="CN74" s="1325"/>
      <c r="CO74" s="1325"/>
      <c r="CP74" s="1325"/>
      <c r="CQ74" s="1325"/>
      <c r="CR74" s="1325"/>
      <c r="CS74" s="1325"/>
      <c r="CT74" s="1325"/>
      <c r="CU74" s="1325"/>
      <c r="CV74" s="1325"/>
      <c r="CW74" s="1325"/>
      <c r="CX74" s="1325"/>
      <c r="CY74" s="1325"/>
      <c r="CZ74" s="1325"/>
      <c r="DA74" s="1325"/>
      <c r="DB74" s="1325"/>
      <c r="DC74" s="1325"/>
    </row>
    <row r="75" spans="2:107" x14ac:dyDescent="0.15">
      <c r="B75" s="397"/>
      <c r="G75" s="1330"/>
      <c r="H75" s="1330"/>
      <c r="I75" s="1320"/>
      <c r="J75" s="1320"/>
      <c r="K75" s="1326"/>
      <c r="L75" s="1326"/>
      <c r="M75" s="1326"/>
      <c r="N75" s="1326"/>
      <c r="AM75" s="406"/>
      <c r="AN75" s="1327"/>
      <c r="AO75" s="1327"/>
      <c r="AP75" s="1327"/>
      <c r="AQ75" s="1327"/>
      <c r="AR75" s="1327"/>
      <c r="AS75" s="1327"/>
      <c r="AT75" s="1327"/>
      <c r="AU75" s="1327"/>
      <c r="AV75" s="1327"/>
      <c r="AW75" s="1327"/>
      <c r="AX75" s="1327"/>
      <c r="AY75" s="1327"/>
      <c r="AZ75" s="1327"/>
      <c r="BA75" s="1327"/>
      <c r="BB75" s="1327" t="s">
        <v>612</v>
      </c>
      <c r="BC75" s="1327"/>
      <c r="BD75" s="1327"/>
      <c r="BE75" s="1327"/>
      <c r="BF75" s="1327"/>
      <c r="BG75" s="1327"/>
      <c r="BH75" s="1327"/>
      <c r="BI75" s="1327"/>
      <c r="BJ75" s="1327"/>
      <c r="BK75" s="1327"/>
      <c r="BL75" s="1327"/>
      <c r="BM75" s="1327"/>
      <c r="BN75" s="1327"/>
      <c r="BO75" s="1327"/>
      <c r="BP75" s="1325">
        <v>7</v>
      </c>
      <c r="BQ75" s="1325"/>
      <c r="BR75" s="1325"/>
      <c r="BS75" s="1325"/>
      <c r="BT75" s="1325"/>
      <c r="BU75" s="1325"/>
      <c r="BV75" s="1325"/>
      <c r="BW75" s="1325"/>
      <c r="BX75" s="1325">
        <v>7.3</v>
      </c>
      <c r="BY75" s="1325"/>
      <c r="BZ75" s="1325"/>
      <c r="CA75" s="1325"/>
      <c r="CB75" s="1325"/>
      <c r="CC75" s="1325"/>
      <c r="CD75" s="1325"/>
      <c r="CE75" s="1325"/>
      <c r="CF75" s="1325">
        <v>7.6</v>
      </c>
      <c r="CG75" s="1325"/>
      <c r="CH75" s="1325"/>
      <c r="CI75" s="1325"/>
      <c r="CJ75" s="1325"/>
      <c r="CK75" s="1325"/>
      <c r="CL75" s="1325"/>
      <c r="CM75" s="1325"/>
      <c r="CN75" s="1325">
        <v>7.6</v>
      </c>
      <c r="CO75" s="1325"/>
      <c r="CP75" s="1325"/>
      <c r="CQ75" s="1325"/>
      <c r="CR75" s="1325"/>
      <c r="CS75" s="1325"/>
      <c r="CT75" s="1325"/>
      <c r="CU75" s="1325"/>
      <c r="CV75" s="1325">
        <v>7.6</v>
      </c>
      <c r="CW75" s="1325"/>
      <c r="CX75" s="1325"/>
      <c r="CY75" s="1325"/>
      <c r="CZ75" s="1325"/>
      <c r="DA75" s="1325"/>
      <c r="DB75" s="1325"/>
      <c r="DC75" s="1325"/>
    </row>
    <row r="76" spans="2:107" x14ac:dyDescent="0.15">
      <c r="B76" s="397"/>
      <c r="G76" s="1330"/>
      <c r="H76" s="1330"/>
      <c r="I76" s="1320"/>
      <c r="J76" s="1320"/>
      <c r="K76" s="1326"/>
      <c r="L76" s="1326"/>
      <c r="M76" s="1326"/>
      <c r="N76" s="1326"/>
      <c r="AM76" s="406"/>
      <c r="AN76" s="1327"/>
      <c r="AO76" s="1327"/>
      <c r="AP76" s="1327"/>
      <c r="AQ76" s="1327"/>
      <c r="AR76" s="1327"/>
      <c r="AS76" s="1327"/>
      <c r="AT76" s="1327"/>
      <c r="AU76" s="1327"/>
      <c r="AV76" s="1327"/>
      <c r="AW76" s="1327"/>
      <c r="AX76" s="1327"/>
      <c r="AY76" s="1327"/>
      <c r="AZ76" s="1327"/>
      <c r="BA76" s="1327"/>
      <c r="BB76" s="1327"/>
      <c r="BC76" s="1327"/>
      <c r="BD76" s="1327"/>
      <c r="BE76" s="1327"/>
      <c r="BF76" s="1327"/>
      <c r="BG76" s="1327"/>
      <c r="BH76" s="1327"/>
      <c r="BI76" s="1327"/>
      <c r="BJ76" s="1327"/>
      <c r="BK76" s="1327"/>
      <c r="BL76" s="1327"/>
      <c r="BM76" s="1327"/>
      <c r="BN76" s="1327"/>
      <c r="BO76" s="1327"/>
      <c r="BP76" s="1325"/>
      <c r="BQ76" s="1325"/>
      <c r="BR76" s="1325"/>
      <c r="BS76" s="1325"/>
      <c r="BT76" s="1325"/>
      <c r="BU76" s="1325"/>
      <c r="BV76" s="1325"/>
      <c r="BW76" s="1325"/>
      <c r="BX76" s="1325"/>
      <c r="BY76" s="1325"/>
      <c r="BZ76" s="1325"/>
      <c r="CA76" s="1325"/>
      <c r="CB76" s="1325"/>
      <c r="CC76" s="1325"/>
      <c r="CD76" s="1325"/>
      <c r="CE76" s="1325"/>
      <c r="CF76" s="1325"/>
      <c r="CG76" s="1325"/>
      <c r="CH76" s="1325"/>
      <c r="CI76" s="1325"/>
      <c r="CJ76" s="1325"/>
      <c r="CK76" s="1325"/>
      <c r="CL76" s="1325"/>
      <c r="CM76" s="1325"/>
      <c r="CN76" s="1325"/>
      <c r="CO76" s="1325"/>
      <c r="CP76" s="1325"/>
      <c r="CQ76" s="1325"/>
      <c r="CR76" s="1325"/>
      <c r="CS76" s="1325"/>
      <c r="CT76" s="1325"/>
      <c r="CU76" s="1325"/>
      <c r="CV76" s="1325"/>
      <c r="CW76" s="1325"/>
      <c r="CX76" s="1325"/>
      <c r="CY76" s="1325"/>
      <c r="CZ76" s="1325"/>
      <c r="DA76" s="1325"/>
      <c r="DB76" s="1325"/>
      <c r="DC76" s="1325"/>
    </row>
    <row r="77" spans="2:107" x14ac:dyDescent="0.15">
      <c r="B77" s="397"/>
      <c r="G77" s="1320"/>
      <c r="H77" s="1320"/>
      <c r="I77" s="1320"/>
      <c r="J77" s="1320"/>
      <c r="K77" s="1331"/>
      <c r="L77" s="1331"/>
      <c r="M77" s="1331"/>
      <c r="N77" s="1331"/>
      <c r="AN77" s="1324" t="s">
        <v>609</v>
      </c>
      <c r="AO77" s="1324"/>
      <c r="AP77" s="1324"/>
      <c r="AQ77" s="1324"/>
      <c r="AR77" s="1324"/>
      <c r="AS77" s="1324"/>
      <c r="AT77" s="1324"/>
      <c r="AU77" s="1324"/>
      <c r="AV77" s="1324"/>
      <c r="AW77" s="1324"/>
      <c r="AX77" s="1324"/>
      <c r="AY77" s="1324"/>
      <c r="AZ77" s="1324"/>
      <c r="BA77" s="1324"/>
      <c r="BB77" s="1327" t="s">
        <v>607</v>
      </c>
      <c r="BC77" s="1327"/>
      <c r="BD77" s="1327"/>
      <c r="BE77" s="1327"/>
      <c r="BF77" s="1327"/>
      <c r="BG77" s="1327"/>
      <c r="BH77" s="1327"/>
      <c r="BI77" s="1327"/>
      <c r="BJ77" s="1327"/>
      <c r="BK77" s="1327"/>
      <c r="BL77" s="1327"/>
      <c r="BM77" s="1327"/>
      <c r="BN77" s="1327"/>
      <c r="BO77" s="1327"/>
      <c r="BP77" s="1325">
        <v>0</v>
      </c>
      <c r="BQ77" s="1325"/>
      <c r="BR77" s="1325"/>
      <c r="BS77" s="1325"/>
      <c r="BT77" s="1325"/>
      <c r="BU77" s="1325"/>
      <c r="BV77" s="1325"/>
      <c r="BW77" s="1325"/>
      <c r="BX77" s="1325">
        <v>0</v>
      </c>
      <c r="BY77" s="1325"/>
      <c r="BZ77" s="1325"/>
      <c r="CA77" s="1325"/>
      <c r="CB77" s="1325"/>
      <c r="CC77" s="1325"/>
      <c r="CD77" s="1325"/>
      <c r="CE77" s="1325"/>
      <c r="CF77" s="1325">
        <v>0</v>
      </c>
      <c r="CG77" s="1325"/>
      <c r="CH77" s="1325"/>
      <c r="CI77" s="1325"/>
      <c r="CJ77" s="1325"/>
      <c r="CK77" s="1325"/>
      <c r="CL77" s="1325"/>
      <c r="CM77" s="1325"/>
      <c r="CN77" s="1325">
        <v>3.1</v>
      </c>
      <c r="CO77" s="1325"/>
      <c r="CP77" s="1325"/>
      <c r="CQ77" s="1325"/>
      <c r="CR77" s="1325"/>
      <c r="CS77" s="1325"/>
      <c r="CT77" s="1325"/>
      <c r="CU77" s="1325"/>
      <c r="CV77" s="1325">
        <v>13.7</v>
      </c>
      <c r="CW77" s="1325"/>
      <c r="CX77" s="1325"/>
      <c r="CY77" s="1325"/>
      <c r="CZ77" s="1325"/>
      <c r="DA77" s="1325"/>
      <c r="DB77" s="1325"/>
      <c r="DC77" s="1325"/>
    </row>
    <row r="78" spans="2:107" x14ac:dyDescent="0.15">
      <c r="B78" s="397"/>
      <c r="G78" s="1320"/>
      <c r="H78" s="1320"/>
      <c r="I78" s="1320"/>
      <c r="J78" s="1320"/>
      <c r="K78" s="1331"/>
      <c r="L78" s="1331"/>
      <c r="M78" s="1331"/>
      <c r="N78" s="1331"/>
      <c r="AN78" s="1324"/>
      <c r="AO78" s="1324"/>
      <c r="AP78" s="1324"/>
      <c r="AQ78" s="1324"/>
      <c r="AR78" s="1324"/>
      <c r="AS78" s="1324"/>
      <c r="AT78" s="1324"/>
      <c r="AU78" s="1324"/>
      <c r="AV78" s="1324"/>
      <c r="AW78" s="1324"/>
      <c r="AX78" s="1324"/>
      <c r="AY78" s="1324"/>
      <c r="AZ78" s="1324"/>
      <c r="BA78" s="1324"/>
      <c r="BB78" s="1327"/>
      <c r="BC78" s="1327"/>
      <c r="BD78" s="1327"/>
      <c r="BE78" s="1327"/>
      <c r="BF78" s="1327"/>
      <c r="BG78" s="1327"/>
      <c r="BH78" s="1327"/>
      <c r="BI78" s="1327"/>
      <c r="BJ78" s="1327"/>
      <c r="BK78" s="1327"/>
      <c r="BL78" s="1327"/>
      <c r="BM78" s="1327"/>
      <c r="BN78" s="1327"/>
      <c r="BO78" s="1327"/>
      <c r="BP78" s="1325"/>
      <c r="BQ78" s="1325"/>
      <c r="BR78" s="1325"/>
      <c r="BS78" s="1325"/>
      <c r="BT78" s="1325"/>
      <c r="BU78" s="1325"/>
      <c r="BV78" s="1325"/>
      <c r="BW78" s="1325"/>
      <c r="BX78" s="1325"/>
      <c r="BY78" s="1325"/>
      <c r="BZ78" s="1325"/>
      <c r="CA78" s="1325"/>
      <c r="CB78" s="1325"/>
      <c r="CC78" s="1325"/>
      <c r="CD78" s="1325"/>
      <c r="CE78" s="1325"/>
      <c r="CF78" s="1325"/>
      <c r="CG78" s="1325"/>
      <c r="CH78" s="1325"/>
      <c r="CI78" s="1325"/>
      <c r="CJ78" s="1325"/>
      <c r="CK78" s="1325"/>
      <c r="CL78" s="1325"/>
      <c r="CM78" s="1325"/>
      <c r="CN78" s="1325"/>
      <c r="CO78" s="1325"/>
      <c r="CP78" s="1325"/>
      <c r="CQ78" s="1325"/>
      <c r="CR78" s="1325"/>
      <c r="CS78" s="1325"/>
      <c r="CT78" s="1325"/>
      <c r="CU78" s="1325"/>
      <c r="CV78" s="1325"/>
      <c r="CW78" s="1325"/>
      <c r="CX78" s="1325"/>
      <c r="CY78" s="1325"/>
      <c r="CZ78" s="1325"/>
      <c r="DA78" s="1325"/>
      <c r="DB78" s="1325"/>
      <c r="DC78" s="1325"/>
    </row>
    <row r="79" spans="2:107" x14ac:dyDescent="0.15">
      <c r="B79" s="397"/>
      <c r="G79" s="1320"/>
      <c r="H79" s="1320"/>
      <c r="I79" s="1329"/>
      <c r="J79" s="1329"/>
      <c r="K79" s="1332"/>
      <c r="L79" s="1332"/>
      <c r="M79" s="1332"/>
      <c r="N79" s="1332"/>
      <c r="AN79" s="1324"/>
      <c r="AO79" s="1324"/>
      <c r="AP79" s="1324"/>
      <c r="AQ79" s="1324"/>
      <c r="AR79" s="1324"/>
      <c r="AS79" s="1324"/>
      <c r="AT79" s="1324"/>
      <c r="AU79" s="1324"/>
      <c r="AV79" s="1324"/>
      <c r="AW79" s="1324"/>
      <c r="AX79" s="1324"/>
      <c r="AY79" s="1324"/>
      <c r="AZ79" s="1324"/>
      <c r="BA79" s="1324"/>
      <c r="BB79" s="1327" t="s">
        <v>612</v>
      </c>
      <c r="BC79" s="1327"/>
      <c r="BD79" s="1327"/>
      <c r="BE79" s="1327"/>
      <c r="BF79" s="1327"/>
      <c r="BG79" s="1327"/>
      <c r="BH79" s="1327"/>
      <c r="BI79" s="1327"/>
      <c r="BJ79" s="1327"/>
      <c r="BK79" s="1327"/>
      <c r="BL79" s="1327"/>
      <c r="BM79" s="1327"/>
      <c r="BN79" s="1327"/>
      <c r="BO79" s="1327"/>
      <c r="BP79" s="1325">
        <v>7.9</v>
      </c>
      <c r="BQ79" s="1325"/>
      <c r="BR79" s="1325"/>
      <c r="BS79" s="1325"/>
      <c r="BT79" s="1325"/>
      <c r="BU79" s="1325"/>
      <c r="BV79" s="1325"/>
      <c r="BW79" s="1325"/>
      <c r="BX79" s="1325">
        <v>7.9</v>
      </c>
      <c r="BY79" s="1325"/>
      <c r="BZ79" s="1325"/>
      <c r="CA79" s="1325"/>
      <c r="CB79" s="1325"/>
      <c r="CC79" s="1325"/>
      <c r="CD79" s="1325"/>
      <c r="CE79" s="1325"/>
      <c r="CF79" s="1325">
        <v>7.8</v>
      </c>
      <c r="CG79" s="1325"/>
      <c r="CH79" s="1325"/>
      <c r="CI79" s="1325"/>
      <c r="CJ79" s="1325"/>
      <c r="CK79" s="1325"/>
      <c r="CL79" s="1325"/>
      <c r="CM79" s="1325"/>
      <c r="CN79" s="1325">
        <v>7.9</v>
      </c>
      <c r="CO79" s="1325"/>
      <c r="CP79" s="1325"/>
      <c r="CQ79" s="1325"/>
      <c r="CR79" s="1325"/>
      <c r="CS79" s="1325"/>
      <c r="CT79" s="1325"/>
      <c r="CU79" s="1325"/>
      <c r="CV79" s="1325">
        <v>7.9</v>
      </c>
      <c r="CW79" s="1325"/>
      <c r="CX79" s="1325"/>
      <c r="CY79" s="1325"/>
      <c r="CZ79" s="1325"/>
      <c r="DA79" s="1325"/>
      <c r="DB79" s="1325"/>
      <c r="DC79" s="1325"/>
    </row>
    <row r="80" spans="2:107" x14ac:dyDescent="0.15">
      <c r="B80" s="397"/>
      <c r="G80" s="1320"/>
      <c r="H80" s="1320"/>
      <c r="I80" s="1329"/>
      <c r="J80" s="1329"/>
      <c r="K80" s="1332"/>
      <c r="L80" s="1332"/>
      <c r="M80" s="1332"/>
      <c r="N80" s="1332"/>
      <c r="AN80" s="1324"/>
      <c r="AO80" s="1324"/>
      <c r="AP80" s="1324"/>
      <c r="AQ80" s="1324"/>
      <c r="AR80" s="1324"/>
      <c r="AS80" s="1324"/>
      <c r="AT80" s="1324"/>
      <c r="AU80" s="1324"/>
      <c r="AV80" s="1324"/>
      <c r="AW80" s="1324"/>
      <c r="AX80" s="1324"/>
      <c r="AY80" s="1324"/>
      <c r="AZ80" s="1324"/>
      <c r="BA80" s="1324"/>
      <c r="BB80" s="1327"/>
      <c r="BC80" s="1327"/>
      <c r="BD80" s="1327"/>
      <c r="BE80" s="1327"/>
      <c r="BF80" s="1327"/>
      <c r="BG80" s="1327"/>
      <c r="BH80" s="1327"/>
      <c r="BI80" s="1327"/>
      <c r="BJ80" s="1327"/>
      <c r="BK80" s="1327"/>
      <c r="BL80" s="1327"/>
      <c r="BM80" s="1327"/>
      <c r="BN80" s="1327"/>
      <c r="BO80" s="1327"/>
      <c r="BP80" s="1325"/>
      <c r="BQ80" s="1325"/>
      <c r="BR80" s="1325"/>
      <c r="BS80" s="1325"/>
      <c r="BT80" s="1325"/>
      <c r="BU80" s="1325"/>
      <c r="BV80" s="1325"/>
      <c r="BW80" s="1325"/>
      <c r="BX80" s="1325"/>
      <c r="BY80" s="1325"/>
      <c r="BZ80" s="1325"/>
      <c r="CA80" s="1325"/>
      <c r="CB80" s="1325"/>
      <c r="CC80" s="1325"/>
      <c r="CD80" s="1325"/>
      <c r="CE80" s="1325"/>
      <c r="CF80" s="1325"/>
      <c r="CG80" s="1325"/>
      <c r="CH80" s="1325"/>
      <c r="CI80" s="1325"/>
      <c r="CJ80" s="1325"/>
      <c r="CK80" s="1325"/>
      <c r="CL80" s="1325"/>
      <c r="CM80" s="1325"/>
      <c r="CN80" s="1325"/>
      <c r="CO80" s="1325"/>
      <c r="CP80" s="1325"/>
      <c r="CQ80" s="1325"/>
      <c r="CR80" s="1325"/>
      <c r="CS80" s="1325"/>
      <c r="CT80" s="1325"/>
      <c r="CU80" s="1325"/>
      <c r="CV80" s="1325"/>
      <c r="CW80" s="1325"/>
      <c r="CX80" s="1325"/>
      <c r="CY80" s="1325"/>
      <c r="CZ80" s="1325"/>
      <c r="DA80" s="1325"/>
      <c r="DB80" s="1325"/>
      <c r="DC80" s="1325"/>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dMWVfOGrx+3tuHhYnTDsLzeCkvW7K6WHShzNiuOBIjE29QR57Wb76UCobwQvl/tof+fg5mVHwbeAmx/esSD2Gg==" saltValue="2wAEMiPNSpdOrsxgrHde9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6" zoomScaleNormal="100" zoomScaleSheetLayoutView="70" workbookViewId="0">
      <selection activeCell="AL38" sqref="AL38"/>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495</v>
      </c>
    </row>
  </sheetData>
  <sheetProtection algorithmName="SHA-512" hashValue="4SYaEUxa0jf6dkTK4JgHap7hF2RNqCnpCOJFB9BEq55yex8Fth+l6ekoDm1xMXxd32wZCoU2ZXFvPpXvaPmqYw==" saltValue="7Yo2r0YwP7Gznp0xDTylo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election activeCell="AL38" sqref="AL38"/>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495</v>
      </c>
    </row>
  </sheetData>
  <sheetProtection algorithmName="SHA-512" hashValue="Fl3iHtetQ4PApHJqUd4ksiLY1GG1h7y9n8zBK8SOBHhaCQTmT838NMKunWV59JcuxnPANOpgBc26DavBp0ovsA==" saltValue="OMd0jN9fXiMoqRtdUV0fi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545</v>
      </c>
      <c r="G2" s="157"/>
      <c r="H2" s="158"/>
    </row>
    <row r="3" spans="1:8" x14ac:dyDescent="0.15">
      <c r="A3" s="154" t="s">
        <v>538</v>
      </c>
      <c r="B3" s="159"/>
      <c r="C3" s="160"/>
      <c r="D3" s="161">
        <v>49137</v>
      </c>
      <c r="E3" s="162"/>
      <c r="F3" s="163">
        <v>79466</v>
      </c>
      <c r="G3" s="164"/>
      <c r="H3" s="165"/>
    </row>
    <row r="4" spans="1:8" x14ac:dyDescent="0.15">
      <c r="A4" s="166"/>
      <c r="B4" s="167"/>
      <c r="C4" s="168"/>
      <c r="D4" s="169">
        <v>23674</v>
      </c>
      <c r="E4" s="170"/>
      <c r="F4" s="171">
        <v>44645</v>
      </c>
      <c r="G4" s="172"/>
      <c r="H4" s="173"/>
    </row>
    <row r="5" spans="1:8" x14ac:dyDescent="0.15">
      <c r="A5" s="154" t="s">
        <v>540</v>
      </c>
      <c r="B5" s="159"/>
      <c r="C5" s="160"/>
      <c r="D5" s="161">
        <v>22284</v>
      </c>
      <c r="E5" s="162"/>
      <c r="F5" s="163">
        <v>90072</v>
      </c>
      <c r="G5" s="164"/>
      <c r="H5" s="165"/>
    </row>
    <row r="6" spans="1:8" x14ac:dyDescent="0.15">
      <c r="A6" s="166"/>
      <c r="B6" s="167"/>
      <c r="C6" s="168"/>
      <c r="D6" s="169">
        <v>11944</v>
      </c>
      <c r="E6" s="170"/>
      <c r="F6" s="171">
        <v>46083</v>
      </c>
      <c r="G6" s="172"/>
      <c r="H6" s="173"/>
    </row>
    <row r="7" spans="1:8" x14ac:dyDescent="0.15">
      <c r="A7" s="154" t="s">
        <v>541</v>
      </c>
      <c r="B7" s="159"/>
      <c r="C7" s="160"/>
      <c r="D7" s="161">
        <v>30444</v>
      </c>
      <c r="E7" s="162"/>
      <c r="F7" s="163">
        <v>88328</v>
      </c>
      <c r="G7" s="164"/>
      <c r="H7" s="165"/>
    </row>
    <row r="8" spans="1:8" x14ac:dyDescent="0.15">
      <c r="A8" s="166"/>
      <c r="B8" s="167"/>
      <c r="C8" s="168"/>
      <c r="D8" s="169">
        <v>9622</v>
      </c>
      <c r="E8" s="170"/>
      <c r="F8" s="171">
        <v>49013</v>
      </c>
      <c r="G8" s="172"/>
      <c r="H8" s="173"/>
    </row>
    <row r="9" spans="1:8" x14ac:dyDescent="0.15">
      <c r="A9" s="154" t="s">
        <v>542</v>
      </c>
      <c r="B9" s="159"/>
      <c r="C9" s="160"/>
      <c r="D9" s="161">
        <v>22991</v>
      </c>
      <c r="E9" s="162"/>
      <c r="F9" s="163">
        <v>103390</v>
      </c>
      <c r="G9" s="164"/>
      <c r="H9" s="165"/>
    </row>
    <row r="10" spans="1:8" x14ac:dyDescent="0.15">
      <c r="A10" s="166"/>
      <c r="B10" s="167"/>
      <c r="C10" s="168"/>
      <c r="D10" s="169">
        <v>11262</v>
      </c>
      <c r="E10" s="170"/>
      <c r="F10" s="171">
        <v>51269</v>
      </c>
      <c r="G10" s="172"/>
      <c r="H10" s="173"/>
    </row>
    <row r="11" spans="1:8" x14ac:dyDescent="0.15">
      <c r="A11" s="154" t="s">
        <v>543</v>
      </c>
      <c r="B11" s="159"/>
      <c r="C11" s="160"/>
      <c r="D11" s="161">
        <v>50925</v>
      </c>
      <c r="E11" s="162"/>
      <c r="F11" s="163">
        <v>117234</v>
      </c>
      <c r="G11" s="164"/>
      <c r="H11" s="165"/>
    </row>
    <row r="12" spans="1:8" x14ac:dyDescent="0.15">
      <c r="A12" s="166"/>
      <c r="B12" s="167"/>
      <c r="C12" s="174"/>
      <c r="D12" s="169">
        <v>35745</v>
      </c>
      <c r="E12" s="170"/>
      <c r="F12" s="171">
        <v>59796</v>
      </c>
      <c r="G12" s="172"/>
      <c r="H12" s="173"/>
    </row>
    <row r="13" spans="1:8" x14ac:dyDescent="0.15">
      <c r="A13" s="154"/>
      <c r="B13" s="159"/>
      <c r="C13" s="175"/>
      <c r="D13" s="176">
        <v>35156</v>
      </c>
      <c r="E13" s="177"/>
      <c r="F13" s="178">
        <v>95698</v>
      </c>
      <c r="G13" s="179"/>
      <c r="H13" s="165"/>
    </row>
    <row r="14" spans="1:8" x14ac:dyDescent="0.15">
      <c r="A14" s="166"/>
      <c r="B14" s="167"/>
      <c r="C14" s="168"/>
      <c r="D14" s="169">
        <v>18449</v>
      </c>
      <c r="E14" s="170"/>
      <c r="F14" s="171">
        <v>50161</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11.76</v>
      </c>
      <c r="C19" s="180">
        <f>ROUND(VALUE(SUBSTITUTE(実質収支比率等に係る経年分析!G$48,"▲","-")),2)</f>
        <v>8.94</v>
      </c>
      <c r="D19" s="180">
        <f>ROUND(VALUE(SUBSTITUTE(実質収支比率等に係る経年分析!H$48,"▲","-")),2)</f>
        <v>9.1300000000000008</v>
      </c>
      <c r="E19" s="180">
        <f>ROUND(VALUE(SUBSTITUTE(実質収支比率等に係る経年分析!I$48,"▲","-")),2)</f>
        <v>8.74</v>
      </c>
      <c r="F19" s="180">
        <f>ROUND(VALUE(SUBSTITUTE(実質収支比率等に係る経年分析!J$48,"▲","-")),2)</f>
        <v>7.9</v>
      </c>
    </row>
    <row r="20" spans="1:11" x14ac:dyDescent="0.15">
      <c r="A20" s="180" t="s">
        <v>55</v>
      </c>
      <c r="B20" s="180">
        <f>ROUND(VALUE(SUBSTITUTE(実質収支比率等に係る経年分析!F$47,"▲","-")),2)</f>
        <v>21.96</v>
      </c>
      <c r="C20" s="180">
        <f>ROUND(VALUE(SUBSTITUTE(実質収支比率等に係る経年分析!G$47,"▲","-")),2)</f>
        <v>24.65</v>
      </c>
      <c r="D20" s="180">
        <f>ROUND(VALUE(SUBSTITUTE(実質収支比率等に係る経年分析!H$47,"▲","-")),2)</f>
        <v>28.2</v>
      </c>
      <c r="E20" s="180">
        <f>ROUND(VALUE(SUBSTITUTE(実質収支比率等に係る経年分析!I$47,"▲","-")),2)</f>
        <v>32.28</v>
      </c>
      <c r="F20" s="180">
        <f>ROUND(VALUE(SUBSTITUTE(実質収支比率等に係る経年分析!J$47,"▲","-")),2)</f>
        <v>32.409999999999997</v>
      </c>
    </row>
    <row r="21" spans="1:11" x14ac:dyDescent="0.15">
      <c r="A21" s="180" t="s">
        <v>56</v>
      </c>
      <c r="B21" s="180">
        <f>IF(ISNUMBER(VALUE(SUBSTITUTE(実質収支比率等に係る経年分析!F$49,"▲","-"))),ROUND(VALUE(SUBSTITUTE(実質収支比率等に係る経年分析!F$49,"▲","-")),2),NA())</f>
        <v>-3.1</v>
      </c>
      <c r="C21" s="180">
        <f>IF(ISNUMBER(VALUE(SUBSTITUTE(実質収支比率等に係る経年分析!G$49,"▲","-"))),ROUND(VALUE(SUBSTITUTE(実質収支比率等に係る経年分析!G$49,"▲","-")),2),NA())</f>
        <v>0.1</v>
      </c>
      <c r="D21" s="180">
        <f>IF(ISNUMBER(VALUE(SUBSTITUTE(実質収支比率等に係る経年分析!H$49,"▲","-"))),ROUND(VALUE(SUBSTITUTE(実質収支比率等に係る経年分析!H$49,"▲","-")),2),NA())</f>
        <v>4.84</v>
      </c>
      <c r="E21" s="180">
        <f>IF(ISNUMBER(VALUE(SUBSTITUTE(実質収支比率等に係る経年分析!I$49,"▲","-"))),ROUND(VALUE(SUBSTITUTE(実質収支比率等に係る経年分析!I$49,"▲","-")),2),NA())</f>
        <v>4.26</v>
      </c>
      <c r="F21" s="180">
        <f>IF(ISNUMBER(VALUE(SUBSTITUTE(実質収支比率等に係る経年分析!J$49,"▲","-"))),ROUND(VALUE(SUBSTITUTE(実質収支比率等に係る経年分析!J$49,"▲","-")),2),NA())</f>
        <v>0.76</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里庄町後期高齢者医療特別会計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0.25</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0.02</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0.03</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里庄町営墓地特別会計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0.06</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0.04</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0.03</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7.0000000000000007E-2</v>
      </c>
    </row>
    <row r="31" spans="1:11" x14ac:dyDescent="0.15">
      <c r="A31" s="181" t="str">
        <f>IF(連結実質赤字比率に係る赤字・黒字の構成分析!C$39="",NA(),連結実質赤字比率に係る赤字・黒字の構成分析!C$39)</f>
        <v>里庄町介護老人保健施設特別会計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0.06</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0.18</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0.28000000000000003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0.09</v>
      </c>
    </row>
    <row r="32" spans="1:11" x14ac:dyDescent="0.15">
      <c r="A32" s="181" t="str">
        <f>IF(連結実質赤字比率に係る赤字・黒字の構成分析!C$38="",NA(),連結実質赤字比率に係る赤字・黒字の構成分析!C$38)</f>
        <v>里庄町介護保険特別会計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0.43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0.46</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0.4</v>
      </c>
    </row>
    <row r="33" spans="1:16" x14ac:dyDescent="0.15">
      <c r="A33" s="181" t="str">
        <f>IF(連結実質赤字比率に係る赤字・黒字の構成分析!C$37="",NA(),連結実質赤字比率に係る赤字・黒字の構成分析!C$37)</f>
        <v>里庄町国民健康保険特別会計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4.38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5.93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1.1499999999999999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1.06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1.23</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11.75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8.8699999999999992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9.09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8.7100000000000009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7.82</v>
      </c>
    </row>
    <row r="35" spans="1:16" x14ac:dyDescent="0.15">
      <c r="A35" s="181" t="str">
        <f>IF(連結実質赤字比率に係る赤字・黒字の構成分析!C$35="",NA(),連結実質赤字比率に係る赤字・黒字の構成分析!C$35)</f>
        <v>里庄町公共下水道事業会計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3.56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5.01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3.72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7.99</v>
      </c>
    </row>
    <row r="36" spans="1:16" x14ac:dyDescent="0.15">
      <c r="A36" s="181" t="str">
        <f>IF(連結実質赤字比率に係る赤字・黒字の構成分析!C$34="",NA(),連結実質赤字比率に係る赤字・黒字の構成分析!C$34)</f>
        <v>里庄町水道事業会計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8.74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9.27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9.19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9.41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9.85</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351</v>
      </c>
      <c r="E42" s="182"/>
      <c r="F42" s="182"/>
      <c r="G42" s="182">
        <f>'実質公債費比率（分子）の構造'!L$52</f>
        <v>365</v>
      </c>
      <c r="H42" s="182"/>
      <c r="I42" s="182"/>
      <c r="J42" s="182">
        <f>'実質公債費比率（分子）の構造'!M$52</f>
        <v>377</v>
      </c>
      <c r="K42" s="182"/>
      <c r="L42" s="182"/>
      <c r="M42" s="182">
        <f>'実質公債費比率（分子）の構造'!N$52</f>
        <v>378</v>
      </c>
      <c r="N42" s="182"/>
      <c r="O42" s="182"/>
      <c r="P42" s="182">
        <f>'実質公債費比率（分子）の構造'!O$52</f>
        <v>379</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4</v>
      </c>
      <c r="C44" s="182"/>
      <c r="D44" s="182"/>
      <c r="E44" s="182">
        <f>'実質公債費比率（分子）の構造'!L$50</f>
        <v>3</v>
      </c>
      <c r="F44" s="182"/>
      <c r="G44" s="182"/>
      <c r="H44" s="182">
        <f>'実質公債費比率（分子）の構造'!M$50</f>
        <v>3</v>
      </c>
      <c r="I44" s="182"/>
      <c r="J44" s="182"/>
      <c r="K44" s="182">
        <f>'実質公債費比率（分子）の構造'!N$50</f>
        <v>2</v>
      </c>
      <c r="L44" s="182"/>
      <c r="M44" s="182"/>
      <c r="N44" s="182" t="str">
        <f>'実質公債費比率（分子）の構造'!O$50</f>
        <v>-</v>
      </c>
      <c r="O44" s="182"/>
      <c r="P44" s="182"/>
    </row>
    <row r="45" spans="1:16" x14ac:dyDescent="0.15">
      <c r="A45" s="182" t="s">
        <v>66</v>
      </c>
      <c r="B45" s="182">
        <f>'実質公債費比率（分子）の構造'!K$49</f>
        <v>21</v>
      </c>
      <c r="C45" s="182"/>
      <c r="D45" s="182"/>
      <c r="E45" s="182">
        <f>'実質公債費比率（分子）の構造'!L$49</f>
        <v>28</v>
      </c>
      <c r="F45" s="182"/>
      <c r="G45" s="182"/>
      <c r="H45" s="182">
        <f>'実質公債費比率（分子）の構造'!M$49</f>
        <v>33</v>
      </c>
      <c r="I45" s="182"/>
      <c r="J45" s="182"/>
      <c r="K45" s="182">
        <f>'実質公債費比率（分子）の構造'!N$49</f>
        <v>40</v>
      </c>
      <c r="L45" s="182"/>
      <c r="M45" s="182"/>
      <c r="N45" s="182">
        <f>'実質公債費比率（分子）の構造'!O$49</f>
        <v>41</v>
      </c>
      <c r="O45" s="182"/>
      <c r="P45" s="182"/>
    </row>
    <row r="46" spans="1:16" x14ac:dyDescent="0.15">
      <c r="A46" s="182" t="s">
        <v>67</v>
      </c>
      <c r="B46" s="182">
        <f>'実質公債費比率（分子）の構造'!K$48</f>
        <v>161</v>
      </c>
      <c r="C46" s="182"/>
      <c r="D46" s="182"/>
      <c r="E46" s="182">
        <f>'実質公債費比率（分子）の構造'!L$48</f>
        <v>163</v>
      </c>
      <c r="F46" s="182"/>
      <c r="G46" s="182"/>
      <c r="H46" s="182">
        <f>'実質公債費比率（分子）の構造'!M$48</f>
        <v>176</v>
      </c>
      <c r="I46" s="182"/>
      <c r="J46" s="182"/>
      <c r="K46" s="182">
        <f>'実質公債費比率（分子）の構造'!N$48</f>
        <v>179</v>
      </c>
      <c r="L46" s="182"/>
      <c r="M46" s="182"/>
      <c r="N46" s="182">
        <f>'実質公債費比率（分子）の構造'!O$48</f>
        <v>190</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346</v>
      </c>
      <c r="C49" s="182"/>
      <c r="D49" s="182"/>
      <c r="E49" s="182">
        <f>'実質公債費比率（分子）の構造'!L$45</f>
        <v>354</v>
      </c>
      <c r="F49" s="182"/>
      <c r="G49" s="182"/>
      <c r="H49" s="182">
        <f>'実質公債費比率（分子）の構造'!M$45</f>
        <v>364</v>
      </c>
      <c r="I49" s="182"/>
      <c r="J49" s="182"/>
      <c r="K49" s="182">
        <f>'実質公債費比率（分子）の構造'!N$45</f>
        <v>347</v>
      </c>
      <c r="L49" s="182"/>
      <c r="M49" s="182"/>
      <c r="N49" s="182">
        <f>'実質公債費比率（分子）の構造'!O$45</f>
        <v>351</v>
      </c>
      <c r="O49" s="182"/>
      <c r="P49" s="182"/>
    </row>
    <row r="50" spans="1:16" x14ac:dyDescent="0.15">
      <c r="A50" s="182" t="s">
        <v>71</v>
      </c>
      <c r="B50" s="182" t="e">
        <f>NA()</f>
        <v>#N/A</v>
      </c>
      <c r="C50" s="182">
        <f>IF(ISNUMBER('実質公債費比率（分子）の構造'!K$53),'実質公債費比率（分子）の構造'!K$53,NA())</f>
        <v>181</v>
      </c>
      <c r="D50" s="182" t="e">
        <f>NA()</f>
        <v>#N/A</v>
      </c>
      <c r="E50" s="182" t="e">
        <f>NA()</f>
        <v>#N/A</v>
      </c>
      <c r="F50" s="182">
        <f>IF(ISNUMBER('実質公債費比率（分子）の構造'!L$53),'実質公債費比率（分子）の構造'!L$53,NA())</f>
        <v>183</v>
      </c>
      <c r="G50" s="182" t="e">
        <f>NA()</f>
        <v>#N/A</v>
      </c>
      <c r="H50" s="182" t="e">
        <f>NA()</f>
        <v>#N/A</v>
      </c>
      <c r="I50" s="182">
        <f>IF(ISNUMBER('実質公債費比率（分子）の構造'!M$53),'実質公債費比率（分子）の構造'!M$53,NA())</f>
        <v>199</v>
      </c>
      <c r="J50" s="182" t="e">
        <f>NA()</f>
        <v>#N/A</v>
      </c>
      <c r="K50" s="182" t="e">
        <f>NA()</f>
        <v>#N/A</v>
      </c>
      <c r="L50" s="182">
        <f>IF(ISNUMBER('実質公債費比率（分子）の構造'!N$53),'実質公債費比率（分子）の構造'!N$53,NA())</f>
        <v>190</v>
      </c>
      <c r="M50" s="182" t="e">
        <f>NA()</f>
        <v>#N/A</v>
      </c>
      <c r="N50" s="182" t="e">
        <f>NA()</f>
        <v>#N/A</v>
      </c>
      <c r="O50" s="182">
        <f>IF(ISNUMBER('実質公債費比率（分子）の構造'!O$53),'実質公債費比率（分子）の構造'!O$53,NA())</f>
        <v>203</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4751</v>
      </c>
      <c r="E56" s="181"/>
      <c r="F56" s="181"/>
      <c r="G56" s="181">
        <f>'将来負担比率（分子）の構造'!J$52</f>
        <v>4750</v>
      </c>
      <c r="H56" s="181"/>
      <c r="I56" s="181"/>
      <c r="J56" s="181">
        <f>'将来負担比率（分子）の構造'!K$52</f>
        <v>4723</v>
      </c>
      <c r="K56" s="181"/>
      <c r="L56" s="181"/>
      <c r="M56" s="181">
        <f>'将来負担比率（分子）の構造'!L$52</f>
        <v>4670</v>
      </c>
      <c r="N56" s="181"/>
      <c r="O56" s="181"/>
      <c r="P56" s="181">
        <f>'将来負担比率（分子）の構造'!M$52</f>
        <v>4831</v>
      </c>
    </row>
    <row r="57" spans="1:16" x14ac:dyDescent="0.15">
      <c r="A57" s="181" t="s">
        <v>42</v>
      </c>
      <c r="B57" s="181"/>
      <c r="C57" s="181"/>
      <c r="D57" s="181">
        <f>'将来負担比率（分子）の構造'!I$51</f>
        <v>53</v>
      </c>
      <c r="E57" s="181"/>
      <c r="F57" s="181"/>
      <c r="G57" s="181">
        <f>'将来負担比率（分子）の構造'!J$51</f>
        <v>44</v>
      </c>
      <c r="H57" s="181"/>
      <c r="I57" s="181"/>
      <c r="J57" s="181">
        <f>'将来負担比率（分子）の構造'!K$51</f>
        <v>37</v>
      </c>
      <c r="K57" s="181"/>
      <c r="L57" s="181"/>
      <c r="M57" s="181">
        <f>'将来負担比率（分子）の構造'!L$51</f>
        <v>31</v>
      </c>
      <c r="N57" s="181"/>
      <c r="O57" s="181"/>
      <c r="P57" s="181">
        <f>'将来負担比率（分子）の構造'!M$51</f>
        <v>25</v>
      </c>
    </row>
    <row r="58" spans="1:16" x14ac:dyDescent="0.15">
      <c r="A58" s="181" t="s">
        <v>41</v>
      </c>
      <c r="B58" s="181"/>
      <c r="C58" s="181"/>
      <c r="D58" s="181">
        <f>'将来負担比率（分子）の構造'!I$50</f>
        <v>3162</v>
      </c>
      <c r="E58" s="181"/>
      <c r="F58" s="181"/>
      <c r="G58" s="181">
        <f>'将来負担比率（分子）の構造'!J$50</f>
        <v>3156</v>
      </c>
      <c r="H58" s="181"/>
      <c r="I58" s="181"/>
      <c r="J58" s="181">
        <f>'将来負担比率（分子）の構造'!K$50</f>
        <v>3263</v>
      </c>
      <c r="K58" s="181"/>
      <c r="L58" s="181"/>
      <c r="M58" s="181">
        <f>'将来負担比率（分子）の構造'!L$50</f>
        <v>3328</v>
      </c>
      <c r="N58" s="181"/>
      <c r="O58" s="181"/>
      <c r="P58" s="181">
        <f>'将来負担比率（分子）の構造'!M$50</f>
        <v>3429</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142</v>
      </c>
      <c r="C62" s="181"/>
      <c r="D62" s="181"/>
      <c r="E62" s="181">
        <f>'将来負担比率（分子）の構造'!J$45</f>
        <v>172</v>
      </c>
      <c r="F62" s="181"/>
      <c r="G62" s="181"/>
      <c r="H62" s="181">
        <f>'将来負担比率（分子）の構造'!K$45</f>
        <v>145</v>
      </c>
      <c r="I62" s="181"/>
      <c r="J62" s="181"/>
      <c r="K62" s="181">
        <f>'将来負担比率（分子）の構造'!L$45</f>
        <v>136</v>
      </c>
      <c r="L62" s="181"/>
      <c r="M62" s="181"/>
      <c r="N62" s="181">
        <f>'将来負担比率（分子）の構造'!M$45</f>
        <v>121</v>
      </c>
      <c r="O62" s="181"/>
      <c r="P62" s="181"/>
    </row>
    <row r="63" spans="1:16" x14ac:dyDescent="0.15">
      <c r="A63" s="181" t="s">
        <v>34</v>
      </c>
      <c r="B63" s="181">
        <f>'将来負担比率（分子）の構造'!I$44</f>
        <v>216</v>
      </c>
      <c r="C63" s="181"/>
      <c r="D63" s="181"/>
      <c r="E63" s="181">
        <f>'将来負担比率（分子）の構造'!J$44</f>
        <v>198</v>
      </c>
      <c r="F63" s="181"/>
      <c r="G63" s="181"/>
      <c r="H63" s="181">
        <f>'将来負担比率（分子）の構造'!K$44</f>
        <v>199</v>
      </c>
      <c r="I63" s="181"/>
      <c r="J63" s="181"/>
      <c r="K63" s="181">
        <f>'将来負担比率（分子）の構造'!L$44</f>
        <v>173</v>
      </c>
      <c r="L63" s="181"/>
      <c r="M63" s="181"/>
      <c r="N63" s="181">
        <f>'将来負担比率（分子）の構造'!M$44</f>
        <v>159</v>
      </c>
      <c r="O63" s="181"/>
      <c r="P63" s="181"/>
    </row>
    <row r="64" spans="1:16" x14ac:dyDescent="0.15">
      <c r="A64" s="181" t="s">
        <v>33</v>
      </c>
      <c r="B64" s="181">
        <f>'将来負担比率（分子）の構造'!I$43</f>
        <v>2818</v>
      </c>
      <c r="C64" s="181"/>
      <c r="D64" s="181"/>
      <c r="E64" s="181">
        <f>'将来負担比率（分子）の構造'!J$43</f>
        <v>2807</v>
      </c>
      <c r="F64" s="181"/>
      <c r="G64" s="181"/>
      <c r="H64" s="181">
        <f>'将来負担比率（分子）の構造'!K$43</f>
        <v>2856</v>
      </c>
      <c r="I64" s="181"/>
      <c r="J64" s="181"/>
      <c r="K64" s="181">
        <f>'将来負担比率（分子）の構造'!L$43</f>
        <v>2884</v>
      </c>
      <c r="L64" s="181"/>
      <c r="M64" s="181"/>
      <c r="N64" s="181">
        <f>'将来負担比率（分子）の構造'!M$43</f>
        <v>2941</v>
      </c>
      <c r="O64" s="181"/>
      <c r="P64" s="181"/>
    </row>
    <row r="65" spans="1:16" x14ac:dyDescent="0.15">
      <c r="A65" s="181" t="s">
        <v>32</v>
      </c>
      <c r="B65" s="181">
        <f>'将来負担比率（分子）の構造'!I$42</f>
        <v>131</v>
      </c>
      <c r="C65" s="181"/>
      <c r="D65" s="181"/>
      <c r="E65" s="181">
        <f>'将来負担比率（分子）の構造'!J$42</f>
        <v>119</v>
      </c>
      <c r="F65" s="181"/>
      <c r="G65" s="181"/>
      <c r="H65" s="181">
        <f>'将来負担比率（分子）の構造'!K$42</f>
        <v>109</v>
      </c>
      <c r="I65" s="181"/>
      <c r="J65" s="181"/>
      <c r="K65" s="181">
        <f>'将来負担比率（分子）の構造'!L$42</f>
        <v>86</v>
      </c>
      <c r="L65" s="181"/>
      <c r="M65" s="181"/>
      <c r="N65" s="181">
        <f>'将来負担比率（分子）の構造'!M$42</f>
        <v>80</v>
      </c>
      <c r="O65" s="181"/>
      <c r="P65" s="181"/>
    </row>
    <row r="66" spans="1:16" x14ac:dyDescent="0.15">
      <c r="A66" s="181" t="s">
        <v>31</v>
      </c>
      <c r="B66" s="181">
        <f>'将来負担比率（分子）の構造'!I$41</f>
        <v>3409</v>
      </c>
      <c r="C66" s="181"/>
      <c r="D66" s="181"/>
      <c r="E66" s="181">
        <f>'将来負担比率（分子）の構造'!J$41</f>
        <v>3326</v>
      </c>
      <c r="F66" s="181"/>
      <c r="G66" s="181"/>
      <c r="H66" s="181">
        <f>'将来負担比率（分子）の構造'!K$41</f>
        <v>3365</v>
      </c>
      <c r="I66" s="181"/>
      <c r="J66" s="181"/>
      <c r="K66" s="181">
        <f>'将来負担比率（分子）の構造'!L$41</f>
        <v>3312</v>
      </c>
      <c r="L66" s="181"/>
      <c r="M66" s="181"/>
      <c r="N66" s="181">
        <f>'将来負担比率（分子）の構造'!M$41</f>
        <v>3598</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812</v>
      </c>
      <c r="C72" s="185">
        <f>基金残高に係る経年分析!G55</f>
        <v>943</v>
      </c>
      <c r="D72" s="185">
        <f>基金残高に係る経年分析!H55</f>
        <v>982</v>
      </c>
    </row>
    <row r="73" spans="1:16" x14ac:dyDescent="0.15">
      <c r="A73" s="184" t="s">
        <v>78</v>
      </c>
      <c r="B73" s="185">
        <f>基金残高に係る経年分析!F56</f>
        <v>112</v>
      </c>
      <c r="C73" s="185">
        <f>基金残高に係る経年分析!G56</f>
        <v>92</v>
      </c>
      <c r="D73" s="185">
        <f>基金残高に係る経年分析!H56</f>
        <v>72</v>
      </c>
    </row>
    <row r="74" spans="1:16" x14ac:dyDescent="0.15">
      <c r="A74" s="184" t="s">
        <v>79</v>
      </c>
      <c r="B74" s="185">
        <f>基金残高に係る経年分析!F57</f>
        <v>1199</v>
      </c>
      <c r="C74" s="185">
        <f>基金残高に係る経年分析!G57</f>
        <v>1117</v>
      </c>
      <c r="D74" s="185">
        <f>基金残高に係る経年分析!H57</f>
        <v>1165</v>
      </c>
    </row>
  </sheetData>
  <sheetProtection algorithmName="SHA-512" hashValue="OFATpaKbbxkarf/HPphmyFbEZ8nwHjotZacUMVEUk1Srvi3TQ5crgXUZ0ZO0brbkLyFC3s8zR+gNlzmb8YZRYQ==" saltValue="lZyumWxEa5bSXEJaSigiA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211</v>
      </c>
      <c r="DI1" s="662"/>
      <c r="DJ1" s="662"/>
      <c r="DK1" s="662"/>
      <c r="DL1" s="662"/>
      <c r="DM1" s="662"/>
      <c r="DN1" s="663"/>
      <c r="DO1" s="226"/>
      <c r="DP1" s="661" t="s">
        <v>212</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214</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215</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216</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217</v>
      </c>
      <c r="S4" s="665"/>
      <c r="T4" s="665"/>
      <c r="U4" s="665"/>
      <c r="V4" s="665"/>
      <c r="W4" s="665"/>
      <c r="X4" s="665"/>
      <c r="Y4" s="666"/>
      <c r="Z4" s="664" t="s">
        <v>218</v>
      </c>
      <c r="AA4" s="665"/>
      <c r="AB4" s="665"/>
      <c r="AC4" s="666"/>
      <c r="AD4" s="664" t="s">
        <v>219</v>
      </c>
      <c r="AE4" s="665"/>
      <c r="AF4" s="665"/>
      <c r="AG4" s="665"/>
      <c r="AH4" s="665"/>
      <c r="AI4" s="665"/>
      <c r="AJ4" s="665"/>
      <c r="AK4" s="666"/>
      <c r="AL4" s="664" t="s">
        <v>218</v>
      </c>
      <c r="AM4" s="665"/>
      <c r="AN4" s="665"/>
      <c r="AO4" s="666"/>
      <c r="AP4" s="670" t="s">
        <v>220</v>
      </c>
      <c r="AQ4" s="670"/>
      <c r="AR4" s="670"/>
      <c r="AS4" s="670"/>
      <c r="AT4" s="670"/>
      <c r="AU4" s="670"/>
      <c r="AV4" s="670"/>
      <c r="AW4" s="670"/>
      <c r="AX4" s="670"/>
      <c r="AY4" s="670"/>
      <c r="AZ4" s="670"/>
      <c r="BA4" s="670"/>
      <c r="BB4" s="670"/>
      <c r="BC4" s="670"/>
      <c r="BD4" s="670"/>
      <c r="BE4" s="670"/>
      <c r="BF4" s="670"/>
      <c r="BG4" s="670" t="s">
        <v>221</v>
      </c>
      <c r="BH4" s="670"/>
      <c r="BI4" s="670"/>
      <c r="BJ4" s="670"/>
      <c r="BK4" s="670"/>
      <c r="BL4" s="670"/>
      <c r="BM4" s="670"/>
      <c r="BN4" s="670"/>
      <c r="BO4" s="670" t="s">
        <v>218</v>
      </c>
      <c r="BP4" s="670"/>
      <c r="BQ4" s="670"/>
      <c r="BR4" s="670"/>
      <c r="BS4" s="670" t="s">
        <v>222</v>
      </c>
      <c r="BT4" s="670"/>
      <c r="BU4" s="670"/>
      <c r="BV4" s="670"/>
      <c r="BW4" s="670"/>
      <c r="BX4" s="670"/>
      <c r="BY4" s="670"/>
      <c r="BZ4" s="670"/>
      <c r="CA4" s="670"/>
      <c r="CB4" s="670"/>
      <c r="CD4" s="667" t="s">
        <v>223</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224</v>
      </c>
      <c r="C5" s="672"/>
      <c r="D5" s="672"/>
      <c r="E5" s="672"/>
      <c r="F5" s="672"/>
      <c r="G5" s="672"/>
      <c r="H5" s="672"/>
      <c r="I5" s="672"/>
      <c r="J5" s="672"/>
      <c r="K5" s="672"/>
      <c r="L5" s="672"/>
      <c r="M5" s="672"/>
      <c r="N5" s="672"/>
      <c r="O5" s="672"/>
      <c r="P5" s="672"/>
      <c r="Q5" s="673"/>
      <c r="R5" s="674">
        <v>1495883</v>
      </c>
      <c r="S5" s="675"/>
      <c r="T5" s="675"/>
      <c r="U5" s="675"/>
      <c r="V5" s="675"/>
      <c r="W5" s="675"/>
      <c r="X5" s="675"/>
      <c r="Y5" s="676"/>
      <c r="Z5" s="677">
        <v>22.6</v>
      </c>
      <c r="AA5" s="677"/>
      <c r="AB5" s="677"/>
      <c r="AC5" s="677"/>
      <c r="AD5" s="678">
        <v>1495883</v>
      </c>
      <c r="AE5" s="678"/>
      <c r="AF5" s="678"/>
      <c r="AG5" s="678"/>
      <c r="AH5" s="678"/>
      <c r="AI5" s="678"/>
      <c r="AJ5" s="678"/>
      <c r="AK5" s="678"/>
      <c r="AL5" s="679">
        <v>52.2</v>
      </c>
      <c r="AM5" s="680"/>
      <c r="AN5" s="680"/>
      <c r="AO5" s="681"/>
      <c r="AP5" s="671" t="s">
        <v>225</v>
      </c>
      <c r="AQ5" s="672"/>
      <c r="AR5" s="672"/>
      <c r="AS5" s="672"/>
      <c r="AT5" s="672"/>
      <c r="AU5" s="672"/>
      <c r="AV5" s="672"/>
      <c r="AW5" s="672"/>
      <c r="AX5" s="672"/>
      <c r="AY5" s="672"/>
      <c r="AZ5" s="672"/>
      <c r="BA5" s="672"/>
      <c r="BB5" s="672"/>
      <c r="BC5" s="672"/>
      <c r="BD5" s="672"/>
      <c r="BE5" s="672"/>
      <c r="BF5" s="673"/>
      <c r="BG5" s="685">
        <v>1495883</v>
      </c>
      <c r="BH5" s="686"/>
      <c r="BI5" s="686"/>
      <c r="BJ5" s="686"/>
      <c r="BK5" s="686"/>
      <c r="BL5" s="686"/>
      <c r="BM5" s="686"/>
      <c r="BN5" s="687"/>
      <c r="BO5" s="688">
        <v>100</v>
      </c>
      <c r="BP5" s="688"/>
      <c r="BQ5" s="688"/>
      <c r="BR5" s="688"/>
      <c r="BS5" s="689">
        <v>36774</v>
      </c>
      <c r="BT5" s="689"/>
      <c r="BU5" s="689"/>
      <c r="BV5" s="689"/>
      <c r="BW5" s="689"/>
      <c r="BX5" s="689"/>
      <c r="BY5" s="689"/>
      <c r="BZ5" s="689"/>
      <c r="CA5" s="689"/>
      <c r="CB5" s="693"/>
      <c r="CD5" s="667" t="s">
        <v>220</v>
      </c>
      <c r="CE5" s="668"/>
      <c r="CF5" s="668"/>
      <c r="CG5" s="668"/>
      <c r="CH5" s="668"/>
      <c r="CI5" s="668"/>
      <c r="CJ5" s="668"/>
      <c r="CK5" s="668"/>
      <c r="CL5" s="668"/>
      <c r="CM5" s="668"/>
      <c r="CN5" s="668"/>
      <c r="CO5" s="668"/>
      <c r="CP5" s="668"/>
      <c r="CQ5" s="669"/>
      <c r="CR5" s="667" t="s">
        <v>226</v>
      </c>
      <c r="CS5" s="668"/>
      <c r="CT5" s="668"/>
      <c r="CU5" s="668"/>
      <c r="CV5" s="668"/>
      <c r="CW5" s="668"/>
      <c r="CX5" s="668"/>
      <c r="CY5" s="669"/>
      <c r="CZ5" s="667" t="s">
        <v>218</v>
      </c>
      <c r="DA5" s="668"/>
      <c r="DB5" s="668"/>
      <c r="DC5" s="669"/>
      <c r="DD5" s="667" t="s">
        <v>227</v>
      </c>
      <c r="DE5" s="668"/>
      <c r="DF5" s="668"/>
      <c r="DG5" s="668"/>
      <c r="DH5" s="668"/>
      <c r="DI5" s="668"/>
      <c r="DJ5" s="668"/>
      <c r="DK5" s="668"/>
      <c r="DL5" s="668"/>
      <c r="DM5" s="668"/>
      <c r="DN5" s="668"/>
      <c r="DO5" s="668"/>
      <c r="DP5" s="669"/>
      <c r="DQ5" s="667" t="s">
        <v>228</v>
      </c>
      <c r="DR5" s="668"/>
      <c r="DS5" s="668"/>
      <c r="DT5" s="668"/>
      <c r="DU5" s="668"/>
      <c r="DV5" s="668"/>
      <c r="DW5" s="668"/>
      <c r="DX5" s="668"/>
      <c r="DY5" s="668"/>
      <c r="DZ5" s="668"/>
      <c r="EA5" s="668"/>
      <c r="EB5" s="668"/>
      <c r="EC5" s="669"/>
    </row>
    <row r="6" spans="2:143" ht="11.25" customHeight="1" x14ac:dyDescent="0.15">
      <c r="B6" s="682" t="s">
        <v>229</v>
      </c>
      <c r="C6" s="683"/>
      <c r="D6" s="683"/>
      <c r="E6" s="683"/>
      <c r="F6" s="683"/>
      <c r="G6" s="683"/>
      <c r="H6" s="683"/>
      <c r="I6" s="683"/>
      <c r="J6" s="683"/>
      <c r="K6" s="683"/>
      <c r="L6" s="683"/>
      <c r="M6" s="683"/>
      <c r="N6" s="683"/>
      <c r="O6" s="683"/>
      <c r="P6" s="683"/>
      <c r="Q6" s="684"/>
      <c r="R6" s="685">
        <v>28816</v>
      </c>
      <c r="S6" s="686"/>
      <c r="T6" s="686"/>
      <c r="U6" s="686"/>
      <c r="V6" s="686"/>
      <c r="W6" s="686"/>
      <c r="X6" s="686"/>
      <c r="Y6" s="687"/>
      <c r="Z6" s="688">
        <v>0.4</v>
      </c>
      <c r="AA6" s="688"/>
      <c r="AB6" s="688"/>
      <c r="AC6" s="688"/>
      <c r="AD6" s="689">
        <v>28816</v>
      </c>
      <c r="AE6" s="689"/>
      <c r="AF6" s="689"/>
      <c r="AG6" s="689"/>
      <c r="AH6" s="689"/>
      <c r="AI6" s="689"/>
      <c r="AJ6" s="689"/>
      <c r="AK6" s="689"/>
      <c r="AL6" s="690">
        <v>1</v>
      </c>
      <c r="AM6" s="691"/>
      <c r="AN6" s="691"/>
      <c r="AO6" s="692"/>
      <c r="AP6" s="682" t="s">
        <v>230</v>
      </c>
      <c r="AQ6" s="683"/>
      <c r="AR6" s="683"/>
      <c r="AS6" s="683"/>
      <c r="AT6" s="683"/>
      <c r="AU6" s="683"/>
      <c r="AV6" s="683"/>
      <c r="AW6" s="683"/>
      <c r="AX6" s="683"/>
      <c r="AY6" s="683"/>
      <c r="AZ6" s="683"/>
      <c r="BA6" s="683"/>
      <c r="BB6" s="683"/>
      <c r="BC6" s="683"/>
      <c r="BD6" s="683"/>
      <c r="BE6" s="683"/>
      <c r="BF6" s="684"/>
      <c r="BG6" s="685">
        <v>1495883</v>
      </c>
      <c r="BH6" s="686"/>
      <c r="BI6" s="686"/>
      <c r="BJ6" s="686"/>
      <c r="BK6" s="686"/>
      <c r="BL6" s="686"/>
      <c r="BM6" s="686"/>
      <c r="BN6" s="687"/>
      <c r="BO6" s="688">
        <v>100</v>
      </c>
      <c r="BP6" s="688"/>
      <c r="BQ6" s="688"/>
      <c r="BR6" s="688"/>
      <c r="BS6" s="689">
        <v>36774</v>
      </c>
      <c r="BT6" s="689"/>
      <c r="BU6" s="689"/>
      <c r="BV6" s="689"/>
      <c r="BW6" s="689"/>
      <c r="BX6" s="689"/>
      <c r="BY6" s="689"/>
      <c r="BZ6" s="689"/>
      <c r="CA6" s="689"/>
      <c r="CB6" s="693"/>
      <c r="CD6" s="696" t="s">
        <v>231</v>
      </c>
      <c r="CE6" s="697"/>
      <c r="CF6" s="697"/>
      <c r="CG6" s="697"/>
      <c r="CH6" s="697"/>
      <c r="CI6" s="697"/>
      <c r="CJ6" s="697"/>
      <c r="CK6" s="697"/>
      <c r="CL6" s="697"/>
      <c r="CM6" s="697"/>
      <c r="CN6" s="697"/>
      <c r="CO6" s="697"/>
      <c r="CP6" s="697"/>
      <c r="CQ6" s="698"/>
      <c r="CR6" s="685">
        <v>70309</v>
      </c>
      <c r="CS6" s="686"/>
      <c r="CT6" s="686"/>
      <c r="CU6" s="686"/>
      <c r="CV6" s="686"/>
      <c r="CW6" s="686"/>
      <c r="CX6" s="686"/>
      <c r="CY6" s="687"/>
      <c r="CZ6" s="679">
        <v>1.1000000000000001</v>
      </c>
      <c r="DA6" s="680"/>
      <c r="DB6" s="680"/>
      <c r="DC6" s="699"/>
      <c r="DD6" s="694" t="s">
        <v>142</v>
      </c>
      <c r="DE6" s="686"/>
      <c r="DF6" s="686"/>
      <c r="DG6" s="686"/>
      <c r="DH6" s="686"/>
      <c r="DI6" s="686"/>
      <c r="DJ6" s="686"/>
      <c r="DK6" s="686"/>
      <c r="DL6" s="686"/>
      <c r="DM6" s="686"/>
      <c r="DN6" s="686"/>
      <c r="DO6" s="686"/>
      <c r="DP6" s="687"/>
      <c r="DQ6" s="694">
        <v>70309</v>
      </c>
      <c r="DR6" s="686"/>
      <c r="DS6" s="686"/>
      <c r="DT6" s="686"/>
      <c r="DU6" s="686"/>
      <c r="DV6" s="686"/>
      <c r="DW6" s="686"/>
      <c r="DX6" s="686"/>
      <c r="DY6" s="686"/>
      <c r="DZ6" s="686"/>
      <c r="EA6" s="686"/>
      <c r="EB6" s="686"/>
      <c r="EC6" s="695"/>
    </row>
    <row r="7" spans="2:143" ht="11.25" customHeight="1" x14ac:dyDescent="0.15">
      <c r="B7" s="682" t="s">
        <v>232</v>
      </c>
      <c r="C7" s="683"/>
      <c r="D7" s="683"/>
      <c r="E7" s="683"/>
      <c r="F7" s="683"/>
      <c r="G7" s="683"/>
      <c r="H7" s="683"/>
      <c r="I7" s="683"/>
      <c r="J7" s="683"/>
      <c r="K7" s="683"/>
      <c r="L7" s="683"/>
      <c r="M7" s="683"/>
      <c r="N7" s="683"/>
      <c r="O7" s="683"/>
      <c r="P7" s="683"/>
      <c r="Q7" s="684"/>
      <c r="R7" s="685">
        <v>1405</v>
      </c>
      <c r="S7" s="686"/>
      <c r="T7" s="686"/>
      <c r="U7" s="686"/>
      <c r="V7" s="686"/>
      <c r="W7" s="686"/>
      <c r="X7" s="686"/>
      <c r="Y7" s="687"/>
      <c r="Z7" s="688">
        <v>0</v>
      </c>
      <c r="AA7" s="688"/>
      <c r="AB7" s="688"/>
      <c r="AC7" s="688"/>
      <c r="AD7" s="689">
        <v>1405</v>
      </c>
      <c r="AE7" s="689"/>
      <c r="AF7" s="689"/>
      <c r="AG7" s="689"/>
      <c r="AH7" s="689"/>
      <c r="AI7" s="689"/>
      <c r="AJ7" s="689"/>
      <c r="AK7" s="689"/>
      <c r="AL7" s="690">
        <v>0</v>
      </c>
      <c r="AM7" s="691"/>
      <c r="AN7" s="691"/>
      <c r="AO7" s="692"/>
      <c r="AP7" s="682" t="s">
        <v>233</v>
      </c>
      <c r="AQ7" s="683"/>
      <c r="AR7" s="683"/>
      <c r="AS7" s="683"/>
      <c r="AT7" s="683"/>
      <c r="AU7" s="683"/>
      <c r="AV7" s="683"/>
      <c r="AW7" s="683"/>
      <c r="AX7" s="683"/>
      <c r="AY7" s="683"/>
      <c r="AZ7" s="683"/>
      <c r="BA7" s="683"/>
      <c r="BB7" s="683"/>
      <c r="BC7" s="683"/>
      <c r="BD7" s="683"/>
      <c r="BE7" s="683"/>
      <c r="BF7" s="684"/>
      <c r="BG7" s="685">
        <v>696257</v>
      </c>
      <c r="BH7" s="686"/>
      <c r="BI7" s="686"/>
      <c r="BJ7" s="686"/>
      <c r="BK7" s="686"/>
      <c r="BL7" s="686"/>
      <c r="BM7" s="686"/>
      <c r="BN7" s="687"/>
      <c r="BO7" s="688">
        <v>46.5</v>
      </c>
      <c r="BP7" s="688"/>
      <c r="BQ7" s="688"/>
      <c r="BR7" s="688"/>
      <c r="BS7" s="689">
        <v>36774</v>
      </c>
      <c r="BT7" s="689"/>
      <c r="BU7" s="689"/>
      <c r="BV7" s="689"/>
      <c r="BW7" s="689"/>
      <c r="BX7" s="689"/>
      <c r="BY7" s="689"/>
      <c r="BZ7" s="689"/>
      <c r="CA7" s="689"/>
      <c r="CB7" s="693"/>
      <c r="CD7" s="700" t="s">
        <v>234</v>
      </c>
      <c r="CE7" s="701"/>
      <c r="CF7" s="701"/>
      <c r="CG7" s="701"/>
      <c r="CH7" s="701"/>
      <c r="CI7" s="701"/>
      <c r="CJ7" s="701"/>
      <c r="CK7" s="701"/>
      <c r="CL7" s="701"/>
      <c r="CM7" s="701"/>
      <c r="CN7" s="701"/>
      <c r="CO7" s="701"/>
      <c r="CP7" s="701"/>
      <c r="CQ7" s="702"/>
      <c r="CR7" s="685">
        <v>2060305</v>
      </c>
      <c r="CS7" s="686"/>
      <c r="CT7" s="686"/>
      <c r="CU7" s="686"/>
      <c r="CV7" s="686"/>
      <c r="CW7" s="686"/>
      <c r="CX7" s="686"/>
      <c r="CY7" s="687"/>
      <c r="CZ7" s="688">
        <v>32.5</v>
      </c>
      <c r="DA7" s="688"/>
      <c r="DB7" s="688"/>
      <c r="DC7" s="688"/>
      <c r="DD7" s="694">
        <v>11767</v>
      </c>
      <c r="DE7" s="686"/>
      <c r="DF7" s="686"/>
      <c r="DG7" s="686"/>
      <c r="DH7" s="686"/>
      <c r="DI7" s="686"/>
      <c r="DJ7" s="686"/>
      <c r="DK7" s="686"/>
      <c r="DL7" s="686"/>
      <c r="DM7" s="686"/>
      <c r="DN7" s="686"/>
      <c r="DO7" s="686"/>
      <c r="DP7" s="687"/>
      <c r="DQ7" s="694">
        <v>826632</v>
      </c>
      <c r="DR7" s="686"/>
      <c r="DS7" s="686"/>
      <c r="DT7" s="686"/>
      <c r="DU7" s="686"/>
      <c r="DV7" s="686"/>
      <c r="DW7" s="686"/>
      <c r="DX7" s="686"/>
      <c r="DY7" s="686"/>
      <c r="DZ7" s="686"/>
      <c r="EA7" s="686"/>
      <c r="EB7" s="686"/>
      <c r="EC7" s="695"/>
    </row>
    <row r="8" spans="2:143" ht="11.25" customHeight="1" x14ac:dyDescent="0.15">
      <c r="B8" s="682" t="s">
        <v>235</v>
      </c>
      <c r="C8" s="683"/>
      <c r="D8" s="683"/>
      <c r="E8" s="683"/>
      <c r="F8" s="683"/>
      <c r="G8" s="683"/>
      <c r="H8" s="683"/>
      <c r="I8" s="683"/>
      <c r="J8" s="683"/>
      <c r="K8" s="683"/>
      <c r="L8" s="683"/>
      <c r="M8" s="683"/>
      <c r="N8" s="683"/>
      <c r="O8" s="683"/>
      <c r="P8" s="683"/>
      <c r="Q8" s="684"/>
      <c r="R8" s="685">
        <v>7028</v>
      </c>
      <c r="S8" s="686"/>
      <c r="T8" s="686"/>
      <c r="U8" s="686"/>
      <c r="V8" s="686"/>
      <c r="W8" s="686"/>
      <c r="X8" s="686"/>
      <c r="Y8" s="687"/>
      <c r="Z8" s="688">
        <v>0.1</v>
      </c>
      <c r="AA8" s="688"/>
      <c r="AB8" s="688"/>
      <c r="AC8" s="688"/>
      <c r="AD8" s="689">
        <v>7028</v>
      </c>
      <c r="AE8" s="689"/>
      <c r="AF8" s="689"/>
      <c r="AG8" s="689"/>
      <c r="AH8" s="689"/>
      <c r="AI8" s="689"/>
      <c r="AJ8" s="689"/>
      <c r="AK8" s="689"/>
      <c r="AL8" s="690">
        <v>0.2</v>
      </c>
      <c r="AM8" s="691"/>
      <c r="AN8" s="691"/>
      <c r="AO8" s="692"/>
      <c r="AP8" s="682" t="s">
        <v>236</v>
      </c>
      <c r="AQ8" s="683"/>
      <c r="AR8" s="683"/>
      <c r="AS8" s="683"/>
      <c r="AT8" s="683"/>
      <c r="AU8" s="683"/>
      <c r="AV8" s="683"/>
      <c r="AW8" s="683"/>
      <c r="AX8" s="683"/>
      <c r="AY8" s="683"/>
      <c r="AZ8" s="683"/>
      <c r="BA8" s="683"/>
      <c r="BB8" s="683"/>
      <c r="BC8" s="683"/>
      <c r="BD8" s="683"/>
      <c r="BE8" s="683"/>
      <c r="BF8" s="684"/>
      <c r="BG8" s="685">
        <v>19878</v>
      </c>
      <c r="BH8" s="686"/>
      <c r="BI8" s="686"/>
      <c r="BJ8" s="686"/>
      <c r="BK8" s="686"/>
      <c r="BL8" s="686"/>
      <c r="BM8" s="686"/>
      <c r="BN8" s="687"/>
      <c r="BO8" s="688">
        <v>1.3</v>
      </c>
      <c r="BP8" s="688"/>
      <c r="BQ8" s="688"/>
      <c r="BR8" s="688"/>
      <c r="BS8" s="694" t="s">
        <v>125</v>
      </c>
      <c r="BT8" s="686"/>
      <c r="BU8" s="686"/>
      <c r="BV8" s="686"/>
      <c r="BW8" s="686"/>
      <c r="BX8" s="686"/>
      <c r="BY8" s="686"/>
      <c r="BZ8" s="686"/>
      <c r="CA8" s="686"/>
      <c r="CB8" s="695"/>
      <c r="CD8" s="700" t="s">
        <v>237</v>
      </c>
      <c r="CE8" s="701"/>
      <c r="CF8" s="701"/>
      <c r="CG8" s="701"/>
      <c r="CH8" s="701"/>
      <c r="CI8" s="701"/>
      <c r="CJ8" s="701"/>
      <c r="CK8" s="701"/>
      <c r="CL8" s="701"/>
      <c r="CM8" s="701"/>
      <c r="CN8" s="701"/>
      <c r="CO8" s="701"/>
      <c r="CP8" s="701"/>
      <c r="CQ8" s="702"/>
      <c r="CR8" s="685">
        <v>1560576</v>
      </c>
      <c r="CS8" s="686"/>
      <c r="CT8" s="686"/>
      <c r="CU8" s="686"/>
      <c r="CV8" s="686"/>
      <c r="CW8" s="686"/>
      <c r="CX8" s="686"/>
      <c r="CY8" s="687"/>
      <c r="CZ8" s="688">
        <v>24.7</v>
      </c>
      <c r="DA8" s="688"/>
      <c r="DB8" s="688"/>
      <c r="DC8" s="688"/>
      <c r="DD8" s="694">
        <v>54464</v>
      </c>
      <c r="DE8" s="686"/>
      <c r="DF8" s="686"/>
      <c r="DG8" s="686"/>
      <c r="DH8" s="686"/>
      <c r="DI8" s="686"/>
      <c r="DJ8" s="686"/>
      <c r="DK8" s="686"/>
      <c r="DL8" s="686"/>
      <c r="DM8" s="686"/>
      <c r="DN8" s="686"/>
      <c r="DO8" s="686"/>
      <c r="DP8" s="687"/>
      <c r="DQ8" s="694">
        <v>704780</v>
      </c>
      <c r="DR8" s="686"/>
      <c r="DS8" s="686"/>
      <c r="DT8" s="686"/>
      <c r="DU8" s="686"/>
      <c r="DV8" s="686"/>
      <c r="DW8" s="686"/>
      <c r="DX8" s="686"/>
      <c r="DY8" s="686"/>
      <c r="DZ8" s="686"/>
      <c r="EA8" s="686"/>
      <c r="EB8" s="686"/>
      <c r="EC8" s="695"/>
    </row>
    <row r="9" spans="2:143" ht="11.25" customHeight="1" x14ac:dyDescent="0.15">
      <c r="B9" s="682" t="s">
        <v>238</v>
      </c>
      <c r="C9" s="683"/>
      <c r="D9" s="683"/>
      <c r="E9" s="683"/>
      <c r="F9" s="683"/>
      <c r="G9" s="683"/>
      <c r="H9" s="683"/>
      <c r="I9" s="683"/>
      <c r="J9" s="683"/>
      <c r="K9" s="683"/>
      <c r="L9" s="683"/>
      <c r="M9" s="683"/>
      <c r="N9" s="683"/>
      <c r="O9" s="683"/>
      <c r="P9" s="683"/>
      <c r="Q9" s="684"/>
      <c r="R9" s="685">
        <v>6130</v>
      </c>
      <c r="S9" s="686"/>
      <c r="T9" s="686"/>
      <c r="U9" s="686"/>
      <c r="V9" s="686"/>
      <c r="W9" s="686"/>
      <c r="X9" s="686"/>
      <c r="Y9" s="687"/>
      <c r="Z9" s="688">
        <v>0.1</v>
      </c>
      <c r="AA9" s="688"/>
      <c r="AB9" s="688"/>
      <c r="AC9" s="688"/>
      <c r="AD9" s="689">
        <v>6130</v>
      </c>
      <c r="AE9" s="689"/>
      <c r="AF9" s="689"/>
      <c r="AG9" s="689"/>
      <c r="AH9" s="689"/>
      <c r="AI9" s="689"/>
      <c r="AJ9" s="689"/>
      <c r="AK9" s="689"/>
      <c r="AL9" s="690">
        <v>0.2</v>
      </c>
      <c r="AM9" s="691"/>
      <c r="AN9" s="691"/>
      <c r="AO9" s="692"/>
      <c r="AP9" s="682" t="s">
        <v>239</v>
      </c>
      <c r="AQ9" s="683"/>
      <c r="AR9" s="683"/>
      <c r="AS9" s="683"/>
      <c r="AT9" s="683"/>
      <c r="AU9" s="683"/>
      <c r="AV9" s="683"/>
      <c r="AW9" s="683"/>
      <c r="AX9" s="683"/>
      <c r="AY9" s="683"/>
      <c r="AZ9" s="683"/>
      <c r="BA9" s="683"/>
      <c r="BB9" s="683"/>
      <c r="BC9" s="683"/>
      <c r="BD9" s="683"/>
      <c r="BE9" s="683"/>
      <c r="BF9" s="684"/>
      <c r="BG9" s="685">
        <v>502855</v>
      </c>
      <c r="BH9" s="686"/>
      <c r="BI9" s="686"/>
      <c r="BJ9" s="686"/>
      <c r="BK9" s="686"/>
      <c r="BL9" s="686"/>
      <c r="BM9" s="686"/>
      <c r="BN9" s="687"/>
      <c r="BO9" s="688">
        <v>33.6</v>
      </c>
      <c r="BP9" s="688"/>
      <c r="BQ9" s="688"/>
      <c r="BR9" s="688"/>
      <c r="BS9" s="694" t="s">
        <v>142</v>
      </c>
      <c r="BT9" s="686"/>
      <c r="BU9" s="686"/>
      <c r="BV9" s="686"/>
      <c r="BW9" s="686"/>
      <c r="BX9" s="686"/>
      <c r="BY9" s="686"/>
      <c r="BZ9" s="686"/>
      <c r="CA9" s="686"/>
      <c r="CB9" s="695"/>
      <c r="CD9" s="700" t="s">
        <v>240</v>
      </c>
      <c r="CE9" s="701"/>
      <c r="CF9" s="701"/>
      <c r="CG9" s="701"/>
      <c r="CH9" s="701"/>
      <c r="CI9" s="701"/>
      <c r="CJ9" s="701"/>
      <c r="CK9" s="701"/>
      <c r="CL9" s="701"/>
      <c r="CM9" s="701"/>
      <c r="CN9" s="701"/>
      <c r="CO9" s="701"/>
      <c r="CP9" s="701"/>
      <c r="CQ9" s="702"/>
      <c r="CR9" s="685">
        <v>441474</v>
      </c>
      <c r="CS9" s="686"/>
      <c r="CT9" s="686"/>
      <c r="CU9" s="686"/>
      <c r="CV9" s="686"/>
      <c r="CW9" s="686"/>
      <c r="CX9" s="686"/>
      <c r="CY9" s="687"/>
      <c r="CZ9" s="688">
        <v>7</v>
      </c>
      <c r="DA9" s="688"/>
      <c r="DB9" s="688"/>
      <c r="DC9" s="688"/>
      <c r="DD9" s="694">
        <v>3036</v>
      </c>
      <c r="DE9" s="686"/>
      <c r="DF9" s="686"/>
      <c r="DG9" s="686"/>
      <c r="DH9" s="686"/>
      <c r="DI9" s="686"/>
      <c r="DJ9" s="686"/>
      <c r="DK9" s="686"/>
      <c r="DL9" s="686"/>
      <c r="DM9" s="686"/>
      <c r="DN9" s="686"/>
      <c r="DO9" s="686"/>
      <c r="DP9" s="687"/>
      <c r="DQ9" s="694">
        <v>364846</v>
      </c>
      <c r="DR9" s="686"/>
      <c r="DS9" s="686"/>
      <c r="DT9" s="686"/>
      <c r="DU9" s="686"/>
      <c r="DV9" s="686"/>
      <c r="DW9" s="686"/>
      <c r="DX9" s="686"/>
      <c r="DY9" s="686"/>
      <c r="DZ9" s="686"/>
      <c r="EA9" s="686"/>
      <c r="EB9" s="686"/>
      <c r="EC9" s="695"/>
    </row>
    <row r="10" spans="2:143" ht="11.25" customHeight="1" x14ac:dyDescent="0.15">
      <c r="B10" s="682" t="s">
        <v>241</v>
      </c>
      <c r="C10" s="683"/>
      <c r="D10" s="683"/>
      <c r="E10" s="683"/>
      <c r="F10" s="683"/>
      <c r="G10" s="683"/>
      <c r="H10" s="683"/>
      <c r="I10" s="683"/>
      <c r="J10" s="683"/>
      <c r="K10" s="683"/>
      <c r="L10" s="683"/>
      <c r="M10" s="683"/>
      <c r="N10" s="683"/>
      <c r="O10" s="683"/>
      <c r="P10" s="683"/>
      <c r="Q10" s="684"/>
      <c r="R10" s="685" t="s">
        <v>242</v>
      </c>
      <c r="S10" s="686"/>
      <c r="T10" s="686"/>
      <c r="U10" s="686"/>
      <c r="V10" s="686"/>
      <c r="W10" s="686"/>
      <c r="X10" s="686"/>
      <c r="Y10" s="687"/>
      <c r="Z10" s="688" t="s">
        <v>125</v>
      </c>
      <c r="AA10" s="688"/>
      <c r="AB10" s="688"/>
      <c r="AC10" s="688"/>
      <c r="AD10" s="689" t="s">
        <v>242</v>
      </c>
      <c r="AE10" s="689"/>
      <c r="AF10" s="689"/>
      <c r="AG10" s="689"/>
      <c r="AH10" s="689"/>
      <c r="AI10" s="689"/>
      <c r="AJ10" s="689"/>
      <c r="AK10" s="689"/>
      <c r="AL10" s="690" t="s">
        <v>242</v>
      </c>
      <c r="AM10" s="691"/>
      <c r="AN10" s="691"/>
      <c r="AO10" s="692"/>
      <c r="AP10" s="682" t="s">
        <v>243</v>
      </c>
      <c r="AQ10" s="683"/>
      <c r="AR10" s="683"/>
      <c r="AS10" s="683"/>
      <c r="AT10" s="683"/>
      <c r="AU10" s="683"/>
      <c r="AV10" s="683"/>
      <c r="AW10" s="683"/>
      <c r="AX10" s="683"/>
      <c r="AY10" s="683"/>
      <c r="AZ10" s="683"/>
      <c r="BA10" s="683"/>
      <c r="BB10" s="683"/>
      <c r="BC10" s="683"/>
      <c r="BD10" s="683"/>
      <c r="BE10" s="683"/>
      <c r="BF10" s="684"/>
      <c r="BG10" s="685">
        <v>31213</v>
      </c>
      <c r="BH10" s="686"/>
      <c r="BI10" s="686"/>
      <c r="BJ10" s="686"/>
      <c r="BK10" s="686"/>
      <c r="BL10" s="686"/>
      <c r="BM10" s="686"/>
      <c r="BN10" s="687"/>
      <c r="BO10" s="688">
        <v>2.1</v>
      </c>
      <c r="BP10" s="688"/>
      <c r="BQ10" s="688"/>
      <c r="BR10" s="688"/>
      <c r="BS10" s="694" t="s">
        <v>125</v>
      </c>
      <c r="BT10" s="686"/>
      <c r="BU10" s="686"/>
      <c r="BV10" s="686"/>
      <c r="BW10" s="686"/>
      <c r="BX10" s="686"/>
      <c r="BY10" s="686"/>
      <c r="BZ10" s="686"/>
      <c r="CA10" s="686"/>
      <c r="CB10" s="695"/>
      <c r="CD10" s="700" t="s">
        <v>244</v>
      </c>
      <c r="CE10" s="701"/>
      <c r="CF10" s="701"/>
      <c r="CG10" s="701"/>
      <c r="CH10" s="701"/>
      <c r="CI10" s="701"/>
      <c r="CJ10" s="701"/>
      <c r="CK10" s="701"/>
      <c r="CL10" s="701"/>
      <c r="CM10" s="701"/>
      <c r="CN10" s="701"/>
      <c r="CO10" s="701"/>
      <c r="CP10" s="701"/>
      <c r="CQ10" s="702"/>
      <c r="CR10" s="685" t="s">
        <v>242</v>
      </c>
      <c r="CS10" s="686"/>
      <c r="CT10" s="686"/>
      <c r="CU10" s="686"/>
      <c r="CV10" s="686"/>
      <c r="CW10" s="686"/>
      <c r="CX10" s="686"/>
      <c r="CY10" s="687"/>
      <c r="CZ10" s="688" t="s">
        <v>242</v>
      </c>
      <c r="DA10" s="688"/>
      <c r="DB10" s="688"/>
      <c r="DC10" s="688"/>
      <c r="DD10" s="694" t="s">
        <v>142</v>
      </c>
      <c r="DE10" s="686"/>
      <c r="DF10" s="686"/>
      <c r="DG10" s="686"/>
      <c r="DH10" s="686"/>
      <c r="DI10" s="686"/>
      <c r="DJ10" s="686"/>
      <c r="DK10" s="686"/>
      <c r="DL10" s="686"/>
      <c r="DM10" s="686"/>
      <c r="DN10" s="686"/>
      <c r="DO10" s="686"/>
      <c r="DP10" s="687"/>
      <c r="DQ10" s="694" t="s">
        <v>242</v>
      </c>
      <c r="DR10" s="686"/>
      <c r="DS10" s="686"/>
      <c r="DT10" s="686"/>
      <c r="DU10" s="686"/>
      <c r="DV10" s="686"/>
      <c r="DW10" s="686"/>
      <c r="DX10" s="686"/>
      <c r="DY10" s="686"/>
      <c r="DZ10" s="686"/>
      <c r="EA10" s="686"/>
      <c r="EB10" s="686"/>
      <c r="EC10" s="695"/>
    </row>
    <row r="11" spans="2:143" ht="11.25" customHeight="1" x14ac:dyDescent="0.15">
      <c r="B11" s="682" t="s">
        <v>245</v>
      </c>
      <c r="C11" s="683"/>
      <c r="D11" s="683"/>
      <c r="E11" s="683"/>
      <c r="F11" s="683"/>
      <c r="G11" s="683"/>
      <c r="H11" s="683"/>
      <c r="I11" s="683"/>
      <c r="J11" s="683"/>
      <c r="K11" s="683"/>
      <c r="L11" s="683"/>
      <c r="M11" s="683"/>
      <c r="N11" s="683"/>
      <c r="O11" s="683"/>
      <c r="P11" s="683"/>
      <c r="Q11" s="684"/>
      <c r="R11" s="685">
        <v>241552</v>
      </c>
      <c r="S11" s="686"/>
      <c r="T11" s="686"/>
      <c r="U11" s="686"/>
      <c r="V11" s="686"/>
      <c r="W11" s="686"/>
      <c r="X11" s="686"/>
      <c r="Y11" s="687"/>
      <c r="Z11" s="690">
        <v>3.6</v>
      </c>
      <c r="AA11" s="691"/>
      <c r="AB11" s="691"/>
      <c r="AC11" s="703"/>
      <c r="AD11" s="694">
        <v>241552</v>
      </c>
      <c r="AE11" s="686"/>
      <c r="AF11" s="686"/>
      <c r="AG11" s="686"/>
      <c r="AH11" s="686"/>
      <c r="AI11" s="686"/>
      <c r="AJ11" s="686"/>
      <c r="AK11" s="687"/>
      <c r="AL11" s="690">
        <v>8.4</v>
      </c>
      <c r="AM11" s="691"/>
      <c r="AN11" s="691"/>
      <c r="AO11" s="692"/>
      <c r="AP11" s="682" t="s">
        <v>246</v>
      </c>
      <c r="AQ11" s="683"/>
      <c r="AR11" s="683"/>
      <c r="AS11" s="683"/>
      <c r="AT11" s="683"/>
      <c r="AU11" s="683"/>
      <c r="AV11" s="683"/>
      <c r="AW11" s="683"/>
      <c r="AX11" s="683"/>
      <c r="AY11" s="683"/>
      <c r="AZ11" s="683"/>
      <c r="BA11" s="683"/>
      <c r="BB11" s="683"/>
      <c r="BC11" s="683"/>
      <c r="BD11" s="683"/>
      <c r="BE11" s="683"/>
      <c r="BF11" s="684"/>
      <c r="BG11" s="685">
        <v>142311</v>
      </c>
      <c r="BH11" s="686"/>
      <c r="BI11" s="686"/>
      <c r="BJ11" s="686"/>
      <c r="BK11" s="686"/>
      <c r="BL11" s="686"/>
      <c r="BM11" s="686"/>
      <c r="BN11" s="687"/>
      <c r="BO11" s="688">
        <v>9.5</v>
      </c>
      <c r="BP11" s="688"/>
      <c r="BQ11" s="688"/>
      <c r="BR11" s="688"/>
      <c r="BS11" s="694">
        <v>36774</v>
      </c>
      <c r="BT11" s="686"/>
      <c r="BU11" s="686"/>
      <c r="BV11" s="686"/>
      <c r="BW11" s="686"/>
      <c r="BX11" s="686"/>
      <c r="BY11" s="686"/>
      <c r="BZ11" s="686"/>
      <c r="CA11" s="686"/>
      <c r="CB11" s="695"/>
      <c r="CD11" s="700" t="s">
        <v>247</v>
      </c>
      <c r="CE11" s="701"/>
      <c r="CF11" s="701"/>
      <c r="CG11" s="701"/>
      <c r="CH11" s="701"/>
      <c r="CI11" s="701"/>
      <c r="CJ11" s="701"/>
      <c r="CK11" s="701"/>
      <c r="CL11" s="701"/>
      <c r="CM11" s="701"/>
      <c r="CN11" s="701"/>
      <c r="CO11" s="701"/>
      <c r="CP11" s="701"/>
      <c r="CQ11" s="702"/>
      <c r="CR11" s="685">
        <v>97886</v>
      </c>
      <c r="CS11" s="686"/>
      <c r="CT11" s="686"/>
      <c r="CU11" s="686"/>
      <c r="CV11" s="686"/>
      <c r="CW11" s="686"/>
      <c r="CX11" s="686"/>
      <c r="CY11" s="687"/>
      <c r="CZ11" s="688">
        <v>1.5</v>
      </c>
      <c r="DA11" s="688"/>
      <c r="DB11" s="688"/>
      <c r="DC11" s="688"/>
      <c r="DD11" s="694">
        <v>32789</v>
      </c>
      <c r="DE11" s="686"/>
      <c r="DF11" s="686"/>
      <c r="DG11" s="686"/>
      <c r="DH11" s="686"/>
      <c r="DI11" s="686"/>
      <c r="DJ11" s="686"/>
      <c r="DK11" s="686"/>
      <c r="DL11" s="686"/>
      <c r="DM11" s="686"/>
      <c r="DN11" s="686"/>
      <c r="DO11" s="686"/>
      <c r="DP11" s="687"/>
      <c r="DQ11" s="694">
        <v>56971</v>
      </c>
      <c r="DR11" s="686"/>
      <c r="DS11" s="686"/>
      <c r="DT11" s="686"/>
      <c r="DU11" s="686"/>
      <c r="DV11" s="686"/>
      <c r="DW11" s="686"/>
      <c r="DX11" s="686"/>
      <c r="DY11" s="686"/>
      <c r="DZ11" s="686"/>
      <c r="EA11" s="686"/>
      <c r="EB11" s="686"/>
      <c r="EC11" s="695"/>
    </row>
    <row r="12" spans="2:143" ht="11.25" customHeight="1" x14ac:dyDescent="0.15">
      <c r="B12" s="682" t="s">
        <v>248</v>
      </c>
      <c r="C12" s="683"/>
      <c r="D12" s="683"/>
      <c r="E12" s="683"/>
      <c r="F12" s="683"/>
      <c r="G12" s="683"/>
      <c r="H12" s="683"/>
      <c r="I12" s="683"/>
      <c r="J12" s="683"/>
      <c r="K12" s="683"/>
      <c r="L12" s="683"/>
      <c r="M12" s="683"/>
      <c r="N12" s="683"/>
      <c r="O12" s="683"/>
      <c r="P12" s="683"/>
      <c r="Q12" s="684"/>
      <c r="R12" s="685" t="s">
        <v>242</v>
      </c>
      <c r="S12" s="686"/>
      <c r="T12" s="686"/>
      <c r="U12" s="686"/>
      <c r="V12" s="686"/>
      <c r="W12" s="686"/>
      <c r="X12" s="686"/>
      <c r="Y12" s="687"/>
      <c r="Z12" s="688" t="s">
        <v>242</v>
      </c>
      <c r="AA12" s="688"/>
      <c r="AB12" s="688"/>
      <c r="AC12" s="688"/>
      <c r="AD12" s="689" t="s">
        <v>142</v>
      </c>
      <c r="AE12" s="689"/>
      <c r="AF12" s="689"/>
      <c r="AG12" s="689"/>
      <c r="AH12" s="689"/>
      <c r="AI12" s="689"/>
      <c r="AJ12" s="689"/>
      <c r="AK12" s="689"/>
      <c r="AL12" s="690" t="s">
        <v>142</v>
      </c>
      <c r="AM12" s="691"/>
      <c r="AN12" s="691"/>
      <c r="AO12" s="692"/>
      <c r="AP12" s="682" t="s">
        <v>249</v>
      </c>
      <c r="AQ12" s="683"/>
      <c r="AR12" s="683"/>
      <c r="AS12" s="683"/>
      <c r="AT12" s="683"/>
      <c r="AU12" s="683"/>
      <c r="AV12" s="683"/>
      <c r="AW12" s="683"/>
      <c r="AX12" s="683"/>
      <c r="AY12" s="683"/>
      <c r="AZ12" s="683"/>
      <c r="BA12" s="683"/>
      <c r="BB12" s="683"/>
      <c r="BC12" s="683"/>
      <c r="BD12" s="683"/>
      <c r="BE12" s="683"/>
      <c r="BF12" s="684"/>
      <c r="BG12" s="685">
        <v>684886</v>
      </c>
      <c r="BH12" s="686"/>
      <c r="BI12" s="686"/>
      <c r="BJ12" s="686"/>
      <c r="BK12" s="686"/>
      <c r="BL12" s="686"/>
      <c r="BM12" s="686"/>
      <c r="BN12" s="687"/>
      <c r="BO12" s="688">
        <v>45.8</v>
      </c>
      <c r="BP12" s="688"/>
      <c r="BQ12" s="688"/>
      <c r="BR12" s="688"/>
      <c r="BS12" s="694" t="s">
        <v>125</v>
      </c>
      <c r="BT12" s="686"/>
      <c r="BU12" s="686"/>
      <c r="BV12" s="686"/>
      <c r="BW12" s="686"/>
      <c r="BX12" s="686"/>
      <c r="BY12" s="686"/>
      <c r="BZ12" s="686"/>
      <c r="CA12" s="686"/>
      <c r="CB12" s="695"/>
      <c r="CD12" s="700" t="s">
        <v>250</v>
      </c>
      <c r="CE12" s="701"/>
      <c r="CF12" s="701"/>
      <c r="CG12" s="701"/>
      <c r="CH12" s="701"/>
      <c r="CI12" s="701"/>
      <c r="CJ12" s="701"/>
      <c r="CK12" s="701"/>
      <c r="CL12" s="701"/>
      <c r="CM12" s="701"/>
      <c r="CN12" s="701"/>
      <c r="CO12" s="701"/>
      <c r="CP12" s="701"/>
      <c r="CQ12" s="702"/>
      <c r="CR12" s="685">
        <v>106431</v>
      </c>
      <c r="CS12" s="686"/>
      <c r="CT12" s="686"/>
      <c r="CU12" s="686"/>
      <c r="CV12" s="686"/>
      <c r="CW12" s="686"/>
      <c r="CX12" s="686"/>
      <c r="CY12" s="687"/>
      <c r="CZ12" s="688">
        <v>1.7</v>
      </c>
      <c r="DA12" s="688"/>
      <c r="DB12" s="688"/>
      <c r="DC12" s="688"/>
      <c r="DD12" s="694" t="s">
        <v>125</v>
      </c>
      <c r="DE12" s="686"/>
      <c r="DF12" s="686"/>
      <c r="DG12" s="686"/>
      <c r="DH12" s="686"/>
      <c r="DI12" s="686"/>
      <c r="DJ12" s="686"/>
      <c r="DK12" s="686"/>
      <c r="DL12" s="686"/>
      <c r="DM12" s="686"/>
      <c r="DN12" s="686"/>
      <c r="DO12" s="686"/>
      <c r="DP12" s="687"/>
      <c r="DQ12" s="694">
        <v>29906</v>
      </c>
      <c r="DR12" s="686"/>
      <c r="DS12" s="686"/>
      <c r="DT12" s="686"/>
      <c r="DU12" s="686"/>
      <c r="DV12" s="686"/>
      <c r="DW12" s="686"/>
      <c r="DX12" s="686"/>
      <c r="DY12" s="686"/>
      <c r="DZ12" s="686"/>
      <c r="EA12" s="686"/>
      <c r="EB12" s="686"/>
      <c r="EC12" s="695"/>
    </row>
    <row r="13" spans="2:143" ht="11.25" customHeight="1" x14ac:dyDescent="0.15">
      <c r="B13" s="682" t="s">
        <v>251</v>
      </c>
      <c r="C13" s="683"/>
      <c r="D13" s="683"/>
      <c r="E13" s="683"/>
      <c r="F13" s="683"/>
      <c r="G13" s="683"/>
      <c r="H13" s="683"/>
      <c r="I13" s="683"/>
      <c r="J13" s="683"/>
      <c r="K13" s="683"/>
      <c r="L13" s="683"/>
      <c r="M13" s="683"/>
      <c r="N13" s="683"/>
      <c r="O13" s="683"/>
      <c r="P13" s="683"/>
      <c r="Q13" s="684"/>
      <c r="R13" s="685" t="s">
        <v>242</v>
      </c>
      <c r="S13" s="686"/>
      <c r="T13" s="686"/>
      <c r="U13" s="686"/>
      <c r="V13" s="686"/>
      <c r="W13" s="686"/>
      <c r="X13" s="686"/>
      <c r="Y13" s="687"/>
      <c r="Z13" s="688" t="s">
        <v>125</v>
      </c>
      <c r="AA13" s="688"/>
      <c r="AB13" s="688"/>
      <c r="AC13" s="688"/>
      <c r="AD13" s="689" t="s">
        <v>242</v>
      </c>
      <c r="AE13" s="689"/>
      <c r="AF13" s="689"/>
      <c r="AG13" s="689"/>
      <c r="AH13" s="689"/>
      <c r="AI13" s="689"/>
      <c r="AJ13" s="689"/>
      <c r="AK13" s="689"/>
      <c r="AL13" s="690" t="s">
        <v>242</v>
      </c>
      <c r="AM13" s="691"/>
      <c r="AN13" s="691"/>
      <c r="AO13" s="692"/>
      <c r="AP13" s="682" t="s">
        <v>252</v>
      </c>
      <c r="AQ13" s="683"/>
      <c r="AR13" s="683"/>
      <c r="AS13" s="683"/>
      <c r="AT13" s="683"/>
      <c r="AU13" s="683"/>
      <c r="AV13" s="683"/>
      <c r="AW13" s="683"/>
      <c r="AX13" s="683"/>
      <c r="AY13" s="683"/>
      <c r="AZ13" s="683"/>
      <c r="BA13" s="683"/>
      <c r="BB13" s="683"/>
      <c r="BC13" s="683"/>
      <c r="BD13" s="683"/>
      <c r="BE13" s="683"/>
      <c r="BF13" s="684"/>
      <c r="BG13" s="685">
        <v>684886</v>
      </c>
      <c r="BH13" s="686"/>
      <c r="BI13" s="686"/>
      <c r="BJ13" s="686"/>
      <c r="BK13" s="686"/>
      <c r="BL13" s="686"/>
      <c r="BM13" s="686"/>
      <c r="BN13" s="687"/>
      <c r="BO13" s="688">
        <v>45.8</v>
      </c>
      <c r="BP13" s="688"/>
      <c r="BQ13" s="688"/>
      <c r="BR13" s="688"/>
      <c r="BS13" s="694" t="s">
        <v>125</v>
      </c>
      <c r="BT13" s="686"/>
      <c r="BU13" s="686"/>
      <c r="BV13" s="686"/>
      <c r="BW13" s="686"/>
      <c r="BX13" s="686"/>
      <c r="BY13" s="686"/>
      <c r="BZ13" s="686"/>
      <c r="CA13" s="686"/>
      <c r="CB13" s="695"/>
      <c r="CD13" s="700" t="s">
        <v>253</v>
      </c>
      <c r="CE13" s="701"/>
      <c r="CF13" s="701"/>
      <c r="CG13" s="701"/>
      <c r="CH13" s="701"/>
      <c r="CI13" s="701"/>
      <c r="CJ13" s="701"/>
      <c r="CK13" s="701"/>
      <c r="CL13" s="701"/>
      <c r="CM13" s="701"/>
      <c r="CN13" s="701"/>
      <c r="CO13" s="701"/>
      <c r="CP13" s="701"/>
      <c r="CQ13" s="702"/>
      <c r="CR13" s="685">
        <v>471430</v>
      </c>
      <c r="CS13" s="686"/>
      <c r="CT13" s="686"/>
      <c r="CU13" s="686"/>
      <c r="CV13" s="686"/>
      <c r="CW13" s="686"/>
      <c r="CX13" s="686"/>
      <c r="CY13" s="687"/>
      <c r="CZ13" s="688">
        <v>7.4</v>
      </c>
      <c r="DA13" s="688"/>
      <c r="DB13" s="688"/>
      <c r="DC13" s="688"/>
      <c r="DD13" s="694">
        <v>108730</v>
      </c>
      <c r="DE13" s="686"/>
      <c r="DF13" s="686"/>
      <c r="DG13" s="686"/>
      <c r="DH13" s="686"/>
      <c r="DI13" s="686"/>
      <c r="DJ13" s="686"/>
      <c r="DK13" s="686"/>
      <c r="DL13" s="686"/>
      <c r="DM13" s="686"/>
      <c r="DN13" s="686"/>
      <c r="DO13" s="686"/>
      <c r="DP13" s="687"/>
      <c r="DQ13" s="694">
        <v>265012</v>
      </c>
      <c r="DR13" s="686"/>
      <c r="DS13" s="686"/>
      <c r="DT13" s="686"/>
      <c r="DU13" s="686"/>
      <c r="DV13" s="686"/>
      <c r="DW13" s="686"/>
      <c r="DX13" s="686"/>
      <c r="DY13" s="686"/>
      <c r="DZ13" s="686"/>
      <c r="EA13" s="686"/>
      <c r="EB13" s="686"/>
      <c r="EC13" s="695"/>
    </row>
    <row r="14" spans="2:143" ht="11.25" customHeight="1" x14ac:dyDescent="0.15">
      <c r="B14" s="682" t="s">
        <v>254</v>
      </c>
      <c r="C14" s="683"/>
      <c r="D14" s="683"/>
      <c r="E14" s="683"/>
      <c r="F14" s="683"/>
      <c r="G14" s="683"/>
      <c r="H14" s="683"/>
      <c r="I14" s="683"/>
      <c r="J14" s="683"/>
      <c r="K14" s="683"/>
      <c r="L14" s="683"/>
      <c r="M14" s="683"/>
      <c r="N14" s="683"/>
      <c r="O14" s="683"/>
      <c r="P14" s="683"/>
      <c r="Q14" s="684"/>
      <c r="R14" s="685" t="s">
        <v>242</v>
      </c>
      <c r="S14" s="686"/>
      <c r="T14" s="686"/>
      <c r="U14" s="686"/>
      <c r="V14" s="686"/>
      <c r="W14" s="686"/>
      <c r="X14" s="686"/>
      <c r="Y14" s="687"/>
      <c r="Z14" s="688" t="s">
        <v>125</v>
      </c>
      <c r="AA14" s="688"/>
      <c r="AB14" s="688"/>
      <c r="AC14" s="688"/>
      <c r="AD14" s="689" t="s">
        <v>125</v>
      </c>
      <c r="AE14" s="689"/>
      <c r="AF14" s="689"/>
      <c r="AG14" s="689"/>
      <c r="AH14" s="689"/>
      <c r="AI14" s="689"/>
      <c r="AJ14" s="689"/>
      <c r="AK14" s="689"/>
      <c r="AL14" s="690" t="s">
        <v>125</v>
      </c>
      <c r="AM14" s="691"/>
      <c r="AN14" s="691"/>
      <c r="AO14" s="692"/>
      <c r="AP14" s="682" t="s">
        <v>255</v>
      </c>
      <c r="AQ14" s="683"/>
      <c r="AR14" s="683"/>
      <c r="AS14" s="683"/>
      <c r="AT14" s="683"/>
      <c r="AU14" s="683"/>
      <c r="AV14" s="683"/>
      <c r="AW14" s="683"/>
      <c r="AX14" s="683"/>
      <c r="AY14" s="683"/>
      <c r="AZ14" s="683"/>
      <c r="BA14" s="683"/>
      <c r="BB14" s="683"/>
      <c r="BC14" s="683"/>
      <c r="BD14" s="683"/>
      <c r="BE14" s="683"/>
      <c r="BF14" s="684"/>
      <c r="BG14" s="685">
        <v>40164</v>
      </c>
      <c r="BH14" s="686"/>
      <c r="BI14" s="686"/>
      <c r="BJ14" s="686"/>
      <c r="BK14" s="686"/>
      <c r="BL14" s="686"/>
      <c r="BM14" s="686"/>
      <c r="BN14" s="687"/>
      <c r="BO14" s="688">
        <v>2.7</v>
      </c>
      <c r="BP14" s="688"/>
      <c r="BQ14" s="688"/>
      <c r="BR14" s="688"/>
      <c r="BS14" s="694" t="s">
        <v>242</v>
      </c>
      <c r="BT14" s="686"/>
      <c r="BU14" s="686"/>
      <c r="BV14" s="686"/>
      <c r="BW14" s="686"/>
      <c r="BX14" s="686"/>
      <c r="BY14" s="686"/>
      <c r="BZ14" s="686"/>
      <c r="CA14" s="686"/>
      <c r="CB14" s="695"/>
      <c r="CD14" s="700" t="s">
        <v>256</v>
      </c>
      <c r="CE14" s="701"/>
      <c r="CF14" s="701"/>
      <c r="CG14" s="701"/>
      <c r="CH14" s="701"/>
      <c r="CI14" s="701"/>
      <c r="CJ14" s="701"/>
      <c r="CK14" s="701"/>
      <c r="CL14" s="701"/>
      <c r="CM14" s="701"/>
      <c r="CN14" s="701"/>
      <c r="CO14" s="701"/>
      <c r="CP14" s="701"/>
      <c r="CQ14" s="702"/>
      <c r="CR14" s="685">
        <v>517820</v>
      </c>
      <c r="CS14" s="686"/>
      <c r="CT14" s="686"/>
      <c r="CU14" s="686"/>
      <c r="CV14" s="686"/>
      <c r="CW14" s="686"/>
      <c r="CX14" s="686"/>
      <c r="CY14" s="687"/>
      <c r="CZ14" s="688">
        <v>8.1999999999999993</v>
      </c>
      <c r="DA14" s="688"/>
      <c r="DB14" s="688"/>
      <c r="DC14" s="688"/>
      <c r="DD14" s="694">
        <v>277758</v>
      </c>
      <c r="DE14" s="686"/>
      <c r="DF14" s="686"/>
      <c r="DG14" s="686"/>
      <c r="DH14" s="686"/>
      <c r="DI14" s="686"/>
      <c r="DJ14" s="686"/>
      <c r="DK14" s="686"/>
      <c r="DL14" s="686"/>
      <c r="DM14" s="686"/>
      <c r="DN14" s="686"/>
      <c r="DO14" s="686"/>
      <c r="DP14" s="687"/>
      <c r="DQ14" s="694">
        <v>246775</v>
      </c>
      <c r="DR14" s="686"/>
      <c r="DS14" s="686"/>
      <c r="DT14" s="686"/>
      <c r="DU14" s="686"/>
      <c r="DV14" s="686"/>
      <c r="DW14" s="686"/>
      <c r="DX14" s="686"/>
      <c r="DY14" s="686"/>
      <c r="DZ14" s="686"/>
      <c r="EA14" s="686"/>
      <c r="EB14" s="686"/>
      <c r="EC14" s="695"/>
    </row>
    <row r="15" spans="2:143" ht="11.25" customHeight="1" x14ac:dyDescent="0.15">
      <c r="B15" s="682" t="s">
        <v>257</v>
      </c>
      <c r="C15" s="683"/>
      <c r="D15" s="683"/>
      <c r="E15" s="683"/>
      <c r="F15" s="683"/>
      <c r="G15" s="683"/>
      <c r="H15" s="683"/>
      <c r="I15" s="683"/>
      <c r="J15" s="683"/>
      <c r="K15" s="683"/>
      <c r="L15" s="683"/>
      <c r="M15" s="683"/>
      <c r="N15" s="683"/>
      <c r="O15" s="683"/>
      <c r="P15" s="683"/>
      <c r="Q15" s="684"/>
      <c r="R15" s="685" t="s">
        <v>242</v>
      </c>
      <c r="S15" s="686"/>
      <c r="T15" s="686"/>
      <c r="U15" s="686"/>
      <c r="V15" s="686"/>
      <c r="W15" s="686"/>
      <c r="X15" s="686"/>
      <c r="Y15" s="687"/>
      <c r="Z15" s="688" t="s">
        <v>125</v>
      </c>
      <c r="AA15" s="688"/>
      <c r="AB15" s="688"/>
      <c r="AC15" s="688"/>
      <c r="AD15" s="689" t="s">
        <v>125</v>
      </c>
      <c r="AE15" s="689"/>
      <c r="AF15" s="689"/>
      <c r="AG15" s="689"/>
      <c r="AH15" s="689"/>
      <c r="AI15" s="689"/>
      <c r="AJ15" s="689"/>
      <c r="AK15" s="689"/>
      <c r="AL15" s="690" t="s">
        <v>242</v>
      </c>
      <c r="AM15" s="691"/>
      <c r="AN15" s="691"/>
      <c r="AO15" s="692"/>
      <c r="AP15" s="682" t="s">
        <v>258</v>
      </c>
      <c r="AQ15" s="683"/>
      <c r="AR15" s="683"/>
      <c r="AS15" s="683"/>
      <c r="AT15" s="683"/>
      <c r="AU15" s="683"/>
      <c r="AV15" s="683"/>
      <c r="AW15" s="683"/>
      <c r="AX15" s="683"/>
      <c r="AY15" s="683"/>
      <c r="AZ15" s="683"/>
      <c r="BA15" s="683"/>
      <c r="BB15" s="683"/>
      <c r="BC15" s="683"/>
      <c r="BD15" s="683"/>
      <c r="BE15" s="683"/>
      <c r="BF15" s="684"/>
      <c r="BG15" s="685">
        <v>74576</v>
      </c>
      <c r="BH15" s="686"/>
      <c r="BI15" s="686"/>
      <c r="BJ15" s="686"/>
      <c r="BK15" s="686"/>
      <c r="BL15" s="686"/>
      <c r="BM15" s="686"/>
      <c r="BN15" s="687"/>
      <c r="BO15" s="688">
        <v>5</v>
      </c>
      <c r="BP15" s="688"/>
      <c r="BQ15" s="688"/>
      <c r="BR15" s="688"/>
      <c r="BS15" s="694" t="s">
        <v>125</v>
      </c>
      <c r="BT15" s="686"/>
      <c r="BU15" s="686"/>
      <c r="BV15" s="686"/>
      <c r="BW15" s="686"/>
      <c r="BX15" s="686"/>
      <c r="BY15" s="686"/>
      <c r="BZ15" s="686"/>
      <c r="CA15" s="686"/>
      <c r="CB15" s="695"/>
      <c r="CD15" s="700" t="s">
        <v>259</v>
      </c>
      <c r="CE15" s="701"/>
      <c r="CF15" s="701"/>
      <c r="CG15" s="701"/>
      <c r="CH15" s="701"/>
      <c r="CI15" s="701"/>
      <c r="CJ15" s="701"/>
      <c r="CK15" s="701"/>
      <c r="CL15" s="701"/>
      <c r="CM15" s="701"/>
      <c r="CN15" s="701"/>
      <c r="CO15" s="701"/>
      <c r="CP15" s="701"/>
      <c r="CQ15" s="702"/>
      <c r="CR15" s="685">
        <v>592735</v>
      </c>
      <c r="CS15" s="686"/>
      <c r="CT15" s="686"/>
      <c r="CU15" s="686"/>
      <c r="CV15" s="686"/>
      <c r="CW15" s="686"/>
      <c r="CX15" s="686"/>
      <c r="CY15" s="687"/>
      <c r="CZ15" s="688">
        <v>9.4</v>
      </c>
      <c r="DA15" s="688"/>
      <c r="DB15" s="688"/>
      <c r="DC15" s="688"/>
      <c r="DD15" s="694">
        <v>79220</v>
      </c>
      <c r="DE15" s="686"/>
      <c r="DF15" s="686"/>
      <c r="DG15" s="686"/>
      <c r="DH15" s="686"/>
      <c r="DI15" s="686"/>
      <c r="DJ15" s="686"/>
      <c r="DK15" s="686"/>
      <c r="DL15" s="686"/>
      <c r="DM15" s="686"/>
      <c r="DN15" s="686"/>
      <c r="DO15" s="686"/>
      <c r="DP15" s="687"/>
      <c r="DQ15" s="694">
        <v>456760</v>
      </c>
      <c r="DR15" s="686"/>
      <c r="DS15" s="686"/>
      <c r="DT15" s="686"/>
      <c r="DU15" s="686"/>
      <c r="DV15" s="686"/>
      <c r="DW15" s="686"/>
      <c r="DX15" s="686"/>
      <c r="DY15" s="686"/>
      <c r="DZ15" s="686"/>
      <c r="EA15" s="686"/>
      <c r="EB15" s="686"/>
      <c r="EC15" s="695"/>
    </row>
    <row r="16" spans="2:143" ht="11.25" customHeight="1" x14ac:dyDescent="0.15">
      <c r="B16" s="682" t="s">
        <v>260</v>
      </c>
      <c r="C16" s="683"/>
      <c r="D16" s="683"/>
      <c r="E16" s="683"/>
      <c r="F16" s="683"/>
      <c r="G16" s="683"/>
      <c r="H16" s="683"/>
      <c r="I16" s="683"/>
      <c r="J16" s="683"/>
      <c r="K16" s="683"/>
      <c r="L16" s="683"/>
      <c r="M16" s="683"/>
      <c r="N16" s="683"/>
      <c r="O16" s="683"/>
      <c r="P16" s="683"/>
      <c r="Q16" s="684"/>
      <c r="R16" s="685">
        <v>2350</v>
      </c>
      <c r="S16" s="686"/>
      <c r="T16" s="686"/>
      <c r="U16" s="686"/>
      <c r="V16" s="686"/>
      <c r="W16" s="686"/>
      <c r="X16" s="686"/>
      <c r="Y16" s="687"/>
      <c r="Z16" s="688">
        <v>0</v>
      </c>
      <c r="AA16" s="688"/>
      <c r="AB16" s="688"/>
      <c r="AC16" s="688"/>
      <c r="AD16" s="689">
        <v>2350</v>
      </c>
      <c r="AE16" s="689"/>
      <c r="AF16" s="689"/>
      <c r="AG16" s="689"/>
      <c r="AH16" s="689"/>
      <c r="AI16" s="689"/>
      <c r="AJ16" s="689"/>
      <c r="AK16" s="689"/>
      <c r="AL16" s="690">
        <v>0.1</v>
      </c>
      <c r="AM16" s="691"/>
      <c r="AN16" s="691"/>
      <c r="AO16" s="692"/>
      <c r="AP16" s="682" t="s">
        <v>261</v>
      </c>
      <c r="AQ16" s="683"/>
      <c r="AR16" s="683"/>
      <c r="AS16" s="683"/>
      <c r="AT16" s="683"/>
      <c r="AU16" s="683"/>
      <c r="AV16" s="683"/>
      <c r="AW16" s="683"/>
      <c r="AX16" s="683"/>
      <c r="AY16" s="683"/>
      <c r="AZ16" s="683"/>
      <c r="BA16" s="683"/>
      <c r="BB16" s="683"/>
      <c r="BC16" s="683"/>
      <c r="BD16" s="683"/>
      <c r="BE16" s="683"/>
      <c r="BF16" s="684"/>
      <c r="BG16" s="685" t="s">
        <v>242</v>
      </c>
      <c r="BH16" s="686"/>
      <c r="BI16" s="686"/>
      <c r="BJ16" s="686"/>
      <c r="BK16" s="686"/>
      <c r="BL16" s="686"/>
      <c r="BM16" s="686"/>
      <c r="BN16" s="687"/>
      <c r="BO16" s="688" t="s">
        <v>242</v>
      </c>
      <c r="BP16" s="688"/>
      <c r="BQ16" s="688"/>
      <c r="BR16" s="688"/>
      <c r="BS16" s="694" t="s">
        <v>142</v>
      </c>
      <c r="BT16" s="686"/>
      <c r="BU16" s="686"/>
      <c r="BV16" s="686"/>
      <c r="BW16" s="686"/>
      <c r="BX16" s="686"/>
      <c r="BY16" s="686"/>
      <c r="BZ16" s="686"/>
      <c r="CA16" s="686"/>
      <c r="CB16" s="695"/>
      <c r="CD16" s="700" t="s">
        <v>262</v>
      </c>
      <c r="CE16" s="701"/>
      <c r="CF16" s="701"/>
      <c r="CG16" s="701"/>
      <c r="CH16" s="701"/>
      <c r="CI16" s="701"/>
      <c r="CJ16" s="701"/>
      <c r="CK16" s="701"/>
      <c r="CL16" s="701"/>
      <c r="CM16" s="701"/>
      <c r="CN16" s="701"/>
      <c r="CO16" s="701"/>
      <c r="CP16" s="701"/>
      <c r="CQ16" s="702"/>
      <c r="CR16" s="685">
        <v>60042</v>
      </c>
      <c r="CS16" s="686"/>
      <c r="CT16" s="686"/>
      <c r="CU16" s="686"/>
      <c r="CV16" s="686"/>
      <c r="CW16" s="686"/>
      <c r="CX16" s="686"/>
      <c r="CY16" s="687"/>
      <c r="CZ16" s="688">
        <v>0.9</v>
      </c>
      <c r="DA16" s="688"/>
      <c r="DB16" s="688"/>
      <c r="DC16" s="688"/>
      <c r="DD16" s="694" t="s">
        <v>142</v>
      </c>
      <c r="DE16" s="686"/>
      <c r="DF16" s="686"/>
      <c r="DG16" s="686"/>
      <c r="DH16" s="686"/>
      <c r="DI16" s="686"/>
      <c r="DJ16" s="686"/>
      <c r="DK16" s="686"/>
      <c r="DL16" s="686"/>
      <c r="DM16" s="686"/>
      <c r="DN16" s="686"/>
      <c r="DO16" s="686"/>
      <c r="DP16" s="687"/>
      <c r="DQ16" s="694">
        <v>13476</v>
      </c>
      <c r="DR16" s="686"/>
      <c r="DS16" s="686"/>
      <c r="DT16" s="686"/>
      <c r="DU16" s="686"/>
      <c r="DV16" s="686"/>
      <c r="DW16" s="686"/>
      <c r="DX16" s="686"/>
      <c r="DY16" s="686"/>
      <c r="DZ16" s="686"/>
      <c r="EA16" s="686"/>
      <c r="EB16" s="686"/>
      <c r="EC16" s="695"/>
    </row>
    <row r="17" spans="2:133" ht="11.25" customHeight="1" x14ac:dyDescent="0.15">
      <c r="B17" s="682" t="s">
        <v>263</v>
      </c>
      <c r="C17" s="683"/>
      <c r="D17" s="683"/>
      <c r="E17" s="683"/>
      <c r="F17" s="683"/>
      <c r="G17" s="683"/>
      <c r="H17" s="683"/>
      <c r="I17" s="683"/>
      <c r="J17" s="683"/>
      <c r="K17" s="683"/>
      <c r="L17" s="683"/>
      <c r="M17" s="683"/>
      <c r="N17" s="683"/>
      <c r="O17" s="683"/>
      <c r="P17" s="683"/>
      <c r="Q17" s="684"/>
      <c r="R17" s="685">
        <v>19915</v>
      </c>
      <c r="S17" s="686"/>
      <c r="T17" s="686"/>
      <c r="U17" s="686"/>
      <c r="V17" s="686"/>
      <c r="W17" s="686"/>
      <c r="X17" s="686"/>
      <c r="Y17" s="687"/>
      <c r="Z17" s="688">
        <v>0.3</v>
      </c>
      <c r="AA17" s="688"/>
      <c r="AB17" s="688"/>
      <c r="AC17" s="688"/>
      <c r="AD17" s="689">
        <v>19915</v>
      </c>
      <c r="AE17" s="689"/>
      <c r="AF17" s="689"/>
      <c r="AG17" s="689"/>
      <c r="AH17" s="689"/>
      <c r="AI17" s="689"/>
      <c r="AJ17" s="689"/>
      <c r="AK17" s="689"/>
      <c r="AL17" s="690">
        <v>0.7</v>
      </c>
      <c r="AM17" s="691"/>
      <c r="AN17" s="691"/>
      <c r="AO17" s="692"/>
      <c r="AP17" s="682" t="s">
        <v>264</v>
      </c>
      <c r="AQ17" s="683"/>
      <c r="AR17" s="683"/>
      <c r="AS17" s="683"/>
      <c r="AT17" s="683"/>
      <c r="AU17" s="683"/>
      <c r="AV17" s="683"/>
      <c r="AW17" s="683"/>
      <c r="AX17" s="683"/>
      <c r="AY17" s="683"/>
      <c r="AZ17" s="683"/>
      <c r="BA17" s="683"/>
      <c r="BB17" s="683"/>
      <c r="BC17" s="683"/>
      <c r="BD17" s="683"/>
      <c r="BE17" s="683"/>
      <c r="BF17" s="684"/>
      <c r="BG17" s="685" t="s">
        <v>125</v>
      </c>
      <c r="BH17" s="686"/>
      <c r="BI17" s="686"/>
      <c r="BJ17" s="686"/>
      <c r="BK17" s="686"/>
      <c r="BL17" s="686"/>
      <c r="BM17" s="686"/>
      <c r="BN17" s="687"/>
      <c r="BO17" s="688" t="s">
        <v>125</v>
      </c>
      <c r="BP17" s="688"/>
      <c r="BQ17" s="688"/>
      <c r="BR17" s="688"/>
      <c r="BS17" s="694" t="s">
        <v>125</v>
      </c>
      <c r="BT17" s="686"/>
      <c r="BU17" s="686"/>
      <c r="BV17" s="686"/>
      <c r="BW17" s="686"/>
      <c r="BX17" s="686"/>
      <c r="BY17" s="686"/>
      <c r="BZ17" s="686"/>
      <c r="CA17" s="686"/>
      <c r="CB17" s="695"/>
      <c r="CD17" s="700" t="s">
        <v>265</v>
      </c>
      <c r="CE17" s="701"/>
      <c r="CF17" s="701"/>
      <c r="CG17" s="701"/>
      <c r="CH17" s="701"/>
      <c r="CI17" s="701"/>
      <c r="CJ17" s="701"/>
      <c r="CK17" s="701"/>
      <c r="CL17" s="701"/>
      <c r="CM17" s="701"/>
      <c r="CN17" s="701"/>
      <c r="CO17" s="701"/>
      <c r="CP17" s="701"/>
      <c r="CQ17" s="702"/>
      <c r="CR17" s="685">
        <v>350786</v>
      </c>
      <c r="CS17" s="686"/>
      <c r="CT17" s="686"/>
      <c r="CU17" s="686"/>
      <c r="CV17" s="686"/>
      <c r="CW17" s="686"/>
      <c r="CX17" s="686"/>
      <c r="CY17" s="687"/>
      <c r="CZ17" s="688">
        <v>5.5</v>
      </c>
      <c r="DA17" s="688"/>
      <c r="DB17" s="688"/>
      <c r="DC17" s="688"/>
      <c r="DD17" s="694" t="s">
        <v>142</v>
      </c>
      <c r="DE17" s="686"/>
      <c r="DF17" s="686"/>
      <c r="DG17" s="686"/>
      <c r="DH17" s="686"/>
      <c r="DI17" s="686"/>
      <c r="DJ17" s="686"/>
      <c r="DK17" s="686"/>
      <c r="DL17" s="686"/>
      <c r="DM17" s="686"/>
      <c r="DN17" s="686"/>
      <c r="DO17" s="686"/>
      <c r="DP17" s="687"/>
      <c r="DQ17" s="694">
        <v>350786</v>
      </c>
      <c r="DR17" s="686"/>
      <c r="DS17" s="686"/>
      <c r="DT17" s="686"/>
      <c r="DU17" s="686"/>
      <c r="DV17" s="686"/>
      <c r="DW17" s="686"/>
      <c r="DX17" s="686"/>
      <c r="DY17" s="686"/>
      <c r="DZ17" s="686"/>
      <c r="EA17" s="686"/>
      <c r="EB17" s="686"/>
      <c r="EC17" s="695"/>
    </row>
    <row r="18" spans="2:133" ht="11.25" customHeight="1" x14ac:dyDescent="0.15">
      <c r="B18" s="682" t="s">
        <v>266</v>
      </c>
      <c r="C18" s="683"/>
      <c r="D18" s="683"/>
      <c r="E18" s="683"/>
      <c r="F18" s="683"/>
      <c r="G18" s="683"/>
      <c r="H18" s="683"/>
      <c r="I18" s="683"/>
      <c r="J18" s="683"/>
      <c r="K18" s="683"/>
      <c r="L18" s="683"/>
      <c r="M18" s="683"/>
      <c r="N18" s="683"/>
      <c r="O18" s="683"/>
      <c r="P18" s="683"/>
      <c r="Q18" s="684"/>
      <c r="R18" s="685">
        <v>15970</v>
      </c>
      <c r="S18" s="686"/>
      <c r="T18" s="686"/>
      <c r="U18" s="686"/>
      <c r="V18" s="686"/>
      <c r="W18" s="686"/>
      <c r="X18" s="686"/>
      <c r="Y18" s="687"/>
      <c r="Z18" s="688">
        <v>0.2</v>
      </c>
      <c r="AA18" s="688"/>
      <c r="AB18" s="688"/>
      <c r="AC18" s="688"/>
      <c r="AD18" s="689">
        <v>15970</v>
      </c>
      <c r="AE18" s="689"/>
      <c r="AF18" s="689"/>
      <c r="AG18" s="689"/>
      <c r="AH18" s="689"/>
      <c r="AI18" s="689"/>
      <c r="AJ18" s="689"/>
      <c r="AK18" s="689"/>
      <c r="AL18" s="690">
        <v>0.6</v>
      </c>
      <c r="AM18" s="691"/>
      <c r="AN18" s="691"/>
      <c r="AO18" s="692"/>
      <c r="AP18" s="682" t="s">
        <v>267</v>
      </c>
      <c r="AQ18" s="683"/>
      <c r="AR18" s="683"/>
      <c r="AS18" s="683"/>
      <c r="AT18" s="683"/>
      <c r="AU18" s="683"/>
      <c r="AV18" s="683"/>
      <c r="AW18" s="683"/>
      <c r="AX18" s="683"/>
      <c r="AY18" s="683"/>
      <c r="AZ18" s="683"/>
      <c r="BA18" s="683"/>
      <c r="BB18" s="683"/>
      <c r="BC18" s="683"/>
      <c r="BD18" s="683"/>
      <c r="BE18" s="683"/>
      <c r="BF18" s="684"/>
      <c r="BG18" s="685" t="s">
        <v>242</v>
      </c>
      <c r="BH18" s="686"/>
      <c r="BI18" s="686"/>
      <c r="BJ18" s="686"/>
      <c r="BK18" s="686"/>
      <c r="BL18" s="686"/>
      <c r="BM18" s="686"/>
      <c r="BN18" s="687"/>
      <c r="BO18" s="688" t="s">
        <v>142</v>
      </c>
      <c r="BP18" s="688"/>
      <c r="BQ18" s="688"/>
      <c r="BR18" s="688"/>
      <c r="BS18" s="694" t="s">
        <v>125</v>
      </c>
      <c r="BT18" s="686"/>
      <c r="BU18" s="686"/>
      <c r="BV18" s="686"/>
      <c r="BW18" s="686"/>
      <c r="BX18" s="686"/>
      <c r="BY18" s="686"/>
      <c r="BZ18" s="686"/>
      <c r="CA18" s="686"/>
      <c r="CB18" s="695"/>
      <c r="CD18" s="700" t="s">
        <v>268</v>
      </c>
      <c r="CE18" s="701"/>
      <c r="CF18" s="701"/>
      <c r="CG18" s="701"/>
      <c r="CH18" s="701"/>
      <c r="CI18" s="701"/>
      <c r="CJ18" s="701"/>
      <c r="CK18" s="701"/>
      <c r="CL18" s="701"/>
      <c r="CM18" s="701"/>
      <c r="CN18" s="701"/>
      <c r="CO18" s="701"/>
      <c r="CP18" s="701"/>
      <c r="CQ18" s="702"/>
      <c r="CR18" s="685" t="s">
        <v>242</v>
      </c>
      <c r="CS18" s="686"/>
      <c r="CT18" s="686"/>
      <c r="CU18" s="686"/>
      <c r="CV18" s="686"/>
      <c r="CW18" s="686"/>
      <c r="CX18" s="686"/>
      <c r="CY18" s="687"/>
      <c r="CZ18" s="688" t="s">
        <v>125</v>
      </c>
      <c r="DA18" s="688"/>
      <c r="DB18" s="688"/>
      <c r="DC18" s="688"/>
      <c r="DD18" s="694" t="s">
        <v>142</v>
      </c>
      <c r="DE18" s="686"/>
      <c r="DF18" s="686"/>
      <c r="DG18" s="686"/>
      <c r="DH18" s="686"/>
      <c r="DI18" s="686"/>
      <c r="DJ18" s="686"/>
      <c r="DK18" s="686"/>
      <c r="DL18" s="686"/>
      <c r="DM18" s="686"/>
      <c r="DN18" s="686"/>
      <c r="DO18" s="686"/>
      <c r="DP18" s="687"/>
      <c r="DQ18" s="694" t="s">
        <v>125</v>
      </c>
      <c r="DR18" s="686"/>
      <c r="DS18" s="686"/>
      <c r="DT18" s="686"/>
      <c r="DU18" s="686"/>
      <c r="DV18" s="686"/>
      <c r="DW18" s="686"/>
      <c r="DX18" s="686"/>
      <c r="DY18" s="686"/>
      <c r="DZ18" s="686"/>
      <c r="EA18" s="686"/>
      <c r="EB18" s="686"/>
      <c r="EC18" s="695"/>
    </row>
    <row r="19" spans="2:133" ht="11.25" customHeight="1" x14ac:dyDescent="0.15">
      <c r="B19" s="682" t="s">
        <v>269</v>
      </c>
      <c r="C19" s="683"/>
      <c r="D19" s="683"/>
      <c r="E19" s="683"/>
      <c r="F19" s="683"/>
      <c r="G19" s="683"/>
      <c r="H19" s="683"/>
      <c r="I19" s="683"/>
      <c r="J19" s="683"/>
      <c r="K19" s="683"/>
      <c r="L19" s="683"/>
      <c r="M19" s="683"/>
      <c r="N19" s="683"/>
      <c r="O19" s="683"/>
      <c r="P19" s="683"/>
      <c r="Q19" s="684"/>
      <c r="R19" s="685">
        <v>13957</v>
      </c>
      <c r="S19" s="686"/>
      <c r="T19" s="686"/>
      <c r="U19" s="686"/>
      <c r="V19" s="686"/>
      <c r="W19" s="686"/>
      <c r="X19" s="686"/>
      <c r="Y19" s="687"/>
      <c r="Z19" s="688">
        <v>0.2</v>
      </c>
      <c r="AA19" s="688"/>
      <c r="AB19" s="688"/>
      <c r="AC19" s="688"/>
      <c r="AD19" s="689">
        <v>13957</v>
      </c>
      <c r="AE19" s="689"/>
      <c r="AF19" s="689"/>
      <c r="AG19" s="689"/>
      <c r="AH19" s="689"/>
      <c r="AI19" s="689"/>
      <c r="AJ19" s="689"/>
      <c r="AK19" s="689"/>
      <c r="AL19" s="690">
        <v>0.5</v>
      </c>
      <c r="AM19" s="691"/>
      <c r="AN19" s="691"/>
      <c r="AO19" s="692"/>
      <c r="AP19" s="682" t="s">
        <v>270</v>
      </c>
      <c r="AQ19" s="683"/>
      <c r="AR19" s="683"/>
      <c r="AS19" s="683"/>
      <c r="AT19" s="683"/>
      <c r="AU19" s="683"/>
      <c r="AV19" s="683"/>
      <c r="AW19" s="683"/>
      <c r="AX19" s="683"/>
      <c r="AY19" s="683"/>
      <c r="AZ19" s="683"/>
      <c r="BA19" s="683"/>
      <c r="BB19" s="683"/>
      <c r="BC19" s="683"/>
      <c r="BD19" s="683"/>
      <c r="BE19" s="683"/>
      <c r="BF19" s="684"/>
      <c r="BG19" s="685" t="s">
        <v>125</v>
      </c>
      <c r="BH19" s="686"/>
      <c r="BI19" s="686"/>
      <c r="BJ19" s="686"/>
      <c r="BK19" s="686"/>
      <c r="BL19" s="686"/>
      <c r="BM19" s="686"/>
      <c r="BN19" s="687"/>
      <c r="BO19" s="688" t="s">
        <v>242</v>
      </c>
      <c r="BP19" s="688"/>
      <c r="BQ19" s="688"/>
      <c r="BR19" s="688"/>
      <c r="BS19" s="694" t="s">
        <v>242</v>
      </c>
      <c r="BT19" s="686"/>
      <c r="BU19" s="686"/>
      <c r="BV19" s="686"/>
      <c r="BW19" s="686"/>
      <c r="BX19" s="686"/>
      <c r="BY19" s="686"/>
      <c r="BZ19" s="686"/>
      <c r="CA19" s="686"/>
      <c r="CB19" s="695"/>
      <c r="CD19" s="700" t="s">
        <v>271</v>
      </c>
      <c r="CE19" s="701"/>
      <c r="CF19" s="701"/>
      <c r="CG19" s="701"/>
      <c r="CH19" s="701"/>
      <c r="CI19" s="701"/>
      <c r="CJ19" s="701"/>
      <c r="CK19" s="701"/>
      <c r="CL19" s="701"/>
      <c r="CM19" s="701"/>
      <c r="CN19" s="701"/>
      <c r="CO19" s="701"/>
      <c r="CP19" s="701"/>
      <c r="CQ19" s="702"/>
      <c r="CR19" s="685" t="s">
        <v>125</v>
      </c>
      <c r="CS19" s="686"/>
      <c r="CT19" s="686"/>
      <c r="CU19" s="686"/>
      <c r="CV19" s="686"/>
      <c r="CW19" s="686"/>
      <c r="CX19" s="686"/>
      <c r="CY19" s="687"/>
      <c r="CZ19" s="688" t="s">
        <v>125</v>
      </c>
      <c r="DA19" s="688"/>
      <c r="DB19" s="688"/>
      <c r="DC19" s="688"/>
      <c r="DD19" s="694" t="s">
        <v>242</v>
      </c>
      <c r="DE19" s="686"/>
      <c r="DF19" s="686"/>
      <c r="DG19" s="686"/>
      <c r="DH19" s="686"/>
      <c r="DI19" s="686"/>
      <c r="DJ19" s="686"/>
      <c r="DK19" s="686"/>
      <c r="DL19" s="686"/>
      <c r="DM19" s="686"/>
      <c r="DN19" s="686"/>
      <c r="DO19" s="686"/>
      <c r="DP19" s="687"/>
      <c r="DQ19" s="694" t="s">
        <v>242</v>
      </c>
      <c r="DR19" s="686"/>
      <c r="DS19" s="686"/>
      <c r="DT19" s="686"/>
      <c r="DU19" s="686"/>
      <c r="DV19" s="686"/>
      <c r="DW19" s="686"/>
      <c r="DX19" s="686"/>
      <c r="DY19" s="686"/>
      <c r="DZ19" s="686"/>
      <c r="EA19" s="686"/>
      <c r="EB19" s="686"/>
      <c r="EC19" s="695"/>
    </row>
    <row r="20" spans="2:133" ht="11.25" customHeight="1" x14ac:dyDescent="0.15">
      <c r="B20" s="682" t="s">
        <v>272</v>
      </c>
      <c r="C20" s="683"/>
      <c r="D20" s="683"/>
      <c r="E20" s="683"/>
      <c r="F20" s="683"/>
      <c r="G20" s="683"/>
      <c r="H20" s="683"/>
      <c r="I20" s="683"/>
      <c r="J20" s="683"/>
      <c r="K20" s="683"/>
      <c r="L20" s="683"/>
      <c r="M20" s="683"/>
      <c r="N20" s="683"/>
      <c r="O20" s="683"/>
      <c r="P20" s="683"/>
      <c r="Q20" s="684"/>
      <c r="R20" s="685">
        <v>1124</v>
      </c>
      <c r="S20" s="686"/>
      <c r="T20" s="686"/>
      <c r="U20" s="686"/>
      <c r="V20" s="686"/>
      <c r="W20" s="686"/>
      <c r="X20" s="686"/>
      <c r="Y20" s="687"/>
      <c r="Z20" s="688">
        <v>0</v>
      </c>
      <c r="AA20" s="688"/>
      <c r="AB20" s="688"/>
      <c r="AC20" s="688"/>
      <c r="AD20" s="689">
        <v>1124</v>
      </c>
      <c r="AE20" s="689"/>
      <c r="AF20" s="689"/>
      <c r="AG20" s="689"/>
      <c r="AH20" s="689"/>
      <c r="AI20" s="689"/>
      <c r="AJ20" s="689"/>
      <c r="AK20" s="689"/>
      <c r="AL20" s="690">
        <v>0</v>
      </c>
      <c r="AM20" s="691"/>
      <c r="AN20" s="691"/>
      <c r="AO20" s="692"/>
      <c r="AP20" s="682" t="s">
        <v>273</v>
      </c>
      <c r="AQ20" s="683"/>
      <c r="AR20" s="683"/>
      <c r="AS20" s="683"/>
      <c r="AT20" s="683"/>
      <c r="AU20" s="683"/>
      <c r="AV20" s="683"/>
      <c r="AW20" s="683"/>
      <c r="AX20" s="683"/>
      <c r="AY20" s="683"/>
      <c r="AZ20" s="683"/>
      <c r="BA20" s="683"/>
      <c r="BB20" s="683"/>
      <c r="BC20" s="683"/>
      <c r="BD20" s="683"/>
      <c r="BE20" s="683"/>
      <c r="BF20" s="684"/>
      <c r="BG20" s="685" t="s">
        <v>242</v>
      </c>
      <c r="BH20" s="686"/>
      <c r="BI20" s="686"/>
      <c r="BJ20" s="686"/>
      <c r="BK20" s="686"/>
      <c r="BL20" s="686"/>
      <c r="BM20" s="686"/>
      <c r="BN20" s="687"/>
      <c r="BO20" s="688" t="s">
        <v>242</v>
      </c>
      <c r="BP20" s="688"/>
      <c r="BQ20" s="688"/>
      <c r="BR20" s="688"/>
      <c r="BS20" s="694" t="s">
        <v>125</v>
      </c>
      <c r="BT20" s="686"/>
      <c r="BU20" s="686"/>
      <c r="BV20" s="686"/>
      <c r="BW20" s="686"/>
      <c r="BX20" s="686"/>
      <c r="BY20" s="686"/>
      <c r="BZ20" s="686"/>
      <c r="CA20" s="686"/>
      <c r="CB20" s="695"/>
      <c r="CD20" s="700" t="s">
        <v>274</v>
      </c>
      <c r="CE20" s="701"/>
      <c r="CF20" s="701"/>
      <c r="CG20" s="701"/>
      <c r="CH20" s="701"/>
      <c r="CI20" s="701"/>
      <c r="CJ20" s="701"/>
      <c r="CK20" s="701"/>
      <c r="CL20" s="701"/>
      <c r="CM20" s="701"/>
      <c r="CN20" s="701"/>
      <c r="CO20" s="701"/>
      <c r="CP20" s="701"/>
      <c r="CQ20" s="702"/>
      <c r="CR20" s="685">
        <v>6329794</v>
      </c>
      <c r="CS20" s="686"/>
      <c r="CT20" s="686"/>
      <c r="CU20" s="686"/>
      <c r="CV20" s="686"/>
      <c r="CW20" s="686"/>
      <c r="CX20" s="686"/>
      <c r="CY20" s="687"/>
      <c r="CZ20" s="688">
        <v>100</v>
      </c>
      <c r="DA20" s="688"/>
      <c r="DB20" s="688"/>
      <c r="DC20" s="688"/>
      <c r="DD20" s="694">
        <v>567764</v>
      </c>
      <c r="DE20" s="686"/>
      <c r="DF20" s="686"/>
      <c r="DG20" s="686"/>
      <c r="DH20" s="686"/>
      <c r="DI20" s="686"/>
      <c r="DJ20" s="686"/>
      <c r="DK20" s="686"/>
      <c r="DL20" s="686"/>
      <c r="DM20" s="686"/>
      <c r="DN20" s="686"/>
      <c r="DO20" s="686"/>
      <c r="DP20" s="687"/>
      <c r="DQ20" s="694">
        <v>3386253</v>
      </c>
      <c r="DR20" s="686"/>
      <c r="DS20" s="686"/>
      <c r="DT20" s="686"/>
      <c r="DU20" s="686"/>
      <c r="DV20" s="686"/>
      <c r="DW20" s="686"/>
      <c r="DX20" s="686"/>
      <c r="DY20" s="686"/>
      <c r="DZ20" s="686"/>
      <c r="EA20" s="686"/>
      <c r="EB20" s="686"/>
      <c r="EC20" s="695"/>
    </row>
    <row r="21" spans="2:133" ht="11.25" customHeight="1" x14ac:dyDescent="0.15">
      <c r="B21" s="682" t="s">
        <v>275</v>
      </c>
      <c r="C21" s="683"/>
      <c r="D21" s="683"/>
      <c r="E21" s="683"/>
      <c r="F21" s="683"/>
      <c r="G21" s="683"/>
      <c r="H21" s="683"/>
      <c r="I21" s="683"/>
      <c r="J21" s="683"/>
      <c r="K21" s="683"/>
      <c r="L21" s="683"/>
      <c r="M21" s="683"/>
      <c r="N21" s="683"/>
      <c r="O21" s="683"/>
      <c r="P21" s="683"/>
      <c r="Q21" s="684"/>
      <c r="R21" s="685">
        <v>889</v>
      </c>
      <c r="S21" s="686"/>
      <c r="T21" s="686"/>
      <c r="U21" s="686"/>
      <c r="V21" s="686"/>
      <c r="W21" s="686"/>
      <c r="X21" s="686"/>
      <c r="Y21" s="687"/>
      <c r="Z21" s="688">
        <v>0</v>
      </c>
      <c r="AA21" s="688"/>
      <c r="AB21" s="688"/>
      <c r="AC21" s="688"/>
      <c r="AD21" s="689">
        <v>889</v>
      </c>
      <c r="AE21" s="689"/>
      <c r="AF21" s="689"/>
      <c r="AG21" s="689"/>
      <c r="AH21" s="689"/>
      <c r="AI21" s="689"/>
      <c r="AJ21" s="689"/>
      <c r="AK21" s="689"/>
      <c r="AL21" s="690">
        <v>0</v>
      </c>
      <c r="AM21" s="691"/>
      <c r="AN21" s="691"/>
      <c r="AO21" s="692"/>
      <c r="AP21" s="704" t="s">
        <v>276</v>
      </c>
      <c r="AQ21" s="705"/>
      <c r="AR21" s="705"/>
      <c r="AS21" s="705"/>
      <c r="AT21" s="705"/>
      <c r="AU21" s="705"/>
      <c r="AV21" s="705"/>
      <c r="AW21" s="705"/>
      <c r="AX21" s="705"/>
      <c r="AY21" s="705"/>
      <c r="AZ21" s="705"/>
      <c r="BA21" s="705"/>
      <c r="BB21" s="705"/>
      <c r="BC21" s="705"/>
      <c r="BD21" s="705"/>
      <c r="BE21" s="705"/>
      <c r="BF21" s="706"/>
      <c r="BG21" s="685" t="s">
        <v>125</v>
      </c>
      <c r="BH21" s="686"/>
      <c r="BI21" s="686"/>
      <c r="BJ21" s="686"/>
      <c r="BK21" s="686"/>
      <c r="BL21" s="686"/>
      <c r="BM21" s="686"/>
      <c r="BN21" s="687"/>
      <c r="BO21" s="688" t="s">
        <v>142</v>
      </c>
      <c r="BP21" s="688"/>
      <c r="BQ21" s="688"/>
      <c r="BR21" s="688"/>
      <c r="BS21" s="694" t="s">
        <v>242</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277</v>
      </c>
      <c r="C22" s="683"/>
      <c r="D22" s="683"/>
      <c r="E22" s="683"/>
      <c r="F22" s="683"/>
      <c r="G22" s="683"/>
      <c r="H22" s="683"/>
      <c r="I22" s="683"/>
      <c r="J22" s="683"/>
      <c r="K22" s="683"/>
      <c r="L22" s="683"/>
      <c r="M22" s="683"/>
      <c r="N22" s="683"/>
      <c r="O22" s="683"/>
      <c r="P22" s="683"/>
      <c r="Q22" s="684"/>
      <c r="R22" s="685">
        <v>1142270</v>
      </c>
      <c r="S22" s="686"/>
      <c r="T22" s="686"/>
      <c r="U22" s="686"/>
      <c r="V22" s="686"/>
      <c r="W22" s="686"/>
      <c r="X22" s="686"/>
      <c r="Y22" s="687"/>
      <c r="Z22" s="688">
        <v>17.2</v>
      </c>
      <c r="AA22" s="688"/>
      <c r="AB22" s="688"/>
      <c r="AC22" s="688"/>
      <c r="AD22" s="689">
        <v>1042266</v>
      </c>
      <c r="AE22" s="689"/>
      <c r="AF22" s="689"/>
      <c r="AG22" s="689"/>
      <c r="AH22" s="689"/>
      <c r="AI22" s="689"/>
      <c r="AJ22" s="689"/>
      <c r="AK22" s="689"/>
      <c r="AL22" s="690">
        <v>36.4</v>
      </c>
      <c r="AM22" s="691"/>
      <c r="AN22" s="691"/>
      <c r="AO22" s="692"/>
      <c r="AP22" s="704" t="s">
        <v>278</v>
      </c>
      <c r="AQ22" s="705"/>
      <c r="AR22" s="705"/>
      <c r="AS22" s="705"/>
      <c r="AT22" s="705"/>
      <c r="AU22" s="705"/>
      <c r="AV22" s="705"/>
      <c r="AW22" s="705"/>
      <c r="AX22" s="705"/>
      <c r="AY22" s="705"/>
      <c r="AZ22" s="705"/>
      <c r="BA22" s="705"/>
      <c r="BB22" s="705"/>
      <c r="BC22" s="705"/>
      <c r="BD22" s="705"/>
      <c r="BE22" s="705"/>
      <c r="BF22" s="706"/>
      <c r="BG22" s="685" t="s">
        <v>242</v>
      </c>
      <c r="BH22" s="686"/>
      <c r="BI22" s="686"/>
      <c r="BJ22" s="686"/>
      <c r="BK22" s="686"/>
      <c r="BL22" s="686"/>
      <c r="BM22" s="686"/>
      <c r="BN22" s="687"/>
      <c r="BO22" s="688" t="s">
        <v>242</v>
      </c>
      <c r="BP22" s="688"/>
      <c r="BQ22" s="688"/>
      <c r="BR22" s="688"/>
      <c r="BS22" s="694" t="s">
        <v>125</v>
      </c>
      <c r="BT22" s="686"/>
      <c r="BU22" s="686"/>
      <c r="BV22" s="686"/>
      <c r="BW22" s="686"/>
      <c r="BX22" s="686"/>
      <c r="BY22" s="686"/>
      <c r="BZ22" s="686"/>
      <c r="CA22" s="686"/>
      <c r="CB22" s="695"/>
      <c r="CD22" s="667" t="s">
        <v>279</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280</v>
      </c>
      <c r="C23" s="683"/>
      <c r="D23" s="683"/>
      <c r="E23" s="683"/>
      <c r="F23" s="683"/>
      <c r="G23" s="683"/>
      <c r="H23" s="683"/>
      <c r="I23" s="683"/>
      <c r="J23" s="683"/>
      <c r="K23" s="683"/>
      <c r="L23" s="683"/>
      <c r="M23" s="683"/>
      <c r="N23" s="683"/>
      <c r="O23" s="683"/>
      <c r="P23" s="683"/>
      <c r="Q23" s="684"/>
      <c r="R23" s="685">
        <v>1042266</v>
      </c>
      <c r="S23" s="686"/>
      <c r="T23" s="686"/>
      <c r="U23" s="686"/>
      <c r="V23" s="686"/>
      <c r="W23" s="686"/>
      <c r="X23" s="686"/>
      <c r="Y23" s="687"/>
      <c r="Z23" s="688">
        <v>15.7</v>
      </c>
      <c r="AA23" s="688"/>
      <c r="AB23" s="688"/>
      <c r="AC23" s="688"/>
      <c r="AD23" s="689">
        <v>1042266</v>
      </c>
      <c r="AE23" s="689"/>
      <c r="AF23" s="689"/>
      <c r="AG23" s="689"/>
      <c r="AH23" s="689"/>
      <c r="AI23" s="689"/>
      <c r="AJ23" s="689"/>
      <c r="AK23" s="689"/>
      <c r="AL23" s="690">
        <v>36.4</v>
      </c>
      <c r="AM23" s="691"/>
      <c r="AN23" s="691"/>
      <c r="AO23" s="692"/>
      <c r="AP23" s="704" t="s">
        <v>281</v>
      </c>
      <c r="AQ23" s="705"/>
      <c r="AR23" s="705"/>
      <c r="AS23" s="705"/>
      <c r="AT23" s="705"/>
      <c r="AU23" s="705"/>
      <c r="AV23" s="705"/>
      <c r="AW23" s="705"/>
      <c r="AX23" s="705"/>
      <c r="AY23" s="705"/>
      <c r="AZ23" s="705"/>
      <c r="BA23" s="705"/>
      <c r="BB23" s="705"/>
      <c r="BC23" s="705"/>
      <c r="BD23" s="705"/>
      <c r="BE23" s="705"/>
      <c r="BF23" s="706"/>
      <c r="BG23" s="685" t="s">
        <v>242</v>
      </c>
      <c r="BH23" s="686"/>
      <c r="BI23" s="686"/>
      <c r="BJ23" s="686"/>
      <c r="BK23" s="686"/>
      <c r="BL23" s="686"/>
      <c r="BM23" s="686"/>
      <c r="BN23" s="687"/>
      <c r="BO23" s="688" t="s">
        <v>242</v>
      </c>
      <c r="BP23" s="688"/>
      <c r="BQ23" s="688"/>
      <c r="BR23" s="688"/>
      <c r="BS23" s="694" t="s">
        <v>242</v>
      </c>
      <c r="BT23" s="686"/>
      <c r="BU23" s="686"/>
      <c r="BV23" s="686"/>
      <c r="BW23" s="686"/>
      <c r="BX23" s="686"/>
      <c r="BY23" s="686"/>
      <c r="BZ23" s="686"/>
      <c r="CA23" s="686"/>
      <c r="CB23" s="695"/>
      <c r="CD23" s="667" t="s">
        <v>220</v>
      </c>
      <c r="CE23" s="668"/>
      <c r="CF23" s="668"/>
      <c r="CG23" s="668"/>
      <c r="CH23" s="668"/>
      <c r="CI23" s="668"/>
      <c r="CJ23" s="668"/>
      <c r="CK23" s="668"/>
      <c r="CL23" s="668"/>
      <c r="CM23" s="668"/>
      <c r="CN23" s="668"/>
      <c r="CO23" s="668"/>
      <c r="CP23" s="668"/>
      <c r="CQ23" s="669"/>
      <c r="CR23" s="667" t="s">
        <v>282</v>
      </c>
      <c r="CS23" s="668"/>
      <c r="CT23" s="668"/>
      <c r="CU23" s="668"/>
      <c r="CV23" s="668"/>
      <c r="CW23" s="668"/>
      <c r="CX23" s="668"/>
      <c r="CY23" s="669"/>
      <c r="CZ23" s="667" t="s">
        <v>283</v>
      </c>
      <c r="DA23" s="668"/>
      <c r="DB23" s="668"/>
      <c r="DC23" s="669"/>
      <c r="DD23" s="667" t="s">
        <v>284</v>
      </c>
      <c r="DE23" s="668"/>
      <c r="DF23" s="668"/>
      <c r="DG23" s="668"/>
      <c r="DH23" s="668"/>
      <c r="DI23" s="668"/>
      <c r="DJ23" s="668"/>
      <c r="DK23" s="669"/>
      <c r="DL23" s="716" t="s">
        <v>285</v>
      </c>
      <c r="DM23" s="717"/>
      <c r="DN23" s="717"/>
      <c r="DO23" s="717"/>
      <c r="DP23" s="717"/>
      <c r="DQ23" s="717"/>
      <c r="DR23" s="717"/>
      <c r="DS23" s="717"/>
      <c r="DT23" s="717"/>
      <c r="DU23" s="717"/>
      <c r="DV23" s="718"/>
      <c r="DW23" s="667" t="s">
        <v>286</v>
      </c>
      <c r="DX23" s="668"/>
      <c r="DY23" s="668"/>
      <c r="DZ23" s="668"/>
      <c r="EA23" s="668"/>
      <c r="EB23" s="668"/>
      <c r="EC23" s="669"/>
    </row>
    <row r="24" spans="2:133" ht="11.25" customHeight="1" x14ac:dyDescent="0.15">
      <c r="B24" s="682" t="s">
        <v>287</v>
      </c>
      <c r="C24" s="683"/>
      <c r="D24" s="683"/>
      <c r="E24" s="683"/>
      <c r="F24" s="683"/>
      <c r="G24" s="683"/>
      <c r="H24" s="683"/>
      <c r="I24" s="683"/>
      <c r="J24" s="683"/>
      <c r="K24" s="683"/>
      <c r="L24" s="683"/>
      <c r="M24" s="683"/>
      <c r="N24" s="683"/>
      <c r="O24" s="683"/>
      <c r="P24" s="683"/>
      <c r="Q24" s="684"/>
      <c r="R24" s="685">
        <v>100004</v>
      </c>
      <c r="S24" s="686"/>
      <c r="T24" s="686"/>
      <c r="U24" s="686"/>
      <c r="V24" s="686"/>
      <c r="W24" s="686"/>
      <c r="X24" s="686"/>
      <c r="Y24" s="687"/>
      <c r="Z24" s="688">
        <v>1.5</v>
      </c>
      <c r="AA24" s="688"/>
      <c r="AB24" s="688"/>
      <c r="AC24" s="688"/>
      <c r="AD24" s="689" t="s">
        <v>242</v>
      </c>
      <c r="AE24" s="689"/>
      <c r="AF24" s="689"/>
      <c r="AG24" s="689"/>
      <c r="AH24" s="689"/>
      <c r="AI24" s="689"/>
      <c r="AJ24" s="689"/>
      <c r="AK24" s="689"/>
      <c r="AL24" s="690" t="s">
        <v>242</v>
      </c>
      <c r="AM24" s="691"/>
      <c r="AN24" s="691"/>
      <c r="AO24" s="692"/>
      <c r="AP24" s="704" t="s">
        <v>288</v>
      </c>
      <c r="AQ24" s="705"/>
      <c r="AR24" s="705"/>
      <c r="AS24" s="705"/>
      <c r="AT24" s="705"/>
      <c r="AU24" s="705"/>
      <c r="AV24" s="705"/>
      <c r="AW24" s="705"/>
      <c r="AX24" s="705"/>
      <c r="AY24" s="705"/>
      <c r="AZ24" s="705"/>
      <c r="BA24" s="705"/>
      <c r="BB24" s="705"/>
      <c r="BC24" s="705"/>
      <c r="BD24" s="705"/>
      <c r="BE24" s="705"/>
      <c r="BF24" s="706"/>
      <c r="BG24" s="685" t="s">
        <v>242</v>
      </c>
      <c r="BH24" s="686"/>
      <c r="BI24" s="686"/>
      <c r="BJ24" s="686"/>
      <c r="BK24" s="686"/>
      <c r="BL24" s="686"/>
      <c r="BM24" s="686"/>
      <c r="BN24" s="687"/>
      <c r="BO24" s="688" t="s">
        <v>142</v>
      </c>
      <c r="BP24" s="688"/>
      <c r="BQ24" s="688"/>
      <c r="BR24" s="688"/>
      <c r="BS24" s="694" t="s">
        <v>242</v>
      </c>
      <c r="BT24" s="686"/>
      <c r="BU24" s="686"/>
      <c r="BV24" s="686"/>
      <c r="BW24" s="686"/>
      <c r="BX24" s="686"/>
      <c r="BY24" s="686"/>
      <c r="BZ24" s="686"/>
      <c r="CA24" s="686"/>
      <c r="CB24" s="695"/>
      <c r="CD24" s="696" t="s">
        <v>289</v>
      </c>
      <c r="CE24" s="697"/>
      <c r="CF24" s="697"/>
      <c r="CG24" s="697"/>
      <c r="CH24" s="697"/>
      <c r="CI24" s="697"/>
      <c r="CJ24" s="697"/>
      <c r="CK24" s="697"/>
      <c r="CL24" s="697"/>
      <c r="CM24" s="697"/>
      <c r="CN24" s="697"/>
      <c r="CO24" s="697"/>
      <c r="CP24" s="697"/>
      <c r="CQ24" s="698"/>
      <c r="CR24" s="674">
        <v>2059551</v>
      </c>
      <c r="CS24" s="675"/>
      <c r="CT24" s="675"/>
      <c r="CU24" s="675"/>
      <c r="CV24" s="675"/>
      <c r="CW24" s="675"/>
      <c r="CX24" s="675"/>
      <c r="CY24" s="676"/>
      <c r="CZ24" s="679">
        <v>32.5</v>
      </c>
      <c r="DA24" s="680"/>
      <c r="DB24" s="680"/>
      <c r="DC24" s="699"/>
      <c r="DD24" s="724">
        <v>1354312</v>
      </c>
      <c r="DE24" s="675"/>
      <c r="DF24" s="675"/>
      <c r="DG24" s="675"/>
      <c r="DH24" s="675"/>
      <c r="DI24" s="675"/>
      <c r="DJ24" s="675"/>
      <c r="DK24" s="676"/>
      <c r="DL24" s="724">
        <v>1265595</v>
      </c>
      <c r="DM24" s="675"/>
      <c r="DN24" s="675"/>
      <c r="DO24" s="675"/>
      <c r="DP24" s="675"/>
      <c r="DQ24" s="675"/>
      <c r="DR24" s="675"/>
      <c r="DS24" s="675"/>
      <c r="DT24" s="675"/>
      <c r="DU24" s="675"/>
      <c r="DV24" s="676"/>
      <c r="DW24" s="679">
        <v>41.9</v>
      </c>
      <c r="DX24" s="680"/>
      <c r="DY24" s="680"/>
      <c r="DZ24" s="680"/>
      <c r="EA24" s="680"/>
      <c r="EB24" s="680"/>
      <c r="EC24" s="681"/>
    </row>
    <row r="25" spans="2:133" ht="11.25" customHeight="1" x14ac:dyDescent="0.15">
      <c r="B25" s="682" t="s">
        <v>290</v>
      </c>
      <c r="C25" s="683"/>
      <c r="D25" s="683"/>
      <c r="E25" s="683"/>
      <c r="F25" s="683"/>
      <c r="G25" s="683"/>
      <c r="H25" s="683"/>
      <c r="I25" s="683"/>
      <c r="J25" s="683"/>
      <c r="K25" s="683"/>
      <c r="L25" s="683"/>
      <c r="M25" s="683"/>
      <c r="N25" s="683"/>
      <c r="O25" s="683"/>
      <c r="P25" s="683"/>
      <c r="Q25" s="684"/>
      <c r="R25" s="685" t="s">
        <v>125</v>
      </c>
      <c r="S25" s="686"/>
      <c r="T25" s="686"/>
      <c r="U25" s="686"/>
      <c r="V25" s="686"/>
      <c r="W25" s="686"/>
      <c r="X25" s="686"/>
      <c r="Y25" s="687"/>
      <c r="Z25" s="688" t="s">
        <v>125</v>
      </c>
      <c r="AA25" s="688"/>
      <c r="AB25" s="688"/>
      <c r="AC25" s="688"/>
      <c r="AD25" s="689" t="s">
        <v>142</v>
      </c>
      <c r="AE25" s="689"/>
      <c r="AF25" s="689"/>
      <c r="AG25" s="689"/>
      <c r="AH25" s="689"/>
      <c r="AI25" s="689"/>
      <c r="AJ25" s="689"/>
      <c r="AK25" s="689"/>
      <c r="AL25" s="690" t="s">
        <v>125</v>
      </c>
      <c r="AM25" s="691"/>
      <c r="AN25" s="691"/>
      <c r="AO25" s="692"/>
      <c r="AP25" s="704" t="s">
        <v>291</v>
      </c>
      <c r="AQ25" s="705"/>
      <c r="AR25" s="705"/>
      <c r="AS25" s="705"/>
      <c r="AT25" s="705"/>
      <c r="AU25" s="705"/>
      <c r="AV25" s="705"/>
      <c r="AW25" s="705"/>
      <c r="AX25" s="705"/>
      <c r="AY25" s="705"/>
      <c r="AZ25" s="705"/>
      <c r="BA25" s="705"/>
      <c r="BB25" s="705"/>
      <c r="BC25" s="705"/>
      <c r="BD25" s="705"/>
      <c r="BE25" s="705"/>
      <c r="BF25" s="706"/>
      <c r="BG25" s="685" t="s">
        <v>142</v>
      </c>
      <c r="BH25" s="686"/>
      <c r="BI25" s="686"/>
      <c r="BJ25" s="686"/>
      <c r="BK25" s="686"/>
      <c r="BL25" s="686"/>
      <c r="BM25" s="686"/>
      <c r="BN25" s="687"/>
      <c r="BO25" s="688" t="s">
        <v>125</v>
      </c>
      <c r="BP25" s="688"/>
      <c r="BQ25" s="688"/>
      <c r="BR25" s="688"/>
      <c r="BS25" s="694" t="s">
        <v>125</v>
      </c>
      <c r="BT25" s="686"/>
      <c r="BU25" s="686"/>
      <c r="BV25" s="686"/>
      <c r="BW25" s="686"/>
      <c r="BX25" s="686"/>
      <c r="BY25" s="686"/>
      <c r="BZ25" s="686"/>
      <c r="CA25" s="686"/>
      <c r="CB25" s="695"/>
      <c r="CD25" s="700" t="s">
        <v>292</v>
      </c>
      <c r="CE25" s="701"/>
      <c r="CF25" s="701"/>
      <c r="CG25" s="701"/>
      <c r="CH25" s="701"/>
      <c r="CI25" s="701"/>
      <c r="CJ25" s="701"/>
      <c r="CK25" s="701"/>
      <c r="CL25" s="701"/>
      <c r="CM25" s="701"/>
      <c r="CN25" s="701"/>
      <c r="CO25" s="701"/>
      <c r="CP25" s="701"/>
      <c r="CQ25" s="702"/>
      <c r="CR25" s="685">
        <v>768033</v>
      </c>
      <c r="CS25" s="721"/>
      <c r="CT25" s="721"/>
      <c r="CU25" s="721"/>
      <c r="CV25" s="721"/>
      <c r="CW25" s="721"/>
      <c r="CX25" s="721"/>
      <c r="CY25" s="722"/>
      <c r="CZ25" s="690">
        <v>12.1</v>
      </c>
      <c r="DA25" s="719"/>
      <c r="DB25" s="719"/>
      <c r="DC25" s="723"/>
      <c r="DD25" s="694">
        <v>738126</v>
      </c>
      <c r="DE25" s="721"/>
      <c r="DF25" s="721"/>
      <c r="DG25" s="721"/>
      <c r="DH25" s="721"/>
      <c r="DI25" s="721"/>
      <c r="DJ25" s="721"/>
      <c r="DK25" s="722"/>
      <c r="DL25" s="694">
        <v>651992</v>
      </c>
      <c r="DM25" s="721"/>
      <c r="DN25" s="721"/>
      <c r="DO25" s="721"/>
      <c r="DP25" s="721"/>
      <c r="DQ25" s="721"/>
      <c r="DR25" s="721"/>
      <c r="DS25" s="721"/>
      <c r="DT25" s="721"/>
      <c r="DU25" s="721"/>
      <c r="DV25" s="722"/>
      <c r="DW25" s="690">
        <v>21.6</v>
      </c>
      <c r="DX25" s="719"/>
      <c r="DY25" s="719"/>
      <c r="DZ25" s="719"/>
      <c r="EA25" s="719"/>
      <c r="EB25" s="719"/>
      <c r="EC25" s="720"/>
    </row>
    <row r="26" spans="2:133" ht="11.25" customHeight="1" x14ac:dyDescent="0.15">
      <c r="B26" s="682" t="s">
        <v>293</v>
      </c>
      <c r="C26" s="683"/>
      <c r="D26" s="683"/>
      <c r="E26" s="683"/>
      <c r="F26" s="683"/>
      <c r="G26" s="683"/>
      <c r="H26" s="683"/>
      <c r="I26" s="683"/>
      <c r="J26" s="683"/>
      <c r="K26" s="683"/>
      <c r="L26" s="683"/>
      <c r="M26" s="683"/>
      <c r="N26" s="683"/>
      <c r="O26" s="683"/>
      <c r="P26" s="683"/>
      <c r="Q26" s="684"/>
      <c r="R26" s="685">
        <v>2961319</v>
      </c>
      <c r="S26" s="686"/>
      <c r="T26" s="686"/>
      <c r="U26" s="686"/>
      <c r="V26" s="686"/>
      <c r="W26" s="686"/>
      <c r="X26" s="686"/>
      <c r="Y26" s="687"/>
      <c r="Z26" s="688">
        <v>44.7</v>
      </c>
      <c r="AA26" s="688"/>
      <c r="AB26" s="688"/>
      <c r="AC26" s="688"/>
      <c r="AD26" s="689">
        <v>2861315</v>
      </c>
      <c r="AE26" s="689"/>
      <c r="AF26" s="689"/>
      <c r="AG26" s="689"/>
      <c r="AH26" s="689"/>
      <c r="AI26" s="689"/>
      <c r="AJ26" s="689"/>
      <c r="AK26" s="689"/>
      <c r="AL26" s="690">
        <v>99.9</v>
      </c>
      <c r="AM26" s="691"/>
      <c r="AN26" s="691"/>
      <c r="AO26" s="692"/>
      <c r="AP26" s="704" t="s">
        <v>294</v>
      </c>
      <c r="AQ26" s="725"/>
      <c r="AR26" s="725"/>
      <c r="AS26" s="725"/>
      <c r="AT26" s="725"/>
      <c r="AU26" s="725"/>
      <c r="AV26" s="725"/>
      <c r="AW26" s="725"/>
      <c r="AX26" s="725"/>
      <c r="AY26" s="725"/>
      <c r="AZ26" s="725"/>
      <c r="BA26" s="725"/>
      <c r="BB26" s="725"/>
      <c r="BC26" s="725"/>
      <c r="BD26" s="725"/>
      <c r="BE26" s="725"/>
      <c r="BF26" s="706"/>
      <c r="BG26" s="685" t="s">
        <v>242</v>
      </c>
      <c r="BH26" s="686"/>
      <c r="BI26" s="686"/>
      <c r="BJ26" s="686"/>
      <c r="BK26" s="686"/>
      <c r="BL26" s="686"/>
      <c r="BM26" s="686"/>
      <c r="BN26" s="687"/>
      <c r="BO26" s="688" t="s">
        <v>125</v>
      </c>
      <c r="BP26" s="688"/>
      <c r="BQ26" s="688"/>
      <c r="BR26" s="688"/>
      <c r="BS26" s="694" t="s">
        <v>125</v>
      </c>
      <c r="BT26" s="686"/>
      <c r="BU26" s="686"/>
      <c r="BV26" s="686"/>
      <c r="BW26" s="686"/>
      <c r="BX26" s="686"/>
      <c r="BY26" s="686"/>
      <c r="BZ26" s="686"/>
      <c r="CA26" s="686"/>
      <c r="CB26" s="695"/>
      <c r="CD26" s="700" t="s">
        <v>295</v>
      </c>
      <c r="CE26" s="701"/>
      <c r="CF26" s="701"/>
      <c r="CG26" s="701"/>
      <c r="CH26" s="701"/>
      <c r="CI26" s="701"/>
      <c r="CJ26" s="701"/>
      <c r="CK26" s="701"/>
      <c r="CL26" s="701"/>
      <c r="CM26" s="701"/>
      <c r="CN26" s="701"/>
      <c r="CO26" s="701"/>
      <c r="CP26" s="701"/>
      <c r="CQ26" s="702"/>
      <c r="CR26" s="685">
        <v>426018</v>
      </c>
      <c r="CS26" s="686"/>
      <c r="CT26" s="686"/>
      <c r="CU26" s="686"/>
      <c r="CV26" s="686"/>
      <c r="CW26" s="686"/>
      <c r="CX26" s="686"/>
      <c r="CY26" s="687"/>
      <c r="CZ26" s="690">
        <v>6.7</v>
      </c>
      <c r="DA26" s="719"/>
      <c r="DB26" s="719"/>
      <c r="DC26" s="723"/>
      <c r="DD26" s="694">
        <v>406946</v>
      </c>
      <c r="DE26" s="686"/>
      <c r="DF26" s="686"/>
      <c r="DG26" s="686"/>
      <c r="DH26" s="686"/>
      <c r="DI26" s="686"/>
      <c r="DJ26" s="686"/>
      <c r="DK26" s="687"/>
      <c r="DL26" s="694" t="s">
        <v>242</v>
      </c>
      <c r="DM26" s="686"/>
      <c r="DN26" s="686"/>
      <c r="DO26" s="686"/>
      <c r="DP26" s="686"/>
      <c r="DQ26" s="686"/>
      <c r="DR26" s="686"/>
      <c r="DS26" s="686"/>
      <c r="DT26" s="686"/>
      <c r="DU26" s="686"/>
      <c r="DV26" s="687"/>
      <c r="DW26" s="690" t="s">
        <v>125</v>
      </c>
      <c r="DX26" s="719"/>
      <c r="DY26" s="719"/>
      <c r="DZ26" s="719"/>
      <c r="EA26" s="719"/>
      <c r="EB26" s="719"/>
      <c r="EC26" s="720"/>
    </row>
    <row r="27" spans="2:133" ht="11.25" customHeight="1" x14ac:dyDescent="0.15">
      <c r="B27" s="682" t="s">
        <v>296</v>
      </c>
      <c r="C27" s="683"/>
      <c r="D27" s="683"/>
      <c r="E27" s="683"/>
      <c r="F27" s="683"/>
      <c r="G27" s="683"/>
      <c r="H27" s="683"/>
      <c r="I27" s="683"/>
      <c r="J27" s="683"/>
      <c r="K27" s="683"/>
      <c r="L27" s="683"/>
      <c r="M27" s="683"/>
      <c r="N27" s="683"/>
      <c r="O27" s="683"/>
      <c r="P27" s="683"/>
      <c r="Q27" s="684"/>
      <c r="R27" s="685">
        <v>832</v>
      </c>
      <c r="S27" s="686"/>
      <c r="T27" s="686"/>
      <c r="U27" s="686"/>
      <c r="V27" s="686"/>
      <c r="W27" s="686"/>
      <c r="X27" s="686"/>
      <c r="Y27" s="687"/>
      <c r="Z27" s="688">
        <v>0</v>
      </c>
      <c r="AA27" s="688"/>
      <c r="AB27" s="688"/>
      <c r="AC27" s="688"/>
      <c r="AD27" s="689">
        <v>832</v>
      </c>
      <c r="AE27" s="689"/>
      <c r="AF27" s="689"/>
      <c r="AG27" s="689"/>
      <c r="AH27" s="689"/>
      <c r="AI27" s="689"/>
      <c r="AJ27" s="689"/>
      <c r="AK27" s="689"/>
      <c r="AL27" s="690">
        <v>0</v>
      </c>
      <c r="AM27" s="691"/>
      <c r="AN27" s="691"/>
      <c r="AO27" s="692"/>
      <c r="AP27" s="682" t="s">
        <v>297</v>
      </c>
      <c r="AQ27" s="683"/>
      <c r="AR27" s="683"/>
      <c r="AS27" s="683"/>
      <c r="AT27" s="683"/>
      <c r="AU27" s="683"/>
      <c r="AV27" s="683"/>
      <c r="AW27" s="683"/>
      <c r="AX27" s="683"/>
      <c r="AY27" s="683"/>
      <c r="AZ27" s="683"/>
      <c r="BA27" s="683"/>
      <c r="BB27" s="683"/>
      <c r="BC27" s="683"/>
      <c r="BD27" s="683"/>
      <c r="BE27" s="683"/>
      <c r="BF27" s="684"/>
      <c r="BG27" s="685">
        <v>1495883</v>
      </c>
      <c r="BH27" s="686"/>
      <c r="BI27" s="686"/>
      <c r="BJ27" s="686"/>
      <c r="BK27" s="686"/>
      <c r="BL27" s="686"/>
      <c r="BM27" s="686"/>
      <c r="BN27" s="687"/>
      <c r="BO27" s="688">
        <v>100</v>
      </c>
      <c r="BP27" s="688"/>
      <c r="BQ27" s="688"/>
      <c r="BR27" s="688"/>
      <c r="BS27" s="694">
        <v>36774</v>
      </c>
      <c r="BT27" s="686"/>
      <c r="BU27" s="686"/>
      <c r="BV27" s="686"/>
      <c r="BW27" s="686"/>
      <c r="BX27" s="686"/>
      <c r="BY27" s="686"/>
      <c r="BZ27" s="686"/>
      <c r="CA27" s="686"/>
      <c r="CB27" s="695"/>
      <c r="CD27" s="700" t="s">
        <v>298</v>
      </c>
      <c r="CE27" s="701"/>
      <c r="CF27" s="701"/>
      <c r="CG27" s="701"/>
      <c r="CH27" s="701"/>
      <c r="CI27" s="701"/>
      <c r="CJ27" s="701"/>
      <c r="CK27" s="701"/>
      <c r="CL27" s="701"/>
      <c r="CM27" s="701"/>
      <c r="CN27" s="701"/>
      <c r="CO27" s="701"/>
      <c r="CP27" s="701"/>
      <c r="CQ27" s="702"/>
      <c r="CR27" s="685">
        <v>940732</v>
      </c>
      <c r="CS27" s="721"/>
      <c r="CT27" s="721"/>
      <c r="CU27" s="721"/>
      <c r="CV27" s="721"/>
      <c r="CW27" s="721"/>
      <c r="CX27" s="721"/>
      <c r="CY27" s="722"/>
      <c r="CZ27" s="690">
        <v>14.9</v>
      </c>
      <c r="DA27" s="719"/>
      <c r="DB27" s="719"/>
      <c r="DC27" s="723"/>
      <c r="DD27" s="694">
        <v>265400</v>
      </c>
      <c r="DE27" s="721"/>
      <c r="DF27" s="721"/>
      <c r="DG27" s="721"/>
      <c r="DH27" s="721"/>
      <c r="DI27" s="721"/>
      <c r="DJ27" s="721"/>
      <c r="DK27" s="722"/>
      <c r="DL27" s="694">
        <v>262817</v>
      </c>
      <c r="DM27" s="721"/>
      <c r="DN27" s="721"/>
      <c r="DO27" s="721"/>
      <c r="DP27" s="721"/>
      <c r="DQ27" s="721"/>
      <c r="DR27" s="721"/>
      <c r="DS27" s="721"/>
      <c r="DT27" s="721"/>
      <c r="DU27" s="721"/>
      <c r="DV27" s="722"/>
      <c r="DW27" s="690">
        <v>8.6999999999999993</v>
      </c>
      <c r="DX27" s="719"/>
      <c r="DY27" s="719"/>
      <c r="DZ27" s="719"/>
      <c r="EA27" s="719"/>
      <c r="EB27" s="719"/>
      <c r="EC27" s="720"/>
    </row>
    <row r="28" spans="2:133" ht="11.25" customHeight="1" x14ac:dyDescent="0.15">
      <c r="B28" s="682" t="s">
        <v>299</v>
      </c>
      <c r="C28" s="683"/>
      <c r="D28" s="683"/>
      <c r="E28" s="683"/>
      <c r="F28" s="683"/>
      <c r="G28" s="683"/>
      <c r="H28" s="683"/>
      <c r="I28" s="683"/>
      <c r="J28" s="683"/>
      <c r="K28" s="683"/>
      <c r="L28" s="683"/>
      <c r="M28" s="683"/>
      <c r="N28" s="683"/>
      <c r="O28" s="683"/>
      <c r="P28" s="683"/>
      <c r="Q28" s="684"/>
      <c r="R28" s="685">
        <v>25101</v>
      </c>
      <c r="S28" s="686"/>
      <c r="T28" s="686"/>
      <c r="U28" s="686"/>
      <c r="V28" s="686"/>
      <c r="W28" s="686"/>
      <c r="X28" s="686"/>
      <c r="Y28" s="687"/>
      <c r="Z28" s="688">
        <v>0.4</v>
      </c>
      <c r="AA28" s="688"/>
      <c r="AB28" s="688"/>
      <c r="AC28" s="688"/>
      <c r="AD28" s="689" t="s">
        <v>125</v>
      </c>
      <c r="AE28" s="689"/>
      <c r="AF28" s="689"/>
      <c r="AG28" s="689"/>
      <c r="AH28" s="689"/>
      <c r="AI28" s="689"/>
      <c r="AJ28" s="689"/>
      <c r="AK28" s="689"/>
      <c r="AL28" s="690" t="s">
        <v>242</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300</v>
      </c>
      <c r="CE28" s="701"/>
      <c r="CF28" s="701"/>
      <c r="CG28" s="701"/>
      <c r="CH28" s="701"/>
      <c r="CI28" s="701"/>
      <c r="CJ28" s="701"/>
      <c r="CK28" s="701"/>
      <c r="CL28" s="701"/>
      <c r="CM28" s="701"/>
      <c r="CN28" s="701"/>
      <c r="CO28" s="701"/>
      <c r="CP28" s="701"/>
      <c r="CQ28" s="702"/>
      <c r="CR28" s="685">
        <v>350786</v>
      </c>
      <c r="CS28" s="686"/>
      <c r="CT28" s="686"/>
      <c r="CU28" s="686"/>
      <c r="CV28" s="686"/>
      <c r="CW28" s="686"/>
      <c r="CX28" s="686"/>
      <c r="CY28" s="687"/>
      <c r="CZ28" s="690">
        <v>5.5</v>
      </c>
      <c r="DA28" s="719"/>
      <c r="DB28" s="719"/>
      <c r="DC28" s="723"/>
      <c r="DD28" s="694">
        <v>350786</v>
      </c>
      <c r="DE28" s="686"/>
      <c r="DF28" s="686"/>
      <c r="DG28" s="686"/>
      <c r="DH28" s="686"/>
      <c r="DI28" s="686"/>
      <c r="DJ28" s="686"/>
      <c r="DK28" s="687"/>
      <c r="DL28" s="694">
        <v>350786</v>
      </c>
      <c r="DM28" s="686"/>
      <c r="DN28" s="686"/>
      <c r="DO28" s="686"/>
      <c r="DP28" s="686"/>
      <c r="DQ28" s="686"/>
      <c r="DR28" s="686"/>
      <c r="DS28" s="686"/>
      <c r="DT28" s="686"/>
      <c r="DU28" s="686"/>
      <c r="DV28" s="687"/>
      <c r="DW28" s="690">
        <v>11.6</v>
      </c>
      <c r="DX28" s="719"/>
      <c r="DY28" s="719"/>
      <c r="DZ28" s="719"/>
      <c r="EA28" s="719"/>
      <c r="EB28" s="719"/>
      <c r="EC28" s="720"/>
    </row>
    <row r="29" spans="2:133" ht="11.25" customHeight="1" x14ac:dyDescent="0.15">
      <c r="B29" s="682" t="s">
        <v>301</v>
      </c>
      <c r="C29" s="683"/>
      <c r="D29" s="683"/>
      <c r="E29" s="683"/>
      <c r="F29" s="683"/>
      <c r="G29" s="683"/>
      <c r="H29" s="683"/>
      <c r="I29" s="683"/>
      <c r="J29" s="683"/>
      <c r="K29" s="683"/>
      <c r="L29" s="683"/>
      <c r="M29" s="683"/>
      <c r="N29" s="683"/>
      <c r="O29" s="683"/>
      <c r="P29" s="683"/>
      <c r="Q29" s="684"/>
      <c r="R29" s="685">
        <v>13486</v>
      </c>
      <c r="S29" s="686"/>
      <c r="T29" s="686"/>
      <c r="U29" s="686"/>
      <c r="V29" s="686"/>
      <c r="W29" s="686"/>
      <c r="X29" s="686"/>
      <c r="Y29" s="687"/>
      <c r="Z29" s="688">
        <v>0.2</v>
      </c>
      <c r="AA29" s="688"/>
      <c r="AB29" s="688"/>
      <c r="AC29" s="688"/>
      <c r="AD29" s="689">
        <v>1128</v>
      </c>
      <c r="AE29" s="689"/>
      <c r="AF29" s="689"/>
      <c r="AG29" s="689"/>
      <c r="AH29" s="689"/>
      <c r="AI29" s="689"/>
      <c r="AJ29" s="689"/>
      <c r="AK29" s="689"/>
      <c r="AL29" s="690">
        <v>0</v>
      </c>
      <c r="AM29" s="691"/>
      <c r="AN29" s="691"/>
      <c r="AO29" s="692"/>
      <c r="AP29" s="726"/>
      <c r="AQ29" s="727"/>
      <c r="AR29" s="727"/>
      <c r="AS29" s="727"/>
      <c r="AT29" s="727"/>
      <c r="AU29" s="727"/>
      <c r="AV29" s="727"/>
      <c r="AW29" s="727"/>
      <c r="AX29" s="727"/>
      <c r="AY29" s="727"/>
      <c r="AZ29" s="727"/>
      <c r="BA29" s="727"/>
      <c r="BB29" s="727"/>
      <c r="BC29" s="727"/>
      <c r="BD29" s="727"/>
      <c r="BE29" s="727"/>
      <c r="BF29" s="728"/>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9" t="s">
        <v>302</v>
      </c>
      <c r="CE29" s="730"/>
      <c r="CF29" s="700" t="s">
        <v>303</v>
      </c>
      <c r="CG29" s="701"/>
      <c r="CH29" s="701"/>
      <c r="CI29" s="701"/>
      <c r="CJ29" s="701"/>
      <c r="CK29" s="701"/>
      <c r="CL29" s="701"/>
      <c r="CM29" s="701"/>
      <c r="CN29" s="701"/>
      <c r="CO29" s="701"/>
      <c r="CP29" s="701"/>
      <c r="CQ29" s="702"/>
      <c r="CR29" s="685">
        <v>350786</v>
      </c>
      <c r="CS29" s="721"/>
      <c r="CT29" s="721"/>
      <c r="CU29" s="721"/>
      <c r="CV29" s="721"/>
      <c r="CW29" s="721"/>
      <c r="CX29" s="721"/>
      <c r="CY29" s="722"/>
      <c r="CZ29" s="690">
        <v>5.5</v>
      </c>
      <c r="DA29" s="719"/>
      <c r="DB29" s="719"/>
      <c r="DC29" s="723"/>
      <c r="DD29" s="694">
        <v>350786</v>
      </c>
      <c r="DE29" s="721"/>
      <c r="DF29" s="721"/>
      <c r="DG29" s="721"/>
      <c r="DH29" s="721"/>
      <c r="DI29" s="721"/>
      <c r="DJ29" s="721"/>
      <c r="DK29" s="722"/>
      <c r="DL29" s="694">
        <v>350786</v>
      </c>
      <c r="DM29" s="721"/>
      <c r="DN29" s="721"/>
      <c r="DO29" s="721"/>
      <c r="DP29" s="721"/>
      <c r="DQ29" s="721"/>
      <c r="DR29" s="721"/>
      <c r="DS29" s="721"/>
      <c r="DT29" s="721"/>
      <c r="DU29" s="721"/>
      <c r="DV29" s="722"/>
      <c r="DW29" s="690">
        <v>11.6</v>
      </c>
      <c r="DX29" s="719"/>
      <c r="DY29" s="719"/>
      <c r="DZ29" s="719"/>
      <c r="EA29" s="719"/>
      <c r="EB29" s="719"/>
      <c r="EC29" s="720"/>
    </row>
    <row r="30" spans="2:133" ht="11.25" customHeight="1" x14ac:dyDescent="0.15">
      <c r="B30" s="682" t="s">
        <v>304</v>
      </c>
      <c r="C30" s="683"/>
      <c r="D30" s="683"/>
      <c r="E30" s="683"/>
      <c r="F30" s="683"/>
      <c r="G30" s="683"/>
      <c r="H30" s="683"/>
      <c r="I30" s="683"/>
      <c r="J30" s="683"/>
      <c r="K30" s="683"/>
      <c r="L30" s="683"/>
      <c r="M30" s="683"/>
      <c r="N30" s="683"/>
      <c r="O30" s="683"/>
      <c r="P30" s="683"/>
      <c r="Q30" s="684"/>
      <c r="R30" s="685">
        <v>15816</v>
      </c>
      <c r="S30" s="686"/>
      <c r="T30" s="686"/>
      <c r="U30" s="686"/>
      <c r="V30" s="686"/>
      <c r="W30" s="686"/>
      <c r="X30" s="686"/>
      <c r="Y30" s="687"/>
      <c r="Z30" s="688">
        <v>0.2</v>
      </c>
      <c r="AA30" s="688"/>
      <c r="AB30" s="688"/>
      <c r="AC30" s="688"/>
      <c r="AD30" s="689" t="s">
        <v>125</v>
      </c>
      <c r="AE30" s="689"/>
      <c r="AF30" s="689"/>
      <c r="AG30" s="689"/>
      <c r="AH30" s="689"/>
      <c r="AI30" s="689"/>
      <c r="AJ30" s="689"/>
      <c r="AK30" s="689"/>
      <c r="AL30" s="690" t="s">
        <v>242</v>
      </c>
      <c r="AM30" s="691"/>
      <c r="AN30" s="691"/>
      <c r="AO30" s="692"/>
      <c r="AP30" s="664" t="s">
        <v>220</v>
      </c>
      <c r="AQ30" s="665"/>
      <c r="AR30" s="665"/>
      <c r="AS30" s="665"/>
      <c r="AT30" s="665"/>
      <c r="AU30" s="665"/>
      <c r="AV30" s="665"/>
      <c r="AW30" s="665"/>
      <c r="AX30" s="665"/>
      <c r="AY30" s="665"/>
      <c r="AZ30" s="665"/>
      <c r="BA30" s="665"/>
      <c r="BB30" s="665"/>
      <c r="BC30" s="665"/>
      <c r="BD30" s="665"/>
      <c r="BE30" s="665"/>
      <c r="BF30" s="666"/>
      <c r="BG30" s="664" t="s">
        <v>305</v>
      </c>
      <c r="BH30" s="738"/>
      <c r="BI30" s="738"/>
      <c r="BJ30" s="738"/>
      <c r="BK30" s="738"/>
      <c r="BL30" s="738"/>
      <c r="BM30" s="738"/>
      <c r="BN30" s="738"/>
      <c r="BO30" s="738"/>
      <c r="BP30" s="738"/>
      <c r="BQ30" s="739"/>
      <c r="BR30" s="664" t="s">
        <v>306</v>
      </c>
      <c r="BS30" s="738"/>
      <c r="BT30" s="738"/>
      <c r="BU30" s="738"/>
      <c r="BV30" s="738"/>
      <c r="BW30" s="738"/>
      <c r="BX30" s="738"/>
      <c r="BY30" s="738"/>
      <c r="BZ30" s="738"/>
      <c r="CA30" s="738"/>
      <c r="CB30" s="739"/>
      <c r="CD30" s="731"/>
      <c r="CE30" s="732"/>
      <c r="CF30" s="700" t="s">
        <v>307</v>
      </c>
      <c r="CG30" s="701"/>
      <c r="CH30" s="701"/>
      <c r="CI30" s="701"/>
      <c r="CJ30" s="701"/>
      <c r="CK30" s="701"/>
      <c r="CL30" s="701"/>
      <c r="CM30" s="701"/>
      <c r="CN30" s="701"/>
      <c r="CO30" s="701"/>
      <c r="CP30" s="701"/>
      <c r="CQ30" s="702"/>
      <c r="CR30" s="685">
        <v>330080</v>
      </c>
      <c r="CS30" s="686"/>
      <c r="CT30" s="686"/>
      <c r="CU30" s="686"/>
      <c r="CV30" s="686"/>
      <c r="CW30" s="686"/>
      <c r="CX30" s="686"/>
      <c r="CY30" s="687"/>
      <c r="CZ30" s="690">
        <v>5.2</v>
      </c>
      <c r="DA30" s="719"/>
      <c r="DB30" s="719"/>
      <c r="DC30" s="723"/>
      <c r="DD30" s="694">
        <v>330080</v>
      </c>
      <c r="DE30" s="686"/>
      <c r="DF30" s="686"/>
      <c r="DG30" s="686"/>
      <c r="DH30" s="686"/>
      <c r="DI30" s="686"/>
      <c r="DJ30" s="686"/>
      <c r="DK30" s="687"/>
      <c r="DL30" s="694">
        <v>330080</v>
      </c>
      <c r="DM30" s="686"/>
      <c r="DN30" s="686"/>
      <c r="DO30" s="686"/>
      <c r="DP30" s="686"/>
      <c r="DQ30" s="686"/>
      <c r="DR30" s="686"/>
      <c r="DS30" s="686"/>
      <c r="DT30" s="686"/>
      <c r="DU30" s="686"/>
      <c r="DV30" s="687"/>
      <c r="DW30" s="690">
        <v>10.9</v>
      </c>
      <c r="DX30" s="719"/>
      <c r="DY30" s="719"/>
      <c r="DZ30" s="719"/>
      <c r="EA30" s="719"/>
      <c r="EB30" s="719"/>
      <c r="EC30" s="720"/>
    </row>
    <row r="31" spans="2:133" ht="11.25" customHeight="1" x14ac:dyDescent="0.15">
      <c r="B31" s="682" t="s">
        <v>308</v>
      </c>
      <c r="C31" s="683"/>
      <c r="D31" s="683"/>
      <c r="E31" s="683"/>
      <c r="F31" s="683"/>
      <c r="G31" s="683"/>
      <c r="H31" s="683"/>
      <c r="I31" s="683"/>
      <c r="J31" s="683"/>
      <c r="K31" s="683"/>
      <c r="L31" s="683"/>
      <c r="M31" s="683"/>
      <c r="N31" s="683"/>
      <c r="O31" s="683"/>
      <c r="P31" s="683"/>
      <c r="Q31" s="684"/>
      <c r="R31" s="685">
        <v>1942950</v>
      </c>
      <c r="S31" s="686"/>
      <c r="T31" s="686"/>
      <c r="U31" s="686"/>
      <c r="V31" s="686"/>
      <c r="W31" s="686"/>
      <c r="X31" s="686"/>
      <c r="Y31" s="687"/>
      <c r="Z31" s="688">
        <v>29.3</v>
      </c>
      <c r="AA31" s="688"/>
      <c r="AB31" s="688"/>
      <c r="AC31" s="688"/>
      <c r="AD31" s="689" t="s">
        <v>242</v>
      </c>
      <c r="AE31" s="689"/>
      <c r="AF31" s="689"/>
      <c r="AG31" s="689"/>
      <c r="AH31" s="689"/>
      <c r="AI31" s="689"/>
      <c r="AJ31" s="689"/>
      <c r="AK31" s="689"/>
      <c r="AL31" s="690" t="s">
        <v>242</v>
      </c>
      <c r="AM31" s="691"/>
      <c r="AN31" s="691"/>
      <c r="AO31" s="692"/>
      <c r="AP31" s="742" t="s">
        <v>309</v>
      </c>
      <c r="AQ31" s="743"/>
      <c r="AR31" s="743"/>
      <c r="AS31" s="743"/>
      <c r="AT31" s="748" t="s">
        <v>310</v>
      </c>
      <c r="AU31" s="231"/>
      <c r="AV31" s="231"/>
      <c r="AW31" s="231"/>
      <c r="AX31" s="671" t="s">
        <v>184</v>
      </c>
      <c r="AY31" s="672"/>
      <c r="AZ31" s="672"/>
      <c r="BA31" s="672"/>
      <c r="BB31" s="672"/>
      <c r="BC31" s="672"/>
      <c r="BD31" s="672"/>
      <c r="BE31" s="672"/>
      <c r="BF31" s="673"/>
      <c r="BG31" s="753">
        <v>99</v>
      </c>
      <c r="BH31" s="740"/>
      <c r="BI31" s="740"/>
      <c r="BJ31" s="740"/>
      <c r="BK31" s="740"/>
      <c r="BL31" s="740"/>
      <c r="BM31" s="680">
        <v>98.1</v>
      </c>
      <c r="BN31" s="740"/>
      <c r="BO31" s="740"/>
      <c r="BP31" s="740"/>
      <c r="BQ31" s="741"/>
      <c r="BR31" s="753">
        <v>99.6</v>
      </c>
      <c r="BS31" s="740"/>
      <c r="BT31" s="740"/>
      <c r="BU31" s="740"/>
      <c r="BV31" s="740"/>
      <c r="BW31" s="740"/>
      <c r="BX31" s="680">
        <v>98.7</v>
      </c>
      <c r="BY31" s="740"/>
      <c r="BZ31" s="740"/>
      <c r="CA31" s="740"/>
      <c r="CB31" s="741"/>
      <c r="CD31" s="731"/>
      <c r="CE31" s="732"/>
      <c r="CF31" s="700" t="s">
        <v>311</v>
      </c>
      <c r="CG31" s="701"/>
      <c r="CH31" s="701"/>
      <c r="CI31" s="701"/>
      <c r="CJ31" s="701"/>
      <c r="CK31" s="701"/>
      <c r="CL31" s="701"/>
      <c r="CM31" s="701"/>
      <c r="CN31" s="701"/>
      <c r="CO31" s="701"/>
      <c r="CP31" s="701"/>
      <c r="CQ31" s="702"/>
      <c r="CR31" s="685">
        <v>20706</v>
      </c>
      <c r="CS31" s="721"/>
      <c r="CT31" s="721"/>
      <c r="CU31" s="721"/>
      <c r="CV31" s="721"/>
      <c r="CW31" s="721"/>
      <c r="CX31" s="721"/>
      <c r="CY31" s="722"/>
      <c r="CZ31" s="690">
        <v>0.3</v>
      </c>
      <c r="DA31" s="719"/>
      <c r="DB31" s="719"/>
      <c r="DC31" s="723"/>
      <c r="DD31" s="694">
        <v>20706</v>
      </c>
      <c r="DE31" s="721"/>
      <c r="DF31" s="721"/>
      <c r="DG31" s="721"/>
      <c r="DH31" s="721"/>
      <c r="DI31" s="721"/>
      <c r="DJ31" s="721"/>
      <c r="DK31" s="722"/>
      <c r="DL31" s="694">
        <v>20706</v>
      </c>
      <c r="DM31" s="721"/>
      <c r="DN31" s="721"/>
      <c r="DO31" s="721"/>
      <c r="DP31" s="721"/>
      <c r="DQ31" s="721"/>
      <c r="DR31" s="721"/>
      <c r="DS31" s="721"/>
      <c r="DT31" s="721"/>
      <c r="DU31" s="721"/>
      <c r="DV31" s="722"/>
      <c r="DW31" s="690">
        <v>0.7</v>
      </c>
      <c r="DX31" s="719"/>
      <c r="DY31" s="719"/>
      <c r="DZ31" s="719"/>
      <c r="EA31" s="719"/>
      <c r="EB31" s="719"/>
      <c r="EC31" s="720"/>
    </row>
    <row r="32" spans="2:133" ht="11.25" customHeight="1" x14ac:dyDescent="0.15">
      <c r="B32" s="735" t="s">
        <v>312</v>
      </c>
      <c r="C32" s="736"/>
      <c r="D32" s="736"/>
      <c r="E32" s="736"/>
      <c r="F32" s="736"/>
      <c r="G32" s="736"/>
      <c r="H32" s="736"/>
      <c r="I32" s="736"/>
      <c r="J32" s="736"/>
      <c r="K32" s="736"/>
      <c r="L32" s="736"/>
      <c r="M32" s="736"/>
      <c r="N32" s="736"/>
      <c r="O32" s="736"/>
      <c r="P32" s="736"/>
      <c r="Q32" s="737"/>
      <c r="R32" s="685" t="s">
        <v>242</v>
      </c>
      <c r="S32" s="686"/>
      <c r="T32" s="686"/>
      <c r="U32" s="686"/>
      <c r="V32" s="686"/>
      <c r="W32" s="686"/>
      <c r="X32" s="686"/>
      <c r="Y32" s="687"/>
      <c r="Z32" s="688" t="s">
        <v>125</v>
      </c>
      <c r="AA32" s="688"/>
      <c r="AB32" s="688"/>
      <c r="AC32" s="688"/>
      <c r="AD32" s="689" t="s">
        <v>125</v>
      </c>
      <c r="AE32" s="689"/>
      <c r="AF32" s="689"/>
      <c r="AG32" s="689"/>
      <c r="AH32" s="689"/>
      <c r="AI32" s="689"/>
      <c r="AJ32" s="689"/>
      <c r="AK32" s="689"/>
      <c r="AL32" s="690" t="s">
        <v>125</v>
      </c>
      <c r="AM32" s="691"/>
      <c r="AN32" s="691"/>
      <c r="AO32" s="692"/>
      <c r="AP32" s="744"/>
      <c r="AQ32" s="745"/>
      <c r="AR32" s="745"/>
      <c r="AS32" s="745"/>
      <c r="AT32" s="749"/>
      <c r="AU32" s="230" t="s">
        <v>313</v>
      </c>
      <c r="AV32" s="230"/>
      <c r="AW32" s="230"/>
      <c r="AX32" s="682" t="s">
        <v>314</v>
      </c>
      <c r="AY32" s="683"/>
      <c r="AZ32" s="683"/>
      <c r="BA32" s="683"/>
      <c r="BB32" s="683"/>
      <c r="BC32" s="683"/>
      <c r="BD32" s="683"/>
      <c r="BE32" s="683"/>
      <c r="BF32" s="684"/>
      <c r="BG32" s="754">
        <v>99.6</v>
      </c>
      <c r="BH32" s="721"/>
      <c r="BI32" s="721"/>
      <c r="BJ32" s="721"/>
      <c r="BK32" s="721"/>
      <c r="BL32" s="721"/>
      <c r="BM32" s="691">
        <v>98.9</v>
      </c>
      <c r="BN32" s="751"/>
      <c r="BO32" s="751"/>
      <c r="BP32" s="751"/>
      <c r="BQ32" s="752"/>
      <c r="BR32" s="754">
        <v>99.6</v>
      </c>
      <c r="BS32" s="721"/>
      <c r="BT32" s="721"/>
      <c r="BU32" s="721"/>
      <c r="BV32" s="721"/>
      <c r="BW32" s="721"/>
      <c r="BX32" s="691">
        <v>98.8</v>
      </c>
      <c r="BY32" s="751"/>
      <c r="BZ32" s="751"/>
      <c r="CA32" s="751"/>
      <c r="CB32" s="752"/>
      <c r="CD32" s="733"/>
      <c r="CE32" s="734"/>
      <c r="CF32" s="700" t="s">
        <v>315</v>
      </c>
      <c r="CG32" s="701"/>
      <c r="CH32" s="701"/>
      <c r="CI32" s="701"/>
      <c r="CJ32" s="701"/>
      <c r="CK32" s="701"/>
      <c r="CL32" s="701"/>
      <c r="CM32" s="701"/>
      <c r="CN32" s="701"/>
      <c r="CO32" s="701"/>
      <c r="CP32" s="701"/>
      <c r="CQ32" s="702"/>
      <c r="CR32" s="685" t="s">
        <v>242</v>
      </c>
      <c r="CS32" s="686"/>
      <c r="CT32" s="686"/>
      <c r="CU32" s="686"/>
      <c r="CV32" s="686"/>
      <c r="CW32" s="686"/>
      <c r="CX32" s="686"/>
      <c r="CY32" s="687"/>
      <c r="CZ32" s="690" t="s">
        <v>242</v>
      </c>
      <c r="DA32" s="719"/>
      <c r="DB32" s="719"/>
      <c r="DC32" s="723"/>
      <c r="DD32" s="694" t="s">
        <v>125</v>
      </c>
      <c r="DE32" s="686"/>
      <c r="DF32" s="686"/>
      <c r="DG32" s="686"/>
      <c r="DH32" s="686"/>
      <c r="DI32" s="686"/>
      <c r="DJ32" s="686"/>
      <c r="DK32" s="687"/>
      <c r="DL32" s="694" t="s">
        <v>242</v>
      </c>
      <c r="DM32" s="686"/>
      <c r="DN32" s="686"/>
      <c r="DO32" s="686"/>
      <c r="DP32" s="686"/>
      <c r="DQ32" s="686"/>
      <c r="DR32" s="686"/>
      <c r="DS32" s="686"/>
      <c r="DT32" s="686"/>
      <c r="DU32" s="686"/>
      <c r="DV32" s="687"/>
      <c r="DW32" s="690" t="s">
        <v>242</v>
      </c>
      <c r="DX32" s="719"/>
      <c r="DY32" s="719"/>
      <c r="DZ32" s="719"/>
      <c r="EA32" s="719"/>
      <c r="EB32" s="719"/>
      <c r="EC32" s="720"/>
    </row>
    <row r="33" spans="2:133" ht="11.25" customHeight="1" x14ac:dyDescent="0.15">
      <c r="B33" s="682" t="s">
        <v>316</v>
      </c>
      <c r="C33" s="683"/>
      <c r="D33" s="683"/>
      <c r="E33" s="683"/>
      <c r="F33" s="683"/>
      <c r="G33" s="683"/>
      <c r="H33" s="683"/>
      <c r="I33" s="683"/>
      <c r="J33" s="683"/>
      <c r="K33" s="683"/>
      <c r="L33" s="683"/>
      <c r="M33" s="683"/>
      <c r="N33" s="683"/>
      <c r="O33" s="683"/>
      <c r="P33" s="683"/>
      <c r="Q33" s="684"/>
      <c r="R33" s="685">
        <v>351471</v>
      </c>
      <c r="S33" s="686"/>
      <c r="T33" s="686"/>
      <c r="U33" s="686"/>
      <c r="V33" s="686"/>
      <c r="W33" s="686"/>
      <c r="X33" s="686"/>
      <c r="Y33" s="687"/>
      <c r="Z33" s="688">
        <v>5.3</v>
      </c>
      <c r="AA33" s="688"/>
      <c r="AB33" s="688"/>
      <c r="AC33" s="688"/>
      <c r="AD33" s="689" t="s">
        <v>242</v>
      </c>
      <c r="AE33" s="689"/>
      <c r="AF33" s="689"/>
      <c r="AG33" s="689"/>
      <c r="AH33" s="689"/>
      <c r="AI33" s="689"/>
      <c r="AJ33" s="689"/>
      <c r="AK33" s="689"/>
      <c r="AL33" s="690" t="s">
        <v>125</v>
      </c>
      <c r="AM33" s="691"/>
      <c r="AN33" s="691"/>
      <c r="AO33" s="692"/>
      <c r="AP33" s="746"/>
      <c r="AQ33" s="747"/>
      <c r="AR33" s="747"/>
      <c r="AS33" s="747"/>
      <c r="AT33" s="750"/>
      <c r="AU33" s="232"/>
      <c r="AV33" s="232"/>
      <c r="AW33" s="232"/>
      <c r="AX33" s="726" t="s">
        <v>317</v>
      </c>
      <c r="AY33" s="727"/>
      <c r="AZ33" s="727"/>
      <c r="BA33" s="727"/>
      <c r="BB33" s="727"/>
      <c r="BC33" s="727"/>
      <c r="BD33" s="727"/>
      <c r="BE33" s="727"/>
      <c r="BF33" s="728"/>
      <c r="BG33" s="755">
        <v>98.3</v>
      </c>
      <c r="BH33" s="756"/>
      <c r="BI33" s="756"/>
      <c r="BJ33" s="756"/>
      <c r="BK33" s="756"/>
      <c r="BL33" s="756"/>
      <c r="BM33" s="757">
        <v>97.1</v>
      </c>
      <c r="BN33" s="756"/>
      <c r="BO33" s="756"/>
      <c r="BP33" s="756"/>
      <c r="BQ33" s="758"/>
      <c r="BR33" s="755">
        <v>99.6</v>
      </c>
      <c r="BS33" s="756"/>
      <c r="BT33" s="756"/>
      <c r="BU33" s="756"/>
      <c r="BV33" s="756"/>
      <c r="BW33" s="756"/>
      <c r="BX33" s="757">
        <v>98.4</v>
      </c>
      <c r="BY33" s="756"/>
      <c r="BZ33" s="756"/>
      <c r="CA33" s="756"/>
      <c r="CB33" s="758"/>
      <c r="CD33" s="700" t="s">
        <v>318</v>
      </c>
      <c r="CE33" s="701"/>
      <c r="CF33" s="701"/>
      <c r="CG33" s="701"/>
      <c r="CH33" s="701"/>
      <c r="CI33" s="701"/>
      <c r="CJ33" s="701"/>
      <c r="CK33" s="701"/>
      <c r="CL33" s="701"/>
      <c r="CM33" s="701"/>
      <c r="CN33" s="701"/>
      <c r="CO33" s="701"/>
      <c r="CP33" s="701"/>
      <c r="CQ33" s="702"/>
      <c r="CR33" s="685">
        <v>3642437</v>
      </c>
      <c r="CS33" s="721"/>
      <c r="CT33" s="721"/>
      <c r="CU33" s="721"/>
      <c r="CV33" s="721"/>
      <c r="CW33" s="721"/>
      <c r="CX33" s="721"/>
      <c r="CY33" s="722"/>
      <c r="CZ33" s="690">
        <v>57.5</v>
      </c>
      <c r="DA33" s="719"/>
      <c r="DB33" s="719"/>
      <c r="DC33" s="723"/>
      <c r="DD33" s="694">
        <v>1976617</v>
      </c>
      <c r="DE33" s="721"/>
      <c r="DF33" s="721"/>
      <c r="DG33" s="721"/>
      <c r="DH33" s="721"/>
      <c r="DI33" s="721"/>
      <c r="DJ33" s="721"/>
      <c r="DK33" s="722"/>
      <c r="DL33" s="694">
        <v>1308992</v>
      </c>
      <c r="DM33" s="721"/>
      <c r="DN33" s="721"/>
      <c r="DO33" s="721"/>
      <c r="DP33" s="721"/>
      <c r="DQ33" s="721"/>
      <c r="DR33" s="721"/>
      <c r="DS33" s="721"/>
      <c r="DT33" s="721"/>
      <c r="DU33" s="721"/>
      <c r="DV33" s="722"/>
      <c r="DW33" s="690">
        <v>43.3</v>
      </c>
      <c r="DX33" s="719"/>
      <c r="DY33" s="719"/>
      <c r="DZ33" s="719"/>
      <c r="EA33" s="719"/>
      <c r="EB33" s="719"/>
      <c r="EC33" s="720"/>
    </row>
    <row r="34" spans="2:133" ht="11.25" customHeight="1" x14ac:dyDescent="0.15">
      <c r="B34" s="682" t="s">
        <v>319</v>
      </c>
      <c r="C34" s="683"/>
      <c r="D34" s="683"/>
      <c r="E34" s="683"/>
      <c r="F34" s="683"/>
      <c r="G34" s="683"/>
      <c r="H34" s="683"/>
      <c r="I34" s="683"/>
      <c r="J34" s="683"/>
      <c r="K34" s="683"/>
      <c r="L34" s="683"/>
      <c r="M34" s="683"/>
      <c r="N34" s="683"/>
      <c r="O34" s="683"/>
      <c r="P34" s="683"/>
      <c r="Q34" s="684"/>
      <c r="R34" s="685">
        <v>2130</v>
      </c>
      <c r="S34" s="686"/>
      <c r="T34" s="686"/>
      <c r="U34" s="686"/>
      <c r="V34" s="686"/>
      <c r="W34" s="686"/>
      <c r="X34" s="686"/>
      <c r="Y34" s="687"/>
      <c r="Z34" s="688">
        <v>0</v>
      </c>
      <c r="AA34" s="688"/>
      <c r="AB34" s="688"/>
      <c r="AC34" s="688"/>
      <c r="AD34" s="689">
        <v>853</v>
      </c>
      <c r="AE34" s="689"/>
      <c r="AF34" s="689"/>
      <c r="AG34" s="689"/>
      <c r="AH34" s="689"/>
      <c r="AI34" s="689"/>
      <c r="AJ34" s="689"/>
      <c r="AK34" s="689"/>
      <c r="AL34" s="690">
        <v>0</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320</v>
      </c>
      <c r="CE34" s="701"/>
      <c r="CF34" s="701"/>
      <c r="CG34" s="701"/>
      <c r="CH34" s="701"/>
      <c r="CI34" s="701"/>
      <c r="CJ34" s="701"/>
      <c r="CK34" s="701"/>
      <c r="CL34" s="701"/>
      <c r="CM34" s="701"/>
      <c r="CN34" s="701"/>
      <c r="CO34" s="701"/>
      <c r="CP34" s="701"/>
      <c r="CQ34" s="702"/>
      <c r="CR34" s="685">
        <v>765690</v>
      </c>
      <c r="CS34" s="686"/>
      <c r="CT34" s="686"/>
      <c r="CU34" s="686"/>
      <c r="CV34" s="686"/>
      <c r="CW34" s="686"/>
      <c r="CX34" s="686"/>
      <c r="CY34" s="687"/>
      <c r="CZ34" s="690">
        <v>12.1</v>
      </c>
      <c r="DA34" s="719"/>
      <c r="DB34" s="719"/>
      <c r="DC34" s="723"/>
      <c r="DD34" s="694">
        <v>602034</v>
      </c>
      <c r="DE34" s="686"/>
      <c r="DF34" s="686"/>
      <c r="DG34" s="686"/>
      <c r="DH34" s="686"/>
      <c r="DI34" s="686"/>
      <c r="DJ34" s="686"/>
      <c r="DK34" s="687"/>
      <c r="DL34" s="694">
        <v>428337</v>
      </c>
      <c r="DM34" s="686"/>
      <c r="DN34" s="686"/>
      <c r="DO34" s="686"/>
      <c r="DP34" s="686"/>
      <c r="DQ34" s="686"/>
      <c r="DR34" s="686"/>
      <c r="DS34" s="686"/>
      <c r="DT34" s="686"/>
      <c r="DU34" s="686"/>
      <c r="DV34" s="687"/>
      <c r="DW34" s="690">
        <v>14.2</v>
      </c>
      <c r="DX34" s="719"/>
      <c r="DY34" s="719"/>
      <c r="DZ34" s="719"/>
      <c r="EA34" s="719"/>
      <c r="EB34" s="719"/>
      <c r="EC34" s="720"/>
    </row>
    <row r="35" spans="2:133" ht="11.25" customHeight="1" x14ac:dyDescent="0.15">
      <c r="B35" s="682" t="s">
        <v>321</v>
      </c>
      <c r="C35" s="683"/>
      <c r="D35" s="683"/>
      <c r="E35" s="683"/>
      <c r="F35" s="683"/>
      <c r="G35" s="683"/>
      <c r="H35" s="683"/>
      <c r="I35" s="683"/>
      <c r="J35" s="683"/>
      <c r="K35" s="683"/>
      <c r="L35" s="683"/>
      <c r="M35" s="683"/>
      <c r="N35" s="683"/>
      <c r="O35" s="683"/>
      <c r="P35" s="683"/>
      <c r="Q35" s="684"/>
      <c r="R35" s="685">
        <v>74830</v>
      </c>
      <c r="S35" s="686"/>
      <c r="T35" s="686"/>
      <c r="U35" s="686"/>
      <c r="V35" s="686"/>
      <c r="W35" s="686"/>
      <c r="X35" s="686"/>
      <c r="Y35" s="687"/>
      <c r="Z35" s="688">
        <v>1.1000000000000001</v>
      </c>
      <c r="AA35" s="688"/>
      <c r="AB35" s="688"/>
      <c r="AC35" s="688"/>
      <c r="AD35" s="689" t="s">
        <v>242</v>
      </c>
      <c r="AE35" s="689"/>
      <c r="AF35" s="689"/>
      <c r="AG35" s="689"/>
      <c r="AH35" s="689"/>
      <c r="AI35" s="689"/>
      <c r="AJ35" s="689"/>
      <c r="AK35" s="689"/>
      <c r="AL35" s="690" t="s">
        <v>125</v>
      </c>
      <c r="AM35" s="691"/>
      <c r="AN35" s="691"/>
      <c r="AO35" s="692"/>
      <c r="AP35" s="235"/>
      <c r="AQ35" s="664" t="s">
        <v>322</v>
      </c>
      <c r="AR35" s="665"/>
      <c r="AS35" s="665"/>
      <c r="AT35" s="665"/>
      <c r="AU35" s="665"/>
      <c r="AV35" s="665"/>
      <c r="AW35" s="665"/>
      <c r="AX35" s="665"/>
      <c r="AY35" s="665"/>
      <c r="AZ35" s="665"/>
      <c r="BA35" s="665"/>
      <c r="BB35" s="665"/>
      <c r="BC35" s="665"/>
      <c r="BD35" s="665"/>
      <c r="BE35" s="665"/>
      <c r="BF35" s="666"/>
      <c r="BG35" s="664" t="s">
        <v>323</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324</v>
      </c>
      <c r="CE35" s="701"/>
      <c r="CF35" s="701"/>
      <c r="CG35" s="701"/>
      <c r="CH35" s="701"/>
      <c r="CI35" s="701"/>
      <c r="CJ35" s="701"/>
      <c r="CK35" s="701"/>
      <c r="CL35" s="701"/>
      <c r="CM35" s="701"/>
      <c r="CN35" s="701"/>
      <c r="CO35" s="701"/>
      <c r="CP35" s="701"/>
      <c r="CQ35" s="702"/>
      <c r="CR35" s="685">
        <v>38507</v>
      </c>
      <c r="CS35" s="721"/>
      <c r="CT35" s="721"/>
      <c r="CU35" s="721"/>
      <c r="CV35" s="721"/>
      <c r="CW35" s="721"/>
      <c r="CX35" s="721"/>
      <c r="CY35" s="722"/>
      <c r="CZ35" s="690">
        <v>0.6</v>
      </c>
      <c r="DA35" s="719"/>
      <c r="DB35" s="719"/>
      <c r="DC35" s="723"/>
      <c r="DD35" s="694">
        <v>38507</v>
      </c>
      <c r="DE35" s="721"/>
      <c r="DF35" s="721"/>
      <c r="DG35" s="721"/>
      <c r="DH35" s="721"/>
      <c r="DI35" s="721"/>
      <c r="DJ35" s="721"/>
      <c r="DK35" s="722"/>
      <c r="DL35" s="694">
        <v>38507</v>
      </c>
      <c r="DM35" s="721"/>
      <c r="DN35" s="721"/>
      <c r="DO35" s="721"/>
      <c r="DP35" s="721"/>
      <c r="DQ35" s="721"/>
      <c r="DR35" s="721"/>
      <c r="DS35" s="721"/>
      <c r="DT35" s="721"/>
      <c r="DU35" s="721"/>
      <c r="DV35" s="722"/>
      <c r="DW35" s="690">
        <v>1.3</v>
      </c>
      <c r="DX35" s="719"/>
      <c r="DY35" s="719"/>
      <c r="DZ35" s="719"/>
      <c r="EA35" s="719"/>
      <c r="EB35" s="719"/>
      <c r="EC35" s="720"/>
    </row>
    <row r="36" spans="2:133" ht="11.25" customHeight="1" x14ac:dyDescent="0.15">
      <c r="B36" s="682" t="s">
        <v>325</v>
      </c>
      <c r="C36" s="683"/>
      <c r="D36" s="683"/>
      <c r="E36" s="683"/>
      <c r="F36" s="683"/>
      <c r="G36" s="683"/>
      <c r="H36" s="683"/>
      <c r="I36" s="683"/>
      <c r="J36" s="683"/>
      <c r="K36" s="683"/>
      <c r="L36" s="683"/>
      <c r="M36" s="683"/>
      <c r="N36" s="683"/>
      <c r="O36" s="683"/>
      <c r="P36" s="683"/>
      <c r="Q36" s="684"/>
      <c r="R36" s="685">
        <v>230195</v>
      </c>
      <c r="S36" s="686"/>
      <c r="T36" s="686"/>
      <c r="U36" s="686"/>
      <c r="V36" s="686"/>
      <c r="W36" s="686"/>
      <c r="X36" s="686"/>
      <c r="Y36" s="687"/>
      <c r="Z36" s="688">
        <v>3.5</v>
      </c>
      <c r="AA36" s="688"/>
      <c r="AB36" s="688"/>
      <c r="AC36" s="688"/>
      <c r="AD36" s="689" t="s">
        <v>125</v>
      </c>
      <c r="AE36" s="689"/>
      <c r="AF36" s="689"/>
      <c r="AG36" s="689"/>
      <c r="AH36" s="689"/>
      <c r="AI36" s="689"/>
      <c r="AJ36" s="689"/>
      <c r="AK36" s="689"/>
      <c r="AL36" s="690" t="s">
        <v>125</v>
      </c>
      <c r="AM36" s="691"/>
      <c r="AN36" s="691"/>
      <c r="AO36" s="692"/>
      <c r="AP36" s="235"/>
      <c r="AQ36" s="759" t="s">
        <v>326</v>
      </c>
      <c r="AR36" s="760"/>
      <c r="AS36" s="760"/>
      <c r="AT36" s="760"/>
      <c r="AU36" s="760"/>
      <c r="AV36" s="760"/>
      <c r="AW36" s="760"/>
      <c r="AX36" s="760"/>
      <c r="AY36" s="761"/>
      <c r="AZ36" s="674">
        <v>706327</v>
      </c>
      <c r="BA36" s="675"/>
      <c r="BB36" s="675"/>
      <c r="BC36" s="675"/>
      <c r="BD36" s="675"/>
      <c r="BE36" s="675"/>
      <c r="BF36" s="762"/>
      <c r="BG36" s="696" t="s">
        <v>327</v>
      </c>
      <c r="BH36" s="697"/>
      <c r="BI36" s="697"/>
      <c r="BJ36" s="697"/>
      <c r="BK36" s="697"/>
      <c r="BL36" s="697"/>
      <c r="BM36" s="697"/>
      <c r="BN36" s="697"/>
      <c r="BO36" s="697"/>
      <c r="BP36" s="697"/>
      <c r="BQ36" s="697"/>
      <c r="BR36" s="697"/>
      <c r="BS36" s="697"/>
      <c r="BT36" s="697"/>
      <c r="BU36" s="698"/>
      <c r="BV36" s="674">
        <v>37505</v>
      </c>
      <c r="BW36" s="675"/>
      <c r="BX36" s="675"/>
      <c r="BY36" s="675"/>
      <c r="BZ36" s="675"/>
      <c r="CA36" s="675"/>
      <c r="CB36" s="762"/>
      <c r="CD36" s="700" t="s">
        <v>328</v>
      </c>
      <c r="CE36" s="701"/>
      <c r="CF36" s="701"/>
      <c r="CG36" s="701"/>
      <c r="CH36" s="701"/>
      <c r="CI36" s="701"/>
      <c r="CJ36" s="701"/>
      <c r="CK36" s="701"/>
      <c r="CL36" s="701"/>
      <c r="CM36" s="701"/>
      <c r="CN36" s="701"/>
      <c r="CO36" s="701"/>
      <c r="CP36" s="701"/>
      <c r="CQ36" s="702"/>
      <c r="CR36" s="685">
        <v>2101828</v>
      </c>
      <c r="CS36" s="686"/>
      <c r="CT36" s="686"/>
      <c r="CU36" s="686"/>
      <c r="CV36" s="686"/>
      <c r="CW36" s="686"/>
      <c r="CX36" s="686"/>
      <c r="CY36" s="687"/>
      <c r="CZ36" s="690">
        <v>33.200000000000003</v>
      </c>
      <c r="DA36" s="719"/>
      <c r="DB36" s="719"/>
      <c r="DC36" s="723"/>
      <c r="DD36" s="694">
        <v>684291</v>
      </c>
      <c r="DE36" s="686"/>
      <c r="DF36" s="686"/>
      <c r="DG36" s="686"/>
      <c r="DH36" s="686"/>
      <c r="DI36" s="686"/>
      <c r="DJ36" s="686"/>
      <c r="DK36" s="687"/>
      <c r="DL36" s="694">
        <v>504064</v>
      </c>
      <c r="DM36" s="686"/>
      <c r="DN36" s="686"/>
      <c r="DO36" s="686"/>
      <c r="DP36" s="686"/>
      <c r="DQ36" s="686"/>
      <c r="DR36" s="686"/>
      <c r="DS36" s="686"/>
      <c r="DT36" s="686"/>
      <c r="DU36" s="686"/>
      <c r="DV36" s="687"/>
      <c r="DW36" s="690">
        <v>16.7</v>
      </c>
      <c r="DX36" s="719"/>
      <c r="DY36" s="719"/>
      <c r="DZ36" s="719"/>
      <c r="EA36" s="719"/>
      <c r="EB36" s="719"/>
      <c r="EC36" s="720"/>
    </row>
    <row r="37" spans="2:133" ht="11.25" customHeight="1" x14ac:dyDescent="0.15">
      <c r="B37" s="682" t="s">
        <v>329</v>
      </c>
      <c r="C37" s="683"/>
      <c r="D37" s="683"/>
      <c r="E37" s="683"/>
      <c r="F37" s="683"/>
      <c r="G37" s="683"/>
      <c r="H37" s="683"/>
      <c r="I37" s="683"/>
      <c r="J37" s="683"/>
      <c r="K37" s="683"/>
      <c r="L37" s="683"/>
      <c r="M37" s="683"/>
      <c r="N37" s="683"/>
      <c r="O37" s="683"/>
      <c r="P37" s="683"/>
      <c r="Q37" s="684"/>
      <c r="R37" s="685">
        <v>293206</v>
      </c>
      <c r="S37" s="686"/>
      <c r="T37" s="686"/>
      <c r="U37" s="686"/>
      <c r="V37" s="686"/>
      <c r="W37" s="686"/>
      <c r="X37" s="686"/>
      <c r="Y37" s="687"/>
      <c r="Z37" s="688">
        <v>4.4000000000000004</v>
      </c>
      <c r="AA37" s="688"/>
      <c r="AB37" s="688"/>
      <c r="AC37" s="688"/>
      <c r="AD37" s="689" t="s">
        <v>125</v>
      </c>
      <c r="AE37" s="689"/>
      <c r="AF37" s="689"/>
      <c r="AG37" s="689"/>
      <c r="AH37" s="689"/>
      <c r="AI37" s="689"/>
      <c r="AJ37" s="689"/>
      <c r="AK37" s="689"/>
      <c r="AL37" s="690" t="s">
        <v>242</v>
      </c>
      <c r="AM37" s="691"/>
      <c r="AN37" s="691"/>
      <c r="AO37" s="692"/>
      <c r="AQ37" s="763" t="s">
        <v>330</v>
      </c>
      <c r="AR37" s="764"/>
      <c r="AS37" s="764"/>
      <c r="AT37" s="764"/>
      <c r="AU37" s="764"/>
      <c r="AV37" s="764"/>
      <c r="AW37" s="764"/>
      <c r="AX37" s="764"/>
      <c r="AY37" s="765"/>
      <c r="AZ37" s="685">
        <v>260520</v>
      </c>
      <c r="BA37" s="686"/>
      <c r="BB37" s="686"/>
      <c r="BC37" s="686"/>
      <c r="BD37" s="721"/>
      <c r="BE37" s="721"/>
      <c r="BF37" s="752"/>
      <c r="BG37" s="700" t="s">
        <v>331</v>
      </c>
      <c r="BH37" s="701"/>
      <c r="BI37" s="701"/>
      <c r="BJ37" s="701"/>
      <c r="BK37" s="701"/>
      <c r="BL37" s="701"/>
      <c r="BM37" s="701"/>
      <c r="BN37" s="701"/>
      <c r="BO37" s="701"/>
      <c r="BP37" s="701"/>
      <c r="BQ37" s="701"/>
      <c r="BR37" s="701"/>
      <c r="BS37" s="701"/>
      <c r="BT37" s="701"/>
      <c r="BU37" s="702"/>
      <c r="BV37" s="685">
        <v>25979</v>
      </c>
      <c r="BW37" s="686"/>
      <c r="BX37" s="686"/>
      <c r="BY37" s="686"/>
      <c r="BZ37" s="686"/>
      <c r="CA37" s="686"/>
      <c r="CB37" s="695"/>
      <c r="CD37" s="700" t="s">
        <v>332</v>
      </c>
      <c r="CE37" s="701"/>
      <c r="CF37" s="701"/>
      <c r="CG37" s="701"/>
      <c r="CH37" s="701"/>
      <c r="CI37" s="701"/>
      <c r="CJ37" s="701"/>
      <c r="CK37" s="701"/>
      <c r="CL37" s="701"/>
      <c r="CM37" s="701"/>
      <c r="CN37" s="701"/>
      <c r="CO37" s="701"/>
      <c r="CP37" s="701"/>
      <c r="CQ37" s="702"/>
      <c r="CR37" s="685">
        <v>372318</v>
      </c>
      <c r="CS37" s="721"/>
      <c r="CT37" s="721"/>
      <c r="CU37" s="721"/>
      <c r="CV37" s="721"/>
      <c r="CW37" s="721"/>
      <c r="CX37" s="721"/>
      <c r="CY37" s="722"/>
      <c r="CZ37" s="690">
        <v>5.9</v>
      </c>
      <c r="DA37" s="719"/>
      <c r="DB37" s="719"/>
      <c r="DC37" s="723"/>
      <c r="DD37" s="694">
        <v>336118</v>
      </c>
      <c r="DE37" s="721"/>
      <c r="DF37" s="721"/>
      <c r="DG37" s="721"/>
      <c r="DH37" s="721"/>
      <c r="DI37" s="721"/>
      <c r="DJ37" s="721"/>
      <c r="DK37" s="722"/>
      <c r="DL37" s="694">
        <v>325187</v>
      </c>
      <c r="DM37" s="721"/>
      <c r="DN37" s="721"/>
      <c r="DO37" s="721"/>
      <c r="DP37" s="721"/>
      <c r="DQ37" s="721"/>
      <c r="DR37" s="721"/>
      <c r="DS37" s="721"/>
      <c r="DT37" s="721"/>
      <c r="DU37" s="721"/>
      <c r="DV37" s="722"/>
      <c r="DW37" s="690">
        <v>10.8</v>
      </c>
      <c r="DX37" s="719"/>
      <c r="DY37" s="719"/>
      <c r="DZ37" s="719"/>
      <c r="EA37" s="719"/>
      <c r="EB37" s="719"/>
      <c r="EC37" s="720"/>
    </row>
    <row r="38" spans="2:133" ht="11.25" customHeight="1" x14ac:dyDescent="0.15">
      <c r="B38" s="682" t="s">
        <v>333</v>
      </c>
      <c r="C38" s="683"/>
      <c r="D38" s="683"/>
      <c r="E38" s="683"/>
      <c r="F38" s="683"/>
      <c r="G38" s="683"/>
      <c r="H38" s="683"/>
      <c r="I38" s="683"/>
      <c r="J38" s="683"/>
      <c r="K38" s="683"/>
      <c r="L38" s="683"/>
      <c r="M38" s="683"/>
      <c r="N38" s="683"/>
      <c r="O38" s="683"/>
      <c r="P38" s="683"/>
      <c r="Q38" s="684"/>
      <c r="R38" s="685">
        <v>95057</v>
      </c>
      <c r="S38" s="686"/>
      <c r="T38" s="686"/>
      <c r="U38" s="686"/>
      <c r="V38" s="686"/>
      <c r="W38" s="686"/>
      <c r="X38" s="686"/>
      <c r="Y38" s="687"/>
      <c r="Z38" s="688">
        <v>1.4</v>
      </c>
      <c r="AA38" s="688"/>
      <c r="AB38" s="688"/>
      <c r="AC38" s="688"/>
      <c r="AD38" s="689" t="s">
        <v>242</v>
      </c>
      <c r="AE38" s="689"/>
      <c r="AF38" s="689"/>
      <c r="AG38" s="689"/>
      <c r="AH38" s="689"/>
      <c r="AI38" s="689"/>
      <c r="AJ38" s="689"/>
      <c r="AK38" s="689"/>
      <c r="AL38" s="690" t="s">
        <v>125</v>
      </c>
      <c r="AM38" s="691"/>
      <c r="AN38" s="691"/>
      <c r="AO38" s="692"/>
      <c r="AQ38" s="763" t="s">
        <v>334</v>
      </c>
      <c r="AR38" s="764"/>
      <c r="AS38" s="764"/>
      <c r="AT38" s="764"/>
      <c r="AU38" s="764"/>
      <c r="AV38" s="764"/>
      <c r="AW38" s="764"/>
      <c r="AX38" s="764"/>
      <c r="AY38" s="765"/>
      <c r="AZ38" s="685">
        <v>28724</v>
      </c>
      <c r="BA38" s="686"/>
      <c r="BB38" s="686"/>
      <c r="BC38" s="686"/>
      <c r="BD38" s="721"/>
      <c r="BE38" s="721"/>
      <c r="BF38" s="752"/>
      <c r="BG38" s="700" t="s">
        <v>335</v>
      </c>
      <c r="BH38" s="701"/>
      <c r="BI38" s="701"/>
      <c r="BJ38" s="701"/>
      <c r="BK38" s="701"/>
      <c r="BL38" s="701"/>
      <c r="BM38" s="701"/>
      <c r="BN38" s="701"/>
      <c r="BO38" s="701"/>
      <c r="BP38" s="701"/>
      <c r="BQ38" s="701"/>
      <c r="BR38" s="701"/>
      <c r="BS38" s="701"/>
      <c r="BT38" s="701"/>
      <c r="BU38" s="702"/>
      <c r="BV38" s="685">
        <v>1359</v>
      </c>
      <c r="BW38" s="686"/>
      <c r="BX38" s="686"/>
      <c r="BY38" s="686"/>
      <c r="BZ38" s="686"/>
      <c r="CA38" s="686"/>
      <c r="CB38" s="695"/>
      <c r="CD38" s="700" t="s">
        <v>336</v>
      </c>
      <c r="CE38" s="701"/>
      <c r="CF38" s="701"/>
      <c r="CG38" s="701"/>
      <c r="CH38" s="701"/>
      <c r="CI38" s="701"/>
      <c r="CJ38" s="701"/>
      <c r="CK38" s="701"/>
      <c r="CL38" s="701"/>
      <c r="CM38" s="701"/>
      <c r="CN38" s="701"/>
      <c r="CO38" s="701"/>
      <c r="CP38" s="701"/>
      <c r="CQ38" s="702"/>
      <c r="CR38" s="685">
        <v>417083</v>
      </c>
      <c r="CS38" s="686"/>
      <c r="CT38" s="686"/>
      <c r="CU38" s="686"/>
      <c r="CV38" s="686"/>
      <c r="CW38" s="686"/>
      <c r="CX38" s="686"/>
      <c r="CY38" s="687"/>
      <c r="CZ38" s="690">
        <v>6.6</v>
      </c>
      <c r="DA38" s="719"/>
      <c r="DB38" s="719"/>
      <c r="DC38" s="723"/>
      <c r="DD38" s="694">
        <v>343598</v>
      </c>
      <c r="DE38" s="686"/>
      <c r="DF38" s="686"/>
      <c r="DG38" s="686"/>
      <c r="DH38" s="686"/>
      <c r="DI38" s="686"/>
      <c r="DJ38" s="686"/>
      <c r="DK38" s="687"/>
      <c r="DL38" s="694">
        <v>338084</v>
      </c>
      <c r="DM38" s="686"/>
      <c r="DN38" s="686"/>
      <c r="DO38" s="686"/>
      <c r="DP38" s="686"/>
      <c r="DQ38" s="686"/>
      <c r="DR38" s="686"/>
      <c r="DS38" s="686"/>
      <c r="DT38" s="686"/>
      <c r="DU38" s="686"/>
      <c r="DV38" s="687"/>
      <c r="DW38" s="690">
        <v>11.2</v>
      </c>
      <c r="DX38" s="719"/>
      <c r="DY38" s="719"/>
      <c r="DZ38" s="719"/>
      <c r="EA38" s="719"/>
      <c r="EB38" s="719"/>
      <c r="EC38" s="720"/>
    </row>
    <row r="39" spans="2:133" ht="11.25" customHeight="1" x14ac:dyDescent="0.15">
      <c r="B39" s="682" t="s">
        <v>337</v>
      </c>
      <c r="C39" s="683"/>
      <c r="D39" s="683"/>
      <c r="E39" s="683"/>
      <c r="F39" s="683"/>
      <c r="G39" s="683"/>
      <c r="H39" s="683"/>
      <c r="I39" s="683"/>
      <c r="J39" s="683"/>
      <c r="K39" s="683"/>
      <c r="L39" s="683"/>
      <c r="M39" s="683"/>
      <c r="N39" s="683"/>
      <c r="O39" s="683"/>
      <c r="P39" s="683"/>
      <c r="Q39" s="684"/>
      <c r="R39" s="685">
        <v>616738</v>
      </c>
      <c r="S39" s="686"/>
      <c r="T39" s="686"/>
      <c r="U39" s="686"/>
      <c r="V39" s="686"/>
      <c r="W39" s="686"/>
      <c r="X39" s="686"/>
      <c r="Y39" s="687"/>
      <c r="Z39" s="688">
        <v>9.3000000000000007</v>
      </c>
      <c r="AA39" s="688"/>
      <c r="AB39" s="688"/>
      <c r="AC39" s="688"/>
      <c r="AD39" s="689" t="s">
        <v>142</v>
      </c>
      <c r="AE39" s="689"/>
      <c r="AF39" s="689"/>
      <c r="AG39" s="689"/>
      <c r="AH39" s="689"/>
      <c r="AI39" s="689"/>
      <c r="AJ39" s="689"/>
      <c r="AK39" s="689"/>
      <c r="AL39" s="690" t="s">
        <v>142</v>
      </c>
      <c r="AM39" s="691"/>
      <c r="AN39" s="691"/>
      <c r="AO39" s="692"/>
      <c r="AQ39" s="763" t="s">
        <v>338</v>
      </c>
      <c r="AR39" s="764"/>
      <c r="AS39" s="764"/>
      <c r="AT39" s="764"/>
      <c r="AU39" s="764"/>
      <c r="AV39" s="764"/>
      <c r="AW39" s="764"/>
      <c r="AX39" s="764"/>
      <c r="AY39" s="765"/>
      <c r="AZ39" s="685" t="s">
        <v>125</v>
      </c>
      <c r="BA39" s="686"/>
      <c r="BB39" s="686"/>
      <c r="BC39" s="686"/>
      <c r="BD39" s="721"/>
      <c r="BE39" s="721"/>
      <c r="BF39" s="752"/>
      <c r="BG39" s="700" t="s">
        <v>339</v>
      </c>
      <c r="BH39" s="701"/>
      <c r="BI39" s="701"/>
      <c r="BJ39" s="701"/>
      <c r="BK39" s="701"/>
      <c r="BL39" s="701"/>
      <c r="BM39" s="701"/>
      <c r="BN39" s="701"/>
      <c r="BO39" s="701"/>
      <c r="BP39" s="701"/>
      <c r="BQ39" s="701"/>
      <c r="BR39" s="701"/>
      <c r="BS39" s="701"/>
      <c r="BT39" s="701"/>
      <c r="BU39" s="702"/>
      <c r="BV39" s="685">
        <v>2095</v>
      </c>
      <c r="BW39" s="686"/>
      <c r="BX39" s="686"/>
      <c r="BY39" s="686"/>
      <c r="BZ39" s="686"/>
      <c r="CA39" s="686"/>
      <c r="CB39" s="695"/>
      <c r="CD39" s="700" t="s">
        <v>340</v>
      </c>
      <c r="CE39" s="701"/>
      <c r="CF39" s="701"/>
      <c r="CG39" s="701"/>
      <c r="CH39" s="701"/>
      <c r="CI39" s="701"/>
      <c r="CJ39" s="701"/>
      <c r="CK39" s="701"/>
      <c r="CL39" s="701"/>
      <c r="CM39" s="701"/>
      <c r="CN39" s="701"/>
      <c r="CO39" s="701"/>
      <c r="CP39" s="701"/>
      <c r="CQ39" s="702"/>
      <c r="CR39" s="685">
        <v>296980</v>
      </c>
      <c r="CS39" s="721"/>
      <c r="CT39" s="721"/>
      <c r="CU39" s="721"/>
      <c r="CV39" s="721"/>
      <c r="CW39" s="721"/>
      <c r="CX39" s="721"/>
      <c r="CY39" s="722"/>
      <c r="CZ39" s="690">
        <v>4.7</v>
      </c>
      <c r="DA39" s="719"/>
      <c r="DB39" s="719"/>
      <c r="DC39" s="723"/>
      <c r="DD39" s="694">
        <v>294638</v>
      </c>
      <c r="DE39" s="721"/>
      <c r="DF39" s="721"/>
      <c r="DG39" s="721"/>
      <c r="DH39" s="721"/>
      <c r="DI39" s="721"/>
      <c r="DJ39" s="721"/>
      <c r="DK39" s="722"/>
      <c r="DL39" s="694" t="s">
        <v>242</v>
      </c>
      <c r="DM39" s="721"/>
      <c r="DN39" s="721"/>
      <c r="DO39" s="721"/>
      <c r="DP39" s="721"/>
      <c r="DQ39" s="721"/>
      <c r="DR39" s="721"/>
      <c r="DS39" s="721"/>
      <c r="DT39" s="721"/>
      <c r="DU39" s="721"/>
      <c r="DV39" s="722"/>
      <c r="DW39" s="690" t="s">
        <v>125</v>
      </c>
      <c r="DX39" s="719"/>
      <c r="DY39" s="719"/>
      <c r="DZ39" s="719"/>
      <c r="EA39" s="719"/>
      <c r="EB39" s="719"/>
      <c r="EC39" s="720"/>
    </row>
    <row r="40" spans="2:133" ht="11.25" customHeight="1" x14ac:dyDescent="0.15">
      <c r="B40" s="682" t="s">
        <v>341</v>
      </c>
      <c r="C40" s="683"/>
      <c r="D40" s="683"/>
      <c r="E40" s="683"/>
      <c r="F40" s="683"/>
      <c r="G40" s="683"/>
      <c r="H40" s="683"/>
      <c r="I40" s="683"/>
      <c r="J40" s="683"/>
      <c r="K40" s="683"/>
      <c r="L40" s="683"/>
      <c r="M40" s="683"/>
      <c r="N40" s="683"/>
      <c r="O40" s="683"/>
      <c r="P40" s="683"/>
      <c r="Q40" s="684"/>
      <c r="R40" s="685" t="s">
        <v>142</v>
      </c>
      <c r="S40" s="686"/>
      <c r="T40" s="686"/>
      <c r="U40" s="686"/>
      <c r="V40" s="686"/>
      <c r="W40" s="686"/>
      <c r="X40" s="686"/>
      <c r="Y40" s="687"/>
      <c r="Z40" s="688" t="s">
        <v>125</v>
      </c>
      <c r="AA40" s="688"/>
      <c r="AB40" s="688"/>
      <c r="AC40" s="688"/>
      <c r="AD40" s="689" t="s">
        <v>242</v>
      </c>
      <c r="AE40" s="689"/>
      <c r="AF40" s="689"/>
      <c r="AG40" s="689"/>
      <c r="AH40" s="689"/>
      <c r="AI40" s="689"/>
      <c r="AJ40" s="689"/>
      <c r="AK40" s="689"/>
      <c r="AL40" s="690" t="s">
        <v>125</v>
      </c>
      <c r="AM40" s="691"/>
      <c r="AN40" s="691"/>
      <c r="AO40" s="692"/>
      <c r="AQ40" s="763" t="s">
        <v>342</v>
      </c>
      <c r="AR40" s="764"/>
      <c r="AS40" s="764"/>
      <c r="AT40" s="764"/>
      <c r="AU40" s="764"/>
      <c r="AV40" s="764"/>
      <c r="AW40" s="764"/>
      <c r="AX40" s="764"/>
      <c r="AY40" s="765"/>
      <c r="AZ40" s="685" t="s">
        <v>242</v>
      </c>
      <c r="BA40" s="686"/>
      <c r="BB40" s="686"/>
      <c r="BC40" s="686"/>
      <c r="BD40" s="721"/>
      <c r="BE40" s="721"/>
      <c r="BF40" s="752"/>
      <c r="BG40" s="772" t="s">
        <v>343</v>
      </c>
      <c r="BH40" s="773"/>
      <c r="BI40" s="773"/>
      <c r="BJ40" s="773"/>
      <c r="BK40" s="773"/>
      <c r="BL40" s="236"/>
      <c r="BM40" s="701" t="s">
        <v>344</v>
      </c>
      <c r="BN40" s="701"/>
      <c r="BO40" s="701"/>
      <c r="BP40" s="701"/>
      <c r="BQ40" s="701"/>
      <c r="BR40" s="701"/>
      <c r="BS40" s="701"/>
      <c r="BT40" s="701"/>
      <c r="BU40" s="702"/>
      <c r="BV40" s="685">
        <v>87</v>
      </c>
      <c r="BW40" s="686"/>
      <c r="BX40" s="686"/>
      <c r="BY40" s="686"/>
      <c r="BZ40" s="686"/>
      <c r="CA40" s="686"/>
      <c r="CB40" s="695"/>
      <c r="CD40" s="700" t="s">
        <v>345</v>
      </c>
      <c r="CE40" s="701"/>
      <c r="CF40" s="701"/>
      <c r="CG40" s="701"/>
      <c r="CH40" s="701"/>
      <c r="CI40" s="701"/>
      <c r="CJ40" s="701"/>
      <c r="CK40" s="701"/>
      <c r="CL40" s="701"/>
      <c r="CM40" s="701"/>
      <c r="CN40" s="701"/>
      <c r="CO40" s="701"/>
      <c r="CP40" s="701"/>
      <c r="CQ40" s="702"/>
      <c r="CR40" s="685">
        <v>22349</v>
      </c>
      <c r="CS40" s="686"/>
      <c r="CT40" s="686"/>
      <c r="CU40" s="686"/>
      <c r="CV40" s="686"/>
      <c r="CW40" s="686"/>
      <c r="CX40" s="686"/>
      <c r="CY40" s="687"/>
      <c r="CZ40" s="690">
        <v>0.4</v>
      </c>
      <c r="DA40" s="719"/>
      <c r="DB40" s="719"/>
      <c r="DC40" s="723"/>
      <c r="DD40" s="694">
        <v>13549</v>
      </c>
      <c r="DE40" s="686"/>
      <c r="DF40" s="686"/>
      <c r="DG40" s="686"/>
      <c r="DH40" s="686"/>
      <c r="DI40" s="686"/>
      <c r="DJ40" s="686"/>
      <c r="DK40" s="687"/>
      <c r="DL40" s="694" t="s">
        <v>125</v>
      </c>
      <c r="DM40" s="686"/>
      <c r="DN40" s="686"/>
      <c r="DO40" s="686"/>
      <c r="DP40" s="686"/>
      <c r="DQ40" s="686"/>
      <c r="DR40" s="686"/>
      <c r="DS40" s="686"/>
      <c r="DT40" s="686"/>
      <c r="DU40" s="686"/>
      <c r="DV40" s="687"/>
      <c r="DW40" s="690" t="s">
        <v>125</v>
      </c>
      <c r="DX40" s="719"/>
      <c r="DY40" s="719"/>
      <c r="DZ40" s="719"/>
      <c r="EA40" s="719"/>
      <c r="EB40" s="719"/>
      <c r="EC40" s="720"/>
    </row>
    <row r="41" spans="2:133" ht="11.25" customHeight="1" x14ac:dyDescent="0.15">
      <c r="B41" s="682" t="s">
        <v>346</v>
      </c>
      <c r="C41" s="683"/>
      <c r="D41" s="683"/>
      <c r="E41" s="683"/>
      <c r="F41" s="683"/>
      <c r="G41" s="683"/>
      <c r="H41" s="683"/>
      <c r="I41" s="683"/>
      <c r="J41" s="683"/>
      <c r="K41" s="683"/>
      <c r="L41" s="683"/>
      <c r="M41" s="683"/>
      <c r="N41" s="683"/>
      <c r="O41" s="683"/>
      <c r="P41" s="683"/>
      <c r="Q41" s="684"/>
      <c r="R41" s="685" t="s">
        <v>242</v>
      </c>
      <c r="S41" s="686"/>
      <c r="T41" s="686"/>
      <c r="U41" s="686"/>
      <c r="V41" s="686"/>
      <c r="W41" s="686"/>
      <c r="X41" s="686"/>
      <c r="Y41" s="687"/>
      <c r="Z41" s="688" t="s">
        <v>242</v>
      </c>
      <c r="AA41" s="688"/>
      <c r="AB41" s="688"/>
      <c r="AC41" s="688"/>
      <c r="AD41" s="689" t="s">
        <v>242</v>
      </c>
      <c r="AE41" s="689"/>
      <c r="AF41" s="689"/>
      <c r="AG41" s="689"/>
      <c r="AH41" s="689"/>
      <c r="AI41" s="689"/>
      <c r="AJ41" s="689"/>
      <c r="AK41" s="689"/>
      <c r="AL41" s="690" t="s">
        <v>125</v>
      </c>
      <c r="AM41" s="691"/>
      <c r="AN41" s="691"/>
      <c r="AO41" s="692"/>
      <c r="AQ41" s="763" t="s">
        <v>347</v>
      </c>
      <c r="AR41" s="764"/>
      <c r="AS41" s="764"/>
      <c r="AT41" s="764"/>
      <c r="AU41" s="764"/>
      <c r="AV41" s="764"/>
      <c r="AW41" s="764"/>
      <c r="AX41" s="764"/>
      <c r="AY41" s="765"/>
      <c r="AZ41" s="685">
        <v>81378</v>
      </c>
      <c r="BA41" s="686"/>
      <c r="BB41" s="686"/>
      <c r="BC41" s="686"/>
      <c r="BD41" s="721"/>
      <c r="BE41" s="721"/>
      <c r="BF41" s="752"/>
      <c r="BG41" s="772"/>
      <c r="BH41" s="773"/>
      <c r="BI41" s="773"/>
      <c r="BJ41" s="773"/>
      <c r="BK41" s="773"/>
      <c r="BL41" s="236"/>
      <c r="BM41" s="701" t="s">
        <v>348</v>
      </c>
      <c r="BN41" s="701"/>
      <c r="BO41" s="701"/>
      <c r="BP41" s="701"/>
      <c r="BQ41" s="701"/>
      <c r="BR41" s="701"/>
      <c r="BS41" s="701"/>
      <c r="BT41" s="701"/>
      <c r="BU41" s="702"/>
      <c r="BV41" s="685">
        <v>2</v>
      </c>
      <c r="BW41" s="686"/>
      <c r="BX41" s="686"/>
      <c r="BY41" s="686"/>
      <c r="BZ41" s="686"/>
      <c r="CA41" s="686"/>
      <c r="CB41" s="695"/>
      <c r="CD41" s="700" t="s">
        <v>349</v>
      </c>
      <c r="CE41" s="701"/>
      <c r="CF41" s="701"/>
      <c r="CG41" s="701"/>
      <c r="CH41" s="701"/>
      <c r="CI41" s="701"/>
      <c r="CJ41" s="701"/>
      <c r="CK41" s="701"/>
      <c r="CL41" s="701"/>
      <c r="CM41" s="701"/>
      <c r="CN41" s="701"/>
      <c r="CO41" s="701"/>
      <c r="CP41" s="701"/>
      <c r="CQ41" s="702"/>
      <c r="CR41" s="685" t="s">
        <v>242</v>
      </c>
      <c r="CS41" s="721"/>
      <c r="CT41" s="721"/>
      <c r="CU41" s="721"/>
      <c r="CV41" s="721"/>
      <c r="CW41" s="721"/>
      <c r="CX41" s="721"/>
      <c r="CY41" s="722"/>
      <c r="CZ41" s="690" t="s">
        <v>242</v>
      </c>
      <c r="DA41" s="719"/>
      <c r="DB41" s="719"/>
      <c r="DC41" s="723"/>
      <c r="DD41" s="694" t="s">
        <v>142</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350</v>
      </c>
      <c r="C42" s="683"/>
      <c r="D42" s="683"/>
      <c r="E42" s="683"/>
      <c r="F42" s="683"/>
      <c r="G42" s="683"/>
      <c r="H42" s="683"/>
      <c r="I42" s="683"/>
      <c r="J42" s="683"/>
      <c r="K42" s="683"/>
      <c r="L42" s="683"/>
      <c r="M42" s="683"/>
      <c r="N42" s="683"/>
      <c r="O42" s="683"/>
      <c r="P42" s="683"/>
      <c r="Q42" s="684"/>
      <c r="R42" s="685">
        <v>158799</v>
      </c>
      <c r="S42" s="686"/>
      <c r="T42" s="686"/>
      <c r="U42" s="686"/>
      <c r="V42" s="686"/>
      <c r="W42" s="686"/>
      <c r="X42" s="686"/>
      <c r="Y42" s="687"/>
      <c r="Z42" s="688">
        <v>2.4</v>
      </c>
      <c r="AA42" s="688"/>
      <c r="AB42" s="688"/>
      <c r="AC42" s="688"/>
      <c r="AD42" s="689" t="s">
        <v>125</v>
      </c>
      <c r="AE42" s="689"/>
      <c r="AF42" s="689"/>
      <c r="AG42" s="689"/>
      <c r="AH42" s="689"/>
      <c r="AI42" s="689"/>
      <c r="AJ42" s="689"/>
      <c r="AK42" s="689"/>
      <c r="AL42" s="690" t="s">
        <v>125</v>
      </c>
      <c r="AM42" s="691"/>
      <c r="AN42" s="691"/>
      <c r="AO42" s="692"/>
      <c r="AQ42" s="784" t="s">
        <v>351</v>
      </c>
      <c r="AR42" s="785"/>
      <c r="AS42" s="785"/>
      <c r="AT42" s="785"/>
      <c r="AU42" s="785"/>
      <c r="AV42" s="785"/>
      <c r="AW42" s="785"/>
      <c r="AX42" s="785"/>
      <c r="AY42" s="786"/>
      <c r="AZ42" s="776">
        <v>335705</v>
      </c>
      <c r="BA42" s="777"/>
      <c r="BB42" s="777"/>
      <c r="BC42" s="777"/>
      <c r="BD42" s="756"/>
      <c r="BE42" s="756"/>
      <c r="BF42" s="758"/>
      <c r="BG42" s="774"/>
      <c r="BH42" s="775"/>
      <c r="BI42" s="775"/>
      <c r="BJ42" s="775"/>
      <c r="BK42" s="775"/>
      <c r="BL42" s="237"/>
      <c r="BM42" s="711" t="s">
        <v>352</v>
      </c>
      <c r="BN42" s="711"/>
      <c r="BO42" s="711"/>
      <c r="BP42" s="711"/>
      <c r="BQ42" s="711"/>
      <c r="BR42" s="711"/>
      <c r="BS42" s="711"/>
      <c r="BT42" s="711"/>
      <c r="BU42" s="712"/>
      <c r="BV42" s="776">
        <v>338</v>
      </c>
      <c r="BW42" s="777"/>
      <c r="BX42" s="777"/>
      <c r="BY42" s="777"/>
      <c r="BZ42" s="777"/>
      <c r="CA42" s="777"/>
      <c r="CB42" s="783"/>
      <c r="CD42" s="682" t="s">
        <v>353</v>
      </c>
      <c r="CE42" s="683"/>
      <c r="CF42" s="683"/>
      <c r="CG42" s="683"/>
      <c r="CH42" s="683"/>
      <c r="CI42" s="683"/>
      <c r="CJ42" s="683"/>
      <c r="CK42" s="683"/>
      <c r="CL42" s="683"/>
      <c r="CM42" s="683"/>
      <c r="CN42" s="683"/>
      <c r="CO42" s="683"/>
      <c r="CP42" s="683"/>
      <c r="CQ42" s="684"/>
      <c r="CR42" s="685">
        <v>627806</v>
      </c>
      <c r="CS42" s="686"/>
      <c r="CT42" s="686"/>
      <c r="CU42" s="686"/>
      <c r="CV42" s="686"/>
      <c r="CW42" s="686"/>
      <c r="CX42" s="686"/>
      <c r="CY42" s="687"/>
      <c r="CZ42" s="690">
        <v>9.9</v>
      </c>
      <c r="DA42" s="691"/>
      <c r="DB42" s="691"/>
      <c r="DC42" s="703"/>
      <c r="DD42" s="694">
        <v>55324</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26" t="s">
        <v>354</v>
      </c>
      <c r="C43" s="727"/>
      <c r="D43" s="727"/>
      <c r="E43" s="727"/>
      <c r="F43" s="727"/>
      <c r="G43" s="727"/>
      <c r="H43" s="727"/>
      <c r="I43" s="727"/>
      <c r="J43" s="727"/>
      <c r="K43" s="727"/>
      <c r="L43" s="727"/>
      <c r="M43" s="727"/>
      <c r="N43" s="727"/>
      <c r="O43" s="727"/>
      <c r="P43" s="727"/>
      <c r="Q43" s="728"/>
      <c r="R43" s="776">
        <v>6623131</v>
      </c>
      <c r="S43" s="777"/>
      <c r="T43" s="777"/>
      <c r="U43" s="777"/>
      <c r="V43" s="777"/>
      <c r="W43" s="777"/>
      <c r="X43" s="777"/>
      <c r="Y43" s="778"/>
      <c r="Z43" s="779">
        <v>100</v>
      </c>
      <c r="AA43" s="779"/>
      <c r="AB43" s="779"/>
      <c r="AC43" s="779"/>
      <c r="AD43" s="780">
        <v>2864128</v>
      </c>
      <c r="AE43" s="780"/>
      <c r="AF43" s="780"/>
      <c r="AG43" s="780"/>
      <c r="AH43" s="780"/>
      <c r="AI43" s="780"/>
      <c r="AJ43" s="780"/>
      <c r="AK43" s="780"/>
      <c r="AL43" s="781">
        <v>100</v>
      </c>
      <c r="AM43" s="757"/>
      <c r="AN43" s="757"/>
      <c r="AO43" s="782"/>
      <c r="BV43" s="238"/>
      <c r="BW43" s="238"/>
      <c r="BX43" s="238"/>
      <c r="BY43" s="238"/>
      <c r="BZ43" s="238"/>
      <c r="CA43" s="238"/>
      <c r="CB43" s="238"/>
      <c r="CD43" s="682" t="s">
        <v>355</v>
      </c>
      <c r="CE43" s="683"/>
      <c r="CF43" s="683"/>
      <c r="CG43" s="683"/>
      <c r="CH43" s="683"/>
      <c r="CI43" s="683"/>
      <c r="CJ43" s="683"/>
      <c r="CK43" s="683"/>
      <c r="CL43" s="683"/>
      <c r="CM43" s="683"/>
      <c r="CN43" s="683"/>
      <c r="CO43" s="683"/>
      <c r="CP43" s="683"/>
      <c r="CQ43" s="684"/>
      <c r="CR43" s="685">
        <v>7295</v>
      </c>
      <c r="CS43" s="721"/>
      <c r="CT43" s="721"/>
      <c r="CU43" s="721"/>
      <c r="CV43" s="721"/>
      <c r="CW43" s="721"/>
      <c r="CX43" s="721"/>
      <c r="CY43" s="722"/>
      <c r="CZ43" s="690">
        <v>0.1</v>
      </c>
      <c r="DA43" s="719"/>
      <c r="DB43" s="719"/>
      <c r="DC43" s="723"/>
      <c r="DD43" s="694">
        <v>7186</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302</v>
      </c>
      <c r="CE44" s="798"/>
      <c r="CF44" s="682" t="s">
        <v>356</v>
      </c>
      <c r="CG44" s="683"/>
      <c r="CH44" s="683"/>
      <c r="CI44" s="683"/>
      <c r="CJ44" s="683"/>
      <c r="CK44" s="683"/>
      <c r="CL44" s="683"/>
      <c r="CM44" s="683"/>
      <c r="CN44" s="683"/>
      <c r="CO44" s="683"/>
      <c r="CP44" s="683"/>
      <c r="CQ44" s="684"/>
      <c r="CR44" s="685">
        <v>567764</v>
      </c>
      <c r="CS44" s="686"/>
      <c r="CT44" s="686"/>
      <c r="CU44" s="686"/>
      <c r="CV44" s="686"/>
      <c r="CW44" s="686"/>
      <c r="CX44" s="686"/>
      <c r="CY44" s="687"/>
      <c r="CZ44" s="690">
        <v>9</v>
      </c>
      <c r="DA44" s="691"/>
      <c r="DB44" s="691"/>
      <c r="DC44" s="703"/>
      <c r="DD44" s="694">
        <v>41848</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357</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358</v>
      </c>
      <c r="CG45" s="683"/>
      <c r="CH45" s="683"/>
      <c r="CI45" s="683"/>
      <c r="CJ45" s="683"/>
      <c r="CK45" s="683"/>
      <c r="CL45" s="683"/>
      <c r="CM45" s="683"/>
      <c r="CN45" s="683"/>
      <c r="CO45" s="683"/>
      <c r="CP45" s="683"/>
      <c r="CQ45" s="684"/>
      <c r="CR45" s="685">
        <v>149565</v>
      </c>
      <c r="CS45" s="721"/>
      <c r="CT45" s="721"/>
      <c r="CU45" s="721"/>
      <c r="CV45" s="721"/>
      <c r="CW45" s="721"/>
      <c r="CX45" s="721"/>
      <c r="CY45" s="722"/>
      <c r="CZ45" s="690">
        <v>2.4</v>
      </c>
      <c r="DA45" s="719"/>
      <c r="DB45" s="719"/>
      <c r="DC45" s="723"/>
      <c r="DD45" s="694">
        <v>4441</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359</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360</v>
      </c>
      <c r="CG46" s="683"/>
      <c r="CH46" s="683"/>
      <c r="CI46" s="683"/>
      <c r="CJ46" s="683"/>
      <c r="CK46" s="683"/>
      <c r="CL46" s="683"/>
      <c r="CM46" s="683"/>
      <c r="CN46" s="683"/>
      <c r="CO46" s="683"/>
      <c r="CP46" s="683"/>
      <c r="CQ46" s="684"/>
      <c r="CR46" s="685">
        <v>398524</v>
      </c>
      <c r="CS46" s="686"/>
      <c r="CT46" s="686"/>
      <c r="CU46" s="686"/>
      <c r="CV46" s="686"/>
      <c r="CW46" s="686"/>
      <c r="CX46" s="686"/>
      <c r="CY46" s="687"/>
      <c r="CZ46" s="690">
        <v>6.3</v>
      </c>
      <c r="DA46" s="691"/>
      <c r="DB46" s="691"/>
      <c r="DC46" s="703"/>
      <c r="DD46" s="694">
        <v>34771</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361</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362</v>
      </c>
      <c r="CG47" s="683"/>
      <c r="CH47" s="683"/>
      <c r="CI47" s="683"/>
      <c r="CJ47" s="683"/>
      <c r="CK47" s="683"/>
      <c r="CL47" s="683"/>
      <c r="CM47" s="683"/>
      <c r="CN47" s="683"/>
      <c r="CO47" s="683"/>
      <c r="CP47" s="683"/>
      <c r="CQ47" s="684"/>
      <c r="CR47" s="685">
        <v>60042</v>
      </c>
      <c r="CS47" s="721"/>
      <c r="CT47" s="721"/>
      <c r="CU47" s="721"/>
      <c r="CV47" s="721"/>
      <c r="CW47" s="721"/>
      <c r="CX47" s="721"/>
      <c r="CY47" s="722"/>
      <c r="CZ47" s="690">
        <v>0.9</v>
      </c>
      <c r="DA47" s="719"/>
      <c r="DB47" s="719"/>
      <c r="DC47" s="723"/>
      <c r="DD47" s="694">
        <v>13476</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363</v>
      </c>
      <c r="CG48" s="683"/>
      <c r="CH48" s="683"/>
      <c r="CI48" s="683"/>
      <c r="CJ48" s="683"/>
      <c r="CK48" s="683"/>
      <c r="CL48" s="683"/>
      <c r="CM48" s="683"/>
      <c r="CN48" s="683"/>
      <c r="CO48" s="683"/>
      <c r="CP48" s="683"/>
      <c r="CQ48" s="684"/>
      <c r="CR48" s="685" t="s">
        <v>242</v>
      </c>
      <c r="CS48" s="686"/>
      <c r="CT48" s="686"/>
      <c r="CU48" s="686"/>
      <c r="CV48" s="686"/>
      <c r="CW48" s="686"/>
      <c r="CX48" s="686"/>
      <c r="CY48" s="687"/>
      <c r="CZ48" s="690" t="s">
        <v>125</v>
      </c>
      <c r="DA48" s="691"/>
      <c r="DB48" s="691"/>
      <c r="DC48" s="703"/>
      <c r="DD48" s="694" t="s">
        <v>242</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26" t="s">
        <v>364</v>
      </c>
      <c r="CE49" s="727"/>
      <c r="CF49" s="727"/>
      <c r="CG49" s="727"/>
      <c r="CH49" s="727"/>
      <c r="CI49" s="727"/>
      <c r="CJ49" s="727"/>
      <c r="CK49" s="727"/>
      <c r="CL49" s="727"/>
      <c r="CM49" s="727"/>
      <c r="CN49" s="727"/>
      <c r="CO49" s="727"/>
      <c r="CP49" s="727"/>
      <c r="CQ49" s="728"/>
      <c r="CR49" s="776">
        <v>6329794</v>
      </c>
      <c r="CS49" s="756"/>
      <c r="CT49" s="756"/>
      <c r="CU49" s="756"/>
      <c r="CV49" s="756"/>
      <c r="CW49" s="756"/>
      <c r="CX49" s="756"/>
      <c r="CY49" s="787"/>
      <c r="CZ49" s="781">
        <v>100</v>
      </c>
      <c r="DA49" s="788"/>
      <c r="DB49" s="788"/>
      <c r="DC49" s="789"/>
      <c r="DD49" s="790">
        <v>3386253</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Ehiw/ziQExGBySzpcmPC6sV+wM2aeaoQ9T95uvMTgTA/UMUf77PCr9yTop18XzSax+2ULEI+H87PCe1Ceh/1rA==" saltValue="Bx97bi9t8LMLOtTw6EQLsg=="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365</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366</v>
      </c>
      <c r="DK2" s="833"/>
      <c r="DL2" s="833"/>
      <c r="DM2" s="833"/>
      <c r="DN2" s="833"/>
      <c r="DO2" s="834"/>
      <c r="DP2" s="251"/>
      <c r="DQ2" s="832" t="s">
        <v>367</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368</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369</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370</v>
      </c>
      <c r="B5" s="827"/>
      <c r="C5" s="827"/>
      <c r="D5" s="827"/>
      <c r="E5" s="827"/>
      <c r="F5" s="827"/>
      <c r="G5" s="827"/>
      <c r="H5" s="827"/>
      <c r="I5" s="827"/>
      <c r="J5" s="827"/>
      <c r="K5" s="827"/>
      <c r="L5" s="827"/>
      <c r="M5" s="827"/>
      <c r="N5" s="827"/>
      <c r="O5" s="827"/>
      <c r="P5" s="828"/>
      <c r="Q5" s="803" t="s">
        <v>371</v>
      </c>
      <c r="R5" s="804"/>
      <c r="S5" s="804"/>
      <c r="T5" s="804"/>
      <c r="U5" s="805"/>
      <c r="V5" s="803" t="s">
        <v>372</v>
      </c>
      <c r="W5" s="804"/>
      <c r="X5" s="804"/>
      <c r="Y5" s="804"/>
      <c r="Z5" s="805"/>
      <c r="AA5" s="803" t="s">
        <v>373</v>
      </c>
      <c r="AB5" s="804"/>
      <c r="AC5" s="804"/>
      <c r="AD5" s="804"/>
      <c r="AE5" s="804"/>
      <c r="AF5" s="836" t="s">
        <v>374</v>
      </c>
      <c r="AG5" s="804"/>
      <c r="AH5" s="804"/>
      <c r="AI5" s="804"/>
      <c r="AJ5" s="815"/>
      <c r="AK5" s="804" t="s">
        <v>375</v>
      </c>
      <c r="AL5" s="804"/>
      <c r="AM5" s="804"/>
      <c r="AN5" s="804"/>
      <c r="AO5" s="805"/>
      <c r="AP5" s="803" t="s">
        <v>376</v>
      </c>
      <c r="AQ5" s="804"/>
      <c r="AR5" s="804"/>
      <c r="AS5" s="804"/>
      <c r="AT5" s="805"/>
      <c r="AU5" s="803" t="s">
        <v>377</v>
      </c>
      <c r="AV5" s="804"/>
      <c r="AW5" s="804"/>
      <c r="AX5" s="804"/>
      <c r="AY5" s="815"/>
      <c r="AZ5" s="258"/>
      <c r="BA5" s="258"/>
      <c r="BB5" s="258"/>
      <c r="BC5" s="258"/>
      <c r="BD5" s="258"/>
      <c r="BE5" s="259"/>
      <c r="BF5" s="259"/>
      <c r="BG5" s="259"/>
      <c r="BH5" s="259"/>
      <c r="BI5" s="259"/>
      <c r="BJ5" s="259"/>
      <c r="BK5" s="259"/>
      <c r="BL5" s="259"/>
      <c r="BM5" s="259"/>
      <c r="BN5" s="259"/>
      <c r="BO5" s="259"/>
      <c r="BP5" s="259"/>
      <c r="BQ5" s="826" t="s">
        <v>378</v>
      </c>
      <c r="BR5" s="827"/>
      <c r="BS5" s="827"/>
      <c r="BT5" s="827"/>
      <c r="BU5" s="827"/>
      <c r="BV5" s="827"/>
      <c r="BW5" s="827"/>
      <c r="BX5" s="827"/>
      <c r="BY5" s="827"/>
      <c r="BZ5" s="827"/>
      <c r="CA5" s="827"/>
      <c r="CB5" s="827"/>
      <c r="CC5" s="827"/>
      <c r="CD5" s="827"/>
      <c r="CE5" s="827"/>
      <c r="CF5" s="827"/>
      <c r="CG5" s="828"/>
      <c r="CH5" s="803" t="s">
        <v>379</v>
      </c>
      <c r="CI5" s="804"/>
      <c r="CJ5" s="804"/>
      <c r="CK5" s="804"/>
      <c r="CL5" s="805"/>
      <c r="CM5" s="803" t="s">
        <v>380</v>
      </c>
      <c r="CN5" s="804"/>
      <c r="CO5" s="804"/>
      <c r="CP5" s="804"/>
      <c r="CQ5" s="805"/>
      <c r="CR5" s="803" t="s">
        <v>381</v>
      </c>
      <c r="CS5" s="804"/>
      <c r="CT5" s="804"/>
      <c r="CU5" s="804"/>
      <c r="CV5" s="805"/>
      <c r="CW5" s="803" t="s">
        <v>382</v>
      </c>
      <c r="CX5" s="804"/>
      <c r="CY5" s="804"/>
      <c r="CZ5" s="804"/>
      <c r="DA5" s="805"/>
      <c r="DB5" s="803" t="s">
        <v>383</v>
      </c>
      <c r="DC5" s="804"/>
      <c r="DD5" s="804"/>
      <c r="DE5" s="804"/>
      <c r="DF5" s="805"/>
      <c r="DG5" s="809" t="s">
        <v>384</v>
      </c>
      <c r="DH5" s="810"/>
      <c r="DI5" s="810"/>
      <c r="DJ5" s="810"/>
      <c r="DK5" s="811"/>
      <c r="DL5" s="809" t="s">
        <v>385</v>
      </c>
      <c r="DM5" s="810"/>
      <c r="DN5" s="810"/>
      <c r="DO5" s="810"/>
      <c r="DP5" s="811"/>
      <c r="DQ5" s="803" t="s">
        <v>386</v>
      </c>
      <c r="DR5" s="804"/>
      <c r="DS5" s="804"/>
      <c r="DT5" s="804"/>
      <c r="DU5" s="805"/>
      <c r="DV5" s="803" t="s">
        <v>377</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387</v>
      </c>
      <c r="C7" s="818"/>
      <c r="D7" s="818"/>
      <c r="E7" s="818"/>
      <c r="F7" s="818"/>
      <c r="G7" s="818"/>
      <c r="H7" s="818"/>
      <c r="I7" s="818"/>
      <c r="J7" s="818"/>
      <c r="K7" s="818"/>
      <c r="L7" s="818"/>
      <c r="M7" s="818"/>
      <c r="N7" s="818"/>
      <c r="O7" s="818"/>
      <c r="P7" s="819"/>
      <c r="Q7" s="820">
        <v>6623</v>
      </c>
      <c r="R7" s="821"/>
      <c r="S7" s="821"/>
      <c r="T7" s="821"/>
      <c r="U7" s="821"/>
      <c r="V7" s="821">
        <v>6332</v>
      </c>
      <c r="W7" s="821"/>
      <c r="X7" s="821"/>
      <c r="Y7" s="821"/>
      <c r="Z7" s="821"/>
      <c r="AA7" s="821">
        <v>291</v>
      </c>
      <c r="AB7" s="821"/>
      <c r="AC7" s="821"/>
      <c r="AD7" s="821"/>
      <c r="AE7" s="822"/>
      <c r="AF7" s="823">
        <v>237</v>
      </c>
      <c r="AG7" s="824"/>
      <c r="AH7" s="824"/>
      <c r="AI7" s="824"/>
      <c r="AJ7" s="825"/>
      <c r="AK7" s="860">
        <v>230</v>
      </c>
      <c r="AL7" s="861"/>
      <c r="AM7" s="861"/>
      <c r="AN7" s="861"/>
      <c r="AO7" s="861"/>
      <c r="AP7" s="861">
        <v>3598</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591</v>
      </c>
      <c r="BT7" s="865"/>
      <c r="BU7" s="865"/>
      <c r="BV7" s="865"/>
      <c r="BW7" s="865"/>
      <c r="BX7" s="865"/>
      <c r="BY7" s="865"/>
      <c r="BZ7" s="865"/>
      <c r="CA7" s="865"/>
      <c r="CB7" s="865"/>
      <c r="CC7" s="865"/>
      <c r="CD7" s="865"/>
      <c r="CE7" s="865"/>
      <c r="CF7" s="865"/>
      <c r="CG7" s="866"/>
      <c r="CH7" s="857">
        <v>-9</v>
      </c>
      <c r="CI7" s="858"/>
      <c r="CJ7" s="858"/>
      <c r="CK7" s="858"/>
      <c r="CL7" s="859"/>
      <c r="CM7" s="857">
        <v>315</v>
      </c>
      <c r="CN7" s="858"/>
      <c r="CO7" s="858"/>
      <c r="CP7" s="858"/>
      <c r="CQ7" s="859"/>
      <c r="CR7" s="857">
        <v>200</v>
      </c>
      <c r="CS7" s="858"/>
      <c r="CT7" s="858"/>
      <c r="CU7" s="858"/>
      <c r="CV7" s="859"/>
      <c r="CW7" s="857">
        <v>17</v>
      </c>
      <c r="CX7" s="858"/>
      <c r="CY7" s="858"/>
      <c r="CZ7" s="858"/>
      <c r="DA7" s="859"/>
      <c r="DB7" s="857" t="s">
        <v>506</v>
      </c>
      <c r="DC7" s="858"/>
      <c r="DD7" s="858"/>
      <c r="DE7" s="858"/>
      <c r="DF7" s="859"/>
      <c r="DG7" s="857" t="s">
        <v>506</v>
      </c>
      <c r="DH7" s="858"/>
      <c r="DI7" s="858"/>
      <c r="DJ7" s="858"/>
      <c r="DK7" s="859"/>
      <c r="DL7" s="857" t="s">
        <v>506</v>
      </c>
      <c r="DM7" s="858"/>
      <c r="DN7" s="858"/>
      <c r="DO7" s="858"/>
      <c r="DP7" s="859"/>
      <c r="DQ7" s="857" t="s">
        <v>506</v>
      </c>
      <c r="DR7" s="858"/>
      <c r="DS7" s="858"/>
      <c r="DT7" s="858"/>
      <c r="DU7" s="859"/>
      <c r="DV7" s="838"/>
      <c r="DW7" s="839"/>
      <c r="DX7" s="839"/>
      <c r="DY7" s="839"/>
      <c r="DZ7" s="840"/>
      <c r="EA7" s="256"/>
    </row>
    <row r="8" spans="1:131" s="257" customFormat="1" ht="26.25" customHeight="1" x14ac:dyDescent="0.15">
      <c r="A8" s="263">
        <v>2</v>
      </c>
      <c r="B8" s="841" t="s">
        <v>388</v>
      </c>
      <c r="C8" s="842"/>
      <c r="D8" s="842"/>
      <c r="E8" s="842"/>
      <c r="F8" s="842"/>
      <c r="G8" s="842"/>
      <c r="H8" s="842"/>
      <c r="I8" s="842"/>
      <c r="J8" s="842"/>
      <c r="K8" s="842"/>
      <c r="L8" s="842"/>
      <c r="M8" s="842"/>
      <c r="N8" s="842"/>
      <c r="O8" s="842"/>
      <c r="P8" s="843"/>
      <c r="Q8" s="844">
        <v>0</v>
      </c>
      <c r="R8" s="845"/>
      <c r="S8" s="845"/>
      <c r="T8" s="845"/>
      <c r="U8" s="845"/>
      <c r="V8" s="845" t="s">
        <v>593</v>
      </c>
      <c r="W8" s="845"/>
      <c r="X8" s="845"/>
      <c r="Y8" s="845"/>
      <c r="Z8" s="845"/>
      <c r="AA8" s="845">
        <v>0</v>
      </c>
      <c r="AB8" s="845"/>
      <c r="AC8" s="845"/>
      <c r="AD8" s="845"/>
      <c r="AE8" s="846"/>
      <c r="AF8" s="847" t="s">
        <v>125</v>
      </c>
      <c r="AG8" s="848"/>
      <c r="AH8" s="848"/>
      <c r="AI8" s="848"/>
      <c r="AJ8" s="849"/>
      <c r="AK8" s="850" t="s">
        <v>593</v>
      </c>
      <c r="AL8" s="851"/>
      <c r="AM8" s="851"/>
      <c r="AN8" s="851"/>
      <c r="AO8" s="851"/>
      <c r="AP8" s="851" t="s">
        <v>593</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592</v>
      </c>
      <c r="BT8" s="855"/>
      <c r="BU8" s="855"/>
      <c r="BV8" s="855"/>
      <c r="BW8" s="855"/>
      <c r="BX8" s="855"/>
      <c r="BY8" s="855"/>
      <c r="BZ8" s="855"/>
      <c r="CA8" s="855"/>
      <c r="CB8" s="855"/>
      <c r="CC8" s="855"/>
      <c r="CD8" s="855"/>
      <c r="CE8" s="855"/>
      <c r="CF8" s="855"/>
      <c r="CG8" s="856"/>
      <c r="CH8" s="867">
        <v>0</v>
      </c>
      <c r="CI8" s="868"/>
      <c r="CJ8" s="868"/>
      <c r="CK8" s="868"/>
      <c r="CL8" s="869"/>
      <c r="CM8" s="867">
        <v>13</v>
      </c>
      <c r="CN8" s="868"/>
      <c r="CO8" s="868"/>
      <c r="CP8" s="868"/>
      <c r="CQ8" s="869"/>
      <c r="CR8" s="867">
        <v>10</v>
      </c>
      <c r="CS8" s="868"/>
      <c r="CT8" s="868"/>
      <c r="CU8" s="868"/>
      <c r="CV8" s="869"/>
      <c r="CW8" s="867" t="s">
        <v>506</v>
      </c>
      <c r="CX8" s="868"/>
      <c r="CY8" s="868"/>
      <c r="CZ8" s="868"/>
      <c r="DA8" s="869"/>
      <c r="DB8" s="867" t="s">
        <v>506</v>
      </c>
      <c r="DC8" s="868"/>
      <c r="DD8" s="868"/>
      <c r="DE8" s="868"/>
      <c r="DF8" s="869"/>
      <c r="DG8" s="867" t="s">
        <v>506</v>
      </c>
      <c r="DH8" s="868"/>
      <c r="DI8" s="868"/>
      <c r="DJ8" s="868"/>
      <c r="DK8" s="869"/>
      <c r="DL8" s="867" t="s">
        <v>506</v>
      </c>
      <c r="DM8" s="868"/>
      <c r="DN8" s="868"/>
      <c r="DO8" s="868"/>
      <c r="DP8" s="869"/>
      <c r="DQ8" s="867" t="s">
        <v>506</v>
      </c>
      <c r="DR8" s="868"/>
      <c r="DS8" s="868"/>
      <c r="DT8" s="868"/>
      <c r="DU8" s="869"/>
      <c r="DV8" s="870"/>
      <c r="DW8" s="871"/>
      <c r="DX8" s="871"/>
      <c r="DY8" s="871"/>
      <c r="DZ8" s="872"/>
      <c r="EA8" s="256"/>
    </row>
    <row r="9" spans="1:131" s="257" customFormat="1" ht="26.25" customHeight="1" x14ac:dyDescent="0.15">
      <c r="A9" s="263">
        <v>3</v>
      </c>
      <c r="B9" s="841" t="s">
        <v>389</v>
      </c>
      <c r="C9" s="842"/>
      <c r="D9" s="842"/>
      <c r="E9" s="842"/>
      <c r="F9" s="842"/>
      <c r="G9" s="842"/>
      <c r="H9" s="842"/>
      <c r="I9" s="842"/>
      <c r="J9" s="842"/>
      <c r="K9" s="842"/>
      <c r="L9" s="842"/>
      <c r="M9" s="842"/>
      <c r="N9" s="842"/>
      <c r="O9" s="842"/>
      <c r="P9" s="843"/>
      <c r="Q9" s="844">
        <v>5</v>
      </c>
      <c r="R9" s="845"/>
      <c r="S9" s="845"/>
      <c r="T9" s="845"/>
      <c r="U9" s="845"/>
      <c r="V9" s="845">
        <v>3</v>
      </c>
      <c r="W9" s="845"/>
      <c r="X9" s="845"/>
      <c r="Y9" s="845"/>
      <c r="Z9" s="845"/>
      <c r="AA9" s="845">
        <v>2</v>
      </c>
      <c r="AB9" s="845"/>
      <c r="AC9" s="845"/>
      <c r="AD9" s="845"/>
      <c r="AE9" s="846"/>
      <c r="AF9" s="847">
        <v>2</v>
      </c>
      <c r="AG9" s="848"/>
      <c r="AH9" s="848"/>
      <c r="AI9" s="848"/>
      <c r="AJ9" s="849"/>
      <c r="AK9" s="850" t="s">
        <v>593</v>
      </c>
      <c r="AL9" s="851"/>
      <c r="AM9" s="851"/>
      <c r="AN9" s="851"/>
      <c r="AO9" s="851"/>
      <c r="AP9" s="851" t="s">
        <v>593</v>
      </c>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390</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391</v>
      </c>
      <c r="B23" s="876" t="s">
        <v>392</v>
      </c>
      <c r="C23" s="877"/>
      <c r="D23" s="877"/>
      <c r="E23" s="877"/>
      <c r="F23" s="877"/>
      <c r="G23" s="877"/>
      <c r="H23" s="877"/>
      <c r="I23" s="877"/>
      <c r="J23" s="877"/>
      <c r="K23" s="877"/>
      <c r="L23" s="877"/>
      <c r="M23" s="877"/>
      <c r="N23" s="877"/>
      <c r="O23" s="877"/>
      <c r="P23" s="878"/>
      <c r="Q23" s="879">
        <v>6626</v>
      </c>
      <c r="R23" s="880"/>
      <c r="S23" s="880"/>
      <c r="T23" s="880"/>
      <c r="U23" s="880"/>
      <c r="V23" s="880">
        <v>6333</v>
      </c>
      <c r="W23" s="880"/>
      <c r="X23" s="880"/>
      <c r="Y23" s="880"/>
      <c r="Z23" s="880"/>
      <c r="AA23" s="880">
        <v>293</v>
      </c>
      <c r="AB23" s="880"/>
      <c r="AC23" s="880"/>
      <c r="AD23" s="880"/>
      <c r="AE23" s="881"/>
      <c r="AF23" s="882">
        <v>239</v>
      </c>
      <c r="AG23" s="880"/>
      <c r="AH23" s="880"/>
      <c r="AI23" s="880"/>
      <c r="AJ23" s="883"/>
      <c r="AK23" s="884"/>
      <c r="AL23" s="885"/>
      <c r="AM23" s="885"/>
      <c r="AN23" s="885"/>
      <c r="AO23" s="885"/>
      <c r="AP23" s="880">
        <v>3598</v>
      </c>
      <c r="AQ23" s="880"/>
      <c r="AR23" s="880"/>
      <c r="AS23" s="880"/>
      <c r="AT23" s="880"/>
      <c r="AU23" s="886"/>
      <c r="AV23" s="886"/>
      <c r="AW23" s="886"/>
      <c r="AX23" s="886"/>
      <c r="AY23" s="887"/>
      <c r="AZ23" s="895" t="s">
        <v>393</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394</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395</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370</v>
      </c>
      <c r="B26" s="827"/>
      <c r="C26" s="827"/>
      <c r="D26" s="827"/>
      <c r="E26" s="827"/>
      <c r="F26" s="827"/>
      <c r="G26" s="827"/>
      <c r="H26" s="827"/>
      <c r="I26" s="827"/>
      <c r="J26" s="827"/>
      <c r="K26" s="827"/>
      <c r="L26" s="827"/>
      <c r="M26" s="827"/>
      <c r="N26" s="827"/>
      <c r="O26" s="827"/>
      <c r="P26" s="828"/>
      <c r="Q26" s="803" t="s">
        <v>396</v>
      </c>
      <c r="R26" s="804"/>
      <c r="S26" s="804"/>
      <c r="T26" s="804"/>
      <c r="U26" s="805"/>
      <c r="V26" s="803" t="s">
        <v>397</v>
      </c>
      <c r="W26" s="804"/>
      <c r="X26" s="804"/>
      <c r="Y26" s="804"/>
      <c r="Z26" s="805"/>
      <c r="AA26" s="803" t="s">
        <v>398</v>
      </c>
      <c r="AB26" s="804"/>
      <c r="AC26" s="804"/>
      <c r="AD26" s="804"/>
      <c r="AE26" s="804"/>
      <c r="AF26" s="898" t="s">
        <v>399</v>
      </c>
      <c r="AG26" s="899"/>
      <c r="AH26" s="899"/>
      <c r="AI26" s="899"/>
      <c r="AJ26" s="900"/>
      <c r="AK26" s="804" t="s">
        <v>400</v>
      </c>
      <c r="AL26" s="804"/>
      <c r="AM26" s="804"/>
      <c r="AN26" s="804"/>
      <c r="AO26" s="805"/>
      <c r="AP26" s="803" t="s">
        <v>401</v>
      </c>
      <c r="AQ26" s="804"/>
      <c r="AR26" s="804"/>
      <c r="AS26" s="804"/>
      <c r="AT26" s="805"/>
      <c r="AU26" s="803" t="s">
        <v>402</v>
      </c>
      <c r="AV26" s="804"/>
      <c r="AW26" s="804"/>
      <c r="AX26" s="804"/>
      <c r="AY26" s="805"/>
      <c r="AZ26" s="803" t="s">
        <v>403</v>
      </c>
      <c r="BA26" s="804"/>
      <c r="BB26" s="804"/>
      <c r="BC26" s="804"/>
      <c r="BD26" s="805"/>
      <c r="BE26" s="803" t="s">
        <v>377</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404</v>
      </c>
      <c r="C28" s="818"/>
      <c r="D28" s="818"/>
      <c r="E28" s="818"/>
      <c r="F28" s="818"/>
      <c r="G28" s="818"/>
      <c r="H28" s="818"/>
      <c r="I28" s="818"/>
      <c r="J28" s="818"/>
      <c r="K28" s="818"/>
      <c r="L28" s="818"/>
      <c r="M28" s="818"/>
      <c r="N28" s="818"/>
      <c r="O28" s="818"/>
      <c r="P28" s="819"/>
      <c r="Q28" s="908">
        <v>1032</v>
      </c>
      <c r="R28" s="909"/>
      <c r="S28" s="909"/>
      <c r="T28" s="909"/>
      <c r="U28" s="909"/>
      <c r="V28" s="909">
        <v>994</v>
      </c>
      <c r="W28" s="909"/>
      <c r="X28" s="909"/>
      <c r="Y28" s="909"/>
      <c r="Z28" s="909"/>
      <c r="AA28" s="909">
        <v>38</v>
      </c>
      <c r="AB28" s="909"/>
      <c r="AC28" s="909"/>
      <c r="AD28" s="909"/>
      <c r="AE28" s="910"/>
      <c r="AF28" s="911">
        <v>38</v>
      </c>
      <c r="AG28" s="909"/>
      <c r="AH28" s="909"/>
      <c r="AI28" s="909"/>
      <c r="AJ28" s="912"/>
      <c r="AK28" s="913">
        <v>81</v>
      </c>
      <c r="AL28" s="904"/>
      <c r="AM28" s="904"/>
      <c r="AN28" s="904"/>
      <c r="AO28" s="904"/>
      <c r="AP28" s="904" t="s">
        <v>506</v>
      </c>
      <c r="AQ28" s="904"/>
      <c r="AR28" s="904"/>
      <c r="AS28" s="904"/>
      <c r="AT28" s="904"/>
      <c r="AU28" s="904" t="s">
        <v>506</v>
      </c>
      <c r="AV28" s="904"/>
      <c r="AW28" s="904"/>
      <c r="AX28" s="904"/>
      <c r="AY28" s="904"/>
      <c r="AZ28" s="905" t="s">
        <v>506</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405</v>
      </c>
      <c r="C29" s="842"/>
      <c r="D29" s="842"/>
      <c r="E29" s="842"/>
      <c r="F29" s="842"/>
      <c r="G29" s="842"/>
      <c r="H29" s="842"/>
      <c r="I29" s="842"/>
      <c r="J29" s="842"/>
      <c r="K29" s="842"/>
      <c r="L29" s="842"/>
      <c r="M29" s="842"/>
      <c r="N29" s="842"/>
      <c r="O29" s="842"/>
      <c r="P29" s="843"/>
      <c r="Q29" s="844">
        <v>1153</v>
      </c>
      <c r="R29" s="845"/>
      <c r="S29" s="845"/>
      <c r="T29" s="845"/>
      <c r="U29" s="845"/>
      <c r="V29" s="845">
        <v>1141</v>
      </c>
      <c r="W29" s="845"/>
      <c r="X29" s="845"/>
      <c r="Y29" s="845"/>
      <c r="Z29" s="845"/>
      <c r="AA29" s="845">
        <v>12</v>
      </c>
      <c r="AB29" s="845"/>
      <c r="AC29" s="845"/>
      <c r="AD29" s="845"/>
      <c r="AE29" s="846"/>
      <c r="AF29" s="847">
        <v>12</v>
      </c>
      <c r="AG29" s="848"/>
      <c r="AH29" s="848"/>
      <c r="AI29" s="848"/>
      <c r="AJ29" s="849"/>
      <c r="AK29" s="916">
        <v>214</v>
      </c>
      <c r="AL29" s="917"/>
      <c r="AM29" s="917"/>
      <c r="AN29" s="917"/>
      <c r="AO29" s="917"/>
      <c r="AP29" s="917" t="s">
        <v>506</v>
      </c>
      <c r="AQ29" s="917"/>
      <c r="AR29" s="917"/>
      <c r="AS29" s="917"/>
      <c r="AT29" s="917"/>
      <c r="AU29" s="917" t="s">
        <v>506</v>
      </c>
      <c r="AV29" s="917"/>
      <c r="AW29" s="917"/>
      <c r="AX29" s="917"/>
      <c r="AY29" s="917"/>
      <c r="AZ29" s="918" t="s">
        <v>506</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406</v>
      </c>
      <c r="C30" s="842"/>
      <c r="D30" s="842"/>
      <c r="E30" s="842"/>
      <c r="F30" s="842"/>
      <c r="G30" s="842"/>
      <c r="H30" s="842"/>
      <c r="I30" s="842"/>
      <c r="J30" s="842"/>
      <c r="K30" s="842"/>
      <c r="L30" s="842"/>
      <c r="M30" s="842"/>
      <c r="N30" s="842"/>
      <c r="O30" s="842"/>
      <c r="P30" s="843"/>
      <c r="Q30" s="844">
        <v>171</v>
      </c>
      <c r="R30" s="845"/>
      <c r="S30" s="845"/>
      <c r="T30" s="845"/>
      <c r="U30" s="845"/>
      <c r="V30" s="845">
        <v>170</v>
      </c>
      <c r="W30" s="845"/>
      <c r="X30" s="845"/>
      <c r="Y30" s="845"/>
      <c r="Z30" s="845"/>
      <c r="AA30" s="845">
        <v>0</v>
      </c>
      <c r="AB30" s="845"/>
      <c r="AC30" s="845"/>
      <c r="AD30" s="845"/>
      <c r="AE30" s="846"/>
      <c r="AF30" s="847">
        <v>0</v>
      </c>
      <c r="AG30" s="848"/>
      <c r="AH30" s="848"/>
      <c r="AI30" s="848"/>
      <c r="AJ30" s="849"/>
      <c r="AK30" s="916">
        <v>40</v>
      </c>
      <c r="AL30" s="917"/>
      <c r="AM30" s="917"/>
      <c r="AN30" s="917"/>
      <c r="AO30" s="917"/>
      <c r="AP30" s="917" t="s">
        <v>506</v>
      </c>
      <c r="AQ30" s="917"/>
      <c r="AR30" s="917"/>
      <c r="AS30" s="917"/>
      <c r="AT30" s="917"/>
      <c r="AU30" s="917" t="s">
        <v>506</v>
      </c>
      <c r="AV30" s="917"/>
      <c r="AW30" s="917"/>
      <c r="AX30" s="917"/>
      <c r="AY30" s="917"/>
      <c r="AZ30" s="918" t="s">
        <v>506</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407</v>
      </c>
      <c r="C31" s="842"/>
      <c r="D31" s="842"/>
      <c r="E31" s="842"/>
      <c r="F31" s="842"/>
      <c r="G31" s="842"/>
      <c r="H31" s="842"/>
      <c r="I31" s="842"/>
      <c r="J31" s="842"/>
      <c r="K31" s="842"/>
      <c r="L31" s="842"/>
      <c r="M31" s="842"/>
      <c r="N31" s="842"/>
      <c r="O31" s="842"/>
      <c r="P31" s="843"/>
      <c r="Q31" s="844">
        <v>48</v>
      </c>
      <c r="R31" s="845"/>
      <c r="S31" s="845"/>
      <c r="T31" s="845"/>
      <c r="U31" s="845"/>
      <c r="V31" s="845">
        <v>45</v>
      </c>
      <c r="W31" s="845"/>
      <c r="X31" s="845"/>
      <c r="Y31" s="845"/>
      <c r="Z31" s="845"/>
      <c r="AA31" s="845">
        <v>3</v>
      </c>
      <c r="AB31" s="845"/>
      <c r="AC31" s="845"/>
      <c r="AD31" s="845"/>
      <c r="AE31" s="846"/>
      <c r="AF31" s="847">
        <v>3</v>
      </c>
      <c r="AG31" s="848"/>
      <c r="AH31" s="848"/>
      <c r="AI31" s="848"/>
      <c r="AJ31" s="849"/>
      <c r="AK31" s="916" t="s">
        <v>593</v>
      </c>
      <c r="AL31" s="917"/>
      <c r="AM31" s="917"/>
      <c r="AN31" s="917"/>
      <c r="AO31" s="917"/>
      <c r="AP31" s="917" t="s">
        <v>506</v>
      </c>
      <c r="AQ31" s="917"/>
      <c r="AR31" s="917"/>
      <c r="AS31" s="917"/>
      <c r="AT31" s="917"/>
      <c r="AU31" s="917" t="s">
        <v>506</v>
      </c>
      <c r="AV31" s="917"/>
      <c r="AW31" s="917"/>
      <c r="AX31" s="917"/>
      <c r="AY31" s="917"/>
      <c r="AZ31" s="918" t="s">
        <v>506</v>
      </c>
      <c r="BA31" s="918"/>
      <c r="BB31" s="918"/>
      <c r="BC31" s="918"/>
      <c r="BD31" s="918"/>
      <c r="BE31" s="914"/>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408</v>
      </c>
      <c r="C32" s="842"/>
      <c r="D32" s="842"/>
      <c r="E32" s="842"/>
      <c r="F32" s="842"/>
      <c r="G32" s="842"/>
      <c r="H32" s="842"/>
      <c r="I32" s="842"/>
      <c r="J32" s="842"/>
      <c r="K32" s="842"/>
      <c r="L32" s="842"/>
      <c r="M32" s="842"/>
      <c r="N32" s="842"/>
      <c r="O32" s="842"/>
      <c r="P32" s="843"/>
      <c r="Q32" s="844">
        <v>259</v>
      </c>
      <c r="R32" s="845"/>
      <c r="S32" s="845"/>
      <c r="T32" s="845"/>
      <c r="U32" s="845"/>
      <c r="V32" s="845">
        <v>230</v>
      </c>
      <c r="W32" s="845"/>
      <c r="X32" s="845"/>
      <c r="Y32" s="845"/>
      <c r="Z32" s="845"/>
      <c r="AA32" s="845">
        <v>29</v>
      </c>
      <c r="AB32" s="845"/>
      <c r="AC32" s="845"/>
      <c r="AD32" s="845"/>
      <c r="AE32" s="846"/>
      <c r="AF32" s="847">
        <v>299</v>
      </c>
      <c r="AG32" s="848"/>
      <c r="AH32" s="848"/>
      <c r="AI32" s="848"/>
      <c r="AJ32" s="849"/>
      <c r="AK32" s="916">
        <v>28</v>
      </c>
      <c r="AL32" s="917"/>
      <c r="AM32" s="917"/>
      <c r="AN32" s="917"/>
      <c r="AO32" s="917"/>
      <c r="AP32" s="917">
        <v>21</v>
      </c>
      <c r="AQ32" s="917"/>
      <c r="AR32" s="917"/>
      <c r="AS32" s="917"/>
      <c r="AT32" s="917"/>
      <c r="AU32" s="917">
        <v>0</v>
      </c>
      <c r="AV32" s="917"/>
      <c r="AW32" s="917"/>
      <c r="AX32" s="917"/>
      <c r="AY32" s="917"/>
      <c r="AZ32" s="918" t="s">
        <v>593</v>
      </c>
      <c r="BA32" s="918"/>
      <c r="BB32" s="918"/>
      <c r="BC32" s="918"/>
      <c r="BD32" s="918"/>
      <c r="BE32" s="914" t="s">
        <v>409</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t="s">
        <v>410</v>
      </c>
      <c r="C33" s="842"/>
      <c r="D33" s="842"/>
      <c r="E33" s="842"/>
      <c r="F33" s="842"/>
      <c r="G33" s="842"/>
      <c r="H33" s="842"/>
      <c r="I33" s="842"/>
      <c r="J33" s="842"/>
      <c r="K33" s="842"/>
      <c r="L33" s="842"/>
      <c r="M33" s="842"/>
      <c r="N33" s="842"/>
      <c r="O33" s="842"/>
      <c r="P33" s="843"/>
      <c r="Q33" s="844">
        <v>391</v>
      </c>
      <c r="R33" s="845"/>
      <c r="S33" s="845"/>
      <c r="T33" s="845"/>
      <c r="U33" s="845"/>
      <c r="V33" s="845">
        <v>308</v>
      </c>
      <c r="W33" s="845"/>
      <c r="X33" s="845"/>
      <c r="Y33" s="845"/>
      <c r="Z33" s="845"/>
      <c r="AA33" s="845">
        <v>83</v>
      </c>
      <c r="AB33" s="845"/>
      <c r="AC33" s="845"/>
      <c r="AD33" s="845"/>
      <c r="AE33" s="846"/>
      <c r="AF33" s="847">
        <v>242</v>
      </c>
      <c r="AG33" s="848"/>
      <c r="AH33" s="848"/>
      <c r="AI33" s="848"/>
      <c r="AJ33" s="849"/>
      <c r="AK33" s="916">
        <v>238</v>
      </c>
      <c r="AL33" s="917"/>
      <c r="AM33" s="917"/>
      <c r="AN33" s="917"/>
      <c r="AO33" s="917"/>
      <c r="AP33" s="917">
        <v>3540</v>
      </c>
      <c r="AQ33" s="917"/>
      <c r="AR33" s="917"/>
      <c r="AS33" s="917"/>
      <c r="AT33" s="917"/>
      <c r="AU33" s="917">
        <v>2940</v>
      </c>
      <c r="AV33" s="917"/>
      <c r="AW33" s="917"/>
      <c r="AX33" s="917"/>
      <c r="AY33" s="917"/>
      <c r="AZ33" s="918" t="s">
        <v>593</v>
      </c>
      <c r="BA33" s="918"/>
      <c r="BB33" s="918"/>
      <c r="BC33" s="918"/>
      <c r="BD33" s="918"/>
      <c r="BE33" s="914" t="s">
        <v>409</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411</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391</v>
      </c>
      <c r="B63" s="876" t="s">
        <v>412</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594</v>
      </c>
      <c r="AG63" s="928"/>
      <c r="AH63" s="928"/>
      <c r="AI63" s="928"/>
      <c r="AJ63" s="929"/>
      <c r="AK63" s="930"/>
      <c r="AL63" s="925"/>
      <c r="AM63" s="925"/>
      <c r="AN63" s="925"/>
      <c r="AO63" s="925"/>
      <c r="AP63" s="928">
        <v>3561</v>
      </c>
      <c r="AQ63" s="928"/>
      <c r="AR63" s="928"/>
      <c r="AS63" s="928"/>
      <c r="AT63" s="928"/>
      <c r="AU63" s="928">
        <v>2940</v>
      </c>
      <c r="AV63" s="928"/>
      <c r="AW63" s="928"/>
      <c r="AX63" s="928"/>
      <c r="AY63" s="928"/>
      <c r="AZ63" s="932"/>
      <c r="BA63" s="932"/>
      <c r="BB63" s="932"/>
      <c r="BC63" s="932"/>
      <c r="BD63" s="932"/>
      <c r="BE63" s="933"/>
      <c r="BF63" s="933"/>
      <c r="BG63" s="933"/>
      <c r="BH63" s="933"/>
      <c r="BI63" s="934"/>
      <c r="BJ63" s="935" t="s">
        <v>125</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413</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414</v>
      </c>
      <c r="B66" s="827"/>
      <c r="C66" s="827"/>
      <c r="D66" s="827"/>
      <c r="E66" s="827"/>
      <c r="F66" s="827"/>
      <c r="G66" s="827"/>
      <c r="H66" s="827"/>
      <c r="I66" s="827"/>
      <c r="J66" s="827"/>
      <c r="K66" s="827"/>
      <c r="L66" s="827"/>
      <c r="M66" s="827"/>
      <c r="N66" s="827"/>
      <c r="O66" s="827"/>
      <c r="P66" s="828"/>
      <c r="Q66" s="803" t="s">
        <v>415</v>
      </c>
      <c r="R66" s="804"/>
      <c r="S66" s="804"/>
      <c r="T66" s="804"/>
      <c r="U66" s="805"/>
      <c r="V66" s="803" t="s">
        <v>416</v>
      </c>
      <c r="W66" s="804"/>
      <c r="X66" s="804"/>
      <c r="Y66" s="804"/>
      <c r="Z66" s="805"/>
      <c r="AA66" s="803" t="s">
        <v>417</v>
      </c>
      <c r="AB66" s="804"/>
      <c r="AC66" s="804"/>
      <c r="AD66" s="804"/>
      <c r="AE66" s="805"/>
      <c r="AF66" s="938" t="s">
        <v>399</v>
      </c>
      <c r="AG66" s="899"/>
      <c r="AH66" s="899"/>
      <c r="AI66" s="899"/>
      <c r="AJ66" s="939"/>
      <c r="AK66" s="803" t="s">
        <v>418</v>
      </c>
      <c r="AL66" s="827"/>
      <c r="AM66" s="827"/>
      <c r="AN66" s="827"/>
      <c r="AO66" s="828"/>
      <c r="AP66" s="803" t="s">
        <v>401</v>
      </c>
      <c r="AQ66" s="804"/>
      <c r="AR66" s="804"/>
      <c r="AS66" s="804"/>
      <c r="AT66" s="805"/>
      <c r="AU66" s="803" t="s">
        <v>419</v>
      </c>
      <c r="AV66" s="804"/>
      <c r="AW66" s="804"/>
      <c r="AX66" s="804"/>
      <c r="AY66" s="805"/>
      <c r="AZ66" s="803" t="s">
        <v>377</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570</v>
      </c>
      <c r="C68" s="956"/>
      <c r="D68" s="956"/>
      <c r="E68" s="956"/>
      <c r="F68" s="956"/>
      <c r="G68" s="956"/>
      <c r="H68" s="956"/>
      <c r="I68" s="956"/>
      <c r="J68" s="956"/>
      <c r="K68" s="956"/>
      <c r="L68" s="956"/>
      <c r="M68" s="956"/>
      <c r="N68" s="956"/>
      <c r="O68" s="956"/>
      <c r="P68" s="957"/>
      <c r="Q68" s="958">
        <v>6487</v>
      </c>
      <c r="R68" s="952"/>
      <c r="S68" s="952"/>
      <c r="T68" s="952"/>
      <c r="U68" s="952"/>
      <c r="V68" s="952">
        <v>6236</v>
      </c>
      <c r="W68" s="952"/>
      <c r="X68" s="952"/>
      <c r="Y68" s="952"/>
      <c r="Z68" s="952"/>
      <c r="AA68" s="952">
        <v>251</v>
      </c>
      <c r="AB68" s="952"/>
      <c r="AC68" s="952"/>
      <c r="AD68" s="952"/>
      <c r="AE68" s="952"/>
      <c r="AF68" s="952">
        <v>251</v>
      </c>
      <c r="AG68" s="952"/>
      <c r="AH68" s="952"/>
      <c r="AI68" s="952"/>
      <c r="AJ68" s="952"/>
      <c r="AK68" s="952">
        <v>366</v>
      </c>
      <c r="AL68" s="952"/>
      <c r="AM68" s="952"/>
      <c r="AN68" s="952"/>
      <c r="AO68" s="952"/>
      <c r="AP68" s="952" t="s">
        <v>506</v>
      </c>
      <c r="AQ68" s="952"/>
      <c r="AR68" s="952"/>
      <c r="AS68" s="952"/>
      <c r="AT68" s="952"/>
      <c r="AU68" s="952" t="s">
        <v>506</v>
      </c>
      <c r="AV68" s="952"/>
      <c r="AW68" s="952"/>
      <c r="AX68" s="952"/>
      <c r="AY68" s="952"/>
      <c r="AZ68" s="953" t="s">
        <v>584</v>
      </c>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571</v>
      </c>
      <c r="C69" s="960"/>
      <c r="D69" s="960"/>
      <c r="E69" s="960"/>
      <c r="F69" s="960"/>
      <c r="G69" s="960"/>
      <c r="H69" s="960"/>
      <c r="I69" s="960"/>
      <c r="J69" s="960"/>
      <c r="K69" s="960"/>
      <c r="L69" s="960"/>
      <c r="M69" s="960"/>
      <c r="N69" s="960"/>
      <c r="O69" s="960"/>
      <c r="P69" s="961"/>
      <c r="Q69" s="962">
        <v>799</v>
      </c>
      <c r="R69" s="917"/>
      <c r="S69" s="917"/>
      <c r="T69" s="917"/>
      <c r="U69" s="917"/>
      <c r="V69" s="917">
        <v>329</v>
      </c>
      <c r="W69" s="917"/>
      <c r="X69" s="917"/>
      <c r="Y69" s="917"/>
      <c r="Z69" s="917"/>
      <c r="AA69" s="917">
        <v>470</v>
      </c>
      <c r="AB69" s="917"/>
      <c r="AC69" s="917"/>
      <c r="AD69" s="917"/>
      <c r="AE69" s="917"/>
      <c r="AF69" s="917">
        <v>470</v>
      </c>
      <c r="AG69" s="917"/>
      <c r="AH69" s="917"/>
      <c r="AI69" s="917"/>
      <c r="AJ69" s="917"/>
      <c r="AK69" s="917" t="s">
        <v>600</v>
      </c>
      <c r="AL69" s="917"/>
      <c r="AM69" s="917"/>
      <c r="AN69" s="917"/>
      <c r="AO69" s="917"/>
      <c r="AP69" s="917" t="s">
        <v>506</v>
      </c>
      <c r="AQ69" s="917"/>
      <c r="AR69" s="917"/>
      <c r="AS69" s="917"/>
      <c r="AT69" s="917"/>
      <c r="AU69" s="917" t="s">
        <v>506</v>
      </c>
      <c r="AV69" s="917"/>
      <c r="AW69" s="917"/>
      <c r="AX69" s="917"/>
      <c r="AY69" s="917"/>
      <c r="AZ69" s="963" t="s">
        <v>585</v>
      </c>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572</v>
      </c>
      <c r="C70" s="960"/>
      <c r="D70" s="960"/>
      <c r="E70" s="960"/>
      <c r="F70" s="960"/>
      <c r="G70" s="960"/>
      <c r="H70" s="960"/>
      <c r="I70" s="960"/>
      <c r="J70" s="960"/>
      <c r="K70" s="960"/>
      <c r="L70" s="960"/>
      <c r="M70" s="960"/>
      <c r="N70" s="960"/>
      <c r="O70" s="960"/>
      <c r="P70" s="961"/>
      <c r="Q70" s="962">
        <v>228</v>
      </c>
      <c r="R70" s="917"/>
      <c r="S70" s="917"/>
      <c r="T70" s="917"/>
      <c r="U70" s="917"/>
      <c r="V70" s="917">
        <v>214</v>
      </c>
      <c r="W70" s="917"/>
      <c r="X70" s="917"/>
      <c r="Y70" s="917"/>
      <c r="Z70" s="917"/>
      <c r="AA70" s="917">
        <v>14</v>
      </c>
      <c r="AB70" s="917"/>
      <c r="AC70" s="917"/>
      <c r="AD70" s="917"/>
      <c r="AE70" s="917"/>
      <c r="AF70" s="917">
        <v>14</v>
      </c>
      <c r="AG70" s="917"/>
      <c r="AH70" s="917"/>
      <c r="AI70" s="917"/>
      <c r="AJ70" s="917"/>
      <c r="AK70" s="917">
        <v>221</v>
      </c>
      <c r="AL70" s="917"/>
      <c r="AM70" s="917"/>
      <c r="AN70" s="917"/>
      <c r="AO70" s="917"/>
      <c r="AP70" s="917" t="s">
        <v>506</v>
      </c>
      <c r="AQ70" s="917"/>
      <c r="AR70" s="917"/>
      <c r="AS70" s="917"/>
      <c r="AT70" s="917"/>
      <c r="AU70" s="917" t="s">
        <v>506</v>
      </c>
      <c r="AV70" s="917"/>
      <c r="AW70" s="917"/>
      <c r="AX70" s="917"/>
      <c r="AY70" s="917"/>
      <c r="AZ70" s="963" t="s">
        <v>586</v>
      </c>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573</v>
      </c>
      <c r="C71" s="960"/>
      <c r="D71" s="960"/>
      <c r="E71" s="960"/>
      <c r="F71" s="960"/>
      <c r="G71" s="960"/>
      <c r="H71" s="960"/>
      <c r="I71" s="960"/>
      <c r="J71" s="960"/>
      <c r="K71" s="960"/>
      <c r="L71" s="960"/>
      <c r="M71" s="960"/>
      <c r="N71" s="960"/>
      <c r="O71" s="960"/>
      <c r="P71" s="961"/>
      <c r="Q71" s="962">
        <v>26</v>
      </c>
      <c r="R71" s="917"/>
      <c r="S71" s="917"/>
      <c r="T71" s="917"/>
      <c r="U71" s="917"/>
      <c r="V71" s="917">
        <v>16</v>
      </c>
      <c r="W71" s="917"/>
      <c r="X71" s="917"/>
      <c r="Y71" s="917"/>
      <c r="Z71" s="917"/>
      <c r="AA71" s="917">
        <v>11</v>
      </c>
      <c r="AB71" s="917"/>
      <c r="AC71" s="917"/>
      <c r="AD71" s="917"/>
      <c r="AE71" s="917"/>
      <c r="AF71" s="917">
        <v>11</v>
      </c>
      <c r="AG71" s="917"/>
      <c r="AH71" s="917"/>
      <c r="AI71" s="917"/>
      <c r="AJ71" s="917"/>
      <c r="AK71" s="917" t="s">
        <v>600</v>
      </c>
      <c r="AL71" s="917"/>
      <c r="AM71" s="917"/>
      <c r="AN71" s="917"/>
      <c r="AO71" s="917"/>
      <c r="AP71" s="917" t="s">
        <v>506</v>
      </c>
      <c r="AQ71" s="917"/>
      <c r="AR71" s="917"/>
      <c r="AS71" s="917"/>
      <c r="AT71" s="917"/>
      <c r="AU71" s="917" t="s">
        <v>506</v>
      </c>
      <c r="AV71" s="917"/>
      <c r="AW71" s="917"/>
      <c r="AX71" s="917"/>
      <c r="AY71" s="917"/>
      <c r="AZ71" s="963" t="s">
        <v>587</v>
      </c>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574</v>
      </c>
      <c r="C72" s="960"/>
      <c r="D72" s="960"/>
      <c r="E72" s="960"/>
      <c r="F72" s="960"/>
      <c r="G72" s="960"/>
      <c r="H72" s="960"/>
      <c r="I72" s="960"/>
      <c r="J72" s="960"/>
      <c r="K72" s="960"/>
      <c r="L72" s="960"/>
      <c r="M72" s="960"/>
      <c r="N72" s="960"/>
      <c r="O72" s="960"/>
      <c r="P72" s="961"/>
      <c r="Q72" s="962">
        <v>100</v>
      </c>
      <c r="R72" s="917"/>
      <c r="S72" s="917"/>
      <c r="T72" s="917"/>
      <c r="U72" s="917"/>
      <c r="V72" s="917">
        <v>78</v>
      </c>
      <c r="W72" s="917"/>
      <c r="X72" s="917"/>
      <c r="Y72" s="917"/>
      <c r="Z72" s="917"/>
      <c r="AA72" s="917">
        <v>21</v>
      </c>
      <c r="AB72" s="917"/>
      <c r="AC72" s="917"/>
      <c r="AD72" s="917"/>
      <c r="AE72" s="917"/>
      <c r="AF72" s="917">
        <v>21</v>
      </c>
      <c r="AG72" s="917"/>
      <c r="AH72" s="917"/>
      <c r="AI72" s="917"/>
      <c r="AJ72" s="917"/>
      <c r="AK72" s="917">
        <v>22</v>
      </c>
      <c r="AL72" s="917"/>
      <c r="AM72" s="917"/>
      <c r="AN72" s="917"/>
      <c r="AO72" s="917"/>
      <c r="AP72" s="917" t="s">
        <v>506</v>
      </c>
      <c r="AQ72" s="917"/>
      <c r="AR72" s="917"/>
      <c r="AS72" s="917"/>
      <c r="AT72" s="917"/>
      <c r="AU72" s="917" t="s">
        <v>506</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t="s">
        <v>575</v>
      </c>
      <c r="C73" s="960"/>
      <c r="D73" s="960"/>
      <c r="E73" s="960"/>
      <c r="F73" s="960"/>
      <c r="G73" s="960"/>
      <c r="H73" s="960"/>
      <c r="I73" s="960"/>
      <c r="J73" s="960"/>
      <c r="K73" s="960"/>
      <c r="L73" s="960"/>
      <c r="M73" s="960"/>
      <c r="N73" s="960"/>
      <c r="O73" s="960"/>
      <c r="P73" s="961"/>
      <c r="Q73" s="962">
        <v>140</v>
      </c>
      <c r="R73" s="917"/>
      <c r="S73" s="917"/>
      <c r="T73" s="917"/>
      <c r="U73" s="917"/>
      <c r="V73" s="917">
        <v>136</v>
      </c>
      <c r="W73" s="917"/>
      <c r="X73" s="917"/>
      <c r="Y73" s="917"/>
      <c r="Z73" s="917"/>
      <c r="AA73" s="917">
        <v>4</v>
      </c>
      <c r="AB73" s="917"/>
      <c r="AC73" s="917"/>
      <c r="AD73" s="917"/>
      <c r="AE73" s="917"/>
      <c r="AF73" s="917">
        <v>4</v>
      </c>
      <c r="AG73" s="917"/>
      <c r="AH73" s="917"/>
      <c r="AI73" s="917"/>
      <c r="AJ73" s="917"/>
      <c r="AK73" s="917" t="s">
        <v>506</v>
      </c>
      <c r="AL73" s="917"/>
      <c r="AM73" s="917"/>
      <c r="AN73" s="917"/>
      <c r="AO73" s="917"/>
      <c r="AP73" s="917">
        <v>5</v>
      </c>
      <c r="AQ73" s="917"/>
      <c r="AR73" s="917"/>
      <c r="AS73" s="917"/>
      <c r="AT73" s="917"/>
      <c r="AU73" s="917">
        <v>1</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t="s">
        <v>576</v>
      </c>
      <c r="C74" s="960"/>
      <c r="D74" s="960"/>
      <c r="E74" s="960"/>
      <c r="F74" s="960"/>
      <c r="G74" s="960"/>
      <c r="H74" s="960"/>
      <c r="I74" s="960"/>
      <c r="J74" s="960"/>
      <c r="K74" s="960"/>
      <c r="L74" s="960"/>
      <c r="M74" s="960"/>
      <c r="N74" s="960"/>
      <c r="O74" s="960"/>
      <c r="P74" s="961"/>
      <c r="Q74" s="962">
        <v>617</v>
      </c>
      <c r="R74" s="917"/>
      <c r="S74" s="917"/>
      <c r="T74" s="917"/>
      <c r="U74" s="917"/>
      <c r="V74" s="917">
        <v>593</v>
      </c>
      <c r="W74" s="917"/>
      <c r="X74" s="917"/>
      <c r="Y74" s="917"/>
      <c r="Z74" s="917"/>
      <c r="AA74" s="917">
        <v>24</v>
      </c>
      <c r="AB74" s="917"/>
      <c r="AC74" s="917"/>
      <c r="AD74" s="917"/>
      <c r="AE74" s="917"/>
      <c r="AF74" s="917">
        <v>24</v>
      </c>
      <c r="AG74" s="917"/>
      <c r="AH74" s="917"/>
      <c r="AI74" s="917"/>
      <c r="AJ74" s="917"/>
      <c r="AK74" s="917" t="s">
        <v>506</v>
      </c>
      <c r="AL74" s="917"/>
      <c r="AM74" s="917"/>
      <c r="AN74" s="917"/>
      <c r="AO74" s="917"/>
      <c r="AP74" s="917">
        <v>322</v>
      </c>
      <c r="AQ74" s="917"/>
      <c r="AR74" s="917"/>
      <c r="AS74" s="917"/>
      <c r="AT74" s="917"/>
      <c r="AU74" s="917">
        <v>45</v>
      </c>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t="s">
        <v>577</v>
      </c>
      <c r="C75" s="960"/>
      <c r="D75" s="960"/>
      <c r="E75" s="960"/>
      <c r="F75" s="960"/>
      <c r="G75" s="960"/>
      <c r="H75" s="960"/>
      <c r="I75" s="960"/>
      <c r="J75" s="960"/>
      <c r="K75" s="960"/>
      <c r="L75" s="960"/>
      <c r="M75" s="960"/>
      <c r="N75" s="960"/>
      <c r="O75" s="960"/>
      <c r="P75" s="961"/>
      <c r="Q75" s="965">
        <v>1417</v>
      </c>
      <c r="R75" s="966"/>
      <c r="S75" s="966"/>
      <c r="T75" s="966"/>
      <c r="U75" s="916"/>
      <c r="V75" s="967">
        <v>1398</v>
      </c>
      <c r="W75" s="966"/>
      <c r="X75" s="966"/>
      <c r="Y75" s="966"/>
      <c r="Z75" s="916"/>
      <c r="AA75" s="967">
        <v>19</v>
      </c>
      <c r="AB75" s="966"/>
      <c r="AC75" s="966"/>
      <c r="AD75" s="966"/>
      <c r="AE75" s="916"/>
      <c r="AF75" s="967">
        <v>19</v>
      </c>
      <c r="AG75" s="966"/>
      <c r="AH75" s="966"/>
      <c r="AI75" s="966"/>
      <c r="AJ75" s="916"/>
      <c r="AK75" s="967" t="s">
        <v>506</v>
      </c>
      <c r="AL75" s="966"/>
      <c r="AM75" s="966"/>
      <c r="AN75" s="966"/>
      <c r="AO75" s="916"/>
      <c r="AP75" s="967">
        <v>42</v>
      </c>
      <c r="AQ75" s="966"/>
      <c r="AR75" s="966"/>
      <c r="AS75" s="966"/>
      <c r="AT75" s="916"/>
      <c r="AU75" s="967">
        <v>3</v>
      </c>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t="s">
        <v>578</v>
      </c>
      <c r="C76" s="960"/>
      <c r="D76" s="960"/>
      <c r="E76" s="960"/>
      <c r="F76" s="960"/>
      <c r="G76" s="960"/>
      <c r="H76" s="960"/>
      <c r="I76" s="960"/>
      <c r="J76" s="960"/>
      <c r="K76" s="960"/>
      <c r="L76" s="960"/>
      <c r="M76" s="960"/>
      <c r="N76" s="960"/>
      <c r="O76" s="960"/>
      <c r="P76" s="961"/>
      <c r="Q76" s="965">
        <v>1603</v>
      </c>
      <c r="R76" s="966"/>
      <c r="S76" s="966"/>
      <c r="T76" s="966"/>
      <c r="U76" s="916"/>
      <c r="V76" s="967">
        <v>1595</v>
      </c>
      <c r="W76" s="966"/>
      <c r="X76" s="966"/>
      <c r="Y76" s="966"/>
      <c r="Z76" s="916"/>
      <c r="AA76" s="967">
        <v>8</v>
      </c>
      <c r="AB76" s="966"/>
      <c r="AC76" s="966"/>
      <c r="AD76" s="966"/>
      <c r="AE76" s="916"/>
      <c r="AF76" s="967">
        <v>8</v>
      </c>
      <c r="AG76" s="966"/>
      <c r="AH76" s="966"/>
      <c r="AI76" s="966"/>
      <c r="AJ76" s="916"/>
      <c r="AK76" s="967" t="s">
        <v>506</v>
      </c>
      <c r="AL76" s="966"/>
      <c r="AM76" s="966"/>
      <c r="AN76" s="966"/>
      <c r="AO76" s="916"/>
      <c r="AP76" s="967">
        <v>711</v>
      </c>
      <c r="AQ76" s="966"/>
      <c r="AR76" s="966"/>
      <c r="AS76" s="966"/>
      <c r="AT76" s="916"/>
      <c r="AU76" s="967">
        <v>109</v>
      </c>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t="s">
        <v>579</v>
      </c>
      <c r="C77" s="960"/>
      <c r="D77" s="960"/>
      <c r="E77" s="960"/>
      <c r="F77" s="960"/>
      <c r="G77" s="960"/>
      <c r="H77" s="960"/>
      <c r="I77" s="960"/>
      <c r="J77" s="960"/>
      <c r="K77" s="960"/>
      <c r="L77" s="960"/>
      <c r="M77" s="960"/>
      <c r="N77" s="960"/>
      <c r="O77" s="960"/>
      <c r="P77" s="961"/>
      <c r="Q77" s="965">
        <v>913</v>
      </c>
      <c r="R77" s="966"/>
      <c r="S77" s="966"/>
      <c r="T77" s="966"/>
      <c r="U77" s="916"/>
      <c r="V77" s="967">
        <v>512</v>
      </c>
      <c r="W77" s="966"/>
      <c r="X77" s="966"/>
      <c r="Y77" s="966"/>
      <c r="Z77" s="916"/>
      <c r="AA77" s="967">
        <v>401</v>
      </c>
      <c r="AB77" s="966"/>
      <c r="AC77" s="966"/>
      <c r="AD77" s="966"/>
      <c r="AE77" s="916"/>
      <c r="AF77" s="967">
        <v>1422</v>
      </c>
      <c r="AG77" s="966"/>
      <c r="AH77" s="966"/>
      <c r="AI77" s="966"/>
      <c r="AJ77" s="916"/>
      <c r="AK77" s="967">
        <v>0</v>
      </c>
      <c r="AL77" s="966"/>
      <c r="AM77" s="966"/>
      <c r="AN77" s="966"/>
      <c r="AO77" s="916"/>
      <c r="AP77" s="967" t="s">
        <v>506</v>
      </c>
      <c r="AQ77" s="966"/>
      <c r="AR77" s="966"/>
      <c r="AS77" s="966"/>
      <c r="AT77" s="916"/>
      <c r="AU77" s="967" t="s">
        <v>506</v>
      </c>
      <c r="AV77" s="966"/>
      <c r="AW77" s="966"/>
      <c r="AX77" s="966"/>
      <c r="AY77" s="916"/>
      <c r="AZ77" s="963" t="s">
        <v>588</v>
      </c>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t="s">
        <v>580</v>
      </c>
      <c r="C78" s="960"/>
      <c r="D78" s="960"/>
      <c r="E78" s="960"/>
      <c r="F78" s="960"/>
      <c r="G78" s="960"/>
      <c r="H78" s="960"/>
      <c r="I78" s="960"/>
      <c r="J78" s="960"/>
      <c r="K78" s="960"/>
      <c r="L78" s="960"/>
      <c r="M78" s="960"/>
      <c r="N78" s="960"/>
      <c r="O78" s="960"/>
      <c r="P78" s="961"/>
      <c r="Q78" s="962">
        <v>51</v>
      </c>
      <c r="R78" s="917"/>
      <c r="S78" s="917"/>
      <c r="T78" s="917"/>
      <c r="U78" s="917"/>
      <c r="V78" s="917">
        <v>46</v>
      </c>
      <c r="W78" s="917"/>
      <c r="X78" s="917"/>
      <c r="Y78" s="917"/>
      <c r="Z78" s="917"/>
      <c r="AA78" s="917">
        <v>5</v>
      </c>
      <c r="AB78" s="917"/>
      <c r="AC78" s="917"/>
      <c r="AD78" s="917"/>
      <c r="AE78" s="917"/>
      <c r="AF78" s="917">
        <v>5</v>
      </c>
      <c r="AG78" s="917"/>
      <c r="AH78" s="917"/>
      <c r="AI78" s="917"/>
      <c r="AJ78" s="917"/>
      <c r="AK78" s="917">
        <v>24</v>
      </c>
      <c r="AL78" s="917"/>
      <c r="AM78" s="917"/>
      <c r="AN78" s="917"/>
      <c r="AO78" s="917"/>
      <c r="AP78" s="917" t="s">
        <v>506</v>
      </c>
      <c r="AQ78" s="917"/>
      <c r="AR78" s="917"/>
      <c r="AS78" s="917"/>
      <c r="AT78" s="917"/>
      <c r="AU78" s="917" t="s">
        <v>506</v>
      </c>
      <c r="AV78" s="917"/>
      <c r="AW78" s="917"/>
      <c r="AX78" s="917"/>
      <c r="AY78" s="917"/>
      <c r="AZ78" s="963" t="s">
        <v>584</v>
      </c>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t="s">
        <v>581</v>
      </c>
      <c r="C79" s="960"/>
      <c r="D79" s="960"/>
      <c r="E79" s="960"/>
      <c r="F79" s="960"/>
      <c r="G79" s="960"/>
      <c r="H79" s="960"/>
      <c r="I79" s="960"/>
      <c r="J79" s="960"/>
      <c r="K79" s="960"/>
      <c r="L79" s="960"/>
      <c r="M79" s="960"/>
      <c r="N79" s="960"/>
      <c r="O79" s="960"/>
      <c r="P79" s="961"/>
      <c r="Q79" s="962">
        <v>4635</v>
      </c>
      <c r="R79" s="917"/>
      <c r="S79" s="917"/>
      <c r="T79" s="917"/>
      <c r="U79" s="917"/>
      <c r="V79" s="917">
        <v>4635</v>
      </c>
      <c r="W79" s="917"/>
      <c r="X79" s="917"/>
      <c r="Y79" s="917"/>
      <c r="Z79" s="917"/>
      <c r="AA79" s="917">
        <v>0</v>
      </c>
      <c r="AB79" s="917"/>
      <c r="AC79" s="917"/>
      <c r="AD79" s="917"/>
      <c r="AE79" s="917"/>
      <c r="AF79" s="917">
        <v>0</v>
      </c>
      <c r="AG79" s="917"/>
      <c r="AH79" s="917"/>
      <c r="AI79" s="917"/>
      <c r="AJ79" s="917"/>
      <c r="AK79" s="917">
        <v>0</v>
      </c>
      <c r="AL79" s="917"/>
      <c r="AM79" s="917"/>
      <c r="AN79" s="917"/>
      <c r="AO79" s="917"/>
      <c r="AP79" s="917" t="s">
        <v>594</v>
      </c>
      <c r="AQ79" s="917"/>
      <c r="AR79" s="917"/>
      <c r="AS79" s="917"/>
      <c r="AT79" s="917"/>
      <c r="AU79" s="917" t="s">
        <v>506</v>
      </c>
      <c r="AV79" s="917"/>
      <c r="AW79" s="917"/>
      <c r="AX79" s="917"/>
      <c r="AY79" s="917"/>
      <c r="AZ79" s="963" t="s">
        <v>589</v>
      </c>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t="s">
        <v>582</v>
      </c>
      <c r="C80" s="960"/>
      <c r="D80" s="960"/>
      <c r="E80" s="960"/>
      <c r="F80" s="960"/>
      <c r="G80" s="960"/>
      <c r="H80" s="960"/>
      <c r="I80" s="960"/>
      <c r="J80" s="960"/>
      <c r="K80" s="960"/>
      <c r="L80" s="960"/>
      <c r="M80" s="960"/>
      <c r="N80" s="960"/>
      <c r="O80" s="960"/>
      <c r="P80" s="961"/>
      <c r="Q80" s="962">
        <v>72</v>
      </c>
      <c r="R80" s="917"/>
      <c r="S80" s="917"/>
      <c r="T80" s="917"/>
      <c r="U80" s="917"/>
      <c r="V80" s="917">
        <v>69</v>
      </c>
      <c r="W80" s="917"/>
      <c r="X80" s="917"/>
      <c r="Y80" s="917"/>
      <c r="Z80" s="917"/>
      <c r="AA80" s="917">
        <v>3</v>
      </c>
      <c r="AB80" s="917"/>
      <c r="AC80" s="917"/>
      <c r="AD80" s="917"/>
      <c r="AE80" s="917"/>
      <c r="AF80" s="917">
        <v>3</v>
      </c>
      <c r="AG80" s="917"/>
      <c r="AH80" s="917"/>
      <c r="AI80" s="917"/>
      <c r="AJ80" s="917"/>
      <c r="AK80" s="917" t="s">
        <v>506</v>
      </c>
      <c r="AL80" s="917"/>
      <c r="AM80" s="917"/>
      <c r="AN80" s="917"/>
      <c r="AO80" s="917"/>
      <c r="AP80" s="917" t="s">
        <v>506</v>
      </c>
      <c r="AQ80" s="917"/>
      <c r="AR80" s="917"/>
      <c r="AS80" s="917"/>
      <c r="AT80" s="917"/>
      <c r="AU80" s="917" t="s">
        <v>506</v>
      </c>
      <c r="AV80" s="917"/>
      <c r="AW80" s="917"/>
      <c r="AX80" s="917"/>
      <c r="AY80" s="917"/>
      <c r="AZ80" s="963" t="s">
        <v>584</v>
      </c>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t="s">
        <v>583</v>
      </c>
      <c r="C81" s="960"/>
      <c r="D81" s="960"/>
      <c r="E81" s="960"/>
      <c r="F81" s="960"/>
      <c r="G81" s="960"/>
      <c r="H81" s="960"/>
      <c r="I81" s="960"/>
      <c r="J81" s="960"/>
      <c r="K81" s="960"/>
      <c r="L81" s="960"/>
      <c r="M81" s="960"/>
      <c r="N81" s="960"/>
      <c r="O81" s="960"/>
      <c r="P81" s="961"/>
      <c r="Q81" s="962">
        <v>279667</v>
      </c>
      <c r="R81" s="917"/>
      <c r="S81" s="917"/>
      <c r="T81" s="917"/>
      <c r="U81" s="917"/>
      <c r="V81" s="917">
        <v>279607</v>
      </c>
      <c r="W81" s="917"/>
      <c r="X81" s="917"/>
      <c r="Y81" s="917"/>
      <c r="Z81" s="917"/>
      <c r="AA81" s="917">
        <v>60</v>
      </c>
      <c r="AB81" s="917"/>
      <c r="AC81" s="917"/>
      <c r="AD81" s="917"/>
      <c r="AE81" s="917"/>
      <c r="AF81" s="917">
        <v>60</v>
      </c>
      <c r="AG81" s="917"/>
      <c r="AH81" s="917"/>
      <c r="AI81" s="917"/>
      <c r="AJ81" s="917"/>
      <c r="AK81" s="917">
        <v>5298</v>
      </c>
      <c r="AL81" s="917"/>
      <c r="AM81" s="917"/>
      <c r="AN81" s="917"/>
      <c r="AO81" s="917"/>
      <c r="AP81" s="917" t="s">
        <v>600</v>
      </c>
      <c r="AQ81" s="917"/>
      <c r="AR81" s="917"/>
      <c r="AS81" s="917"/>
      <c r="AT81" s="917"/>
      <c r="AU81" s="917" t="s">
        <v>600</v>
      </c>
      <c r="AV81" s="917"/>
      <c r="AW81" s="917"/>
      <c r="AX81" s="917"/>
      <c r="AY81" s="917"/>
      <c r="AZ81" s="963" t="s">
        <v>590</v>
      </c>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391</v>
      </c>
      <c r="B88" s="876" t="s">
        <v>420</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2312</v>
      </c>
      <c r="AG88" s="928"/>
      <c r="AH88" s="928"/>
      <c r="AI88" s="928"/>
      <c r="AJ88" s="928"/>
      <c r="AK88" s="925"/>
      <c r="AL88" s="925"/>
      <c r="AM88" s="925"/>
      <c r="AN88" s="925"/>
      <c r="AO88" s="925"/>
      <c r="AP88" s="928">
        <v>1080</v>
      </c>
      <c r="AQ88" s="928"/>
      <c r="AR88" s="928"/>
      <c r="AS88" s="928"/>
      <c r="AT88" s="928"/>
      <c r="AU88" s="928">
        <v>158</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391</v>
      </c>
      <c r="BR102" s="876" t="s">
        <v>421</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v>210</v>
      </c>
      <c r="CS102" s="936"/>
      <c r="CT102" s="936"/>
      <c r="CU102" s="936"/>
      <c r="CV102" s="979"/>
      <c r="CW102" s="978">
        <v>17</v>
      </c>
      <c r="CX102" s="936"/>
      <c r="CY102" s="936"/>
      <c r="CZ102" s="936"/>
      <c r="DA102" s="979"/>
      <c r="DB102" s="978" t="s">
        <v>593</v>
      </c>
      <c r="DC102" s="936"/>
      <c r="DD102" s="936"/>
      <c r="DE102" s="936"/>
      <c r="DF102" s="979"/>
      <c r="DG102" s="978" t="s">
        <v>593</v>
      </c>
      <c r="DH102" s="936"/>
      <c r="DI102" s="936"/>
      <c r="DJ102" s="936"/>
      <c r="DK102" s="979"/>
      <c r="DL102" s="978" t="s">
        <v>593</v>
      </c>
      <c r="DM102" s="936"/>
      <c r="DN102" s="936"/>
      <c r="DO102" s="936"/>
      <c r="DP102" s="979"/>
      <c r="DQ102" s="978" t="s">
        <v>593</v>
      </c>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422</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423</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424</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425</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426</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427</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428</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429</v>
      </c>
      <c r="AB109" s="981"/>
      <c r="AC109" s="981"/>
      <c r="AD109" s="981"/>
      <c r="AE109" s="982"/>
      <c r="AF109" s="980" t="s">
        <v>430</v>
      </c>
      <c r="AG109" s="981"/>
      <c r="AH109" s="981"/>
      <c r="AI109" s="981"/>
      <c r="AJ109" s="982"/>
      <c r="AK109" s="980" t="s">
        <v>305</v>
      </c>
      <c r="AL109" s="981"/>
      <c r="AM109" s="981"/>
      <c r="AN109" s="981"/>
      <c r="AO109" s="982"/>
      <c r="AP109" s="980" t="s">
        <v>431</v>
      </c>
      <c r="AQ109" s="981"/>
      <c r="AR109" s="981"/>
      <c r="AS109" s="981"/>
      <c r="AT109" s="983"/>
      <c r="AU109" s="1000" t="s">
        <v>428</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429</v>
      </c>
      <c r="BR109" s="981"/>
      <c r="BS109" s="981"/>
      <c r="BT109" s="981"/>
      <c r="BU109" s="982"/>
      <c r="BV109" s="980" t="s">
        <v>430</v>
      </c>
      <c r="BW109" s="981"/>
      <c r="BX109" s="981"/>
      <c r="BY109" s="981"/>
      <c r="BZ109" s="982"/>
      <c r="CA109" s="980" t="s">
        <v>305</v>
      </c>
      <c r="CB109" s="981"/>
      <c r="CC109" s="981"/>
      <c r="CD109" s="981"/>
      <c r="CE109" s="982"/>
      <c r="CF109" s="1001" t="s">
        <v>431</v>
      </c>
      <c r="CG109" s="1001"/>
      <c r="CH109" s="1001"/>
      <c r="CI109" s="1001"/>
      <c r="CJ109" s="1001"/>
      <c r="CK109" s="980" t="s">
        <v>432</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429</v>
      </c>
      <c r="DH109" s="981"/>
      <c r="DI109" s="981"/>
      <c r="DJ109" s="981"/>
      <c r="DK109" s="982"/>
      <c r="DL109" s="980" t="s">
        <v>430</v>
      </c>
      <c r="DM109" s="981"/>
      <c r="DN109" s="981"/>
      <c r="DO109" s="981"/>
      <c r="DP109" s="982"/>
      <c r="DQ109" s="980" t="s">
        <v>305</v>
      </c>
      <c r="DR109" s="981"/>
      <c r="DS109" s="981"/>
      <c r="DT109" s="981"/>
      <c r="DU109" s="982"/>
      <c r="DV109" s="980" t="s">
        <v>431</v>
      </c>
      <c r="DW109" s="981"/>
      <c r="DX109" s="981"/>
      <c r="DY109" s="981"/>
      <c r="DZ109" s="983"/>
    </row>
    <row r="110" spans="1:131" s="248" customFormat="1" ht="26.25" customHeight="1" x14ac:dyDescent="0.15">
      <c r="A110" s="984" t="s">
        <v>433</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363507</v>
      </c>
      <c r="AB110" s="988"/>
      <c r="AC110" s="988"/>
      <c r="AD110" s="988"/>
      <c r="AE110" s="989"/>
      <c r="AF110" s="990">
        <v>346702</v>
      </c>
      <c r="AG110" s="988"/>
      <c r="AH110" s="988"/>
      <c r="AI110" s="988"/>
      <c r="AJ110" s="989"/>
      <c r="AK110" s="990">
        <v>350786</v>
      </c>
      <c r="AL110" s="988"/>
      <c r="AM110" s="988"/>
      <c r="AN110" s="988"/>
      <c r="AO110" s="989"/>
      <c r="AP110" s="991">
        <v>13.2</v>
      </c>
      <c r="AQ110" s="992"/>
      <c r="AR110" s="992"/>
      <c r="AS110" s="992"/>
      <c r="AT110" s="993"/>
      <c r="AU110" s="994" t="s">
        <v>73</v>
      </c>
      <c r="AV110" s="995"/>
      <c r="AW110" s="995"/>
      <c r="AX110" s="995"/>
      <c r="AY110" s="995"/>
      <c r="AZ110" s="1036" t="s">
        <v>434</v>
      </c>
      <c r="BA110" s="985"/>
      <c r="BB110" s="985"/>
      <c r="BC110" s="985"/>
      <c r="BD110" s="985"/>
      <c r="BE110" s="985"/>
      <c r="BF110" s="985"/>
      <c r="BG110" s="985"/>
      <c r="BH110" s="985"/>
      <c r="BI110" s="985"/>
      <c r="BJ110" s="985"/>
      <c r="BK110" s="985"/>
      <c r="BL110" s="985"/>
      <c r="BM110" s="985"/>
      <c r="BN110" s="985"/>
      <c r="BO110" s="985"/>
      <c r="BP110" s="986"/>
      <c r="BQ110" s="1022">
        <v>3365468</v>
      </c>
      <c r="BR110" s="1023"/>
      <c r="BS110" s="1023"/>
      <c r="BT110" s="1023"/>
      <c r="BU110" s="1023"/>
      <c r="BV110" s="1023">
        <v>3311548</v>
      </c>
      <c r="BW110" s="1023"/>
      <c r="BX110" s="1023"/>
      <c r="BY110" s="1023"/>
      <c r="BZ110" s="1023"/>
      <c r="CA110" s="1023">
        <v>3598206</v>
      </c>
      <c r="CB110" s="1023"/>
      <c r="CC110" s="1023"/>
      <c r="CD110" s="1023"/>
      <c r="CE110" s="1023"/>
      <c r="CF110" s="1037">
        <v>135.69999999999999</v>
      </c>
      <c r="CG110" s="1038"/>
      <c r="CH110" s="1038"/>
      <c r="CI110" s="1038"/>
      <c r="CJ110" s="1038"/>
      <c r="CK110" s="1039" t="s">
        <v>435</v>
      </c>
      <c r="CL110" s="1040"/>
      <c r="CM110" s="1019" t="s">
        <v>436</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125</v>
      </c>
      <c r="DH110" s="1023"/>
      <c r="DI110" s="1023"/>
      <c r="DJ110" s="1023"/>
      <c r="DK110" s="1023"/>
      <c r="DL110" s="1023" t="s">
        <v>125</v>
      </c>
      <c r="DM110" s="1023"/>
      <c r="DN110" s="1023"/>
      <c r="DO110" s="1023"/>
      <c r="DP110" s="1023"/>
      <c r="DQ110" s="1023" t="s">
        <v>393</v>
      </c>
      <c r="DR110" s="1023"/>
      <c r="DS110" s="1023"/>
      <c r="DT110" s="1023"/>
      <c r="DU110" s="1023"/>
      <c r="DV110" s="1024" t="s">
        <v>393</v>
      </c>
      <c r="DW110" s="1024"/>
      <c r="DX110" s="1024"/>
      <c r="DY110" s="1024"/>
      <c r="DZ110" s="1025"/>
    </row>
    <row r="111" spans="1:131" s="248" customFormat="1" ht="26.25" customHeight="1" x14ac:dyDescent="0.15">
      <c r="A111" s="1026" t="s">
        <v>437</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125</v>
      </c>
      <c r="AB111" s="1030"/>
      <c r="AC111" s="1030"/>
      <c r="AD111" s="1030"/>
      <c r="AE111" s="1031"/>
      <c r="AF111" s="1032" t="s">
        <v>393</v>
      </c>
      <c r="AG111" s="1030"/>
      <c r="AH111" s="1030"/>
      <c r="AI111" s="1030"/>
      <c r="AJ111" s="1031"/>
      <c r="AK111" s="1032" t="s">
        <v>125</v>
      </c>
      <c r="AL111" s="1030"/>
      <c r="AM111" s="1030"/>
      <c r="AN111" s="1030"/>
      <c r="AO111" s="1031"/>
      <c r="AP111" s="1033" t="s">
        <v>125</v>
      </c>
      <c r="AQ111" s="1034"/>
      <c r="AR111" s="1034"/>
      <c r="AS111" s="1034"/>
      <c r="AT111" s="1035"/>
      <c r="AU111" s="996"/>
      <c r="AV111" s="997"/>
      <c r="AW111" s="997"/>
      <c r="AX111" s="997"/>
      <c r="AY111" s="997"/>
      <c r="AZ111" s="1045" t="s">
        <v>438</v>
      </c>
      <c r="BA111" s="1046"/>
      <c r="BB111" s="1046"/>
      <c r="BC111" s="1046"/>
      <c r="BD111" s="1046"/>
      <c r="BE111" s="1046"/>
      <c r="BF111" s="1046"/>
      <c r="BG111" s="1046"/>
      <c r="BH111" s="1046"/>
      <c r="BI111" s="1046"/>
      <c r="BJ111" s="1046"/>
      <c r="BK111" s="1046"/>
      <c r="BL111" s="1046"/>
      <c r="BM111" s="1046"/>
      <c r="BN111" s="1046"/>
      <c r="BO111" s="1046"/>
      <c r="BP111" s="1047"/>
      <c r="BQ111" s="1015">
        <v>109450</v>
      </c>
      <c r="BR111" s="1016"/>
      <c r="BS111" s="1016"/>
      <c r="BT111" s="1016"/>
      <c r="BU111" s="1016"/>
      <c r="BV111" s="1016">
        <v>86117</v>
      </c>
      <c r="BW111" s="1016"/>
      <c r="BX111" s="1016"/>
      <c r="BY111" s="1016"/>
      <c r="BZ111" s="1016"/>
      <c r="CA111" s="1016">
        <v>80493</v>
      </c>
      <c r="CB111" s="1016"/>
      <c r="CC111" s="1016"/>
      <c r="CD111" s="1016"/>
      <c r="CE111" s="1016"/>
      <c r="CF111" s="1010">
        <v>3</v>
      </c>
      <c r="CG111" s="1011"/>
      <c r="CH111" s="1011"/>
      <c r="CI111" s="1011"/>
      <c r="CJ111" s="1011"/>
      <c r="CK111" s="1041"/>
      <c r="CL111" s="1042"/>
      <c r="CM111" s="1012" t="s">
        <v>439</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125</v>
      </c>
      <c r="DH111" s="1016"/>
      <c r="DI111" s="1016"/>
      <c r="DJ111" s="1016"/>
      <c r="DK111" s="1016"/>
      <c r="DL111" s="1016" t="s">
        <v>393</v>
      </c>
      <c r="DM111" s="1016"/>
      <c r="DN111" s="1016"/>
      <c r="DO111" s="1016"/>
      <c r="DP111" s="1016"/>
      <c r="DQ111" s="1016" t="s">
        <v>393</v>
      </c>
      <c r="DR111" s="1016"/>
      <c r="DS111" s="1016"/>
      <c r="DT111" s="1016"/>
      <c r="DU111" s="1016"/>
      <c r="DV111" s="1017" t="s">
        <v>125</v>
      </c>
      <c r="DW111" s="1017"/>
      <c r="DX111" s="1017"/>
      <c r="DY111" s="1017"/>
      <c r="DZ111" s="1018"/>
    </row>
    <row r="112" spans="1:131" s="248" customFormat="1" ht="26.25" customHeight="1" x14ac:dyDescent="0.15">
      <c r="A112" s="1048" t="s">
        <v>440</v>
      </c>
      <c r="B112" s="1049"/>
      <c r="C112" s="1046" t="s">
        <v>441</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125</v>
      </c>
      <c r="AB112" s="1055"/>
      <c r="AC112" s="1055"/>
      <c r="AD112" s="1055"/>
      <c r="AE112" s="1056"/>
      <c r="AF112" s="1057" t="s">
        <v>125</v>
      </c>
      <c r="AG112" s="1055"/>
      <c r="AH112" s="1055"/>
      <c r="AI112" s="1055"/>
      <c r="AJ112" s="1056"/>
      <c r="AK112" s="1057" t="s">
        <v>393</v>
      </c>
      <c r="AL112" s="1055"/>
      <c r="AM112" s="1055"/>
      <c r="AN112" s="1055"/>
      <c r="AO112" s="1056"/>
      <c r="AP112" s="1058" t="s">
        <v>125</v>
      </c>
      <c r="AQ112" s="1059"/>
      <c r="AR112" s="1059"/>
      <c r="AS112" s="1059"/>
      <c r="AT112" s="1060"/>
      <c r="AU112" s="996"/>
      <c r="AV112" s="997"/>
      <c r="AW112" s="997"/>
      <c r="AX112" s="997"/>
      <c r="AY112" s="997"/>
      <c r="AZ112" s="1045" t="s">
        <v>442</v>
      </c>
      <c r="BA112" s="1046"/>
      <c r="BB112" s="1046"/>
      <c r="BC112" s="1046"/>
      <c r="BD112" s="1046"/>
      <c r="BE112" s="1046"/>
      <c r="BF112" s="1046"/>
      <c r="BG112" s="1046"/>
      <c r="BH112" s="1046"/>
      <c r="BI112" s="1046"/>
      <c r="BJ112" s="1046"/>
      <c r="BK112" s="1046"/>
      <c r="BL112" s="1046"/>
      <c r="BM112" s="1046"/>
      <c r="BN112" s="1046"/>
      <c r="BO112" s="1046"/>
      <c r="BP112" s="1047"/>
      <c r="BQ112" s="1015">
        <v>2856483</v>
      </c>
      <c r="BR112" s="1016"/>
      <c r="BS112" s="1016"/>
      <c r="BT112" s="1016"/>
      <c r="BU112" s="1016"/>
      <c r="BV112" s="1016">
        <v>2884123</v>
      </c>
      <c r="BW112" s="1016"/>
      <c r="BX112" s="1016"/>
      <c r="BY112" s="1016"/>
      <c r="BZ112" s="1016"/>
      <c r="CA112" s="1016">
        <v>2940535</v>
      </c>
      <c r="CB112" s="1016"/>
      <c r="CC112" s="1016"/>
      <c r="CD112" s="1016"/>
      <c r="CE112" s="1016"/>
      <c r="CF112" s="1010">
        <v>110.9</v>
      </c>
      <c r="CG112" s="1011"/>
      <c r="CH112" s="1011"/>
      <c r="CI112" s="1011"/>
      <c r="CJ112" s="1011"/>
      <c r="CK112" s="1041"/>
      <c r="CL112" s="1042"/>
      <c r="CM112" s="1012" t="s">
        <v>443</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125</v>
      </c>
      <c r="DH112" s="1016"/>
      <c r="DI112" s="1016"/>
      <c r="DJ112" s="1016"/>
      <c r="DK112" s="1016"/>
      <c r="DL112" s="1016" t="s">
        <v>125</v>
      </c>
      <c r="DM112" s="1016"/>
      <c r="DN112" s="1016"/>
      <c r="DO112" s="1016"/>
      <c r="DP112" s="1016"/>
      <c r="DQ112" s="1016" t="s">
        <v>125</v>
      </c>
      <c r="DR112" s="1016"/>
      <c r="DS112" s="1016"/>
      <c r="DT112" s="1016"/>
      <c r="DU112" s="1016"/>
      <c r="DV112" s="1017" t="s">
        <v>125</v>
      </c>
      <c r="DW112" s="1017"/>
      <c r="DX112" s="1017"/>
      <c r="DY112" s="1017"/>
      <c r="DZ112" s="1018"/>
    </row>
    <row r="113" spans="1:130" s="248" customFormat="1" ht="26.25" customHeight="1" x14ac:dyDescent="0.15">
      <c r="A113" s="1050"/>
      <c r="B113" s="1051"/>
      <c r="C113" s="1046" t="s">
        <v>444</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175574</v>
      </c>
      <c r="AB113" s="1030"/>
      <c r="AC113" s="1030"/>
      <c r="AD113" s="1030"/>
      <c r="AE113" s="1031"/>
      <c r="AF113" s="1032">
        <v>179277</v>
      </c>
      <c r="AG113" s="1030"/>
      <c r="AH113" s="1030"/>
      <c r="AI113" s="1030"/>
      <c r="AJ113" s="1031"/>
      <c r="AK113" s="1032">
        <v>190180</v>
      </c>
      <c r="AL113" s="1030"/>
      <c r="AM113" s="1030"/>
      <c r="AN113" s="1030"/>
      <c r="AO113" s="1031"/>
      <c r="AP113" s="1033">
        <v>7.2</v>
      </c>
      <c r="AQ113" s="1034"/>
      <c r="AR113" s="1034"/>
      <c r="AS113" s="1034"/>
      <c r="AT113" s="1035"/>
      <c r="AU113" s="996"/>
      <c r="AV113" s="997"/>
      <c r="AW113" s="997"/>
      <c r="AX113" s="997"/>
      <c r="AY113" s="997"/>
      <c r="AZ113" s="1045" t="s">
        <v>445</v>
      </c>
      <c r="BA113" s="1046"/>
      <c r="BB113" s="1046"/>
      <c r="BC113" s="1046"/>
      <c r="BD113" s="1046"/>
      <c r="BE113" s="1046"/>
      <c r="BF113" s="1046"/>
      <c r="BG113" s="1046"/>
      <c r="BH113" s="1046"/>
      <c r="BI113" s="1046"/>
      <c r="BJ113" s="1046"/>
      <c r="BK113" s="1046"/>
      <c r="BL113" s="1046"/>
      <c r="BM113" s="1046"/>
      <c r="BN113" s="1046"/>
      <c r="BO113" s="1046"/>
      <c r="BP113" s="1047"/>
      <c r="BQ113" s="1015">
        <v>199316</v>
      </c>
      <c r="BR113" s="1016"/>
      <c r="BS113" s="1016"/>
      <c r="BT113" s="1016"/>
      <c r="BU113" s="1016"/>
      <c r="BV113" s="1016">
        <v>173131</v>
      </c>
      <c r="BW113" s="1016"/>
      <c r="BX113" s="1016"/>
      <c r="BY113" s="1016"/>
      <c r="BZ113" s="1016"/>
      <c r="CA113" s="1016">
        <v>158527</v>
      </c>
      <c r="CB113" s="1016"/>
      <c r="CC113" s="1016"/>
      <c r="CD113" s="1016"/>
      <c r="CE113" s="1016"/>
      <c r="CF113" s="1010">
        <v>6</v>
      </c>
      <c r="CG113" s="1011"/>
      <c r="CH113" s="1011"/>
      <c r="CI113" s="1011"/>
      <c r="CJ113" s="1011"/>
      <c r="CK113" s="1041"/>
      <c r="CL113" s="1042"/>
      <c r="CM113" s="1012" t="s">
        <v>446</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125</v>
      </c>
      <c r="DH113" s="1055"/>
      <c r="DI113" s="1055"/>
      <c r="DJ113" s="1055"/>
      <c r="DK113" s="1056"/>
      <c r="DL113" s="1057" t="s">
        <v>393</v>
      </c>
      <c r="DM113" s="1055"/>
      <c r="DN113" s="1055"/>
      <c r="DO113" s="1055"/>
      <c r="DP113" s="1056"/>
      <c r="DQ113" s="1057" t="s">
        <v>125</v>
      </c>
      <c r="DR113" s="1055"/>
      <c r="DS113" s="1055"/>
      <c r="DT113" s="1055"/>
      <c r="DU113" s="1056"/>
      <c r="DV113" s="1058" t="s">
        <v>125</v>
      </c>
      <c r="DW113" s="1059"/>
      <c r="DX113" s="1059"/>
      <c r="DY113" s="1059"/>
      <c r="DZ113" s="1060"/>
    </row>
    <row r="114" spans="1:130" s="248" customFormat="1" ht="26.25" customHeight="1" x14ac:dyDescent="0.15">
      <c r="A114" s="1050"/>
      <c r="B114" s="1051"/>
      <c r="C114" s="1046" t="s">
        <v>447</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32935</v>
      </c>
      <c r="AB114" s="1055"/>
      <c r="AC114" s="1055"/>
      <c r="AD114" s="1055"/>
      <c r="AE114" s="1056"/>
      <c r="AF114" s="1057">
        <v>39764</v>
      </c>
      <c r="AG114" s="1055"/>
      <c r="AH114" s="1055"/>
      <c r="AI114" s="1055"/>
      <c r="AJ114" s="1056"/>
      <c r="AK114" s="1057">
        <v>40968</v>
      </c>
      <c r="AL114" s="1055"/>
      <c r="AM114" s="1055"/>
      <c r="AN114" s="1055"/>
      <c r="AO114" s="1056"/>
      <c r="AP114" s="1058">
        <v>1.5</v>
      </c>
      <c r="AQ114" s="1059"/>
      <c r="AR114" s="1059"/>
      <c r="AS114" s="1059"/>
      <c r="AT114" s="1060"/>
      <c r="AU114" s="996"/>
      <c r="AV114" s="997"/>
      <c r="AW114" s="997"/>
      <c r="AX114" s="997"/>
      <c r="AY114" s="997"/>
      <c r="AZ114" s="1045" t="s">
        <v>448</v>
      </c>
      <c r="BA114" s="1046"/>
      <c r="BB114" s="1046"/>
      <c r="BC114" s="1046"/>
      <c r="BD114" s="1046"/>
      <c r="BE114" s="1046"/>
      <c r="BF114" s="1046"/>
      <c r="BG114" s="1046"/>
      <c r="BH114" s="1046"/>
      <c r="BI114" s="1046"/>
      <c r="BJ114" s="1046"/>
      <c r="BK114" s="1046"/>
      <c r="BL114" s="1046"/>
      <c r="BM114" s="1046"/>
      <c r="BN114" s="1046"/>
      <c r="BO114" s="1046"/>
      <c r="BP114" s="1047"/>
      <c r="BQ114" s="1015">
        <v>145216</v>
      </c>
      <c r="BR114" s="1016"/>
      <c r="BS114" s="1016"/>
      <c r="BT114" s="1016"/>
      <c r="BU114" s="1016"/>
      <c r="BV114" s="1016">
        <v>136363</v>
      </c>
      <c r="BW114" s="1016"/>
      <c r="BX114" s="1016"/>
      <c r="BY114" s="1016"/>
      <c r="BZ114" s="1016"/>
      <c r="CA114" s="1016">
        <v>120922</v>
      </c>
      <c r="CB114" s="1016"/>
      <c r="CC114" s="1016"/>
      <c r="CD114" s="1016"/>
      <c r="CE114" s="1016"/>
      <c r="CF114" s="1010">
        <v>4.5999999999999996</v>
      </c>
      <c r="CG114" s="1011"/>
      <c r="CH114" s="1011"/>
      <c r="CI114" s="1011"/>
      <c r="CJ114" s="1011"/>
      <c r="CK114" s="1041"/>
      <c r="CL114" s="1042"/>
      <c r="CM114" s="1012" t="s">
        <v>449</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393</v>
      </c>
      <c r="DH114" s="1055"/>
      <c r="DI114" s="1055"/>
      <c r="DJ114" s="1055"/>
      <c r="DK114" s="1056"/>
      <c r="DL114" s="1057" t="s">
        <v>125</v>
      </c>
      <c r="DM114" s="1055"/>
      <c r="DN114" s="1055"/>
      <c r="DO114" s="1055"/>
      <c r="DP114" s="1056"/>
      <c r="DQ114" s="1057" t="s">
        <v>393</v>
      </c>
      <c r="DR114" s="1055"/>
      <c r="DS114" s="1055"/>
      <c r="DT114" s="1055"/>
      <c r="DU114" s="1056"/>
      <c r="DV114" s="1058" t="s">
        <v>125</v>
      </c>
      <c r="DW114" s="1059"/>
      <c r="DX114" s="1059"/>
      <c r="DY114" s="1059"/>
      <c r="DZ114" s="1060"/>
    </row>
    <row r="115" spans="1:130" s="248" customFormat="1" ht="26.25" customHeight="1" x14ac:dyDescent="0.15">
      <c r="A115" s="1050"/>
      <c r="B115" s="1051"/>
      <c r="C115" s="1046" t="s">
        <v>450</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2819</v>
      </c>
      <c r="AB115" s="1030"/>
      <c r="AC115" s="1030"/>
      <c r="AD115" s="1030"/>
      <c r="AE115" s="1031"/>
      <c r="AF115" s="1032">
        <v>2440</v>
      </c>
      <c r="AG115" s="1030"/>
      <c r="AH115" s="1030"/>
      <c r="AI115" s="1030"/>
      <c r="AJ115" s="1031"/>
      <c r="AK115" s="1032" t="s">
        <v>393</v>
      </c>
      <c r="AL115" s="1030"/>
      <c r="AM115" s="1030"/>
      <c r="AN115" s="1030"/>
      <c r="AO115" s="1031"/>
      <c r="AP115" s="1033" t="s">
        <v>125</v>
      </c>
      <c r="AQ115" s="1034"/>
      <c r="AR115" s="1034"/>
      <c r="AS115" s="1034"/>
      <c r="AT115" s="1035"/>
      <c r="AU115" s="996"/>
      <c r="AV115" s="997"/>
      <c r="AW115" s="997"/>
      <c r="AX115" s="997"/>
      <c r="AY115" s="997"/>
      <c r="AZ115" s="1045" t="s">
        <v>451</v>
      </c>
      <c r="BA115" s="1046"/>
      <c r="BB115" s="1046"/>
      <c r="BC115" s="1046"/>
      <c r="BD115" s="1046"/>
      <c r="BE115" s="1046"/>
      <c r="BF115" s="1046"/>
      <c r="BG115" s="1046"/>
      <c r="BH115" s="1046"/>
      <c r="BI115" s="1046"/>
      <c r="BJ115" s="1046"/>
      <c r="BK115" s="1046"/>
      <c r="BL115" s="1046"/>
      <c r="BM115" s="1046"/>
      <c r="BN115" s="1046"/>
      <c r="BO115" s="1046"/>
      <c r="BP115" s="1047"/>
      <c r="BQ115" s="1015" t="s">
        <v>125</v>
      </c>
      <c r="BR115" s="1016"/>
      <c r="BS115" s="1016"/>
      <c r="BT115" s="1016"/>
      <c r="BU115" s="1016"/>
      <c r="BV115" s="1016" t="s">
        <v>393</v>
      </c>
      <c r="BW115" s="1016"/>
      <c r="BX115" s="1016"/>
      <c r="BY115" s="1016"/>
      <c r="BZ115" s="1016"/>
      <c r="CA115" s="1016" t="s">
        <v>393</v>
      </c>
      <c r="CB115" s="1016"/>
      <c r="CC115" s="1016"/>
      <c r="CD115" s="1016"/>
      <c r="CE115" s="1016"/>
      <c r="CF115" s="1010" t="s">
        <v>125</v>
      </c>
      <c r="CG115" s="1011"/>
      <c r="CH115" s="1011"/>
      <c r="CI115" s="1011"/>
      <c r="CJ115" s="1011"/>
      <c r="CK115" s="1041"/>
      <c r="CL115" s="1042"/>
      <c r="CM115" s="1045" t="s">
        <v>452</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v>55000</v>
      </c>
      <c r="DH115" s="1055"/>
      <c r="DI115" s="1055"/>
      <c r="DJ115" s="1055"/>
      <c r="DK115" s="1056"/>
      <c r="DL115" s="1057">
        <v>55000</v>
      </c>
      <c r="DM115" s="1055"/>
      <c r="DN115" s="1055"/>
      <c r="DO115" s="1055"/>
      <c r="DP115" s="1056"/>
      <c r="DQ115" s="1057">
        <v>55000</v>
      </c>
      <c r="DR115" s="1055"/>
      <c r="DS115" s="1055"/>
      <c r="DT115" s="1055"/>
      <c r="DU115" s="1056"/>
      <c r="DV115" s="1058">
        <v>2.1</v>
      </c>
      <c r="DW115" s="1059"/>
      <c r="DX115" s="1059"/>
      <c r="DY115" s="1059"/>
      <c r="DZ115" s="1060"/>
    </row>
    <row r="116" spans="1:130" s="248" customFormat="1" ht="26.25" customHeight="1" x14ac:dyDescent="0.15">
      <c r="A116" s="1052"/>
      <c r="B116" s="1053"/>
      <c r="C116" s="1061" t="s">
        <v>453</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125</v>
      </c>
      <c r="AB116" s="1055"/>
      <c r="AC116" s="1055"/>
      <c r="AD116" s="1055"/>
      <c r="AE116" s="1056"/>
      <c r="AF116" s="1057" t="s">
        <v>393</v>
      </c>
      <c r="AG116" s="1055"/>
      <c r="AH116" s="1055"/>
      <c r="AI116" s="1055"/>
      <c r="AJ116" s="1056"/>
      <c r="AK116" s="1057" t="s">
        <v>125</v>
      </c>
      <c r="AL116" s="1055"/>
      <c r="AM116" s="1055"/>
      <c r="AN116" s="1055"/>
      <c r="AO116" s="1056"/>
      <c r="AP116" s="1058" t="s">
        <v>125</v>
      </c>
      <c r="AQ116" s="1059"/>
      <c r="AR116" s="1059"/>
      <c r="AS116" s="1059"/>
      <c r="AT116" s="1060"/>
      <c r="AU116" s="996"/>
      <c r="AV116" s="997"/>
      <c r="AW116" s="997"/>
      <c r="AX116" s="997"/>
      <c r="AY116" s="997"/>
      <c r="AZ116" s="1063" t="s">
        <v>454</v>
      </c>
      <c r="BA116" s="1064"/>
      <c r="BB116" s="1064"/>
      <c r="BC116" s="1064"/>
      <c r="BD116" s="1064"/>
      <c r="BE116" s="1064"/>
      <c r="BF116" s="1064"/>
      <c r="BG116" s="1064"/>
      <c r="BH116" s="1064"/>
      <c r="BI116" s="1064"/>
      <c r="BJ116" s="1064"/>
      <c r="BK116" s="1064"/>
      <c r="BL116" s="1064"/>
      <c r="BM116" s="1064"/>
      <c r="BN116" s="1064"/>
      <c r="BO116" s="1064"/>
      <c r="BP116" s="1065"/>
      <c r="BQ116" s="1015" t="s">
        <v>393</v>
      </c>
      <c r="BR116" s="1016"/>
      <c r="BS116" s="1016"/>
      <c r="BT116" s="1016"/>
      <c r="BU116" s="1016"/>
      <c r="BV116" s="1016" t="s">
        <v>393</v>
      </c>
      <c r="BW116" s="1016"/>
      <c r="BX116" s="1016"/>
      <c r="BY116" s="1016"/>
      <c r="BZ116" s="1016"/>
      <c r="CA116" s="1016" t="s">
        <v>125</v>
      </c>
      <c r="CB116" s="1016"/>
      <c r="CC116" s="1016"/>
      <c r="CD116" s="1016"/>
      <c r="CE116" s="1016"/>
      <c r="CF116" s="1010" t="s">
        <v>125</v>
      </c>
      <c r="CG116" s="1011"/>
      <c r="CH116" s="1011"/>
      <c r="CI116" s="1011"/>
      <c r="CJ116" s="1011"/>
      <c r="CK116" s="1041"/>
      <c r="CL116" s="1042"/>
      <c r="CM116" s="1012" t="s">
        <v>455</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125</v>
      </c>
      <c r="DH116" s="1055"/>
      <c r="DI116" s="1055"/>
      <c r="DJ116" s="1055"/>
      <c r="DK116" s="1056"/>
      <c r="DL116" s="1057" t="s">
        <v>125</v>
      </c>
      <c r="DM116" s="1055"/>
      <c r="DN116" s="1055"/>
      <c r="DO116" s="1055"/>
      <c r="DP116" s="1056"/>
      <c r="DQ116" s="1057" t="s">
        <v>125</v>
      </c>
      <c r="DR116" s="1055"/>
      <c r="DS116" s="1055"/>
      <c r="DT116" s="1055"/>
      <c r="DU116" s="1056"/>
      <c r="DV116" s="1058" t="s">
        <v>125</v>
      </c>
      <c r="DW116" s="1059"/>
      <c r="DX116" s="1059"/>
      <c r="DY116" s="1059"/>
      <c r="DZ116" s="1060"/>
    </row>
    <row r="117" spans="1:130" s="248" customFormat="1" ht="26.25" customHeight="1" x14ac:dyDescent="0.15">
      <c r="A117" s="1000" t="s">
        <v>184</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456</v>
      </c>
      <c r="Z117" s="982"/>
      <c r="AA117" s="1072">
        <v>574835</v>
      </c>
      <c r="AB117" s="1073"/>
      <c r="AC117" s="1073"/>
      <c r="AD117" s="1073"/>
      <c r="AE117" s="1074"/>
      <c r="AF117" s="1075">
        <v>568183</v>
      </c>
      <c r="AG117" s="1073"/>
      <c r="AH117" s="1073"/>
      <c r="AI117" s="1073"/>
      <c r="AJ117" s="1074"/>
      <c r="AK117" s="1075">
        <v>581934</v>
      </c>
      <c r="AL117" s="1073"/>
      <c r="AM117" s="1073"/>
      <c r="AN117" s="1073"/>
      <c r="AO117" s="1074"/>
      <c r="AP117" s="1076"/>
      <c r="AQ117" s="1077"/>
      <c r="AR117" s="1077"/>
      <c r="AS117" s="1077"/>
      <c r="AT117" s="1078"/>
      <c r="AU117" s="996"/>
      <c r="AV117" s="997"/>
      <c r="AW117" s="997"/>
      <c r="AX117" s="997"/>
      <c r="AY117" s="997"/>
      <c r="AZ117" s="1063" t="s">
        <v>457</v>
      </c>
      <c r="BA117" s="1064"/>
      <c r="BB117" s="1064"/>
      <c r="BC117" s="1064"/>
      <c r="BD117" s="1064"/>
      <c r="BE117" s="1064"/>
      <c r="BF117" s="1064"/>
      <c r="BG117" s="1064"/>
      <c r="BH117" s="1064"/>
      <c r="BI117" s="1064"/>
      <c r="BJ117" s="1064"/>
      <c r="BK117" s="1064"/>
      <c r="BL117" s="1064"/>
      <c r="BM117" s="1064"/>
      <c r="BN117" s="1064"/>
      <c r="BO117" s="1064"/>
      <c r="BP117" s="1065"/>
      <c r="BQ117" s="1015" t="s">
        <v>393</v>
      </c>
      <c r="BR117" s="1016"/>
      <c r="BS117" s="1016"/>
      <c r="BT117" s="1016"/>
      <c r="BU117" s="1016"/>
      <c r="BV117" s="1016" t="s">
        <v>393</v>
      </c>
      <c r="BW117" s="1016"/>
      <c r="BX117" s="1016"/>
      <c r="BY117" s="1016"/>
      <c r="BZ117" s="1016"/>
      <c r="CA117" s="1016" t="s">
        <v>393</v>
      </c>
      <c r="CB117" s="1016"/>
      <c r="CC117" s="1016"/>
      <c r="CD117" s="1016"/>
      <c r="CE117" s="1016"/>
      <c r="CF117" s="1010" t="s">
        <v>125</v>
      </c>
      <c r="CG117" s="1011"/>
      <c r="CH117" s="1011"/>
      <c r="CI117" s="1011"/>
      <c r="CJ117" s="1011"/>
      <c r="CK117" s="1041"/>
      <c r="CL117" s="1042"/>
      <c r="CM117" s="1012" t="s">
        <v>458</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393</v>
      </c>
      <c r="DH117" s="1055"/>
      <c r="DI117" s="1055"/>
      <c r="DJ117" s="1055"/>
      <c r="DK117" s="1056"/>
      <c r="DL117" s="1057" t="s">
        <v>393</v>
      </c>
      <c r="DM117" s="1055"/>
      <c r="DN117" s="1055"/>
      <c r="DO117" s="1055"/>
      <c r="DP117" s="1056"/>
      <c r="DQ117" s="1057" t="s">
        <v>393</v>
      </c>
      <c r="DR117" s="1055"/>
      <c r="DS117" s="1055"/>
      <c r="DT117" s="1055"/>
      <c r="DU117" s="1056"/>
      <c r="DV117" s="1058" t="s">
        <v>393</v>
      </c>
      <c r="DW117" s="1059"/>
      <c r="DX117" s="1059"/>
      <c r="DY117" s="1059"/>
      <c r="DZ117" s="1060"/>
    </row>
    <row r="118" spans="1:130" s="248" customFormat="1" ht="26.25" customHeight="1" x14ac:dyDescent="0.15">
      <c r="A118" s="1000" t="s">
        <v>432</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429</v>
      </c>
      <c r="AB118" s="981"/>
      <c r="AC118" s="981"/>
      <c r="AD118" s="981"/>
      <c r="AE118" s="982"/>
      <c r="AF118" s="980" t="s">
        <v>430</v>
      </c>
      <c r="AG118" s="981"/>
      <c r="AH118" s="981"/>
      <c r="AI118" s="981"/>
      <c r="AJ118" s="982"/>
      <c r="AK118" s="980" t="s">
        <v>305</v>
      </c>
      <c r="AL118" s="981"/>
      <c r="AM118" s="981"/>
      <c r="AN118" s="981"/>
      <c r="AO118" s="982"/>
      <c r="AP118" s="1067" t="s">
        <v>431</v>
      </c>
      <c r="AQ118" s="1068"/>
      <c r="AR118" s="1068"/>
      <c r="AS118" s="1068"/>
      <c r="AT118" s="1069"/>
      <c r="AU118" s="996"/>
      <c r="AV118" s="997"/>
      <c r="AW118" s="997"/>
      <c r="AX118" s="997"/>
      <c r="AY118" s="997"/>
      <c r="AZ118" s="1070" t="s">
        <v>459</v>
      </c>
      <c r="BA118" s="1061"/>
      <c r="BB118" s="1061"/>
      <c r="BC118" s="1061"/>
      <c r="BD118" s="1061"/>
      <c r="BE118" s="1061"/>
      <c r="BF118" s="1061"/>
      <c r="BG118" s="1061"/>
      <c r="BH118" s="1061"/>
      <c r="BI118" s="1061"/>
      <c r="BJ118" s="1061"/>
      <c r="BK118" s="1061"/>
      <c r="BL118" s="1061"/>
      <c r="BM118" s="1061"/>
      <c r="BN118" s="1061"/>
      <c r="BO118" s="1061"/>
      <c r="BP118" s="1062"/>
      <c r="BQ118" s="1093" t="s">
        <v>125</v>
      </c>
      <c r="BR118" s="1094"/>
      <c r="BS118" s="1094"/>
      <c r="BT118" s="1094"/>
      <c r="BU118" s="1094"/>
      <c r="BV118" s="1094" t="s">
        <v>125</v>
      </c>
      <c r="BW118" s="1094"/>
      <c r="BX118" s="1094"/>
      <c r="BY118" s="1094"/>
      <c r="BZ118" s="1094"/>
      <c r="CA118" s="1094" t="s">
        <v>125</v>
      </c>
      <c r="CB118" s="1094"/>
      <c r="CC118" s="1094"/>
      <c r="CD118" s="1094"/>
      <c r="CE118" s="1094"/>
      <c r="CF118" s="1010" t="s">
        <v>125</v>
      </c>
      <c r="CG118" s="1011"/>
      <c r="CH118" s="1011"/>
      <c r="CI118" s="1011"/>
      <c r="CJ118" s="1011"/>
      <c r="CK118" s="1041"/>
      <c r="CL118" s="1042"/>
      <c r="CM118" s="1012" t="s">
        <v>460</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125</v>
      </c>
      <c r="DH118" s="1055"/>
      <c r="DI118" s="1055"/>
      <c r="DJ118" s="1055"/>
      <c r="DK118" s="1056"/>
      <c r="DL118" s="1057" t="s">
        <v>125</v>
      </c>
      <c r="DM118" s="1055"/>
      <c r="DN118" s="1055"/>
      <c r="DO118" s="1055"/>
      <c r="DP118" s="1056"/>
      <c r="DQ118" s="1057" t="s">
        <v>125</v>
      </c>
      <c r="DR118" s="1055"/>
      <c r="DS118" s="1055"/>
      <c r="DT118" s="1055"/>
      <c r="DU118" s="1056"/>
      <c r="DV118" s="1058" t="s">
        <v>125</v>
      </c>
      <c r="DW118" s="1059"/>
      <c r="DX118" s="1059"/>
      <c r="DY118" s="1059"/>
      <c r="DZ118" s="1060"/>
    </row>
    <row r="119" spans="1:130" s="248" customFormat="1" ht="26.25" customHeight="1" x14ac:dyDescent="0.15">
      <c r="A119" s="1154" t="s">
        <v>435</v>
      </c>
      <c r="B119" s="1040"/>
      <c r="C119" s="1019" t="s">
        <v>436</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125</v>
      </c>
      <c r="AB119" s="988"/>
      <c r="AC119" s="988"/>
      <c r="AD119" s="988"/>
      <c r="AE119" s="989"/>
      <c r="AF119" s="990" t="s">
        <v>125</v>
      </c>
      <c r="AG119" s="988"/>
      <c r="AH119" s="988"/>
      <c r="AI119" s="988"/>
      <c r="AJ119" s="989"/>
      <c r="AK119" s="990" t="s">
        <v>125</v>
      </c>
      <c r="AL119" s="988"/>
      <c r="AM119" s="988"/>
      <c r="AN119" s="988"/>
      <c r="AO119" s="989"/>
      <c r="AP119" s="991" t="s">
        <v>125</v>
      </c>
      <c r="AQ119" s="992"/>
      <c r="AR119" s="992"/>
      <c r="AS119" s="992"/>
      <c r="AT119" s="993"/>
      <c r="AU119" s="998"/>
      <c r="AV119" s="999"/>
      <c r="AW119" s="999"/>
      <c r="AX119" s="999"/>
      <c r="AY119" s="999"/>
      <c r="AZ119" s="279" t="s">
        <v>184</v>
      </c>
      <c r="BA119" s="279"/>
      <c r="BB119" s="279"/>
      <c r="BC119" s="279"/>
      <c r="BD119" s="279"/>
      <c r="BE119" s="279"/>
      <c r="BF119" s="279"/>
      <c r="BG119" s="279"/>
      <c r="BH119" s="279"/>
      <c r="BI119" s="279"/>
      <c r="BJ119" s="279"/>
      <c r="BK119" s="279"/>
      <c r="BL119" s="279"/>
      <c r="BM119" s="279"/>
      <c r="BN119" s="279"/>
      <c r="BO119" s="1071" t="s">
        <v>461</v>
      </c>
      <c r="BP119" s="1102"/>
      <c r="BQ119" s="1093">
        <v>6675933</v>
      </c>
      <c r="BR119" s="1094"/>
      <c r="BS119" s="1094"/>
      <c r="BT119" s="1094"/>
      <c r="BU119" s="1094"/>
      <c r="BV119" s="1094">
        <v>6591282</v>
      </c>
      <c r="BW119" s="1094"/>
      <c r="BX119" s="1094"/>
      <c r="BY119" s="1094"/>
      <c r="BZ119" s="1094"/>
      <c r="CA119" s="1094">
        <v>6898683</v>
      </c>
      <c r="CB119" s="1094"/>
      <c r="CC119" s="1094"/>
      <c r="CD119" s="1094"/>
      <c r="CE119" s="1094"/>
      <c r="CF119" s="1095"/>
      <c r="CG119" s="1096"/>
      <c r="CH119" s="1096"/>
      <c r="CI119" s="1096"/>
      <c r="CJ119" s="1097"/>
      <c r="CK119" s="1043"/>
      <c r="CL119" s="1044"/>
      <c r="CM119" s="1098" t="s">
        <v>462</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v>54450</v>
      </c>
      <c r="DH119" s="1080"/>
      <c r="DI119" s="1080"/>
      <c r="DJ119" s="1080"/>
      <c r="DK119" s="1081"/>
      <c r="DL119" s="1079">
        <v>31117</v>
      </c>
      <c r="DM119" s="1080"/>
      <c r="DN119" s="1080"/>
      <c r="DO119" s="1080"/>
      <c r="DP119" s="1081"/>
      <c r="DQ119" s="1079">
        <v>25493</v>
      </c>
      <c r="DR119" s="1080"/>
      <c r="DS119" s="1080"/>
      <c r="DT119" s="1080"/>
      <c r="DU119" s="1081"/>
      <c r="DV119" s="1082">
        <v>1</v>
      </c>
      <c r="DW119" s="1083"/>
      <c r="DX119" s="1083"/>
      <c r="DY119" s="1083"/>
      <c r="DZ119" s="1084"/>
    </row>
    <row r="120" spans="1:130" s="248" customFormat="1" ht="26.25" customHeight="1" x14ac:dyDescent="0.15">
      <c r="A120" s="1155"/>
      <c r="B120" s="1042"/>
      <c r="C120" s="1012" t="s">
        <v>439</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125</v>
      </c>
      <c r="AB120" s="1055"/>
      <c r="AC120" s="1055"/>
      <c r="AD120" s="1055"/>
      <c r="AE120" s="1056"/>
      <c r="AF120" s="1057" t="s">
        <v>125</v>
      </c>
      <c r="AG120" s="1055"/>
      <c r="AH120" s="1055"/>
      <c r="AI120" s="1055"/>
      <c r="AJ120" s="1056"/>
      <c r="AK120" s="1057" t="s">
        <v>125</v>
      </c>
      <c r="AL120" s="1055"/>
      <c r="AM120" s="1055"/>
      <c r="AN120" s="1055"/>
      <c r="AO120" s="1056"/>
      <c r="AP120" s="1058" t="s">
        <v>125</v>
      </c>
      <c r="AQ120" s="1059"/>
      <c r="AR120" s="1059"/>
      <c r="AS120" s="1059"/>
      <c r="AT120" s="1060"/>
      <c r="AU120" s="1085" t="s">
        <v>463</v>
      </c>
      <c r="AV120" s="1086"/>
      <c r="AW120" s="1086"/>
      <c r="AX120" s="1086"/>
      <c r="AY120" s="1087"/>
      <c r="AZ120" s="1036" t="s">
        <v>464</v>
      </c>
      <c r="BA120" s="985"/>
      <c r="BB120" s="985"/>
      <c r="BC120" s="985"/>
      <c r="BD120" s="985"/>
      <c r="BE120" s="985"/>
      <c r="BF120" s="985"/>
      <c r="BG120" s="985"/>
      <c r="BH120" s="985"/>
      <c r="BI120" s="985"/>
      <c r="BJ120" s="985"/>
      <c r="BK120" s="985"/>
      <c r="BL120" s="985"/>
      <c r="BM120" s="985"/>
      <c r="BN120" s="985"/>
      <c r="BO120" s="985"/>
      <c r="BP120" s="986"/>
      <c r="BQ120" s="1022">
        <v>3262606</v>
      </c>
      <c r="BR120" s="1023"/>
      <c r="BS120" s="1023"/>
      <c r="BT120" s="1023"/>
      <c r="BU120" s="1023"/>
      <c r="BV120" s="1023">
        <v>3328089</v>
      </c>
      <c r="BW120" s="1023"/>
      <c r="BX120" s="1023"/>
      <c r="BY120" s="1023"/>
      <c r="BZ120" s="1023"/>
      <c r="CA120" s="1023">
        <v>3428815</v>
      </c>
      <c r="CB120" s="1023"/>
      <c r="CC120" s="1023"/>
      <c r="CD120" s="1023"/>
      <c r="CE120" s="1023"/>
      <c r="CF120" s="1037">
        <v>129.30000000000001</v>
      </c>
      <c r="CG120" s="1038"/>
      <c r="CH120" s="1038"/>
      <c r="CI120" s="1038"/>
      <c r="CJ120" s="1038"/>
      <c r="CK120" s="1103" t="s">
        <v>465</v>
      </c>
      <c r="CL120" s="1104"/>
      <c r="CM120" s="1104"/>
      <c r="CN120" s="1104"/>
      <c r="CO120" s="1105"/>
      <c r="CP120" s="1111" t="s">
        <v>410</v>
      </c>
      <c r="CQ120" s="1112"/>
      <c r="CR120" s="1112"/>
      <c r="CS120" s="1112"/>
      <c r="CT120" s="1112"/>
      <c r="CU120" s="1112"/>
      <c r="CV120" s="1112"/>
      <c r="CW120" s="1112"/>
      <c r="CX120" s="1112"/>
      <c r="CY120" s="1112"/>
      <c r="CZ120" s="1112"/>
      <c r="DA120" s="1112"/>
      <c r="DB120" s="1112"/>
      <c r="DC120" s="1112"/>
      <c r="DD120" s="1112"/>
      <c r="DE120" s="1112"/>
      <c r="DF120" s="1113"/>
      <c r="DG120" s="1022">
        <v>2856359</v>
      </c>
      <c r="DH120" s="1023"/>
      <c r="DI120" s="1023"/>
      <c r="DJ120" s="1023"/>
      <c r="DK120" s="1023"/>
      <c r="DL120" s="1023">
        <v>2884045</v>
      </c>
      <c r="DM120" s="1023"/>
      <c r="DN120" s="1023"/>
      <c r="DO120" s="1023"/>
      <c r="DP120" s="1023"/>
      <c r="DQ120" s="1023">
        <v>2940493</v>
      </c>
      <c r="DR120" s="1023"/>
      <c r="DS120" s="1023"/>
      <c r="DT120" s="1023"/>
      <c r="DU120" s="1023"/>
      <c r="DV120" s="1024">
        <v>110.9</v>
      </c>
      <c r="DW120" s="1024"/>
      <c r="DX120" s="1024"/>
      <c r="DY120" s="1024"/>
      <c r="DZ120" s="1025"/>
    </row>
    <row r="121" spans="1:130" s="248" customFormat="1" ht="26.25" customHeight="1" x14ac:dyDescent="0.15">
      <c r="A121" s="1155"/>
      <c r="B121" s="1042"/>
      <c r="C121" s="1063" t="s">
        <v>466</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125</v>
      </c>
      <c r="AB121" s="1055"/>
      <c r="AC121" s="1055"/>
      <c r="AD121" s="1055"/>
      <c r="AE121" s="1056"/>
      <c r="AF121" s="1057" t="s">
        <v>125</v>
      </c>
      <c r="AG121" s="1055"/>
      <c r="AH121" s="1055"/>
      <c r="AI121" s="1055"/>
      <c r="AJ121" s="1056"/>
      <c r="AK121" s="1057" t="s">
        <v>125</v>
      </c>
      <c r="AL121" s="1055"/>
      <c r="AM121" s="1055"/>
      <c r="AN121" s="1055"/>
      <c r="AO121" s="1056"/>
      <c r="AP121" s="1058" t="s">
        <v>125</v>
      </c>
      <c r="AQ121" s="1059"/>
      <c r="AR121" s="1059"/>
      <c r="AS121" s="1059"/>
      <c r="AT121" s="1060"/>
      <c r="AU121" s="1088"/>
      <c r="AV121" s="1089"/>
      <c r="AW121" s="1089"/>
      <c r="AX121" s="1089"/>
      <c r="AY121" s="1090"/>
      <c r="AZ121" s="1045" t="s">
        <v>467</v>
      </c>
      <c r="BA121" s="1046"/>
      <c r="BB121" s="1046"/>
      <c r="BC121" s="1046"/>
      <c r="BD121" s="1046"/>
      <c r="BE121" s="1046"/>
      <c r="BF121" s="1046"/>
      <c r="BG121" s="1046"/>
      <c r="BH121" s="1046"/>
      <c r="BI121" s="1046"/>
      <c r="BJ121" s="1046"/>
      <c r="BK121" s="1046"/>
      <c r="BL121" s="1046"/>
      <c r="BM121" s="1046"/>
      <c r="BN121" s="1046"/>
      <c r="BO121" s="1046"/>
      <c r="BP121" s="1047"/>
      <c r="BQ121" s="1015">
        <v>36912</v>
      </c>
      <c r="BR121" s="1016"/>
      <c r="BS121" s="1016"/>
      <c r="BT121" s="1016"/>
      <c r="BU121" s="1016"/>
      <c r="BV121" s="1016">
        <v>30609</v>
      </c>
      <c r="BW121" s="1016"/>
      <c r="BX121" s="1016"/>
      <c r="BY121" s="1016"/>
      <c r="BZ121" s="1016"/>
      <c r="CA121" s="1016">
        <v>24821</v>
      </c>
      <c r="CB121" s="1016"/>
      <c r="CC121" s="1016"/>
      <c r="CD121" s="1016"/>
      <c r="CE121" s="1016"/>
      <c r="CF121" s="1010">
        <v>0.9</v>
      </c>
      <c r="CG121" s="1011"/>
      <c r="CH121" s="1011"/>
      <c r="CI121" s="1011"/>
      <c r="CJ121" s="1011"/>
      <c r="CK121" s="1106"/>
      <c r="CL121" s="1107"/>
      <c r="CM121" s="1107"/>
      <c r="CN121" s="1107"/>
      <c r="CO121" s="1108"/>
      <c r="CP121" s="1116" t="s">
        <v>408</v>
      </c>
      <c r="CQ121" s="1117"/>
      <c r="CR121" s="1117"/>
      <c r="CS121" s="1117"/>
      <c r="CT121" s="1117"/>
      <c r="CU121" s="1117"/>
      <c r="CV121" s="1117"/>
      <c r="CW121" s="1117"/>
      <c r="CX121" s="1117"/>
      <c r="CY121" s="1117"/>
      <c r="CZ121" s="1117"/>
      <c r="DA121" s="1117"/>
      <c r="DB121" s="1117"/>
      <c r="DC121" s="1117"/>
      <c r="DD121" s="1117"/>
      <c r="DE121" s="1117"/>
      <c r="DF121" s="1118"/>
      <c r="DG121" s="1015">
        <v>124</v>
      </c>
      <c r="DH121" s="1016"/>
      <c r="DI121" s="1016"/>
      <c r="DJ121" s="1016"/>
      <c r="DK121" s="1016"/>
      <c r="DL121" s="1016">
        <v>78</v>
      </c>
      <c r="DM121" s="1016"/>
      <c r="DN121" s="1016"/>
      <c r="DO121" s="1016"/>
      <c r="DP121" s="1016"/>
      <c r="DQ121" s="1016">
        <v>42</v>
      </c>
      <c r="DR121" s="1016"/>
      <c r="DS121" s="1016"/>
      <c r="DT121" s="1016"/>
      <c r="DU121" s="1016"/>
      <c r="DV121" s="1017">
        <v>0</v>
      </c>
      <c r="DW121" s="1017"/>
      <c r="DX121" s="1017"/>
      <c r="DY121" s="1017"/>
      <c r="DZ121" s="1018"/>
    </row>
    <row r="122" spans="1:130" s="248" customFormat="1" ht="26.25" customHeight="1" x14ac:dyDescent="0.15">
      <c r="A122" s="1155"/>
      <c r="B122" s="1042"/>
      <c r="C122" s="1012" t="s">
        <v>449</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125</v>
      </c>
      <c r="AB122" s="1055"/>
      <c r="AC122" s="1055"/>
      <c r="AD122" s="1055"/>
      <c r="AE122" s="1056"/>
      <c r="AF122" s="1057" t="s">
        <v>125</v>
      </c>
      <c r="AG122" s="1055"/>
      <c r="AH122" s="1055"/>
      <c r="AI122" s="1055"/>
      <c r="AJ122" s="1056"/>
      <c r="AK122" s="1057" t="s">
        <v>125</v>
      </c>
      <c r="AL122" s="1055"/>
      <c r="AM122" s="1055"/>
      <c r="AN122" s="1055"/>
      <c r="AO122" s="1056"/>
      <c r="AP122" s="1058" t="s">
        <v>125</v>
      </c>
      <c r="AQ122" s="1059"/>
      <c r="AR122" s="1059"/>
      <c r="AS122" s="1059"/>
      <c r="AT122" s="1060"/>
      <c r="AU122" s="1088"/>
      <c r="AV122" s="1089"/>
      <c r="AW122" s="1089"/>
      <c r="AX122" s="1089"/>
      <c r="AY122" s="1090"/>
      <c r="AZ122" s="1070" t="s">
        <v>468</v>
      </c>
      <c r="BA122" s="1061"/>
      <c r="BB122" s="1061"/>
      <c r="BC122" s="1061"/>
      <c r="BD122" s="1061"/>
      <c r="BE122" s="1061"/>
      <c r="BF122" s="1061"/>
      <c r="BG122" s="1061"/>
      <c r="BH122" s="1061"/>
      <c r="BI122" s="1061"/>
      <c r="BJ122" s="1061"/>
      <c r="BK122" s="1061"/>
      <c r="BL122" s="1061"/>
      <c r="BM122" s="1061"/>
      <c r="BN122" s="1061"/>
      <c r="BO122" s="1061"/>
      <c r="BP122" s="1062"/>
      <c r="BQ122" s="1093">
        <v>4722851</v>
      </c>
      <c r="BR122" s="1094"/>
      <c r="BS122" s="1094"/>
      <c r="BT122" s="1094"/>
      <c r="BU122" s="1094"/>
      <c r="BV122" s="1094">
        <v>4669998</v>
      </c>
      <c r="BW122" s="1094"/>
      <c r="BX122" s="1094"/>
      <c r="BY122" s="1094"/>
      <c r="BZ122" s="1094"/>
      <c r="CA122" s="1094">
        <v>4830662</v>
      </c>
      <c r="CB122" s="1094"/>
      <c r="CC122" s="1094"/>
      <c r="CD122" s="1094"/>
      <c r="CE122" s="1094"/>
      <c r="CF122" s="1114">
        <v>182.1</v>
      </c>
      <c r="CG122" s="1115"/>
      <c r="CH122" s="1115"/>
      <c r="CI122" s="1115"/>
      <c r="CJ122" s="1115"/>
      <c r="CK122" s="1106"/>
      <c r="CL122" s="1107"/>
      <c r="CM122" s="1107"/>
      <c r="CN122" s="1107"/>
      <c r="CO122" s="1108"/>
      <c r="CP122" s="1116" t="s">
        <v>405</v>
      </c>
      <c r="CQ122" s="1117"/>
      <c r="CR122" s="1117"/>
      <c r="CS122" s="1117"/>
      <c r="CT122" s="1117"/>
      <c r="CU122" s="1117"/>
      <c r="CV122" s="1117"/>
      <c r="CW122" s="1117"/>
      <c r="CX122" s="1117"/>
      <c r="CY122" s="1117"/>
      <c r="CZ122" s="1117"/>
      <c r="DA122" s="1117"/>
      <c r="DB122" s="1117"/>
      <c r="DC122" s="1117"/>
      <c r="DD122" s="1117"/>
      <c r="DE122" s="1117"/>
      <c r="DF122" s="1118"/>
      <c r="DG122" s="1015" t="s">
        <v>125</v>
      </c>
      <c r="DH122" s="1016"/>
      <c r="DI122" s="1016"/>
      <c r="DJ122" s="1016"/>
      <c r="DK122" s="1016"/>
      <c r="DL122" s="1016" t="s">
        <v>125</v>
      </c>
      <c r="DM122" s="1016"/>
      <c r="DN122" s="1016"/>
      <c r="DO122" s="1016"/>
      <c r="DP122" s="1016"/>
      <c r="DQ122" s="1016" t="s">
        <v>125</v>
      </c>
      <c r="DR122" s="1016"/>
      <c r="DS122" s="1016"/>
      <c r="DT122" s="1016"/>
      <c r="DU122" s="1016"/>
      <c r="DV122" s="1017" t="s">
        <v>125</v>
      </c>
      <c r="DW122" s="1017"/>
      <c r="DX122" s="1017"/>
      <c r="DY122" s="1017"/>
      <c r="DZ122" s="1018"/>
    </row>
    <row r="123" spans="1:130" s="248" customFormat="1" ht="26.25" customHeight="1" x14ac:dyDescent="0.15">
      <c r="A123" s="1155"/>
      <c r="B123" s="1042"/>
      <c r="C123" s="1012" t="s">
        <v>455</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125</v>
      </c>
      <c r="AB123" s="1055"/>
      <c r="AC123" s="1055"/>
      <c r="AD123" s="1055"/>
      <c r="AE123" s="1056"/>
      <c r="AF123" s="1057" t="s">
        <v>125</v>
      </c>
      <c r="AG123" s="1055"/>
      <c r="AH123" s="1055"/>
      <c r="AI123" s="1055"/>
      <c r="AJ123" s="1056"/>
      <c r="AK123" s="1057" t="s">
        <v>125</v>
      </c>
      <c r="AL123" s="1055"/>
      <c r="AM123" s="1055"/>
      <c r="AN123" s="1055"/>
      <c r="AO123" s="1056"/>
      <c r="AP123" s="1058" t="s">
        <v>125</v>
      </c>
      <c r="AQ123" s="1059"/>
      <c r="AR123" s="1059"/>
      <c r="AS123" s="1059"/>
      <c r="AT123" s="1060"/>
      <c r="AU123" s="1091"/>
      <c r="AV123" s="1092"/>
      <c r="AW123" s="1092"/>
      <c r="AX123" s="1092"/>
      <c r="AY123" s="1092"/>
      <c r="AZ123" s="279" t="s">
        <v>184</v>
      </c>
      <c r="BA123" s="279"/>
      <c r="BB123" s="279"/>
      <c r="BC123" s="279"/>
      <c r="BD123" s="279"/>
      <c r="BE123" s="279"/>
      <c r="BF123" s="279"/>
      <c r="BG123" s="279"/>
      <c r="BH123" s="279"/>
      <c r="BI123" s="279"/>
      <c r="BJ123" s="279"/>
      <c r="BK123" s="279"/>
      <c r="BL123" s="279"/>
      <c r="BM123" s="279"/>
      <c r="BN123" s="279"/>
      <c r="BO123" s="1071" t="s">
        <v>469</v>
      </c>
      <c r="BP123" s="1102"/>
      <c r="BQ123" s="1161">
        <v>8022369</v>
      </c>
      <c r="BR123" s="1162"/>
      <c r="BS123" s="1162"/>
      <c r="BT123" s="1162"/>
      <c r="BU123" s="1162"/>
      <c r="BV123" s="1162">
        <v>8028696</v>
      </c>
      <c r="BW123" s="1162"/>
      <c r="BX123" s="1162"/>
      <c r="BY123" s="1162"/>
      <c r="BZ123" s="1162"/>
      <c r="CA123" s="1162">
        <v>8284298</v>
      </c>
      <c r="CB123" s="1162"/>
      <c r="CC123" s="1162"/>
      <c r="CD123" s="1162"/>
      <c r="CE123" s="1162"/>
      <c r="CF123" s="1095"/>
      <c r="CG123" s="1096"/>
      <c r="CH123" s="1096"/>
      <c r="CI123" s="1096"/>
      <c r="CJ123" s="1097"/>
      <c r="CK123" s="1106"/>
      <c r="CL123" s="1107"/>
      <c r="CM123" s="1107"/>
      <c r="CN123" s="1107"/>
      <c r="CO123" s="1108"/>
      <c r="CP123" s="1116" t="s">
        <v>407</v>
      </c>
      <c r="CQ123" s="1117"/>
      <c r="CR123" s="1117"/>
      <c r="CS123" s="1117"/>
      <c r="CT123" s="1117"/>
      <c r="CU123" s="1117"/>
      <c r="CV123" s="1117"/>
      <c r="CW123" s="1117"/>
      <c r="CX123" s="1117"/>
      <c r="CY123" s="1117"/>
      <c r="CZ123" s="1117"/>
      <c r="DA123" s="1117"/>
      <c r="DB123" s="1117"/>
      <c r="DC123" s="1117"/>
      <c r="DD123" s="1117"/>
      <c r="DE123" s="1117"/>
      <c r="DF123" s="1118"/>
      <c r="DG123" s="1054" t="s">
        <v>125</v>
      </c>
      <c r="DH123" s="1055"/>
      <c r="DI123" s="1055"/>
      <c r="DJ123" s="1055"/>
      <c r="DK123" s="1056"/>
      <c r="DL123" s="1057" t="s">
        <v>125</v>
      </c>
      <c r="DM123" s="1055"/>
      <c r="DN123" s="1055"/>
      <c r="DO123" s="1055"/>
      <c r="DP123" s="1056"/>
      <c r="DQ123" s="1057" t="s">
        <v>125</v>
      </c>
      <c r="DR123" s="1055"/>
      <c r="DS123" s="1055"/>
      <c r="DT123" s="1055"/>
      <c r="DU123" s="1056"/>
      <c r="DV123" s="1058" t="s">
        <v>125</v>
      </c>
      <c r="DW123" s="1059"/>
      <c r="DX123" s="1059"/>
      <c r="DY123" s="1059"/>
      <c r="DZ123" s="1060"/>
    </row>
    <row r="124" spans="1:130" s="248" customFormat="1" ht="26.25" customHeight="1" thickBot="1" x14ac:dyDescent="0.2">
      <c r="A124" s="1155"/>
      <c r="B124" s="1042"/>
      <c r="C124" s="1012" t="s">
        <v>458</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125</v>
      </c>
      <c r="AB124" s="1055"/>
      <c r="AC124" s="1055"/>
      <c r="AD124" s="1055"/>
      <c r="AE124" s="1056"/>
      <c r="AF124" s="1057" t="s">
        <v>125</v>
      </c>
      <c r="AG124" s="1055"/>
      <c r="AH124" s="1055"/>
      <c r="AI124" s="1055"/>
      <c r="AJ124" s="1056"/>
      <c r="AK124" s="1057" t="s">
        <v>125</v>
      </c>
      <c r="AL124" s="1055"/>
      <c r="AM124" s="1055"/>
      <c r="AN124" s="1055"/>
      <c r="AO124" s="1056"/>
      <c r="AP124" s="1058" t="s">
        <v>125</v>
      </c>
      <c r="AQ124" s="1059"/>
      <c r="AR124" s="1059"/>
      <c r="AS124" s="1059"/>
      <c r="AT124" s="1060"/>
      <c r="AU124" s="1157" t="s">
        <v>470</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t="s">
        <v>125</v>
      </c>
      <c r="BR124" s="1124"/>
      <c r="BS124" s="1124"/>
      <c r="BT124" s="1124"/>
      <c r="BU124" s="1124"/>
      <c r="BV124" s="1124" t="s">
        <v>125</v>
      </c>
      <c r="BW124" s="1124"/>
      <c r="BX124" s="1124"/>
      <c r="BY124" s="1124"/>
      <c r="BZ124" s="1124"/>
      <c r="CA124" s="1124" t="s">
        <v>125</v>
      </c>
      <c r="CB124" s="1124"/>
      <c r="CC124" s="1124"/>
      <c r="CD124" s="1124"/>
      <c r="CE124" s="1124"/>
      <c r="CF124" s="1125"/>
      <c r="CG124" s="1126"/>
      <c r="CH124" s="1126"/>
      <c r="CI124" s="1126"/>
      <c r="CJ124" s="1127"/>
      <c r="CK124" s="1109"/>
      <c r="CL124" s="1109"/>
      <c r="CM124" s="1109"/>
      <c r="CN124" s="1109"/>
      <c r="CO124" s="1110"/>
      <c r="CP124" s="1116" t="s">
        <v>471</v>
      </c>
      <c r="CQ124" s="1117"/>
      <c r="CR124" s="1117"/>
      <c r="CS124" s="1117"/>
      <c r="CT124" s="1117"/>
      <c r="CU124" s="1117"/>
      <c r="CV124" s="1117"/>
      <c r="CW124" s="1117"/>
      <c r="CX124" s="1117"/>
      <c r="CY124" s="1117"/>
      <c r="CZ124" s="1117"/>
      <c r="DA124" s="1117"/>
      <c r="DB124" s="1117"/>
      <c r="DC124" s="1117"/>
      <c r="DD124" s="1117"/>
      <c r="DE124" s="1117"/>
      <c r="DF124" s="1118"/>
      <c r="DG124" s="1101" t="s">
        <v>125</v>
      </c>
      <c r="DH124" s="1080"/>
      <c r="DI124" s="1080"/>
      <c r="DJ124" s="1080"/>
      <c r="DK124" s="1081"/>
      <c r="DL124" s="1079" t="s">
        <v>125</v>
      </c>
      <c r="DM124" s="1080"/>
      <c r="DN124" s="1080"/>
      <c r="DO124" s="1080"/>
      <c r="DP124" s="1081"/>
      <c r="DQ124" s="1079" t="s">
        <v>125</v>
      </c>
      <c r="DR124" s="1080"/>
      <c r="DS124" s="1080"/>
      <c r="DT124" s="1080"/>
      <c r="DU124" s="1081"/>
      <c r="DV124" s="1082" t="s">
        <v>125</v>
      </c>
      <c r="DW124" s="1083"/>
      <c r="DX124" s="1083"/>
      <c r="DY124" s="1083"/>
      <c r="DZ124" s="1084"/>
    </row>
    <row r="125" spans="1:130" s="248" customFormat="1" ht="26.25" customHeight="1" x14ac:dyDescent="0.15">
      <c r="A125" s="1155"/>
      <c r="B125" s="1042"/>
      <c r="C125" s="1012" t="s">
        <v>460</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125</v>
      </c>
      <c r="AB125" s="1055"/>
      <c r="AC125" s="1055"/>
      <c r="AD125" s="1055"/>
      <c r="AE125" s="1056"/>
      <c r="AF125" s="1057" t="s">
        <v>125</v>
      </c>
      <c r="AG125" s="1055"/>
      <c r="AH125" s="1055"/>
      <c r="AI125" s="1055"/>
      <c r="AJ125" s="1056"/>
      <c r="AK125" s="1057" t="s">
        <v>125</v>
      </c>
      <c r="AL125" s="1055"/>
      <c r="AM125" s="1055"/>
      <c r="AN125" s="1055"/>
      <c r="AO125" s="1056"/>
      <c r="AP125" s="1058" t="s">
        <v>125</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472</v>
      </c>
      <c r="CL125" s="1104"/>
      <c r="CM125" s="1104"/>
      <c r="CN125" s="1104"/>
      <c r="CO125" s="1105"/>
      <c r="CP125" s="1036" t="s">
        <v>473</v>
      </c>
      <c r="CQ125" s="985"/>
      <c r="CR125" s="985"/>
      <c r="CS125" s="985"/>
      <c r="CT125" s="985"/>
      <c r="CU125" s="985"/>
      <c r="CV125" s="985"/>
      <c r="CW125" s="985"/>
      <c r="CX125" s="985"/>
      <c r="CY125" s="985"/>
      <c r="CZ125" s="985"/>
      <c r="DA125" s="985"/>
      <c r="DB125" s="985"/>
      <c r="DC125" s="985"/>
      <c r="DD125" s="985"/>
      <c r="DE125" s="985"/>
      <c r="DF125" s="986"/>
      <c r="DG125" s="1022" t="s">
        <v>125</v>
      </c>
      <c r="DH125" s="1023"/>
      <c r="DI125" s="1023"/>
      <c r="DJ125" s="1023"/>
      <c r="DK125" s="1023"/>
      <c r="DL125" s="1023" t="s">
        <v>125</v>
      </c>
      <c r="DM125" s="1023"/>
      <c r="DN125" s="1023"/>
      <c r="DO125" s="1023"/>
      <c r="DP125" s="1023"/>
      <c r="DQ125" s="1023" t="s">
        <v>125</v>
      </c>
      <c r="DR125" s="1023"/>
      <c r="DS125" s="1023"/>
      <c r="DT125" s="1023"/>
      <c r="DU125" s="1023"/>
      <c r="DV125" s="1024" t="s">
        <v>125</v>
      </c>
      <c r="DW125" s="1024"/>
      <c r="DX125" s="1024"/>
      <c r="DY125" s="1024"/>
      <c r="DZ125" s="1025"/>
    </row>
    <row r="126" spans="1:130" s="248" customFormat="1" ht="26.25" customHeight="1" thickBot="1" x14ac:dyDescent="0.2">
      <c r="A126" s="1155"/>
      <c r="B126" s="1042"/>
      <c r="C126" s="1012" t="s">
        <v>462</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125</v>
      </c>
      <c r="AB126" s="1055"/>
      <c r="AC126" s="1055"/>
      <c r="AD126" s="1055"/>
      <c r="AE126" s="1056"/>
      <c r="AF126" s="1057" t="s">
        <v>125</v>
      </c>
      <c r="AG126" s="1055"/>
      <c r="AH126" s="1055"/>
      <c r="AI126" s="1055"/>
      <c r="AJ126" s="1056"/>
      <c r="AK126" s="1057" t="s">
        <v>125</v>
      </c>
      <c r="AL126" s="1055"/>
      <c r="AM126" s="1055"/>
      <c r="AN126" s="1055"/>
      <c r="AO126" s="1056"/>
      <c r="AP126" s="1058" t="s">
        <v>125</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474</v>
      </c>
      <c r="CQ126" s="1046"/>
      <c r="CR126" s="1046"/>
      <c r="CS126" s="1046"/>
      <c r="CT126" s="1046"/>
      <c r="CU126" s="1046"/>
      <c r="CV126" s="1046"/>
      <c r="CW126" s="1046"/>
      <c r="CX126" s="1046"/>
      <c r="CY126" s="1046"/>
      <c r="CZ126" s="1046"/>
      <c r="DA126" s="1046"/>
      <c r="DB126" s="1046"/>
      <c r="DC126" s="1046"/>
      <c r="DD126" s="1046"/>
      <c r="DE126" s="1046"/>
      <c r="DF126" s="1047"/>
      <c r="DG126" s="1015" t="s">
        <v>125</v>
      </c>
      <c r="DH126" s="1016"/>
      <c r="DI126" s="1016"/>
      <c r="DJ126" s="1016"/>
      <c r="DK126" s="1016"/>
      <c r="DL126" s="1016" t="s">
        <v>125</v>
      </c>
      <c r="DM126" s="1016"/>
      <c r="DN126" s="1016"/>
      <c r="DO126" s="1016"/>
      <c r="DP126" s="1016"/>
      <c r="DQ126" s="1016" t="s">
        <v>125</v>
      </c>
      <c r="DR126" s="1016"/>
      <c r="DS126" s="1016"/>
      <c r="DT126" s="1016"/>
      <c r="DU126" s="1016"/>
      <c r="DV126" s="1017" t="s">
        <v>125</v>
      </c>
      <c r="DW126" s="1017"/>
      <c r="DX126" s="1017"/>
      <c r="DY126" s="1017"/>
      <c r="DZ126" s="1018"/>
    </row>
    <row r="127" spans="1:130" s="248" customFormat="1" ht="26.25" customHeight="1" x14ac:dyDescent="0.15">
      <c r="A127" s="1156"/>
      <c r="B127" s="1044"/>
      <c r="C127" s="1098" t="s">
        <v>475</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v>2819</v>
      </c>
      <c r="AB127" s="1055"/>
      <c r="AC127" s="1055"/>
      <c r="AD127" s="1055"/>
      <c r="AE127" s="1056"/>
      <c r="AF127" s="1057">
        <v>2440</v>
      </c>
      <c r="AG127" s="1055"/>
      <c r="AH127" s="1055"/>
      <c r="AI127" s="1055"/>
      <c r="AJ127" s="1056"/>
      <c r="AK127" s="1057" t="s">
        <v>125</v>
      </c>
      <c r="AL127" s="1055"/>
      <c r="AM127" s="1055"/>
      <c r="AN127" s="1055"/>
      <c r="AO127" s="1056"/>
      <c r="AP127" s="1058" t="s">
        <v>125</v>
      </c>
      <c r="AQ127" s="1059"/>
      <c r="AR127" s="1059"/>
      <c r="AS127" s="1059"/>
      <c r="AT127" s="1060"/>
      <c r="AU127" s="284"/>
      <c r="AV127" s="284"/>
      <c r="AW127" s="284"/>
      <c r="AX127" s="1128" t="s">
        <v>476</v>
      </c>
      <c r="AY127" s="1129"/>
      <c r="AZ127" s="1129"/>
      <c r="BA127" s="1129"/>
      <c r="BB127" s="1129"/>
      <c r="BC127" s="1129"/>
      <c r="BD127" s="1129"/>
      <c r="BE127" s="1130"/>
      <c r="BF127" s="1131" t="s">
        <v>477</v>
      </c>
      <c r="BG127" s="1129"/>
      <c r="BH127" s="1129"/>
      <c r="BI127" s="1129"/>
      <c r="BJ127" s="1129"/>
      <c r="BK127" s="1129"/>
      <c r="BL127" s="1130"/>
      <c r="BM127" s="1131" t="s">
        <v>478</v>
      </c>
      <c r="BN127" s="1129"/>
      <c r="BO127" s="1129"/>
      <c r="BP127" s="1129"/>
      <c r="BQ127" s="1129"/>
      <c r="BR127" s="1129"/>
      <c r="BS127" s="1130"/>
      <c r="BT127" s="1131" t="s">
        <v>479</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480</v>
      </c>
      <c r="CQ127" s="1046"/>
      <c r="CR127" s="1046"/>
      <c r="CS127" s="1046"/>
      <c r="CT127" s="1046"/>
      <c r="CU127" s="1046"/>
      <c r="CV127" s="1046"/>
      <c r="CW127" s="1046"/>
      <c r="CX127" s="1046"/>
      <c r="CY127" s="1046"/>
      <c r="CZ127" s="1046"/>
      <c r="DA127" s="1046"/>
      <c r="DB127" s="1046"/>
      <c r="DC127" s="1046"/>
      <c r="DD127" s="1046"/>
      <c r="DE127" s="1046"/>
      <c r="DF127" s="1047"/>
      <c r="DG127" s="1015" t="s">
        <v>125</v>
      </c>
      <c r="DH127" s="1016"/>
      <c r="DI127" s="1016"/>
      <c r="DJ127" s="1016"/>
      <c r="DK127" s="1016"/>
      <c r="DL127" s="1016" t="s">
        <v>125</v>
      </c>
      <c r="DM127" s="1016"/>
      <c r="DN127" s="1016"/>
      <c r="DO127" s="1016"/>
      <c r="DP127" s="1016"/>
      <c r="DQ127" s="1016" t="s">
        <v>125</v>
      </c>
      <c r="DR127" s="1016"/>
      <c r="DS127" s="1016"/>
      <c r="DT127" s="1016"/>
      <c r="DU127" s="1016"/>
      <c r="DV127" s="1017" t="s">
        <v>125</v>
      </c>
      <c r="DW127" s="1017"/>
      <c r="DX127" s="1017"/>
      <c r="DY127" s="1017"/>
      <c r="DZ127" s="1018"/>
    </row>
    <row r="128" spans="1:130" s="248" customFormat="1" ht="26.25" customHeight="1" thickBot="1" x14ac:dyDescent="0.2">
      <c r="A128" s="1139" t="s">
        <v>481</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482</v>
      </c>
      <c r="X128" s="1141"/>
      <c r="Y128" s="1141"/>
      <c r="Z128" s="1142"/>
      <c r="AA128" s="1143" t="s">
        <v>125</v>
      </c>
      <c r="AB128" s="1144"/>
      <c r="AC128" s="1144"/>
      <c r="AD128" s="1144"/>
      <c r="AE128" s="1145"/>
      <c r="AF128" s="1146" t="s">
        <v>125</v>
      </c>
      <c r="AG128" s="1144"/>
      <c r="AH128" s="1144"/>
      <c r="AI128" s="1144"/>
      <c r="AJ128" s="1145"/>
      <c r="AK128" s="1146" t="s">
        <v>125</v>
      </c>
      <c r="AL128" s="1144"/>
      <c r="AM128" s="1144"/>
      <c r="AN128" s="1144"/>
      <c r="AO128" s="1145"/>
      <c r="AP128" s="1147"/>
      <c r="AQ128" s="1148"/>
      <c r="AR128" s="1148"/>
      <c r="AS128" s="1148"/>
      <c r="AT128" s="1149"/>
      <c r="AU128" s="284"/>
      <c r="AV128" s="284"/>
      <c r="AW128" s="284"/>
      <c r="AX128" s="984" t="s">
        <v>483</v>
      </c>
      <c r="AY128" s="985"/>
      <c r="AZ128" s="985"/>
      <c r="BA128" s="985"/>
      <c r="BB128" s="985"/>
      <c r="BC128" s="985"/>
      <c r="BD128" s="985"/>
      <c r="BE128" s="986"/>
      <c r="BF128" s="1150" t="s">
        <v>125</v>
      </c>
      <c r="BG128" s="1151"/>
      <c r="BH128" s="1151"/>
      <c r="BI128" s="1151"/>
      <c r="BJ128" s="1151"/>
      <c r="BK128" s="1151"/>
      <c r="BL128" s="1152"/>
      <c r="BM128" s="1150">
        <v>15</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484</v>
      </c>
      <c r="CQ128" s="1133"/>
      <c r="CR128" s="1133"/>
      <c r="CS128" s="1133"/>
      <c r="CT128" s="1133"/>
      <c r="CU128" s="1133"/>
      <c r="CV128" s="1133"/>
      <c r="CW128" s="1133"/>
      <c r="CX128" s="1133"/>
      <c r="CY128" s="1133"/>
      <c r="CZ128" s="1133"/>
      <c r="DA128" s="1133"/>
      <c r="DB128" s="1133"/>
      <c r="DC128" s="1133"/>
      <c r="DD128" s="1133"/>
      <c r="DE128" s="1133"/>
      <c r="DF128" s="1134"/>
      <c r="DG128" s="1135" t="s">
        <v>125</v>
      </c>
      <c r="DH128" s="1136"/>
      <c r="DI128" s="1136"/>
      <c r="DJ128" s="1136"/>
      <c r="DK128" s="1136"/>
      <c r="DL128" s="1136" t="s">
        <v>125</v>
      </c>
      <c r="DM128" s="1136"/>
      <c r="DN128" s="1136"/>
      <c r="DO128" s="1136"/>
      <c r="DP128" s="1136"/>
      <c r="DQ128" s="1136" t="s">
        <v>125</v>
      </c>
      <c r="DR128" s="1136"/>
      <c r="DS128" s="1136"/>
      <c r="DT128" s="1136"/>
      <c r="DU128" s="1136"/>
      <c r="DV128" s="1137" t="s">
        <v>125</v>
      </c>
      <c r="DW128" s="1137"/>
      <c r="DX128" s="1137"/>
      <c r="DY128" s="1137"/>
      <c r="DZ128" s="1138"/>
    </row>
    <row r="129" spans="1:131" s="248" customFormat="1" ht="26.25" customHeight="1" x14ac:dyDescent="0.15">
      <c r="A129" s="1026" t="s">
        <v>106</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485</v>
      </c>
      <c r="X129" s="1170"/>
      <c r="Y129" s="1170"/>
      <c r="Z129" s="1171"/>
      <c r="AA129" s="1054">
        <v>2877313</v>
      </c>
      <c r="AB129" s="1055"/>
      <c r="AC129" s="1055"/>
      <c r="AD129" s="1055"/>
      <c r="AE129" s="1056"/>
      <c r="AF129" s="1057">
        <v>2922035</v>
      </c>
      <c r="AG129" s="1055"/>
      <c r="AH129" s="1055"/>
      <c r="AI129" s="1055"/>
      <c r="AJ129" s="1056"/>
      <c r="AK129" s="1057">
        <v>3030226</v>
      </c>
      <c r="AL129" s="1055"/>
      <c r="AM129" s="1055"/>
      <c r="AN129" s="1055"/>
      <c r="AO129" s="1056"/>
      <c r="AP129" s="1172"/>
      <c r="AQ129" s="1173"/>
      <c r="AR129" s="1173"/>
      <c r="AS129" s="1173"/>
      <c r="AT129" s="1174"/>
      <c r="AU129" s="286"/>
      <c r="AV129" s="286"/>
      <c r="AW129" s="286"/>
      <c r="AX129" s="1163" t="s">
        <v>486</v>
      </c>
      <c r="AY129" s="1046"/>
      <c r="AZ129" s="1046"/>
      <c r="BA129" s="1046"/>
      <c r="BB129" s="1046"/>
      <c r="BC129" s="1046"/>
      <c r="BD129" s="1046"/>
      <c r="BE129" s="1047"/>
      <c r="BF129" s="1164" t="s">
        <v>125</v>
      </c>
      <c r="BG129" s="1165"/>
      <c r="BH129" s="1165"/>
      <c r="BI129" s="1165"/>
      <c r="BJ129" s="1165"/>
      <c r="BK129" s="1165"/>
      <c r="BL129" s="1166"/>
      <c r="BM129" s="1164">
        <v>20</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487</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488</v>
      </c>
      <c r="X130" s="1170"/>
      <c r="Y130" s="1170"/>
      <c r="Z130" s="1171"/>
      <c r="AA130" s="1054">
        <v>377146</v>
      </c>
      <c r="AB130" s="1055"/>
      <c r="AC130" s="1055"/>
      <c r="AD130" s="1055"/>
      <c r="AE130" s="1056"/>
      <c r="AF130" s="1057">
        <v>377382</v>
      </c>
      <c r="AG130" s="1055"/>
      <c r="AH130" s="1055"/>
      <c r="AI130" s="1055"/>
      <c r="AJ130" s="1056"/>
      <c r="AK130" s="1057">
        <v>378181</v>
      </c>
      <c r="AL130" s="1055"/>
      <c r="AM130" s="1055"/>
      <c r="AN130" s="1055"/>
      <c r="AO130" s="1056"/>
      <c r="AP130" s="1172"/>
      <c r="AQ130" s="1173"/>
      <c r="AR130" s="1173"/>
      <c r="AS130" s="1173"/>
      <c r="AT130" s="1174"/>
      <c r="AU130" s="286"/>
      <c r="AV130" s="286"/>
      <c r="AW130" s="286"/>
      <c r="AX130" s="1163" t="s">
        <v>489</v>
      </c>
      <c r="AY130" s="1046"/>
      <c r="AZ130" s="1046"/>
      <c r="BA130" s="1046"/>
      <c r="BB130" s="1046"/>
      <c r="BC130" s="1046"/>
      <c r="BD130" s="1046"/>
      <c r="BE130" s="1047"/>
      <c r="BF130" s="1200">
        <v>7.6</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490</v>
      </c>
      <c r="X131" s="1208"/>
      <c r="Y131" s="1208"/>
      <c r="Z131" s="1209"/>
      <c r="AA131" s="1101">
        <v>2500167</v>
      </c>
      <c r="AB131" s="1080"/>
      <c r="AC131" s="1080"/>
      <c r="AD131" s="1080"/>
      <c r="AE131" s="1081"/>
      <c r="AF131" s="1079">
        <v>2544653</v>
      </c>
      <c r="AG131" s="1080"/>
      <c r="AH131" s="1080"/>
      <c r="AI131" s="1080"/>
      <c r="AJ131" s="1081"/>
      <c r="AK131" s="1079">
        <v>2652045</v>
      </c>
      <c r="AL131" s="1080"/>
      <c r="AM131" s="1080"/>
      <c r="AN131" s="1080"/>
      <c r="AO131" s="1081"/>
      <c r="AP131" s="1210"/>
      <c r="AQ131" s="1211"/>
      <c r="AR131" s="1211"/>
      <c r="AS131" s="1211"/>
      <c r="AT131" s="1212"/>
      <c r="AU131" s="286"/>
      <c r="AV131" s="286"/>
      <c r="AW131" s="286"/>
      <c r="AX131" s="1182" t="s">
        <v>491</v>
      </c>
      <c r="AY131" s="1133"/>
      <c r="AZ131" s="1133"/>
      <c r="BA131" s="1133"/>
      <c r="BB131" s="1133"/>
      <c r="BC131" s="1133"/>
      <c r="BD131" s="1133"/>
      <c r="BE131" s="1134"/>
      <c r="BF131" s="1183" t="s">
        <v>125</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492</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493</v>
      </c>
      <c r="W132" s="1193"/>
      <c r="X132" s="1193"/>
      <c r="Y132" s="1193"/>
      <c r="Z132" s="1194"/>
      <c r="AA132" s="1195">
        <v>7.9070318100000003</v>
      </c>
      <c r="AB132" s="1196"/>
      <c r="AC132" s="1196"/>
      <c r="AD132" s="1196"/>
      <c r="AE132" s="1197"/>
      <c r="AF132" s="1198">
        <v>7.498114674</v>
      </c>
      <c r="AG132" s="1196"/>
      <c r="AH132" s="1196"/>
      <c r="AI132" s="1196"/>
      <c r="AJ132" s="1197"/>
      <c r="AK132" s="1198">
        <v>7.6828636010000002</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494</v>
      </c>
      <c r="W133" s="1176"/>
      <c r="X133" s="1176"/>
      <c r="Y133" s="1176"/>
      <c r="Z133" s="1177"/>
      <c r="AA133" s="1178">
        <v>7.6</v>
      </c>
      <c r="AB133" s="1179"/>
      <c r="AC133" s="1179"/>
      <c r="AD133" s="1179"/>
      <c r="AE133" s="1180"/>
      <c r="AF133" s="1178">
        <v>7.6</v>
      </c>
      <c r="AG133" s="1179"/>
      <c r="AH133" s="1179"/>
      <c r="AI133" s="1179"/>
      <c r="AJ133" s="1180"/>
      <c r="AK133" s="1178">
        <v>7.6</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KhT0AsXSPbmnOmZ0jXUTtCxP6Y9kyo5VArPAC2wi02Is5fIGXBGKXWdVFdD8SUG0Xf5X31L0tGsOY2D5zFUSBg==" saltValue="3R0WvSXMPCIx3is9uywxp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495</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u8w4cHgCvZj5ewhE99sejCXRcwhDcotER5cLESuwUEH8vsRwlSqDOSkCiRSz/LfV8PQ+YMV+R8BHSR9n8SYukQ==" saltValue="N1xfODxEFrMlu3oQztTFF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L0Yom23+rnScKukoxt/bL95Gc9d46aIWORLz7FE1YEFBN4ERdw5sd6QoT++jCmptKH0dEbH+mu3wtn1YzQY9kQ==" saltValue="+d4UoYjW8bCTvznq1j7HlA=="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496</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497</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498</v>
      </c>
      <c r="AP7" s="305"/>
      <c r="AQ7" s="306" t="s">
        <v>499</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500</v>
      </c>
      <c r="AQ8" s="312" t="s">
        <v>501</v>
      </c>
      <c r="AR8" s="313" t="s">
        <v>502</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503</v>
      </c>
      <c r="AL9" s="1216"/>
      <c r="AM9" s="1216"/>
      <c r="AN9" s="1217"/>
      <c r="AO9" s="314">
        <v>768033</v>
      </c>
      <c r="AP9" s="314">
        <v>68888</v>
      </c>
      <c r="AQ9" s="315">
        <v>105491</v>
      </c>
      <c r="AR9" s="316">
        <v>-34.700000000000003</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504</v>
      </c>
      <c r="AL10" s="1216"/>
      <c r="AM10" s="1216"/>
      <c r="AN10" s="1217"/>
      <c r="AO10" s="317">
        <v>183390</v>
      </c>
      <c r="AP10" s="317">
        <v>16449</v>
      </c>
      <c r="AQ10" s="318">
        <v>15011</v>
      </c>
      <c r="AR10" s="319">
        <v>9.6</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505</v>
      </c>
      <c r="AL11" s="1216"/>
      <c r="AM11" s="1216"/>
      <c r="AN11" s="1217"/>
      <c r="AO11" s="317" t="s">
        <v>506</v>
      </c>
      <c r="AP11" s="317" t="s">
        <v>506</v>
      </c>
      <c r="AQ11" s="318">
        <v>1542</v>
      </c>
      <c r="AR11" s="319" t="s">
        <v>506</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507</v>
      </c>
      <c r="AL12" s="1216"/>
      <c r="AM12" s="1216"/>
      <c r="AN12" s="1217"/>
      <c r="AO12" s="317">
        <v>17158</v>
      </c>
      <c r="AP12" s="317">
        <v>1539</v>
      </c>
      <c r="AQ12" s="318">
        <v>23</v>
      </c>
      <c r="AR12" s="319">
        <v>6591.3</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508</v>
      </c>
      <c r="AL13" s="1216"/>
      <c r="AM13" s="1216"/>
      <c r="AN13" s="1217"/>
      <c r="AO13" s="317">
        <v>48463</v>
      </c>
      <c r="AP13" s="317">
        <v>4347</v>
      </c>
      <c r="AQ13" s="318">
        <v>4603</v>
      </c>
      <c r="AR13" s="319">
        <v>-5.6</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509</v>
      </c>
      <c r="AL14" s="1216"/>
      <c r="AM14" s="1216"/>
      <c r="AN14" s="1217"/>
      <c r="AO14" s="317">
        <v>7295</v>
      </c>
      <c r="AP14" s="317">
        <v>654</v>
      </c>
      <c r="AQ14" s="318">
        <v>2567</v>
      </c>
      <c r="AR14" s="319">
        <v>-74.5</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510</v>
      </c>
      <c r="AL15" s="1222"/>
      <c r="AM15" s="1222"/>
      <c r="AN15" s="1223"/>
      <c r="AO15" s="317">
        <v>-50678</v>
      </c>
      <c r="AP15" s="317">
        <v>-4546</v>
      </c>
      <c r="AQ15" s="318">
        <v>-8232</v>
      </c>
      <c r="AR15" s="319">
        <v>-44.8</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184</v>
      </c>
      <c r="AL16" s="1222"/>
      <c r="AM16" s="1222"/>
      <c r="AN16" s="1223"/>
      <c r="AO16" s="317">
        <v>973661</v>
      </c>
      <c r="AP16" s="317">
        <v>87332</v>
      </c>
      <c r="AQ16" s="318">
        <v>121006</v>
      </c>
      <c r="AR16" s="319">
        <v>-27.8</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511</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512</v>
      </c>
      <c r="AP20" s="326" t="s">
        <v>513</v>
      </c>
      <c r="AQ20" s="327" t="s">
        <v>514</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515</v>
      </c>
      <c r="AL21" s="1225"/>
      <c r="AM21" s="1225"/>
      <c r="AN21" s="1226"/>
      <c r="AO21" s="330">
        <v>6.91</v>
      </c>
      <c r="AP21" s="331">
        <v>10.65</v>
      </c>
      <c r="AQ21" s="332">
        <v>-3.74</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516</v>
      </c>
      <c r="AL22" s="1225"/>
      <c r="AM22" s="1225"/>
      <c r="AN22" s="1226"/>
      <c r="AO22" s="335">
        <v>94.5</v>
      </c>
      <c r="AP22" s="336">
        <v>96.6</v>
      </c>
      <c r="AQ22" s="337">
        <v>-2.1</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517</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518</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519</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498</v>
      </c>
      <c r="AP30" s="305"/>
      <c r="AQ30" s="306" t="s">
        <v>499</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500</v>
      </c>
      <c r="AQ31" s="312" t="s">
        <v>501</v>
      </c>
      <c r="AR31" s="313" t="s">
        <v>502</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520</v>
      </c>
      <c r="AL32" s="1219"/>
      <c r="AM32" s="1219"/>
      <c r="AN32" s="1220"/>
      <c r="AO32" s="345">
        <v>350786</v>
      </c>
      <c r="AP32" s="345">
        <v>31463</v>
      </c>
      <c r="AQ32" s="346">
        <v>57338</v>
      </c>
      <c r="AR32" s="347">
        <v>-45.1</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521</v>
      </c>
      <c r="AL33" s="1219"/>
      <c r="AM33" s="1219"/>
      <c r="AN33" s="1220"/>
      <c r="AO33" s="345" t="s">
        <v>506</v>
      </c>
      <c r="AP33" s="345" t="s">
        <v>506</v>
      </c>
      <c r="AQ33" s="346" t="s">
        <v>506</v>
      </c>
      <c r="AR33" s="347" t="s">
        <v>506</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522</v>
      </c>
      <c r="AL34" s="1219"/>
      <c r="AM34" s="1219"/>
      <c r="AN34" s="1220"/>
      <c r="AO34" s="345" t="s">
        <v>506</v>
      </c>
      <c r="AP34" s="345" t="s">
        <v>506</v>
      </c>
      <c r="AQ34" s="346" t="s">
        <v>506</v>
      </c>
      <c r="AR34" s="347" t="s">
        <v>506</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523</v>
      </c>
      <c r="AL35" s="1219"/>
      <c r="AM35" s="1219"/>
      <c r="AN35" s="1220"/>
      <c r="AO35" s="345">
        <v>190180</v>
      </c>
      <c r="AP35" s="345">
        <v>17058</v>
      </c>
      <c r="AQ35" s="346">
        <v>15348</v>
      </c>
      <c r="AR35" s="347">
        <v>11.1</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524</v>
      </c>
      <c r="AL36" s="1219"/>
      <c r="AM36" s="1219"/>
      <c r="AN36" s="1220"/>
      <c r="AO36" s="345">
        <v>40968</v>
      </c>
      <c r="AP36" s="345">
        <v>3675</v>
      </c>
      <c r="AQ36" s="346">
        <v>3535</v>
      </c>
      <c r="AR36" s="347">
        <v>4</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525</v>
      </c>
      <c r="AL37" s="1219"/>
      <c r="AM37" s="1219"/>
      <c r="AN37" s="1220"/>
      <c r="AO37" s="345" t="s">
        <v>506</v>
      </c>
      <c r="AP37" s="345" t="s">
        <v>506</v>
      </c>
      <c r="AQ37" s="346">
        <v>572</v>
      </c>
      <c r="AR37" s="347" t="s">
        <v>506</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526</v>
      </c>
      <c r="AL38" s="1228"/>
      <c r="AM38" s="1228"/>
      <c r="AN38" s="1229"/>
      <c r="AO38" s="348" t="s">
        <v>506</v>
      </c>
      <c r="AP38" s="348" t="s">
        <v>506</v>
      </c>
      <c r="AQ38" s="349">
        <v>6</v>
      </c>
      <c r="AR38" s="337" t="s">
        <v>506</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527</v>
      </c>
      <c r="AL39" s="1228"/>
      <c r="AM39" s="1228"/>
      <c r="AN39" s="1229"/>
      <c r="AO39" s="345" t="s">
        <v>506</v>
      </c>
      <c r="AP39" s="345" t="s">
        <v>506</v>
      </c>
      <c r="AQ39" s="346">
        <v>-3451</v>
      </c>
      <c r="AR39" s="347" t="s">
        <v>506</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528</v>
      </c>
      <c r="AL40" s="1219"/>
      <c r="AM40" s="1219"/>
      <c r="AN40" s="1220"/>
      <c r="AO40" s="345">
        <v>-378181</v>
      </c>
      <c r="AP40" s="345">
        <v>-33921</v>
      </c>
      <c r="AQ40" s="346">
        <v>-50518</v>
      </c>
      <c r="AR40" s="347">
        <v>-32.9</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297</v>
      </c>
      <c r="AL41" s="1231"/>
      <c r="AM41" s="1231"/>
      <c r="AN41" s="1232"/>
      <c r="AO41" s="345">
        <v>203753</v>
      </c>
      <c r="AP41" s="345">
        <v>18275</v>
      </c>
      <c r="AQ41" s="346">
        <v>22830</v>
      </c>
      <c r="AR41" s="347">
        <v>-20</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529</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530</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531</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498</v>
      </c>
      <c r="AN49" s="1235" t="s">
        <v>532</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533</v>
      </c>
      <c r="AO50" s="362" t="s">
        <v>534</v>
      </c>
      <c r="AP50" s="363" t="s">
        <v>535</v>
      </c>
      <c r="AQ50" s="364" t="s">
        <v>536</v>
      </c>
      <c r="AR50" s="365" t="s">
        <v>537</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538</v>
      </c>
      <c r="AL51" s="358"/>
      <c r="AM51" s="366">
        <v>550928</v>
      </c>
      <c r="AN51" s="367">
        <v>49137</v>
      </c>
      <c r="AO51" s="368">
        <v>23</v>
      </c>
      <c r="AP51" s="369">
        <v>79466</v>
      </c>
      <c r="AQ51" s="370">
        <v>-25.1</v>
      </c>
      <c r="AR51" s="371">
        <v>48.1</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539</v>
      </c>
      <c r="AM52" s="374">
        <v>265432</v>
      </c>
      <c r="AN52" s="375">
        <v>23674</v>
      </c>
      <c r="AO52" s="376">
        <v>58.3</v>
      </c>
      <c r="AP52" s="377">
        <v>44645</v>
      </c>
      <c r="AQ52" s="378">
        <v>0.8</v>
      </c>
      <c r="AR52" s="379">
        <v>57.5</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540</v>
      </c>
      <c r="AL53" s="358"/>
      <c r="AM53" s="366">
        <v>249468</v>
      </c>
      <c r="AN53" s="367">
        <v>22284</v>
      </c>
      <c r="AO53" s="368">
        <v>-54.6</v>
      </c>
      <c r="AP53" s="369">
        <v>90072</v>
      </c>
      <c r="AQ53" s="370">
        <v>13.3</v>
      </c>
      <c r="AR53" s="371">
        <v>-67.900000000000006</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539</v>
      </c>
      <c r="AM54" s="374">
        <v>133711</v>
      </c>
      <c r="AN54" s="375">
        <v>11944</v>
      </c>
      <c r="AO54" s="376">
        <v>-49.5</v>
      </c>
      <c r="AP54" s="377">
        <v>46083</v>
      </c>
      <c r="AQ54" s="378">
        <v>3.2</v>
      </c>
      <c r="AR54" s="379">
        <v>-52.7</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541</v>
      </c>
      <c r="AL55" s="358"/>
      <c r="AM55" s="366">
        <v>340757</v>
      </c>
      <c r="AN55" s="367">
        <v>30444</v>
      </c>
      <c r="AO55" s="368">
        <v>36.6</v>
      </c>
      <c r="AP55" s="369">
        <v>88328</v>
      </c>
      <c r="AQ55" s="370">
        <v>-1.9</v>
      </c>
      <c r="AR55" s="371">
        <v>38.5</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539</v>
      </c>
      <c r="AM56" s="374">
        <v>107694</v>
      </c>
      <c r="AN56" s="375">
        <v>9622</v>
      </c>
      <c r="AO56" s="376">
        <v>-19.399999999999999</v>
      </c>
      <c r="AP56" s="377">
        <v>49013</v>
      </c>
      <c r="AQ56" s="378">
        <v>6.4</v>
      </c>
      <c r="AR56" s="379">
        <v>-25.8</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542</v>
      </c>
      <c r="AL57" s="358"/>
      <c r="AM57" s="366">
        <v>257617</v>
      </c>
      <c r="AN57" s="367">
        <v>22991</v>
      </c>
      <c r="AO57" s="368">
        <v>-24.5</v>
      </c>
      <c r="AP57" s="369">
        <v>103390</v>
      </c>
      <c r="AQ57" s="370">
        <v>17.100000000000001</v>
      </c>
      <c r="AR57" s="371">
        <v>-41.6</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539</v>
      </c>
      <c r="AM58" s="374">
        <v>126191</v>
      </c>
      <c r="AN58" s="375">
        <v>11262</v>
      </c>
      <c r="AO58" s="376">
        <v>17</v>
      </c>
      <c r="AP58" s="377">
        <v>51269</v>
      </c>
      <c r="AQ58" s="378">
        <v>4.5999999999999996</v>
      </c>
      <c r="AR58" s="379">
        <v>12.4</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543</v>
      </c>
      <c r="AL59" s="358"/>
      <c r="AM59" s="366">
        <v>567764</v>
      </c>
      <c r="AN59" s="367">
        <v>50925</v>
      </c>
      <c r="AO59" s="368">
        <v>121.5</v>
      </c>
      <c r="AP59" s="369">
        <v>117234</v>
      </c>
      <c r="AQ59" s="370">
        <v>13.4</v>
      </c>
      <c r="AR59" s="371">
        <v>108.1</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539</v>
      </c>
      <c r="AM60" s="374">
        <v>398524</v>
      </c>
      <c r="AN60" s="375">
        <v>35745</v>
      </c>
      <c r="AO60" s="376">
        <v>217.4</v>
      </c>
      <c r="AP60" s="377">
        <v>59796</v>
      </c>
      <c r="AQ60" s="378">
        <v>16.600000000000001</v>
      </c>
      <c r="AR60" s="379">
        <v>200.8</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544</v>
      </c>
      <c r="AL61" s="380"/>
      <c r="AM61" s="381">
        <v>393307</v>
      </c>
      <c r="AN61" s="382">
        <v>35156</v>
      </c>
      <c r="AO61" s="383">
        <v>20.399999999999999</v>
      </c>
      <c r="AP61" s="384">
        <v>95698</v>
      </c>
      <c r="AQ61" s="385">
        <v>3.4</v>
      </c>
      <c r="AR61" s="371">
        <v>17</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539</v>
      </c>
      <c r="AM62" s="374">
        <v>206310</v>
      </c>
      <c r="AN62" s="375">
        <v>18449</v>
      </c>
      <c r="AO62" s="376">
        <v>44.8</v>
      </c>
      <c r="AP62" s="377">
        <v>50161</v>
      </c>
      <c r="AQ62" s="378">
        <v>6.3</v>
      </c>
      <c r="AR62" s="379">
        <v>38.5</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sEOgQLqQKMdR2vRsKePXnUdyocptXI9s/RH0a1UbYRZ/cRTrEM1mFWqNgkCF4dmPVc+LjNOVx9D1rwJ0SH04eQ==" saltValue="gTpyMm3dqFCG8Mh6cDOHVQ=="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546</v>
      </c>
    </row>
    <row r="120" spans="125:125" ht="13.5" hidden="1" customHeight="1" x14ac:dyDescent="0.15"/>
    <row r="121" spans="125:125" ht="13.5" hidden="1" customHeight="1" x14ac:dyDescent="0.15">
      <c r="DU121" s="292"/>
    </row>
  </sheetData>
  <sheetProtection algorithmName="SHA-512" hashValue="kudojjpY8b07v3X+zyHUjQoYLYCNzZFWEjRlNOK2YcpEoLxaYLZM7nt2Mx+tvNbodlX2aewpD1CL6sTL9yNRpQ==" saltValue="dU9aTIBjI5s3j+MOh6j9X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547</v>
      </c>
    </row>
  </sheetData>
  <sheetProtection algorithmName="SHA-512" hashValue="dZOittxf0N2K7K15xy5V5hVn2k4y6ln/jr5Cjp57+8XuSwhLdSN0IkzFyQadkI4HQpbA6JAZz2Dka3VeSZH/TA==" saltValue="WuMZEW0Vg/VeL6WeWVEFh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548</v>
      </c>
      <c r="G46" s="8" t="s">
        <v>549</v>
      </c>
      <c r="H46" s="8" t="s">
        <v>550</v>
      </c>
      <c r="I46" s="8" t="s">
        <v>551</v>
      </c>
      <c r="J46" s="9" t="s">
        <v>552</v>
      </c>
    </row>
    <row r="47" spans="2:10" ht="57.75" customHeight="1" x14ac:dyDescent="0.15">
      <c r="B47" s="10"/>
      <c r="C47" s="1238" t="s">
        <v>3</v>
      </c>
      <c r="D47" s="1238"/>
      <c r="E47" s="1239"/>
      <c r="F47" s="11">
        <v>21.96</v>
      </c>
      <c r="G47" s="12">
        <v>24.65</v>
      </c>
      <c r="H47" s="12">
        <v>28.2</v>
      </c>
      <c r="I47" s="12">
        <v>32.28</v>
      </c>
      <c r="J47" s="13">
        <v>32.409999999999997</v>
      </c>
    </row>
    <row r="48" spans="2:10" ht="57.75" customHeight="1" x14ac:dyDescent="0.15">
      <c r="B48" s="14"/>
      <c r="C48" s="1240" t="s">
        <v>4</v>
      </c>
      <c r="D48" s="1240"/>
      <c r="E48" s="1241"/>
      <c r="F48" s="15">
        <v>11.76</v>
      </c>
      <c r="G48" s="16">
        <v>8.94</v>
      </c>
      <c r="H48" s="16">
        <v>9.1300000000000008</v>
      </c>
      <c r="I48" s="16">
        <v>8.74</v>
      </c>
      <c r="J48" s="17">
        <v>7.9</v>
      </c>
    </row>
    <row r="49" spans="2:10" ht="57.75" customHeight="1" thickBot="1" x14ac:dyDescent="0.2">
      <c r="B49" s="18"/>
      <c r="C49" s="1242" t="s">
        <v>5</v>
      </c>
      <c r="D49" s="1242"/>
      <c r="E49" s="1243"/>
      <c r="F49" s="19" t="s">
        <v>553</v>
      </c>
      <c r="G49" s="20">
        <v>0.1</v>
      </c>
      <c r="H49" s="20">
        <v>4.84</v>
      </c>
      <c r="I49" s="20">
        <v>4.26</v>
      </c>
      <c r="J49" s="21">
        <v>0.76</v>
      </c>
    </row>
    <row r="50" spans="2:10" ht="13.5" customHeight="1" x14ac:dyDescent="0.15"/>
  </sheetData>
  <sheetProtection algorithmName="SHA-512" hashValue="m6tXZStsR1b2behRKdnFNefC+Vvce5VxJjZrU8NOfVqhTSet31CHSeAS3M9MKCtdxVLImx5f7FRgLO2g0gXnLg==" saltValue="aTlfcJ2lQV1JUZ4De9r+B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2022-03-04T01:22:56Z</cp:lastPrinted>
  <dcterms:created xsi:type="dcterms:W3CDTF">2022-02-02T06:27:52Z</dcterms:created>
  <dcterms:modified xsi:type="dcterms:W3CDTF">2022-09-30T04:20:25Z</dcterms:modified>
  <cp:category/>
</cp:coreProperties>
</file>