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6223\Desktop\04_HP掲載用（03からコピペ）\"/>
    </mc:Choice>
  </mc:AlternateContent>
  <bookViews>
    <workbookView xWindow="0" yWindow="0" windowWidth="28800" windowHeight="120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9" i="10" l="1"/>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AM39" i="10"/>
  <c r="U39" i="10"/>
  <c r="C39" i="10"/>
  <c r="CO38" i="10"/>
  <c r="AM38" i="10"/>
  <c r="C38" i="10"/>
  <c r="CO37" i="10"/>
  <c r="AM37" i="10"/>
  <c r="C37" i="10"/>
  <c r="CO36" i="10"/>
  <c r="AM36" i="10"/>
  <c r="CO35" i="10"/>
  <c r="CO34" i="10"/>
  <c r="BW34" i="10"/>
  <c r="BW35" i="10" s="1"/>
  <c r="BW36" i="10" s="1"/>
  <c r="BW37" i="10" s="1"/>
  <c r="BW38" i="10" s="1"/>
  <c r="BW39" i="10" s="1"/>
  <c r="BW40" i="10" s="1"/>
  <c r="BW41" i="10" s="1"/>
  <c r="BW42" i="10" s="1"/>
  <c r="BW43" i="10" s="1"/>
  <c r="C34" i="10"/>
  <c r="C35" i="10" l="1"/>
  <c r="C36" i="10" s="1"/>
  <c r="U34" i="10" s="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s="1"/>
  <c r="BE36" i="10" s="1"/>
  <c r="BE37" i="10" s="1"/>
  <c r="BE38" i="10" s="1"/>
  <c r="BE39" i="10" s="1"/>
</calcChain>
</file>

<file path=xl/sharedStrings.xml><?xml version="1.0" encoding="utf-8"?>
<sst xmlns="http://schemas.openxmlformats.org/spreadsheetml/2006/main" count="1162" uniqueCount="622">
  <si>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</si>
  <si>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</si>
  <si>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</si>
  <si>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</si>
  <si>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</si>
  <si>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</si>
  <si>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</si>
  <si>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</si>
  <si>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</si>
  <si>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</si>
  <si>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</si>
  <si>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</si>
  <si>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</si>
  <si>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</si>
  <si>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</si>
  <si>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</si>
  <si>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</si>
  <si>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</si>
  <si>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</si>
  <si>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</si>
  <si>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</si>
  <si>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</si>
  <si>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</si>
  <si>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</si>
  <si>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</si>
  <si>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</si>
  <si>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</si>
  <si>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</si>
  <si>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</si>
  <si>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</si>
  <si>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</si>
  <si>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</si>
  <si>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</si>
  <si>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</si>
  <si>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</si>
  <si>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</si>
  <si>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</si>
  <si>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</si>
  <si>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</si>
  <si>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</si>
  <si>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</si>
  <si>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</si>
  <si>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</si>
  <si>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</si>
  <si>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</si>
  <si>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</si>
  <si>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</si>
  <si>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</si>
  <si>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</si>
  <si>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</si>
  <si>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</si>
  <si>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</si>
  <si>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</si>
  <si>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</si>
  <si>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</si>
  <si>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</si>
  <si>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</si>
  <si>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</si>
  <si>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</si>
  <si>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</si>
  <si>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</si>
  <si>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</si>
  <si>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</si>
  <si>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</si>
  <si>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</si>
  <si>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</si>
  <si>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</si>
  <si>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</si>
  <si>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</si>
  <si>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</si>
  <si>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</si>
  <si>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</si>
  <si>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</si>
  <si>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</si>
  <si>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</si>
  <si>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</si>
  <si>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</si>
  <si>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</si>
  <si>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</si>
  <si>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</si>
  <si>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</si>
  <si>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</si>
  <si>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</si>
  <si>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</si>
  <si>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</si>
  <si>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</si>
  <si>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</si>
  <si>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</si>
  <si>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</si>
  <si>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</si>
  <si>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</si>
  <si>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</si>
  <si>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</si>
  <si>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</si>
  <si>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</si>
  <si>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</si>
  <si>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</si>
  <si>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</si>
  <si>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</si>
  <si>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</si>
  <si>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</si>
  <si>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</si>
  <si>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</si>
  <si>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</si>
  <si>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</si>
  <si>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</si>
  <si>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</si>
  <si>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</si>
  <si>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</si>
  <si>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</si>
  <si>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</si>
  <si>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</si>
  <si>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</si>
  <si>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</si>
  <si>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</si>
  <si>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</si>
  <si>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</si>
  <si>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</si>
  <si>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</si>
  <si>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</si>
  <si>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</si>
  <si>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</si>
  <si>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</si>
  <si>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</si>
  <si>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</si>
  <si>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</si>
  <si>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</si>
  <si>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</si>
  <si>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</si>
  <si>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</si>
  <si>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</si>
  <si>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</si>
  <si>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</si>
  <si>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</si>
  <si>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</si>
  <si>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</si>
  <si>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</si>
  <si>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</si>
  <si>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</si>
  <si>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</si>
  <si>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</si>
  <si>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</si>
  <si>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</si>
  <si>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</si>
  <si>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</si>
  <si>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</si>
  <si>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</si>
  <si>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</si>
  <si>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</si>
  <si>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</si>
  <si>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</si>
  <si>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</si>
  <si>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</si>
  <si>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</si>
  <si>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</si>
  <si>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</si>
  <si>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</si>
  <si>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</si>
  <si>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</si>
  <si>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</si>
  <si>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</si>
  <si>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</si>
  <si>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</si>
  <si>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</si>
  <si>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</si>
  <si>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</si>
  <si>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</si>
  <si>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</si>
  <si>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</si>
  <si>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</si>
  <si>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</si>
  <si>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</si>
  <si>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</si>
  <si>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</si>
  <si>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</si>
  <si>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</si>
  <si>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</si>
  <si>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</si>
  <si>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</si>
  <si>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</si>
  <si>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</si>
  <si>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</si>
  <si>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</si>
  <si>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</si>
  <si>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</si>
  <si>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</si>
  <si>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</si>
  <si>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</si>
  <si>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</si>
  <si>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</si>
  <si>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</si>
  <si>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</si>
  <si>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</si>
  <si>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</si>
  <si>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</si>
  <si>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</si>
  <si>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</si>
  <si>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</si>
  <si>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</si>
  <si>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</si>
  <si>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</si>
  <si>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</si>
  <si>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</si>
  <si>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</si>
  <si>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</si>
  <si>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</si>
  <si>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</si>
  <si>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</si>
  <si>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</si>
  <si>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</si>
  <si>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</si>
  <si>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</si>
  <si>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</si>
  <si>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</si>
  <si>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岡山県和気町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</si>
  <si>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</si>
  <si>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</si>
  <si>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</si>
  <si>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</si>
  <si>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</si>
  <si>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</si>
  <si>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</si>
  <si>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</si>
  <si>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</si>
  <si>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</si>
  <si>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</si>
  <si>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</si>
  <si>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</si>
  <si>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</si>
  <si>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</si>
  <si>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</si>
  <si>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</si>
  <si>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</si>
  <si>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</si>
  <si>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</si>
  <si>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</si>
  <si>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</si>
  <si>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</si>
  <si>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</si>
  <si>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</si>
  <si>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</si>
  <si>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</si>
  <si>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</si>
  <si>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</si>
  <si>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</si>
  <si>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</si>
  <si>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</si>
  <si>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</si>
  <si>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</si>
  <si>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</si>
  <si>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</si>
  <si>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</si>
  <si>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</si>
  <si>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</si>
  <si>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</si>
  <si>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</si>
  <si>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</si>
  <si>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</si>
  <si>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</si>
  <si>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</si>
  <si>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</si>
  <si>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</si>
  <si>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</si>
  <si>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</si>
  <si>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</si>
  <si>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</si>
  <si>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</si>
  <si>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</si>
  <si>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</si>
  <si>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</si>
  <si>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</si>
  <si>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</si>
  <si>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</si>
  <si>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</si>
  <si>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</si>
  <si>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</si>
  <si>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</si>
  <si>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</si>
  <si>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</si>
  <si>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</si>
  <si>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</si>
  <si>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</si>
  <si>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</si>
  <si>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</si>
  <si>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</si>
  <si>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</si>
  <si>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</si>
  <si>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</si>
  <si>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</si>
  <si>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</si>
  <si>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</si>
  <si>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</si>
  <si>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</si>
  <si>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</si>
  <si>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</si>
  <si>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</si>
  <si>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</si>
  <si>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</si>
  <si>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</si>
  <si>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</si>
  <si>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</si>
  <si>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</si>
  <si>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</si>
  <si>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</si>
  <si>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</si>
  <si>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</si>
  <si>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</si>
  <si>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</si>
  <si>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</si>
  <si>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</si>
  <si>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</si>
  <si>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</si>
  <si>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</si>
  <si>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</si>
  <si>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</si>
  <si>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</si>
  <si>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</si>
  <si>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</si>
  <si>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</si>
  <si>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</si>
  <si>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</si>
  <si>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</si>
  <si>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</si>
  <si>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</si>
  <si>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</si>
  <si>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</si>
  <si>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</si>
  <si>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</si>
  <si>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</si>
  <si>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</si>
  <si>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</si>
  <si>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</si>
  <si>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</si>
  <si>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</si>
  <si>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</si>
  <si>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</si>
  <si>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</si>
  <si>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</si>
  <si>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</si>
  <si>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</si>
  <si>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</si>
  <si>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</si>
  <si>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</si>
  <si>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</si>
  <si>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</si>
  <si>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</si>
  <si>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</si>
  <si>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</si>
  <si>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</si>
  <si>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</si>
  <si>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</si>
  <si>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</si>
  <si>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</si>
  <si>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</si>
  <si>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</si>
  <si>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</si>
  <si>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</si>
  <si>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</si>
  <si>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</si>
  <si>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</si>
  <si>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</si>
  <si>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</si>
  <si>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</si>
  <si>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</si>
  <si>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</si>
  <si>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</si>
  <si>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</si>
  <si>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</si>
  <si>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</si>
  <si>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</si>
  <si>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岡山県和気町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</si>
  <si>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</si>
  <si>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</si>
  <si>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</si>
  <si>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</si>
  <si>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</si>
  <si>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</si>
  <si>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</si>
  <si>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</si>
  <si>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</si>
  <si>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</si>
  <si>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</si>
  <si>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</si>
  <si>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</si>
  <si>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</si>
  <si>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</si>
  <si>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</si>
  <si>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</si>
  <si>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</si>
  <si>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</si>
  <si>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</si>
  <si>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和気町住宅新築資金等貸付事業特別会計</t>
    <phoneticPr fontId="5"/>
  </si>
  <si>
    <t>和気町ごみ焼却施設解体事業特別会計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</si>
  <si>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</si>
  <si>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</si>
  <si>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</si>
  <si>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</si>
  <si>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</si>
  <si>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</si>
  <si>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</si>
  <si>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</si>
  <si>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</si>
  <si>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</si>
  <si>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</si>
  <si>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</si>
  <si>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</si>
  <si>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和気町国民健康保険特別会計</t>
    <phoneticPr fontId="5"/>
  </si>
  <si>
    <t>和気町国民健康保険診療所特別会計</t>
    <phoneticPr fontId="5"/>
  </si>
  <si>
    <t>和気町介護保険事業特別会計</t>
    <phoneticPr fontId="5"/>
  </si>
  <si>
    <t>和気町後期高齢者医療特別会計</t>
    <phoneticPr fontId="5"/>
  </si>
  <si>
    <t>和気町駐車場事業特別会計</t>
    <phoneticPr fontId="5"/>
  </si>
  <si>
    <t>和気町上水道事業会計</t>
    <phoneticPr fontId="5"/>
  </si>
  <si>
    <t>法適用企業</t>
    <phoneticPr fontId="5"/>
  </si>
  <si>
    <t>和気町簡易水道事業会計</t>
    <phoneticPr fontId="5"/>
  </si>
  <si>
    <t>法適用企業</t>
    <phoneticPr fontId="5"/>
  </si>
  <si>
    <t>和気町合併処理浄化槽設置整備事業特別会計</t>
    <phoneticPr fontId="5"/>
  </si>
  <si>
    <t>法非適用企業</t>
    <phoneticPr fontId="5"/>
  </si>
  <si>
    <t>和気町農業集落排水事業特別会計</t>
    <phoneticPr fontId="5"/>
  </si>
  <si>
    <t>和気町公共下水道事業特別会計</t>
    <phoneticPr fontId="5"/>
  </si>
  <si>
    <t>和気町特定環境保全公共下水道事業特別会計</t>
    <phoneticPr fontId="5"/>
  </si>
  <si>
    <t>和気町和気鵜飼谷温泉事業特別会計</t>
    <phoneticPr fontId="5"/>
  </si>
  <si>
    <t>和気町地域開発事業特別会計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</si>
  <si>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</si>
  <si>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</si>
  <si>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</si>
  <si>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</si>
  <si>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</si>
  <si>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</si>
  <si>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</si>
  <si>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</si>
  <si>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</si>
  <si>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</si>
  <si>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</si>
  <si>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</si>
  <si>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</si>
  <si>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</si>
  <si>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</si>
  <si>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</si>
  <si>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</si>
  <si>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</si>
  <si>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</si>
  <si>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</si>
  <si>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</si>
  <si>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</si>
  <si>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</si>
  <si>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</si>
  <si>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</si>
  <si>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</si>
  <si>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</si>
  <si>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</si>
  <si>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</si>
  <si>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</si>
  <si>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</si>
  <si>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</si>
  <si>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</si>
  <si>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</si>
  <si>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</si>
  <si>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</si>
  <si>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</si>
  <si>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</si>
  <si>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</si>
  <si>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</si>
  <si>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</si>
  <si>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</si>
  <si>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</si>
  <si>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</si>
  <si>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</si>
  <si>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</si>
  <si>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</si>
  <si>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</si>
  <si>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</si>
  <si>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</si>
  <si>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</si>
  <si>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</si>
  <si>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</si>
  <si>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和気町公共下水道事業特別会計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</si>
  <si>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</si>
  <si>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</si>
  <si>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和気町特定環境保全公共下水道事業特別会計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</si>
  <si>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</si>
  <si>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和気町農業集落排水事業特別会計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</si>
  <si>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</si>
  <si>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</si>
  <si>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</si>
  <si>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</si>
  <si>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</si>
  <si>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</si>
  <si>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</si>
  <si>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</si>
  <si>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</si>
  <si>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</si>
  <si>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</si>
  <si>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</si>
  <si>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</si>
  <si>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</si>
  <si>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</si>
  <si>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</si>
  <si>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</si>
  <si>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</si>
  <si>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</si>
  <si>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</si>
  <si>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</si>
  <si>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</si>
  <si>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</si>
  <si>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</si>
  <si>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</si>
  <si>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</si>
  <si>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</si>
  <si>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</si>
  <si>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</si>
  <si>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</si>
  <si>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</si>
  <si>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</si>
  <si>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</si>
  <si>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</si>
  <si>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</si>
  <si>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</si>
  <si>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</si>
  <si>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</si>
  <si>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</si>
  <si>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</si>
  <si>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</si>
  <si>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</si>
  <si>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</si>
  <si>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</si>
  <si>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</si>
  <si>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</si>
  <si>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</si>
  <si>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</si>
  <si>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</si>
  <si>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</si>
  <si>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</si>
  <si>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</si>
  <si>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</si>
  <si>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</si>
  <si>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</si>
  <si>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</si>
  <si>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</si>
  <si>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</si>
  <si>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</si>
  <si>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</si>
  <si>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</si>
  <si>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</si>
  <si>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</si>
  <si>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</si>
  <si>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</si>
  <si>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</si>
  <si>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</si>
  <si>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</si>
  <si>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</si>
  <si>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</si>
  <si>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</si>
  <si>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</si>
  <si>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</si>
  <si>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</si>
  <si>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</si>
  <si>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</si>
  <si>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</si>
  <si>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</si>
  <si>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</si>
  <si>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</si>
  <si>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</si>
  <si>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</si>
  <si>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</si>
  <si>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</si>
  <si>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</si>
  <si>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</si>
  <si>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3.29</t>
  </si>
  <si>
    <t>▲ 3.11</t>
  </si>
  <si>
    <t>▲ 2.65</t>
  </si>
  <si>
    <t>▲ 0.74</t>
  </si>
  <si>
    <t>和気町上水道事業会計</t>
  </si>
  <si>
    <t>和気町簡易水道事業会計</t>
  </si>
  <si>
    <t>和気町ごみ焼却施設解体事業特別会計</t>
  </si>
  <si>
    <t>一般会計</t>
  </si>
  <si>
    <t>和気町介護保険事業特別会計</t>
  </si>
  <si>
    <t>和気町和気鵜飼谷温泉事業特別会計</t>
  </si>
  <si>
    <t>和気町国民健康保険特別会計</t>
  </si>
  <si>
    <t>和気町公共下水道事業特別会計</t>
  </si>
  <si>
    <t>その他会計（赤字）</t>
  </si>
  <si>
    <t>▲ 0.00</t>
  </si>
  <si>
    <t>その他会計（黒字）</t>
  </si>
  <si>
    <t>（百万円）</t>
    <phoneticPr fontId="5"/>
  </si>
  <si>
    <t>H27末</t>
    <phoneticPr fontId="5"/>
  </si>
  <si>
    <t>H28末</t>
    <phoneticPr fontId="5"/>
  </si>
  <si>
    <t>H29末</t>
    <phoneticPr fontId="5"/>
  </si>
  <si>
    <t>H30末</t>
    <phoneticPr fontId="5"/>
  </si>
  <si>
    <t>R01末</t>
    <phoneticPr fontId="5"/>
  </si>
  <si>
    <t>-</t>
    <phoneticPr fontId="2"/>
  </si>
  <si>
    <t>東備消防組合</t>
    <rPh sb="0" eb="2">
      <t>トウビ</t>
    </rPh>
    <rPh sb="2" eb="4">
      <t>ショウボウ</t>
    </rPh>
    <rPh sb="4" eb="6">
      <t>クミアイ</t>
    </rPh>
    <phoneticPr fontId="2"/>
  </si>
  <si>
    <t>和気北部衛生施設組合</t>
    <rPh sb="0" eb="2">
      <t>ワケ</t>
    </rPh>
    <rPh sb="2" eb="3">
      <t>ホク</t>
    </rPh>
    <rPh sb="3" eb="4">
      <t>ブ</t>
    </rPh>
    <rPh sb="4" eb="6">
      <t>エイセイ</t>
    </rPh>
    <rPh sb="6" eb="8">
      <t>シセツ</t>
    </rPh>
    <rPh sb="8" eb="10">
      <t>クミアイ</t>
    </rPh>
    <phoneticPr fontId="2"/>
  </si>
  <si>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2"/>
  </si>
  <si>
    <t>和気老人ホーム組合</t>
    <rPh sb="0" eb="2">
      <t>ワケ</t>
    </rPh>
    <rPh sb="2" eb="4">
      <t>ロウジン</t>
    </rPh>
    <rPh sb="7" eb="9">
      <t>クミアイ</t>
    </rPh>
    <phoneticPr fontId="2"/>
  </si>
  <si>
    <t>田原用水組合</t>
    <rPh sb="0" eb="2">
      <t>タワラ</t>
    </rPh>
    <rPh sb="2" eb="4">
      <t>ヨウスイ</t>
    </rPh>
    <rPh sb="4" eb="6">
      <t>クミアイ</t>
    </rPh>
    <phoneticPr fontId="2"/>
  </si>
  <si>
    <t>岡山県広域水道企業団</t>
    <rPh sb="0" eb="3">
      <t>オカヤマケン</t>
    </rPh>
    <rPh sb="3" eb="5">
      <t>コウイキ</t>
    </rPh>
    <rPh sb="5" eb="7">
      <t>スイドウ</t>
    </rPh>
    <rPh sb="7" eb="9">
      <t>キギョウ</t>
    </rPh>
    <rPh sb="9" eb="10">
      <t>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</si>
  <si>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</si>
  <si>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</si>
  <si>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岡山県市町村総合事務組合一般会計</t>
    <phoneticPr fontId="2"/>
  </si>
  <si>
    <t>岡山県市町村総合事務組合貸付金特別会計</t>
    <phoneticPr fontId="2"/>
  </si>
  <si>
    <t>岡山県市町村税整理組合</t>
    <rPh sb="0" eb="3">
      <t>オカヤマケン</t>
    </rPh>
    <rPh sb="3" eb="6">
      <t>シチョウソン</t>
    </rPh>
    <rPh sb="6" eb="7">
      <t>ゼイ</t>
    </rPh>
    <rPh sb="7" eb="9">
      <t>セイリ</t>
    </rPh>
    <rPh sb="9" eb="11">
      <t>クミアイ</t>
    </rPh>
    <phoneticPr fontId="2"/>
  </si>
  <si>
    <t>まちづくり基金</t>
    <rPh sb="5" eb="7">
      <t>キキン</t>
    </rPh>
    <phoneticPr fontId="2"/>
  </si>
  <si>
    <t>地域振興基金</t>
    <rPh sb="0" eb="2">
      <t>チイキ</t>
    </rPh>
    <rPh sb="2" eb="4">
      <t>シンコウ</t>
    </rPh>
    <rPh sb="4" eb="6">
      <t>キキン</t>
    </rPh>
    <phoneticPr fontId="2"/>
  </si>
  <si>
    <t>ふるさとづくり基金</t>
    <rPh sb="7" eb="9">
      <t>キキン</t>
    </rPh>
    <phoneticPr fontId="2"/>
  </si>
  <si>
    <t>地域福祉基金</t>
    <rPh sb="0" eb="2">
      <t>チイキ</t>
    </rPh>
    <rPh sb="2" eb="4">
      <t>フクシ</t>
    </rPh>
    <rPh sb="4" eb="6">
      <t>キキン</t>
    </rPh>
    <phoneticPr fontId="2"/>
  </si>
  <si>
    <t>文化体育施設建設基金</t>
    <rPh sb="0" eb="2">
      <t>ブンカ</t>
    </rPh>
    <rPh sb="2" eb="4">
      <t>タイイク</t>
    </rPh>
    <rPh sb="4" eb="6">
      <t>シセツ</t>
    </rPh>
    <rPh sb="6" eb="8">
      <t>ケンセツ</t>
    </rPh>
    <rPh sb="8" eb="10">
      <t>キキン</t>
    </rPh>
    <phoneticPr fontId="2"/>
  </si>
  <si>
    <t>-</t>
    <phoneticPr fontId="2"/>
  </si>
  <si>
    <t>-</t>
    <phoneticPr fontId="2"/>
  </si>
  <si>
    <t>-</t>
    <phoneticPr fontId="2"/>
  </si>
  <si>
    <t>岡山県市町村総合事務組合拠出金事業特別会計</t>
    <phoneticPr fontId="2"/>
  </si>
  <si>
    <t>岡山県市町村総合事務組合交通災害共済特別会計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</si>
  <si>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</si>
  <si>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</si>
  <si>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</si>
  <si>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</si>
  <si>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</si>
  <si>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</si>
  <si>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</si>
  <si>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</si>
  <si>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</si>
  <si>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</si>
  <si>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将来負担比率は、交付税算入率の高い地方債以外の借入抑制を続けてきたこと等により、ここ数年でかなり改善されている。
しかし、類似団体と比較して有形固定資産減価償却率の進行にもかかわらず、将来負担比率が高いことから、これまで下水道事業等、交付税算入率があまり高くない事業が財政を圧迫してきたかが分かる。</t>
    <phoneticPr fontId="5"/>
  </si>
  <si>
    <t>　将来負担比率、実質公債費比率は、令和２年度決算において、令和元年度から改善されている。
　将来負担比率を左右する地方債については、残高が大幅に増加したものの、交付税算入率の低い下水債が減少し、過疎対策事業債、合併特例債等、交付税算入率の高い地方債が増加している傾向により、地方債に係る将来負担比率の悪化には歯止めがかかっている。</t>
    <rPh sb="20" eb="21">
      <t>ネン</t>
    </rPh>
    <rPh sb="29" eb="32">
      <t>レイワガン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</si>
</sst>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D379-47BA-A4E1-F0AC1D1D6B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120836</c:v>
                </c:pt>
                <c:pt idx="1">
                  <c:v>138726</c:v>
                </c:pt>
                <c:pt idx="2">
                  <c:v>43765</c:v>
                </c:pt>
                <c:pt idx="3">
                  <c:v>47754</c:v>
                </c:pt>
                <c:pt idx="4">
                  <c:v>76265</c:v>
                </c:pt>
              </c:numCache>
            </c:numRef>
          </c:val>
          <c:smooth val="0"/>
          <c:extLst>
            <c:ext xmlns:c16="http://schemas.microsoft.com/office/drawing/2014/chart" uri="{C3380CC4-5D6E-409C-BE32-E72D297353CC}">
              <c16:uniqueId val="{00000001-D379-47BA-A4E1-F0AC1D1D6B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7.68</c:v>
                </c:pt>
                <c:pt idx="1">
                  <c:v>6.45</c:v>
                </c:pt>
                <c:pt idx="2">
                  <c:v>6.1</c:v>
                </c:pt>
                <c:pt idx="3">
                  <c:v>8.6999999999999993</c:v>
                </c:pt>
                <c:pt idx="4">
                  <c:v>7.54</c:v>
                </c:pt>
              </c:numCache>
            </c:numRef>
          </c:val>
          <c:extLst>
            <c:ext xmlns:c16="http://schemas.microsoft.com/office/drawing/2014/chart" uri="{C3380CC4-5D6E-409C-BE32-E72D297353CC}">
              <c16:uniqueId val="{00000000-BE50-4F2C-997F-D8DB66E430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40.9</c:v>
                </c:pt>
                <c:pt idx="1">
                  <c:v>41.28</c:v>
                </c:pt>
                <c:pt idx="2">
                  <c:v>40.950000000000003</c:v>
                </c:pt>
                <c:pt idx="3">
                  <c:v>42.94</c:v>
                </c:pt>
                <c:pt idx="4">
                  <c:v>43.69</c:v>
                </c:pt>
              </c:numCache>
            </c:numRef>
          </c:val>
          <c:extLst>
            <c:ext xmlns:c16="http://schemas.microsoft.com/office/drawing/2014/chart" uri="{C3380CC4-5D6E-409C-BE32-E72D297353CC}">
              <c16:uniqueId val="{00000001-BE50-4F2C-997F-D8DB66E430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-3.29</c:v>
                </c:pt>
                <c:pt idx="1">
                  <c:v>-3.11</c:v>
                </c:pt>
                <c:pt idx="2">
                  <c:v>-2.65</c:v>
                </c:pt>
                <c:pt idx="3">
                  <c:v>2.46</c:v>
                </c:pt>
                <c:pt idx="4">
                  <c:v>-0.74</c:v>
                </c:pt>
              </c:numCache>
            </c:numRef>
          </c:val>
          <c:smooth val="0"/>
          <c:extLst>
            <c:ext xmlns:c16="http://schemas.microsoft.com/office/drawing/2014/chart" uri="{C3380CC4-5D6E-409C-BE32-E72D297353CC}">
              <c16:uniqueId val="{00000002-BE50-4F2C-997F-D8DB66E430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0.97</c:v>
                </c:pt>
                <c:pt idx="2">
                  <c:v>#N/A</c:v>
                </c:pt>
                <c:pt idx="3">
                  <c:v>7.44</c:v>
                </c:pt>
                <c:pt idx="4">
                  <c:v>#N/A</c:v>
                </c:pt>
                <c:pt idx="5">
                  <c:v>0.95</c:v>
                </c:pt>
                <c:pt idx="6">
                  <c:v>#N/A</c:v>
                </c:pt>
                <c:pt idx="7">
                  <c:v>0.54</c:v>
                </c:pt>
                <c:pt idx="8">
                  <c:v>#N/A</c:v>
                </c:pt>
                <c:pt idx="9">
                  <c:v>0.51</c:v>
                </c:pt>
              </c:numCache>
            </c:numRef>
          </c:val>
          <c:extLst>
            <c:ext xmlns:c16="http://schemas.microsoft.com/office/drawing/2014/chart" uri="{C3380CC4-5D6E-409C-BE32-E72D297353CC}">
              <c16:uniqueId val="{00000000-0B82-41D8-9719-F63C958EC8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82-41D8-9719-F63C958EC883}"/>
            </c:ext>
          </c:extLst>
        </c:ser>
        <c:ser>
          <c:idx val="2"/>
          <c:order val="2"/>
          <c:tx>
            <c:strRef>
              <c:f>データシート!$A$29</c:f>
              <c:strCache>
                <c:ptCount val="1"/>
                <c:pt idx="0">
                  <c:v>和気町公共下水道事業特別会計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0.2</c:v>
                </c:pt>
                <c:pt idx="4">
                  <c:v>#N/A</c:v>
                </c:pt>
                <c:pt idx="5">
                  <c:v>0.16</c:v>
                </c:pt>
                <c:pt idx="6">
                  <c:v>#N/A</c:v>
                </c:pt>
                <c:pt idx="7">
                  <c:v>0.61</c:v>
                </c:pt>
                <c:pt idx="8">
                  <c:v>#N/A</c:v>
                </c:pt>
                <c:pt idx="9">
                  <c:v>0.4</c:v>
                </c:pt>
              </c:numCache>
            </c:numRef>
          </c:val>
          <c:extLst>
            <c:ext xmlns:c16="http://schemas.microsoft.com/office/drawing/2014/chart" uri="{C3380CC4-5D6E-409C-BE32-E72D297353CC}">
              <c16:uniqueId val="{00000002-0B82-41D8-9719-F63C958EC883}"/>
            </c:ext>
          </c:extLst>
        </c:ser>
        <c:ser>
          <c:idx val="3"/>
          <c:order val="3"/>
          <c:tx>
            <c:strRef>
              <c:f>データシート!$A$30</c:f>
              <c:strCache>
                <c:ptCount val="1"/>
                <c:pt idx="0">
                  <c:v>和気町国民健康保険特別会計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3.01</c:v>
                </c:pt>
                <c:pt idx="2">
                  <c:v>#N/A</c:v>
                </c:pt>
                <c:pt idx="3">
                  <c:v>2.5499999999999998</c:v>
                </c:pt>
                <c:pt idx="4">
                  <c:v>#N/A</c:v>
                </c:pt>
                <c:pt idx="5">
                  <c:v>1.73</c:v>
                </c:pt>
                <c:pt idx="6">
                  <c:v>#N/A</c:v>
                </c:pt>
                <c:pt idx="7">
                  <c:v>0.56999999999999995</c:v>
                </c:pt>
                <c:pt idx="8">
                  <c:v>#N/A</c:v>
                </c:pt>
                <c:pt idx="9">
                  <c:v>0.42</c:v>
                </c:pt>
              </c:numCache>
            </c:numRef>
          </c:val>
          <c:extLst>
            <c:ext xmlns:c16="http://schemas.microsoft.com/office/drawing/2014/chart" uri="{C3380CC4-5D6E-409C-BE32-E72D297353CC}">
              <c16:uniqueId val="{00000003-0B82-41D8-9719-F63C958EC883}"/>
            </c:ext>
          </c:extLst>
        </c:ser>
        <c:ser>
          <c:idx val="4"/>
          <c:order val="4"/>
          <c:tx>
            <c:strRef>
              <c:f>データシート!$A$31</c:f>
              <c:strCache>
                <c:ptCount val="1"/>
                <c:pt idx="0">
                  <c:v>和気町和気鵜飼谷温泉事業特別会計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1.17</c:v>
                </c:pt>
                <c:pt idx="2">
                  <c:v>#N/A</c:v>
                </c:pt>
                <c:pt idx="3">
                  <c:v>0.64</c:v>
                </c:pt>
                <c:pt idx="4">
                  <c:v>#N/A</c:v>
                </c:pt>
                <c:pt idx="5">
                  <c:v>0.46</c:v>
                </c:pt>
                <c:pt idx="6">
                  <c:v>#N/A</c:v>
                </c:pt>
                <c:pt idx="7">
                  <c:v>0.3</c:v>
                </c:pt>
                <c:pt idx="8">
                  <c:v>#N/A</c:v>
                </c:pt>
                <c:pt idx="9">
                  <c:v>1.24</c:v>
                </c:pt>
              </c:numCache>
            </c:numRef>
          </c:val>
          <c:extLst>
            <c:ext xmlns:c16="http://schemas.microsoft.com/office/drawing/2014/chart" uri="{C3380CC4-5D6E-409C-BE32-E72D297353CC}">
              <c16:uniqueId val="{00000004-0B82-41D8-9719-F63C958EC883}"/>
            </c:ext>
          </c:extLst>
        </c:ser>
        <c:ser>
          <c:idx val="5"/>
          <c:order val="5"/>
          <c:tx>
            <c:strRef>
              <c:f>データシート!$A$32</c:f>
              <c:strCache>
                <c:ptCount val="1"/>
                <c:pt idx="0">
                  <c:v>和気町介護保険事業特別会計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1.44</c:v>
                </c:pt>
                <c:pt idx="8">
                  <c:v>#N/A</c:v>
                </c:pt>
                <c:pt idx="9">
                  <c:v>1.35</c:v>
                </c:pt>
              </c:numCache>
            </c:numRef>
          </c:val>
          <c:extLst>
            <c:ext xmlns:c16="http://schemas.microsoft.com/office/drawing/2014/chart" uri="{C3380CC4-5D6E-409C-BE32-E72D297353CC}">
              <c16:uniqueId val="{00000005-0B82-41D8-9719-F63C958EC88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2.96</c:v>
                </c:pt>
                <c:pt idx="2">
                  <c:v>#N/A</c:v>
                </c:pt>
                <c:pt idx="3">
                  <c:v>2</c:v>
                </c:pt>
                <c:pt idx="4">
                  <c:v>#N/A</c:v>
                </c:pt>
                <c:pt idx="5">
                  <c:v>1.61</c:v>
                </c:pt>
                <c:pt idx="6">
                  <c:v>#N/A</c:v>
                </c:pt>
                <c:pt idx="7">
                  <c:v>4.1500000000000004</c:v>
                </c:pt>
                <c:pt idx="8">
                  <c:v>#N/A</c:v>
                </c:pt>
                <c:pt idx="9">
                  <c:v>3.21</c:v>
                </c:pt>
              </c:numCache>
            </c:numRef>
          </c:val>
          <c:extLst>
            <c:ext xmlns:c16="http://schemas.microsoft.com/office/drawing/2014/chart" uri="{C3380CC4-5D6E-409C-BE32-E72D297353CC}">
              <c16:uniqueId val="{00000006-0B82-41D8-9719-F63C958EC883}"/>
            </c:ext>
          </c:extLst>
        </c:ser>
        <c:ser>
          <c:idx val="7"/>
          <c:order val="7"/>
          <c:tx>
            <c:strRef>
              <c:f>データシート!$A$34</c:f>
              <c:strCache>
                <c:ptCount val="1"/>
                <c:pt idx="0">
                  <c:v>和気町ごみ焼却施設解体事業特別会計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4.6900000000000004</c:v>
                </c:pt>
                <c:pt idx="2">
                  <c:v>#N/A</c:v>
                </c:pt>
                <c:pt idx="3">
                  <c:v>4.43</c:v>
                </c:pt>
                <c:pt idx="4">
                  <c:v>#N/A</c:v>
                </c:pt>
                <c:pt idx="5">
                  <c:v>4.47</c:v>
                </c:pt>
                <c:pt idx="6">
                  <c:v>#N/A</c:v>
                </c:pt>
                <c:pt idx="7">
                  <c:v>4.54</c:v>
                </c:pt>
                <c:pt idx="8">
                  <c:v>#N/A</c:v>
                </c:pt>
                <c:pt idx="9">
                  <c:v>4.3099999999999996</c:v>
                </c:pt>
              </c:numCache>
            </c:numRef>
          </c:val>
          <c:extLst>
            <c:ext xmlns:c16="http://schemas.microsoft.com/office/drawing/2014/chart" uri="{C3380CC4-5D6E-409C-BE32-E72D297353CC}">
              <c16:uniqueId val="{00000007-0B82-41D8-9719-F63C958EC883}"/>
            </c:ext>
          </c:extLst>
        </c:ser>
        <c:ser>
          <c:idx val="8"/>
          <c:order val="8"/>
          <c:tx>
            <c:strRef>
              <c:f>データシート!$A$35</c:f>
              <c:strCache>
                <c:ptCount val="1"/>
                <c:pt idx="0">
                  <c:v>和気町簡易水道事業会計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4.13</c:v>
                </c:pt>
                <c:pt idx="2">
                  <c:v>#N/A</c:v>
                </c:pt>
                <c:pt idx="3">
                  <c:v>4.3</c:v>
                </c:pt>
                <c:pt idx="4">
                  <c:v>#N/A</c:v>
                </c:pt>
                <c:pt idx="5">
                  <c:v>4.46</c:v>
                </c:pt>
                <c:pt idx="6">
                  <c:v>#N/A</c:v>
                </c:pt>
                <c:pt idx="7">
                  <c:v>4.78</c:v>
                </c:pt>
                <c:pt idx="8">
                  <c:v>#N/A</c:v>
                </c:pt>
                <c:pt idx="9">
                  <c:v>4.84</c:v>
                </c:pt>
              </c:numCache>
            </c:numRef>
          </c:val>
          <c:extLst>
            <c:ext xmlns:c16="http://schemas.microsoft.com/office/drawing/2014/chart" uri="{C3380CC4-5D6E-409C-BE32-E72D297353CC}">
              <c16:uniqueId val="{00000008-0B82-41D8-9719-F63C958EC883}"/>
            </c:ext>
          </c:extLst>
        </c:ser>
        <c:ser>
          <c:idx val="9"/>
          <c:order val="9"/>
          <c:tx>
            <c:strRef>
              <c:f>データシート!$A$36</c:f>
              <c:strCache>
                <c:ptCount val="1"/>
                <c:pt idx="0">
                  <c:v>和気町上水道事業会計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6.71</c:v>
                </c:pt>
                <c:pt idx="2">
                  <c:v>#N/A</c:v>
                </c:pt>
                <c:pt idx="3">
                  <c:v>7.26</c:v>
                </c:pt>
                <c:pt idx="4">
                  <c:v>#N/A</c:v>
                </c:pt>
                <c:pt idx="5">
                  <c:v>7.92</c:v>
                </c:pt>
                <c:pt idx="6">
                  <c:v>#N/A</c:v>
                </c:pt>
                <c:pt idx="7">
                  <c:v>8.7200000000000006</c:v>
                </c:pt>
                <c:pt idx="8">
                  <c:v>#N/A</c:v>
                </c:pt>
                <c:pt idx="9">
                  <c:v>8.7899999999999991</c:v>
                </c:pt>
              </c:numCache>
            </c:numRef>
          </c:val>
          <c:extLst>
            <c:ext xmlns:c16="http://schemas.microsoft.com/office/drawing/2014/chart" uri="{C3380CC4-5D6E-409C-BE32-E72D297353CC}">
              <c16:uniqueId val="{00000009-0B82-41D8-9719-F63C958EC8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1268</c:v>
                </c:pt>
                <c:pt idx="5">
                  <c:v>1197</c:v>
                </c:pt>
                <c:pt idx="8">
                  <c:v>1158</c:v>
                </c:pt>
                <c:pt idx="11">
                  <c:v>1108</c:v>
                </c:pt>
                <c:pt idx="14">
                  <c:v>1094</c:v>
                </c:pt>
              </c:numCache>
            </c:numRef>
          </c:val>
          <c:extLst>
            <c:ext xmlns:c16="http://schemas.microsoft.com/office/drawing/2014/chart" uri="{C3380CC4-5D6E-409C-BE32-E72D297353CC}">
              <c16:uniqueId val="{00000000-AA00-4CCB-8AED-EA4405AC5E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00-4CCB-8AED-EA4405AC5E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30</c:v>
                </c:pt>
                <c:pt idx="3">
                  <c:v>31</c:v>
                </c:pt>
                <c:pt idx="6">
                  <c:v>28</c:v>
                </c:pt>
                <c:pt idx="9">
                  <c:v>27</c:v>
                </c:pt>
                <c:pt idx="12">
                  <c:v>24</c:v>
                </c:pt>
              </c:numCache>
            </c:numRef>
          </c:val>
          <c:extLst>
            <c:ext xmlns:c16="http://schemas.microsoft.com/office/drawing/2014/chart" uri="{C3380CC4-5D6E-409C-BE32-E72D297353CC}">
              <c16:uniqueId val="{00000002-AA00-4CCB-8AED-EA4405AC5E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53</c:v>
                </c:pt>
                <c:pt idx="3">
                  <c:v>46</c:v>
                </c:pt>
                <c:pt idx="6">
                  <c:v>47</c:v>
                </c:pt>
                <c:pt idx="9">
                  <c:v>38</c:v>
                </c:pt>
                <c:pt idx="12">
                  <c:v>18</c:v>
                </c:pt>
              </c:numCache>
            </c:numRef>
          </c:val>
          <c:extLst>
            <c:ext xmlns:c16="http://schemas.microsoft.com/office/drawing/2014/chart" uri="{C3380CC4-5D6E-409C-BE32-E72D297353CC}">
              <c16:uniqueId val="{00000003-AA00-4CCB-8AED-EA4405AC5E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942</c:v>
                </c:pt>
                <c:pt idx="3">
                  <c:v>949</c:v>
                </c:pt>
                <c:pt idx="6">
                  <c:v>892</c:v>
                </c:pt>
                <c:pt idx="9">
                  <c:v>733</c:v>
                </c:pt>
                <c:pt idx="12">
                  <c:v>599</c:v>
                </c:pt>
              </c:numCache>
            </c:numRef>
          </c:val>
          <c:extLst>
            <c:ext xmlns:c16="http://schemas.microsoft.com/office/drawing/2014/chart" uri="{C3380CC4-5D6E-409C-BE32-E72D297353CC}">
              <c16:uniqueId val="{00000004-AA00-4CCB-8AED-EA4405AC5E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00-4CCB-8AED-EA4405AC5E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00-4CCB-8AED-EA4405AC5E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782</c:v>
                </c:pt>
                <c:pt idx="3">
                  <c:v>778</c:v>
                </c:pt>
                <c:pt idx="6">
                  <c:v>750</c:v>
                </c:pt>
                <c:pt idx="9">
                  <c:v>737</c:v>
                </c:pt>
                <c:pt idx="12">
                  <c:v>760</c:v>
                </c:pt>
              </c:numCache>
            </c:numRef>
          </c:val>
          <c:extLst>
            <c:ext xmlns:c16="http://schemas.microsoft.com/office/drawing/2014/chart" uri="{C3380CC4-5D6E-409C-BE32-E72D297353CC}">
              <c16:uniqueId val="{00000007-AA00-4CCB-8AED-EA4405AC5E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539</c:v>
                </c:pt>
                <c:pt idx="2">
                  <c:v>#N/A</c:v>
                </c:pt>
                <c:pt idx="3">
                  <c:v>#N/A</c:v>
                </c:pt>
                <c:pt idx="4">
                  <c:v>607</c:v>
                </c:pt>
                <c:pt idx="5">
                  <c:v>#N/A</c:v>
                </c:pt>
                <c:pt idx="6">
                  <c:v>#N/A</c:v>
                </c:pt>
                <c:pt idx="7">
                  <c:v>559</c:v>
                </c:pt>
                <c:pt idx="8">
                  <c:v>#N/A</c:v>
                </c:pt>
                <c:pt idx="9">
                  <c:v>#N/A</c:v>
                </c:pt>
                <c:pt idx="10">
                  <c:v>427</c:v>
                </c:pt>
                <c:pt idx="11">
                  <c:v>#N/A</c:v>
                </c:pt>
                <c:pt idx="12">
                  <c:v>#N/A</c:v>
                </c:pt>
                <c:pt idx="13">
                  <c:v>307</c:v>
                </c:pt>
                <c:pt idx="14">
                  <c:v>#N/A</c:v>
                </c:pt>
              </c:numCache>
            </c:numRef>
          </c:val>
          <c:smooth val="0"/>
          <c:extLst>
            <c:ext xmlns:c16="http://schemas.microsoft.com/office/drawing/2014/chart" uri="{C3380CC4-5D6E-409C-BE32-E72D297353CC}">
              <c16:uniqueId val="{00000008-AA00-4CCB-8AED-EA4405AC5E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11975</c:v>
                </c:pt>
                <c:pt idx="5">
                  <c:v>12264</c:v>
                </c:pt>
                <c:pt idx="8">
                  <c:v>11764</c:v>
                </c:pt>
                <c:pt idx="11">
                  <c:v>11217</c:v>
                </c:pt>
                <c:pt idx="14">
                  <c:v>10978</c:v>
                </c:pt>
              </c:numCache>
            </c:numRef>
          </c:val>
          <c:extLst>
            <c:ext xmlns:c16="http://schemas.microsoft.com/office/drawing/2014/chart" uri="{C3380CC4-5D6E-409C-BE32-E72D297353CC}">
              <c16:uniqueId val="{00000000-A456-49BB-A5AA-512B0B8F3A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608</c:v>
                </c:pt>
                <c:pt idx="5">
                  <c:v>527</c:v>
                </c:pt>
                <c:pt idx="8">
                  <c:v>655</c:v>
                </c:pt>
                <c:pt idx="11">
                  <c:v>640</c:v>
                </c:pt>
                <c:pt idx="14">
                  <c:v>584</c:v>
                </c:pt>
              </c:numCache>
            </c:numRef>
          </c:val>
          <c:extLst>
            <c:ext xmlns:c16="http://schemas.microsoft.com/office/drawing/2014/chart" uri="{C3380CC4-5D6E-409C-BE32-E72D297353CC}">
              <c16:uniqueId val="{00000001-A456-49BB-A5AA-512B0B8F3A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3402</c:v>
                </c:pt>
                <c:pt idx="5">
                  <c:v>3379</c:v>
                </c:pt>
                <c:pt idx="8">
                  <c:v>3327</c:v>
                </c:pt>
                <c:pt idx="11">
                  <c:v>3390</c:v>
                </c:pt>
                <c:pt idx="14">
                  <c:v>3558</c:v>
                </c:pt>
              </c:numCache>
            </c:numRef>
          </c:val>
          <c:extLst>
            <c:ext xmlns:c16="http://schemas.microsoft.com/office/drawing/2014/chart" uri="{C3380CC4-5D6E-409C-BE32-E72D297353CC}">
              <c16:uniqueId val="{00000002-A456-49BB-A5AA-512B0B8F3A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56-49BB-A5AA-512B0B8F3A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56-49BB-A5AA-512B0B8F3A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56-49BB-A5AA-512B0B8F3A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1120</c:v>
                </c:pt>
                <c:pt idx="3">
                  <c:v>1005</c:v>
                </c:pt>
                <c:pt idx="6">
                  <c:v>1088</c:v>
                </c:pt>
                <c:pt idx="9">
                  <c:v>1015</c:v>
                </c:pt>
                <c:pt idx="12">
                  <c:v>847</c:v>
                </c:pt>
              </c:numCache>
            </c:numRef>
          </c:val>
          <c:extLst>
            <c:ext xmlns:c16="http://schemas.microsoft.com/office/drawing/2014/chart" uri="{C3380CC4-5D6E-409C-BE32-E72D297353CC}">
              <c16:uniqueId val="{00000006-A456-49BB-A5AA-512B0B8F3A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222</c:v>
                </c:pt>
                <c:pt idx="3">
                  <c:v>175</c:v>
                </c:pt>
                <c:pt idx="6">
                  <c:v>155</c:v>
                </c:pt>
                <c:pt idx="9">
                  <c:v>88</c:v>
                </c:pt>
                <c:pt idx="12">
                  <c:v>219</c:v>
                </c:pt>
              </c:numCache>
            </c:numRef>
          </c:val>
          <c:extLst>
            <c:ext xmlns:c16="http://schemas.microsoft.com/office/drawing/2014/chart" uri="{C3380CC4-5D6E-409C-BE32-E72D297353CC}">
              <c16:uniqueId val="{00000007-A456-49BB-A5AA-512B0B8F3A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6377</c:v>
                </c:pt>
                <c:pt idx="3">
                  <c:v>6091</c:v>
                </c:pt>
                <c:pt idx="6">
                  <c:v>5755</c:v>
                </c:pt>
                <c:pt idx="9">
                  <c:v>5376</c:v>
                </c:pt>
                <c:pt idx="12">
                  <c:v>4577</c:v>
                </c:pt>
              </c:numCache>
            </c:numRef>
          </c:val>
          <c:extLst>
            <c:ext xmlns:c16="http://schemas.microsoft.com/office/drawing/2014/chart" uri="{C3380CC4-5D6E-409C-BE32-E72D297353CC}">
              <c16:uniqueId val="{00000008-A456-49BB-A5AA-512B0B8F3A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2813</c:v>
                </c:pt>
                <c:pt idx="3">
                  <c:v>2762</c:v>
                </c:pt>
                <c:pt idx="6">
                  <c:v>2695</c:v>
                </c:pt>
                <c:pt idx="9">
                  <c:v>2548</c:v>
                </c:pt>
                <c:pt idx="12">
                  <c:v>2307</c:v>
                </c:pt>
              </c:numCache>
            </c:numRef>
          </c:val>
          <c:extLst>
            <c:ext xmlns:c16="http://schemas.microsoft.com/office/drawing/2014/chart" uri="{C3380CC4-5D6E-409C-BE32-E72D297353CC}">
              <c16:uniqueId val="{00000009-A456-49BB-A5AA-512B0B8F3A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8468</c:v>
                </c:pt>
                <c:pt idx="3">
                  <c:v>9583</c:v>
                </c:pt>
                <c:pt idx="6">
                  <c:v>9442</c:v>
                </c:pt>
                <c:pt idx="9">
                  <c:v>9270</c:v>
                </c:pt>
                <c:pt idx="12">
                  <c:v>9282</c:v>
                </c:pt>
              </c:numCache>
            </c:numRef>
          </c:val>
          <c:extLst>
            <c:ext xmlns:c16="http://schemas.microsoft.com/office/drawing/2014/chart" uri="{C3380CC4-5D6E-409C-BE32-E72D297353CC}">
              <c16:uniqueId val="{0000000A-A456-49BB-A5AA-512B0B8F3A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3015</c:v>
                </c:pt>
                <c:pt idx="2">
                  <c:v>#N/A</c:v>
                </c:pt>
                <c:pt idx="3">
                  <c:v>#N/A</c:v>
                </c:pt>
                <c:pt idx="4">
                  <c:v>3447</c:v>
                </c:pt>
                <c:pt idx="5">
                  <c:v>#N/A</c:v>
                </c:pt>
                <c:pt idx="6">
                  <c:v>#N/A</c:v>
                </c:pt>
                <c:pt idx="7">
                  <c:v>3390</c:v>
                </c:pt>
                <c:pt idx="8">
                  <c:v>#N/A</c:v>
                </c:pt>
                <c:pt idx="9">
                  <c:v>#N/A</c:v>
                </c:pt>
                <c:pt idx="10">
                  <c:v>3049</c:v>
                </c:pt>
                <c:pt idx="11">
                  <c:v>#N/A</c:v>
                </c:pt>
                <c:pt idx="12">
                  <c:v>#N/A</c:v>
                </c:pt>
                <c:pt idx="13">
                  <c:v>2113</c:v>
                </c:pt>
                <c:pt idx="14">
                  <c:v>#N/A</c:v>
                </c:pt>
              </c:numCache>
            </c:numRef>
          </c:val>
          <c:smooth val="0"/>
          <c:extLst>
            <c:ext xmlns:c16="http://schemas.microsoft.com/office/drawing/2014/chart" uri="{C3380CC4-5D6E-409C-BE32-E72D297353CC}">
              <c16:uniqueId val="{0000000B-A456-49BB-A5AA-512B0B8F3A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2238</c:v>
                </c:pt>
                <c:pt idx="1">
                  <c:v>2284</c:v>
                </c:pt>
                <c:pt idx="2">
                  <c:v>2402</c:v>
                </c:pt>
              </c:numCache>
            </c:numRef>
          </c:val>
          <c:extLst>
            <c:ext xmlns:c16="http://schemas.microsoft.com/office/drawing/2014/chart" uri="{C3380CC4-5D6E-409C-BE32-E72D297353CC}">
              <c16:uniqueId val="{00000000-CDF0-4364-9498-7C3795B7E1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420</c:v>
                </c:pt>
                <c:pt idx="1">
                  <c:v>420</c:v>
                </c:pt>
                <c:pt idx="2">
                  <c:v>420</c:v>
                </c:pt>
              </c:numCache>
            </c:numRef>
          </c:val>
          <c:extLst>
            <c:ext xmlns:c16="http://schemas.microsoft.com/office/drawing/2014/chart" uri="{C3380CC4-5D6E-409C-BE32-E72D297353CC}">
              <c16:uniqueId val="{00000001-CDF0-4364-9498-7C3795B7E1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1403</c:v>
                </c:pt>
                <c:pt idx="1">
                  <c:v>1403</c:v>
                </c:pt>
                <c:pt idx="2">
                  <c:v>1408</c:v>
                </c:pt>
              </c:numCache>
            </c:numRef>
          </c:val>
          <c:extLst>
            <c:ext xmlns:c16="http://schemas.microsoft.com/office/drawing/2014/chart" uri="{C3380CC4-5D6E-409C-BE32-E72D297353CC}">
              <c16:uniqueId val="{00000002-CDF0-4364-9498-7C3795B7E1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{74E942AC-1234-447F-809A-2B74DBC53C4F}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246-4190-8EF7-B421E5E4F7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{0262E5A0-89D9-4982-8F03-09828678B496}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46-4190-8EF7-B421E5E4F7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{36F28BEC-E037-40D8-A43B-9801120BD9E3}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46-4190-8EF7-B421E5E4F7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{06A1FECE-7665-4E9A-B0D0-EF5E2C56C1DF}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46-4190-8EF7-B421E5E4F7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{7ADD268D-ED60-491A-AF7E-7B3CB7A7C6ED}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46-4190-8EF7-B421E5E4F78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{C3FFDEE5-0DBF-4101-9A7A-DC586BF77C25}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246-4190-8EF7-B421E5E4F78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{0EE2C1E3-783B-46A4-AF15-F025BDD144F9}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246-4190-8EF7-B421E5E4F78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{01654A82-1D3C-4DC6-9D36-CB9BAD83DE44}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246-4190-8EF7-B421E5E4F78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{BA590A79-2177-4018-B5CE-96885C1312E7}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246-4190-8EF7-B421E5E4F7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58.2</c:v>
                </c:pt>
                <c:pt idx="16">
                  <c:v>96.4</c:v>
                </c:pt>
                <c:pt idx="24">
                  <c:v>96.4</c:v>
                </c:pt>
                <c:pt idx="32">
                  <c:v>63.8</c:v>
                </c:pt>
              </c:numCache>
            </c:numRef>
          </c:xVal>
          <c:yVal>
            <c:numRef>
              <c:f>公会計指標分析・財政指標組合せ分析表!$BP$51:$DC$51</c:f>
              <c:numCache>
                <c:formatCode>#,##0.0;"▲ "#,##0.0</c:formatCode>
                <c:ptCount val="40"/>
                <c:pt idx="0">
                  <c:v>67.8</c:v>
                </c:pt>
                <c:pt idx="16">
                  <c:v>77.8</c:v>
                </c:pt>
                <c:pt idx="24">
                  <c:v>71.599999999999994</c:v>
                </c:pt>
                <c:pt idx="32">
                  <c:v>47.4</c:v>
                </c:pt>
              </c:numCache>
            </c:numRef>
          </c:yVal>
          <c:smooth val="0"/>
          <c:extLst>
            <c:ext xmlns:c16="http://schemas.microsoft.com/office/drawing/2014/chart" uri="{C3380CC4-5D6E-409C-BE32-E72D297353CC}">
              <c16:uniqueId val="{00000009-9246-4190-8EF7-B421E5E4F7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{CF953C47-E97F-417B-8FDB-E3A8063DBC55}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246-4190-8EF7-B421E5E4F7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{4910833D-75D4-439D-B314-75655FEF0810}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46-4190-8EF7-B421E5E4F7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{FF195284-C359-4FC3-AF0A-7532B74ACBFF}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46-4190-8EF7-B421E5E4F7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{DD4903C6-9D38-4AB5-A708-423D16CE6D5E}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46-4190-8EF7-B421E5E4F7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{64186299-A73F-4803-81E5-E67B95C9BB3E}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46-4190-8EF7-B421E5E4F78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{A0034AA4-3C02-4047-AC64-21FBE6A258E4}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246-4190-8EF7-B421E5E4F784}"/>
                </c:ext>
              </c:extLst>
            </c:dLbl>
            <c:dLbl>
              <c:idx val="16"/>
              <c:layout>
                <c:manualLayout>
                  <c:x val="0"/>
                  <c:y val="-2.8388271556916346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{CF0D8FC3-7864-450F-841A-7AD3DCEE4F9E}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246-4190-8EF7-B421E5E4F784}"/>
                </c:ext>
              </c:extLst>
            </c:dLbl>
            <c:dLbl>
              <c:idx val="24"/>
              <c:layout>
                <c:manualLayout>
                  <c:x val="0"/>
                  <c:y val="5.396844342469515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{DF326E5A-297A-48F9-9871-20DC4D749500}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246-4190-8EF7-B421E5E4F784}"/>
                </c:ext>
              </c:extLst>
            </c:dLbl>
            <c:dLbl>
              <c:idx val="32"/>
              <c:layout>
                <c:manualLayout>
                  <c:x val="0"/>
                  <c:y val="2.299142721444681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{DB7ECCEA-3AB3-4F60-B3B9-3194F1DACDBF}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246-4190-8EF7-B421E5E4F7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16">
                  <c:v>60.5</c:v>
                </c:pt>
                <c:pt idx="24">
                  <c:v>61.2</c:v>
                </c:pt>
                <c:pt idx="32">
                  <c:v>61.8</c:v>
                </c:pt>
              </c:numCache>
            </c:numRef>
          </c:xVal>
          <c:yVal>
            <c:numRef>
              <c:f>公会計指標分析・財政指標組合せ分析表!$BP$55:$DC$55</c:f>
              <c:numCache>
                <c:formatCode>#,##0.0;"▲ "#,##0.0</c:formatCode>
                <c:ptCount val="40"/>
                <c:pt idx="0">
                  <c:v>38.5</c:v>
                </c:pt>
                <c:pt idx="16">
                  <c:v>20.9</c:v>
                </c:pt>
                <c:pt idx="24">
                  <c:v>21</c:v>
                </c:pt>
                <c:pt idx="32">
                  <c:v>23.5</c:v>
                </c:pt>
              </c:numCache>
            </c:numRef>
          </c:yVal>
          <c:smooth val="0"/>
          <c:extLst>
            <c:ext xmlns:c16="http://schemas.microsoft.com/office/drawing/2014/chart" uri="{C3380CC4-5D6E-409C-BE32-E72D297353CC}">
              <c16:uniqueId val="{00000013-9246-4190-8EF7-B421E5E4F784}"/>
            </c:ext>
          </c:extLst>
        </c:ser>
        <c:dLbls>
          <c:showLegendKey val="0"/>
          <c:showVal val="1"/>
          <c:showCatName val="0"/>
          <c:showSerName val="0"/>
          <c:showPercent val="0"/>
          <c:showBubbleSize val="0"/>
        </c:dLbls>
        <c:axId val="46179840"/>
        <c:axId val="46181760"/>
      </c:scatterChart>
      <c:valAx>
        <c:axId val="46179840"/>
        <c:scaling>
          <c:orientation val="maxMin"/>
          <c:max val="10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{65EF5099-CC49-4D13-8281-6CB690A6CB41}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53A-422E-84ED-F73D5C44F6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{DEFD6AA5-4265-4387-A0AF-E6A1041642D8}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3A-422E-84ED-F73D5C44F6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{71415FBA-C35A-4D10-AB6B-590348561301}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3A-422E-84ED-F73D5C44F6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{6F9032D3-A168-42A7-B049-5D3459E27F80}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3A-422E-84ED-F73D5C44F6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{B69C5F1D-8DDA-4986-9A45-CDD7523343E9}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3A-422E-84ED-F73D5C44F683}"/>
                </c:ext>
              </c:extLst>
            </c:dLbl>
            <c:dLbl>
              <c:idx val="8"/>
              <c:layout>
                <c:manualLayout>
                  <c:x val="-3.8097523180694551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{86F154E1-6A4A-4B40-BE90-6AA53511BDD2}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53A-422E-84ED-F73D5C44F683}"/>
                </c:ext>
              </c:extLst>
            </c:dLbl>
            <c:dLbl>
              <c:idx val="16"/>
              <c:layout>
                <c:manualLayout>
                  <c:x val="-2.529846005752675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{EFA4F21C-C3BB-418F-BDA3-070016CA88BA}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53A-422E-84ED-F73D5C44F68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{E2EB031B-5236-4E87-B1B8-DC341FC1E4CB}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53A-422E-84ED-F73D5C44F68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{EEDB9048-43BB-4A50-8C80-DEBDDB941074}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53A-422E-84ED-F73D5C44F6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12.9</c:v>
                </c:pt>
                <c:pt idx="16">
                  <c:v>12.8</c:v>
                </c:pt>
                <c:pt idx="24">
                  <c:v>12.1</c:v>
                </c:pt>
                <c:pt idx="32">
                  <c:v>9.9</c:v>
                </c:pt>
              </c:numCache>
            </c:numRef>
          </c:xVal>
          <c:yVal>
            <c:numRef>
              <c:f>公会計指標分析・財政指標組合せ分析表!$BP$73:$DC$73</c:f>
              <c:numCache>
                <c:formatCode>#,##0.0;"▲ "#,##0.0</c:formatCode>
                <c:ptCount val="40"/>
                <c:pt idx="0">
                  <c:v>67.8</c:v>
                </c:pt>
                <c:pt idx="8">
                  <c:v>77.8</c:v>
                </c:pt>
                <c:pt idx="16">
                  <c:v>77.8</c:v>
                </c:pt>
                <c:pt idx="24">
                  <c:v>71.599999999999994</c:v>
                </c:pt>
                <c:pt idx="32">
                  <c:v>47.4</c:v>
                </c:pt>
              </c:numCache>
            </c:numRef>
          </c:yVal>
          <c:smooth val="0"/>
          <c:extLst>
            <c:ext xmlns:c16="http://schemas.microsoft.com/office/drawing/2014/chart" uri="{C3380CC4-5D6E-409C-BE32-E72D297353CC}">
              <c16:uniqueId val="{00000009-A53A-422E-84ED-F73D5C44F6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{3AC73051-4D27-47AD-81E3-D79A1184EA3A}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53A-422E-84ED-F73D5C44F6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{71C7FA62-9EFA-445B-AD5D-42DB2A759D94}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3A-422E-84ED-F73D5C44F6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{10313109-FDD4-46C8-9E6A-C6ECA3C36622}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3A-422E-84ED-F73D5C44F6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{197E44F0-69AD-41CE-B33F-3AD910EE4F20}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3A-422E-84ED-F73D5C44F6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{E9AF0FDA-E270-408D-A317-56AC708CD71F}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3A-422E-84ED-F73D5C44F68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{2C07A437-3645-4D84-A2B7-536D7F87EA13}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53A-422E-84ED-F73D5C44F683}"/>
                </c:ext>
              </c:extLst>
            </c:dLbl>
            <c:dLbl>
              <c:idx val="16"/>
              <c:layout>
                <c:manualLayout>
                  <c:x val="-2.5234635610509329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{DDDA020B-5B90-4156-82FA-7418E01A3B57}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53A-422E-84ED-F73D5C44F683}"/>
                </c:ext>
              </c:extLst>
            </c:dLbl>
            <c:dLbl>
              <c:idx val="24"/>
              <c:layout>
                <c:manualLayout>
                  <c:x val="-3.803369873367715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{C55B21FF-E690-4D1C-9DDA-03D9AEF668F6}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53A-422E-84ED-F73D5C44F68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{4062FB20-B5A6-405B-94D4-984B181DB0D6}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53A-422E-84ED-F73D5C44F6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A53A-422E-84ED-F73D5C44F683}"/>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元利償還金</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過疎対策事業債や緊急防災・減災事業債</a:t>
          </a:r>
          <a:r>
            <a:rPr kumimoji="1" lang="ja-JP" altLang="ja-JP" sz="1100">
              <a:solidFill>
                <a:schemeClr val="dk1"/>
              </a:solidFill>
              <a:effectLst/>
              <a:latin typeface="+mn-lt"/>
              <a:ea typeface="+mn-ea"/>
              <a:cs typeface="+mn-cs"/>
            </a:rPr>
            <a:t>の元金償還が</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ことから、償還額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計画的な地方債の借入を行い、元利償還金等の抑制に努める。また、公営企業債の元利償還金に対する繰入金は、その大半を占める下水道事業会計の元利償還金が減少していくため、指数全体としては改善傾向となる見込であるが、一方で分母となる普通交付税等も減少していくことが予想されることから、引き続き地方債の借入及びその後年度の措置について留意する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地方債現在高について、</a:t>
          </a:r>
          <a:r>
            <a:rPr kumimoji="1" lang="ja-JP" altLang="en-US" sz="1100">
              <a:solidFill>
                <a:schemeClr val="dk1"/>
              </a:solidFill>
              <a:effectLst/>
              <a:latin typeface="+mn-lt"/>
              <a:ea typeface="+mn-ea"/>
              <a:cs typeface="+mn-cs"/>
            </a:rPr>
            <a:t>辺地対策事業債、減収補てん債等の借入により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した。債務負担行為、公営企業債等繰入見込額は毎年減額していくが、交付税算入率の高い有利な地方債の借入を行い、将来負担比率の抑制を図る。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岡山県和気町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年度は財政調整基金の取り崩しを行わず、その他特目基金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百万円の取り崩しを行った。財政調整基金に</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決算剰余金を</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購入及び売却差益、</a:t>
          </a:r>
          <a:r>
            <a:rPr kumimoji="1" lang="ja-JP" altLang="ja-JP" sz="1100">
              <a:solidFill>
                <a:schemeClr val="dk1"/>
              </a:solidFill>
              <a:effectLst/>
              <a:latin typeface="+mn-lt"/>
              <a:ea typeface="+mn-ea"/>
              <a:cs typeface="+mn-cs"/>
            </a:rPr>
            <a:t>利子を</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百万円積み立て、その他特目基金に利子</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百万円を積み立てた。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般財源ベースで削減目標を設定するなど予算シーリングに取組みながら、経費の削減に努めているところであるが、今後も大規模事業の実施が予定されており、引き続き財源不足による基金の取崩は避けられない見込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和気町地域振興基金：本格的な高齢化社会の到来に備え、地域における福祉活動の促進、快適な生活環境の形成糖を図る。</a:t>
          </a:r>
          <a:endParaRPr lang="ja-JP" altLang="ja-JP" sz="1400">
            <a:effectLst/>
          </a:endParaRPr>
        </a:p>
        <a:p>
          <a:r>
            <a:rPr kumimoji="1" lang="ja-JP" altLang="ja-JP" sz="1100">
              <a:solidFill>
                <a:schemeClr val="dk1"/>
              </a:solidFill>
              <a:effectLst/>
              <a:latin typeface="+mn-lt"/>
              <a:ea typeface="+mn-ea"/>
              <a:cs typeface="+mn-cs"/>
            </a:rPr>
            <a:t>和気町地域福祉基金：地域における高齢者福祉活動の促進を図る。</a:t>
          </a:r>
          <a:endParaRPr lang="ja-JP" altLang="ja-JP" sz="1400">
            <a:effectLst/>
          </a:endParaRPr>
        </a:p>
        <a:p>
          <a:r>
            <a:rPr kumimoji="1" lang="ja-JP" altLang="ja-JP" sz="1100">
              <a:solidFill>
                <a:schemeClr val="dk1"/>
              </a:solidFill>
              <a:effectLst/>
              <a:latin typeface="+mn-lt"/>
              <a:ea typeface="+mn-ea"/>
              <a:cs typeface="+mn-cs"/>
            </a:rPr>
            <a:t>和気町文化体育施設建設基金：文化体育施設の建設に要する費用に充てるため。</a:t>
          </a:r>
          <a:endParaRPr lang="ja-JP" altLang="ja-JP" sz="1400">
            <a:effectLst/>
          </a:endParaRPr>
        </a:p>
        <a:p>
          <a:r>
            <a:rPr kumimoji="1" lang="ja-JP" altLang="ja-JP" sz="1100">
              <a:solidFill>
                <a:schemeClr val="dk1"/>
              </a:solidFill>
              <a:effectLst/>
              <a:latin typeface="+mn-lt"/>
              <a:ea typeface="+mn-ea"/>
              <a:cs typeface="+mn-cs"/>
            </a:rPr>
            <a:t>和気町まちづくり基金：</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世紀を明るく豊かで独創的、個性的な地域づくりを行うため。</a:t>
          </a:r>
          <a:endParaRPr lang="ja-JP" altLang="ja-JP" sz="1400">
            <a:effectLst/>
          </a:endParaRPr>
        </a:p>
        <a:p>
          <a:r>
            <a:rPr kumimoji="1" lang="ja-JP" altLang="ja-JP" sz="1100">
              <a:solidFill>
                <a:schemeClr val="dk1"/>
              </a:solidFill>
              <a:effectLst/>
              <a:latin typeface="+mn-lt"/>
              <a:ea typeface="+mn-ea"/>
              <a:cs typeface="+mn-cs"/>
            </a:rPr>
            <a:t>和気町ふるさとづくり基金：町民福祉の向上に資するまちづくり事業を計画的かつ円滑に推進するため。</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今後の災害への備え等のため、過去の実績等をふまえ積み立てを行いたい。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決算剰余金を</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購入及び売却差益、</a:t>
          </a:r>
          <a:r>
            <a:rPr kumimoji="1" lang="ja-JP" altLang="ja-JP" sz="1100">
              <a:solidFill>
                <a:schemeClr val="dk1"/>
              </a:solidFill>
              <a:effectLst/>
              <a:latin typeface="+mn-lt"/>
              <a:ea typeface="+mn-ea"/>
              <a:cs typeface="+mn-cs"/>
            </a:rPr>
            <a:t>利子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百万円の積み立てたことで、前年度から約</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百万円の増となった。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予算シーリングに取組みながら、経費の削減に努めているところであるが、財政状況は依然として厳しく、引き続き財源不足による財政調整基金の取崩は今後も予想される。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年度に地方債償還のピークを迎えるため、それに備えて毎年度計画的に積み立てを行う予定である。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BDF1AB3-63A4-4694-947F-87C64959D8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302AE37-F23A-4C77-8981-536B935C69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1609096-E31B-45F3-90D7-C4CD56691F3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4722915-91DB-4B47-85E0-13C4FBC450C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49A8B5C-34A9-4290-BA4D-008923039D8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2D30129-B177-4908-AC01-BF4C6297333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A151094-86CD-4EED-9E43-116AA63423D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316B493-CAC8-4ECE-BFD5-BAA03CAABCD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D8DAE77-DA52-4E14-B11E-4218179C997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5091658-F331-48A9-8F03-191E8B608EC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DF4291E-BA72-4BA8-AD1E-6FAA3D9AD10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6E89934-E5E0-4964-8662-1ECADAAAD82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13,867
13,583
144.21
10,187,445
9,766,959
414,691
5,499,120
9,282,297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1C0B00F-5FC8-409D-A6C4-B563A373857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CB3A28E-034E-40A2-9231-A5D14B62D57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261A095-AACC-440F-912B-DC6BE7F8CB3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6D6D857-AAD4-4C0E-8EDC-9E4A0608FD2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76163D4-BAD3-49F8-844E-607E662BBCF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E929CD7-D175-4DCB-84F8-514E2998B78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F592DAD-1A04-4648-B947-7A35FC0B4D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80F741A-515F-47E5-8FEC-1EC442E560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9B4A84D-BF28-4E8B-8AF7-1EBBF2F579F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8A6494E-C901-4B00-8C06-5F4BD1BC984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4A167C1-D948-457D-B698-7234E35ADC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33E8F42-A529-4D99-B7BD-0F776758DC2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5F200AE-2D30-4DA0-BF21-B8570B8C5EC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438CBCC-77DE-43D4-A3EA-4DF31952603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256BCCA-AF30-456F-85FB-024780A7445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417F3FA-C147-4A3F-B660-C6BD42DE831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20A1196-C756-4B7F-A46E-D5FA5004321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AC71938-EE52-4960-ABEE-C58AA1EE08E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CF6FDC2-CDF8-4F48-AB0D-A83DB8B2461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5311D8F-9581-478D-92BC-6E3A1745EC8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EC3E4FB-5B19-4921-B06F-D3F9B50A81F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29D2E73-12F8-402A-9369-AD89F608537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F960027-FB7A-4D53-9622-05067129DBB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6AC0757-5170-4A4C-B2C2-53F75023E5B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8EC5151-00FB-4E25-A325-1E7BA031780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6303DC2-EB41-4837-91BC-01EAB4E87AC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AD402E4-D9EF-4F7E-805C-D854A7D7C1A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C445F80-481D-42A8-BFC6-0E651D3734E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C88E4C1-8403-4D68-81BD-53BA7F563A7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C1936E2-1688-4F86-8721-1D36C43BA30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DFF0307-88CC-44CA-8175-348A2735EC4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316E3DA-27D5-448B-9306-29936D4BFBF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BAAC7E4-BCF4-4DCE-ACD6-23D061A7776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7DFFF11-E834-4F1E-A4DB-728685C8870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D585637-3DDE-4CDB-AD3F-057BBE96747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有形固定資産の減価償却の進展の割合を示す有形固定資産減価償却率は、</a:t>
          </a:r>
          <a:r>
            <a:rPr lang="en-US" altLang="ja-JP" sz="1100">
              <a:solidFill>
                <a:schemeClr val="dk1"/>
              </a:solidFill>
              <a:effectLst/>
              <a:latin typeface="+mn-lt"/>
              <a:ea typeface="+mn-ea"/>
              <a:cs typeface="+mn-cs"/>
            </a:rPr>
            <a:t>63.8</a:t>
          </a:r>
          <a:r>
            <a:rPr lang="ja-JP" altLang="ja-JP" sz="1100">
              <a:solidFill>
                <a:schemeClr val="dk1"/>
              </a:solidFill>
              <a:effectLst/>
              <a:latin typeface="+mn-lt"/>
              <a:ea typeface="+mn-ea"/>
              <a:cs typeface="+mn-cs"/>
            </a:rPr>
            <a:t>であり、類似団体平均の</a:t>
          </a:r>
          <a:r>
            <a:rPr lang="en-US" altLang="ja-JP" sz="1100">
              <a:solidFill>
                <a:schemeClr val="dk1"/>
              </a:solidFill>
              <a:effectLst/>
              <a:latin typeface="+mn-lt"/>
              <a:ea typeface="+mn-ea"/>
              <a:cs typeface="+mn-cs"/>
            </a:rPr>
            <a:t>61.8</a:t>
          </a:r>
          <a:r>
            <a:rPr lang="ja-JP" altLang="ja-JP" sz="1100">
              <a:solidFill>
                <a:schemeClr val="dk1"/>
              </a:solidFill>
              <a:effectLst/>
              <a:latin typeface="+mn-lt"/>
              <a:ea typeface="+mn-ea"/>
              <a:cs typeface="+mn-cs"/>
            </a:rPr>
            <a:t>を上回っている。</a:t>
          </a:r>
          <a:endParaRPr lang="ja-JP" altLang="ja-JP">
            <a:effectLst/>
          </a:endParaRPr>
        </a:p>
        <a:p>
          <a:r>
            <a:rPr lang="ja-JP" altLang="ja-JP" sz="1100">
              <a:solidFill>
                <a:schemeClr val="dk1"/>
              </a:solidFill>
              <a:effectLst/>
              <a:latin typeface="+mn-lt"/>
              <a:ea typeface="+mn-ea"/>
              <a:cs typeface="+mn-cs"/>
            </a:rPr>
            <a:t>これは、減価償却の進展だけでなく、資産の“古さ”を示しているともいえる。</a:t>
          </a:r>
          <a:r>
            <a:rPr lang="en-US" altLang="ja-JP" sz="1100">
              <a:solidFill>
                <a:schemeClr val="dk1"/>
              </a:solidFill>
              <a:effectLst/>
              <a:latin typeface="+mn-lt"/>
              <a:ea typeface="+mn-ea"/>
              <a:cs typeface="+mn-cs"/>
            </a:rPr>
            <a:t>1970</a:t>
          </a:r>
          <a:r>
            <a:rPr lang="ja-JP" altLang="ja-JP" sz="1100">
              <a:solidFill>
                <a:schemeClr val="dk1"/>
              </a:solidFill>
              <a:effectLst/>
              <a:latin typeface="+mn-lt"/>
              <a:ea typeface="+mn-ea"/>
              <a:cs typeface="+mn-cs"/>
            </a:rPr>
            <a:t>年代に建設された公共施設が多く、更新時期が近付いており、将来の大きな財政負担が懸念される。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252FDD0-0240-4A11-8304-EFD2B7D8DCA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493B493-C921-4217-8572-35E407E9435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D300C75-A35A-4921-A331-F16ED9CA03E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3429B4E-88D4-486D-BF69-1F1E8311FC0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277BE791-D174-4FC5-848D-6125DD110B5A}"/>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DE709BF-A009-4676-9E08-A0ADFE25BFA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7028285-AD1E-48AD-9A0F-C9F2D10A64A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BFDBB73-DE93-4B4F-A7FB-69DFFF78AC4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A98387D-2C39-4A43-87D6-B03472CFC5C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5AB8E93-8643-489E-9EC8-EC0394675F7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B0EA339-46E7-4E64-AB92-FF6C05670F5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2E06DC3-4A4F-4880-B592-400D554488E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F3FE16B-9C12-4DAE-BBE6-8F59F3B316B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1560723-7D76-4F4E-9593-D036D0024C4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2C917281-C200-47F9-9C99-4F12707843A5}"/>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D7A6552-BC37-4E08-AA65-9E70CBF5F94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2BB5F640-5DA5-49E2-A08A-1C44216483E0}"/>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FCBD6EE3-5ACE-4957-B881-DC00C937495A}"/>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A39ADBE5-2E3A-4AF2-BE69-6E50A8F8B286}"/>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25075D07-107D-404C-B1B8-1F258692703C}"/>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0B8A4C6B-25E3-41E8-8520-A9A4D431F284}"/>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a:extLst>
            <a:ext uri="{FF2B5EF4-FFF2-40B4-BE49-F238E27FC236}">
              <a16:creationId xmlns:a16="http://schemas.microsoft.com/office/drawing/2014/main" id="{9DA3BB17-024A-465B-B695-C8135B3E00F3}"/>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4A3BBFC7-F5FA-496B-88B1-75C099B34C98}"/>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2D587BAC-2805-4F38-9C0E-87A1A6244184}"/>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D20B0E53-6381-4908-BC9A-6FABBEEFB695}"/>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8EA11B7C-E28A-4790-B292-18AB32B1E0E6}"/>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547C249D-6A85-4B54-9268-47AE5359D5E2}"/>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FB40A47-1A84-4213-995E-78EE49134C9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FD80F11-9BC1-4A0F-8EED-14B8EE46728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F6683CE-C6AA-421A-BDC2-7158BD5633E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738587F-D157-49CA-950B-39F65D45667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C3EA9D8-23F7-4927-8ADF-2D876AD2FC7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135043</xdr:rowOff>
    </xdr:from>
    <xdr:to>
      <xdr:col>23</xdr:col>
      <xdr:colOff>136525</xdr:colOff>
      <xdr:row>31</xdr:row>
      <xdr:rowOff>65193</xdr:rowOff>
    </xdr:to>
    <xdr:sp macro="" textlink="">
      <xdr:nvSpPr>
        <xdr:cNvPr id="81" name="楕円 80">
          <a:extLst>
            <a:ext uri="{FF2B5EF4-FFF2-40B4-BE49-F238E27FC236}">
              <a16:creationId xmlns:a16="http://schemas.microsoft.com/office/drawing/2014/main" id="{0ACD266B-396E-433D-A31B-312352BD6826}"/>
            </a:ext>
          </a:extLst>
        </xdr:cNvPr>
        <xdr:cNvSpPr/>
      </xdr:nvSpPr>
      <xdr:spPr>
        <a:xfrm>
          <a:off x="47117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113470</xdr:rowOff>
    </xdr:from>
    <xdr:ext cx="405111" cy="259045"/>
    <xdr:sp macro="" textlink="">
      <xdr:nvSpPr>
        <xdr:cNvPr id="82" name="有形固定資産減価償却率該当値テキスト">
          <a:extLst>
            <a:ext uri="{FF2B5EF4-FFF2-40B4-BE49-F238E27FC236}">
              <a16:creationId xmlns:a16="http://schemas.microsoft.com/office/drawing/2014/main" id="{9A7B5F25-E82C-4BDE-99F0-6B6CBAE3A36F}"/>
            </a:ext>
          </a:extLst>
        </xdr:cNvPr>
        <xdr:cNvSpPr txBox="1"/>
      </xdr:nvSpPr>
      <xdr:spPr>
        <a:xfrm>
          <a:off x="4813300" y="6028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35771</xdr:rowOff>
    </xdr:from>
    <xdr:to>
      <xdr:col>19</xdr:col>
      <xdr:colOff>187325</xdr:colOff>
      <xdr:row>34</xdr:row>
      <xdr:rowOff>137371</xdr:rowOff>
    </xdr:to>
    <xdr:sp macro="" textlink="">
      <xdr:nvSpPr>
        <xdr:cNvPr id="83" name="楕円 82">
          <a:extLst>
            <a:ext uri="{FF2B5EF4-FFF2-40B4-BE49-F238E27FC236}">
              <a16:creationId xmlns:a16="http://schemas.microsoft.com/office/drawing/2014/main" id="{6E5AC212-6A1F-4017-B762-30B222A1F56D}"/>
            </a:ext>
          </a:extLst>
        </xdr:cNvPr>
        <xdr:cNvSpPr/>
      </xdr:nvSpPr>
      <xdr:spPr>
        <a:xfrm>
          <a:off x="40005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14393</xdr:rowOff>
    </xdr:from>
    <xdr:to>
      <xdr:col>23</xdr:col>
      <xdr:colOff>85725</xdr:colOff>
      <xdr:row>34</xdr:row>
      <xdr:rowOff>86571</xdr:rowOff>
    </xdr:to>
    <xdr:cxnSp macro="">
      <xdr:nvCxnSpPr>
        <xdr:cNvPr id="84" name="直線コネクタ 83">
          <a:extLst>
            <a:ext uri="{FF2B5EF4-FFF2-40B4-BE49-F238E27FC236}">
              <a16:creationId xmlns:a16="http://schemas.microsoft.com/office/drawing/2014/main" id="{A61A77A8-3F8F-48E9-81E6-06F1491B85D1}"/>
            </a:ext>
          </a:extLst>
        </xdr:cNvPr>
        <xdr:cNvCxnSpPr/>
      </xdr:nvCxnSpPr>
      <xdr:spPr>
        <a:xfrm flipV="1">
          <a:off x="4051300" y="6100868"/>
          <a:ext cx="711200" cy="58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35771</xdr:rowOff>
    </xdr:from>
    <xdr:to>
      <xdr:col>15</xdr:col>
      <xdr:colOff>187325</xdr:colOff>
      <xdr:row>34</xdr:row>
      <xdr:rowOff>137371</xdr:rowOff>
    </xdr:to>
    <xdr:sp macro="" textlink="">
      <xdr:nvSpPr>
        <xdr:cNvPr id="85" name="楕円 84">
          <a:extLst>
            <a:ext uri="{FF2B5EF4-FFF2-40B4-BE49-F238E27FC236}">
              <a16:creationId xmlns:a16="http://schemas.microsoft.com/office/drawing/2014/main" id="{0798E3B8-061C-4406-92F2-3DD9DCC3A077}"/>
            </a:ext>
          </a:extLst>
        </xdr:cNvPr>
        <xdr:cNvSpPr/>
      </xdr:nvSpPr>
      <xdr:spPr>
        <a:xfrm>
          <a:off x="32385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86571</xdr:rowOff>
    </xdr:from>
    <xdr:to>
      <xdr:col>19</xdr:col>
      <xdr:colOff>136525</xdr:colOff>
      <xdr:row>34</xdr:row>
      <xdr:rowOff>86571</xdr:rowOff>
    </xdr:to>
    <xdr:cxnSp macro="">
      <xdr:nvCxnSpPr>
        <xdr:cNvPr id="86" name="直線コネクタ 85">
          <a:extLst>
            <a:ext uri="{FF2B5EF4-FFF2-40B4-BE49-F238E27FC236}">
              <a16:creationId xmlns:a16="http://schemas.microsoft.com/office/drawing/2014/main" id="{5318D1DF-4725-45E8-A646-F11B1EBCF493}"/>
            </a:ext>
          </a:extLst>
        </xdr:cNvPr>
        <xdr:cNvCxnSpPr/>
      </xdr:nvCxnSpPr>
      <xdr:spPr>
        <a:xfrm>
          <a:off x="3289300" y="668739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34290</xdr:rowOff>
    </xdr:from>
    <xdr:to>
      <xdr:col>7</xdr:col>
      <xdr:colOff>187325</xdr:colOff>
      <xdr:row>30</xdr:row>
      <xdr:rowOff>135890</xdr:rowOff>
    </xdr:to>
    <xdr:sp macro="" textlink="">
      <xdr:nvSpPr>
        <xdr:cNvPr id="87" name="楕円 86">
          <a:extLst>
            <a:ext uri="{FF2B5EF4-FFF2-40B4-BE49-F238E27FC236}">
              <a16:creationId xmlns:a16="http://schemas.microsoft.com/office/drawing/2014/main" id="{2B67E770-7C45-446D-B341-C1506788A96B}"/>
            </a:ext>
          </a:extLst>
        </xdr:cNvPr>
        <xdr:cNvSpPr/>
      </xdr:nvSpPr>
      <xdr:spPr>
        <a:xfrm>
          <a:off x="1714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34942</xdr:rowOff>
    </xdr:from>
    <xdr:ext cx="405111" cy="259045"/>
    <xdr:sp macro="" textlink="">
      <xdr:nvSpPr>
        <xdr:cNvPr id="88" name="n_1aveValue有形固定資産減価償却率">
          <a:extLst>
            <a:ext uri="{FF2B5EF4-FFF2-40B4-BE49-F238E27FC236}">
              <a16:creationId xmlns:a16="http://schemas.microsoft.com/office/drawing/2014/main" id="{9B831A4D-2F66-46F0-9407-169552FED287}"/>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89" name="n_2aveValue有形固定資産減価償却率">
          <a:extLst>
            <a:ext uri="{FF2B5EF4-FFF2-40B4-BE49-F238E27FC236}">
              <a16:creationId xmlns:a16="http://schemas.microsoft.com/office/drawing/2014/main" id="{B28B1FA0-B63E-47C6-9FE0-9CE6E658AC25}"/>
            </a:ext>
          </a:extLst>
        </xdr:cNvPr>
        <xdr:cNvSpPr txBox="1"/>
      </xdr:nvSpPr>
      <xdr:spPr>
        <a:xfrm>
          <a:off x="30867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0" name="n_3aveValue有形固定資産減価償却率">
          <a:extLst>
            <a:ext uri="{FF2B5EF4-FFF2-40B4-BE49-F238E27FC236}">
              <a16:creationId xmlns:a16="http://schemas.microsoft.com/office/drawing/2014/main" id="{70DE1954-9B40-435E-A7CE-C407F29C63EA}"/>
            </a:ext>
          </a:extLst>
        </xdr:cNvPr>
        <xdr:cNvSpPr txBox="1"/>
      </xdr:nvSpPr>
      <xdr:spPr>
        <a:xfrm>
          <a:off x="2324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1" name="n_4aveValue有形固定資産減価償却率">
          <a:extLst>
            <a:ext uri="{FF2B5EF4-FFF2-40B4-BE49-F238E27FC236}">
              <a16:creationId xmlns:a16="http://schemas.microsoft.com/office/drawing/2014/main" id="{65D50CE9-0DEC-4D4B-B8C6-F56981D47B9A}"/>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128498</xdr:rowOff>
    </xdr:from>
    <xdr:ext cx="405111" cy="259045"/>
    <xdr:sp macro="" textlink="">
      <xdr:nvSpPr>
        <xdr:cNvPr id="92" name="n_1mainValue有形固定資産減価償却率">
          <a:extLst>
            <a:ext uri="{FF2B5EF4-FFF2-40B4-BE49-F238E27FC236}">
              <a16:creationId xmlns:a16="http://schemas.microsoft.com/office/drawing/2014/main" id="{37CCBE3E-730C-4A51-85DE-66C19D82E0E2}"/>
            </a:ext>
          </a:extLst>
        </xdr:cNvPr>
        <xdr:cNvSpPr txBox="1"/>
      </xdr:nvSpPr>
      <xdr:spPr>
        <a:xfrm>
          <a:off x="3836044" y="67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128498</xdr:rowOff>
    </xdr:from>
    <xdr:ext cx="405111" cy="259045"/>
    <xdr:sp macro="" textlink="">
      <xdr:nvSpPr>
        <xdr:cNvPr id="93" name="n_2mainValue有形固定資産減価償却率">
          <a:extLst>
            <a:ext uri="{FF2B5EF4-FFF2-40B4-BE49-F238E27FC236}">
              <a16:creationId xmlns:a16="http://schemas.microsoft.com/office/drawing/2014/main" id="{75875D11-E327-4D59-8CAA-B1CE7D7EA185}"/>
            </a:ext>
          </a:extLst>
        </xdr:cNvPr>
        <xdr:cNvSpPr txBox="1"/>
      </xdr:nvSpPr>
      <xdr:spPr>
        <a:xfrm>
          <a:off x="3086744" y="67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127017</xdr:rowOff>
    </xdr:from>
    <xdr:ext cx="405111" cy="259045"/>
    <xdr:sp macro="" textlink="">
      <xdr:nvSpPr>
        <xdr:cNvPr id="94" name="n_4mainValue有形固定資産減価償却率">
          <a:extLst>
            <a:ext uri="{FF2B5EF4-FFF2-40B4-BE49-F238E27FC236}">
              <a16:creationId xmlns:a16="http://schemas.microsoft.com/office/drawing/2014/main" id="{B5394D9D-F395-4CFB-927A-63F8E8E3758A}"/>
            </a:ext>
          </a:extLst>
        </xdr:cNvPr>
        <xdr:cNvSpPr txBox="1"/>
      </xdr:nvSpPr>
      <xdr:spPr>
        <a:xfrm>
          <a:off x="15627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637ED5CD-6FB2-4F66-BC1D-4DEF51BBBF1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31D0B1F1-FC56-4F8C-A1A8-4F75758F04D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8B756F74-2AEF-4511-9700-7E89F700341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104D573D-4C52-4685-865B-46E75975C56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F364DC7C-416D-4E0D-8DA3-4F5C1B4D1A7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FD8A40D1-A049-4D0E-AF03-AA37DBB2D08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E788BF55-6C9D-43BB-AC75-4AEE6842C28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9F579D50-4B5F-4730-9894-1735D071EFF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6A577C75-65D6-4B14-92FF-1CC09E110C3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98707522-304A-49CF-862A-DB3D8A447B7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F3C9C26F-FD1B-4A8C-BDD5-FCA2DC49FDE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DF0E2FD1-9AF9-4853-BBFA-CB7876AD506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90BAADA6-555E-4AF7-AF31-5B00C33FFFB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債務償還比率は</a:t>
          </a:r>
          <a:r>
            <a:rPr lang="en-US" altLang="ja-JP" sz="1100">
              <a:solidFill>
                <a:schemeClr val="dk1"/>
              </a:solidFill>
              <a:effectLst/>
              <a:latin typeface="+mn-lt"/>
              <a:ea typeface="+mn-ea"/>
              <a:cs typeface="+mn-cs"/>
            </a:rPr>
            <a:t>641.2</a:t>
          </a:r>
          <a:r>
            <a:rPr lang="ja-JP" altLang="ja-JP" sz="1100">
              <a:solidFill>
                <a:schemeClr val="dk1"/>
              </a:solidFill>
              <a:effectLst/>
              <a:latin typeface="+mn-lt"/>
              <a:ea typeface="+mn-ea"/>
              <a:cs typeface="+mn-cs"/>
            </a:rPr>
            <a:t>％であり、類似団体平均</a:t>
          </a:r>
          <a:r>
            <a:rPr lang="ja-JP" altLang="en-US" sz="1100">
              <a:solidFill>
                <a:schemeClr val="dk1"/>
              </a:solidFill>
              <a:effectLst/>
              <a:latin typeface="+mn-lt"/>
              <a:ea typeface="+mn-ea"/>
              <a:cs typeface="+mn-cs"/>
            </a:rPr>
            <a:t>との差が小さくなっているが、依然として上回っている状況である</a:t>
          </a:r>
          <a:r>
            <a:rPr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について近年減少傾向にあることから、今後も交付税算入率の高い地方債を活用するなど、健全な財政運営に努める。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6579C15A-0FEA-474D-8846-B6C697EE15A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7391A44E-58D0-462D-BA9C-3549D5FC7A5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6FB441F7-8199-49A0-A4C8-7F24E099C7D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EA0CBE83-581D-4FE1-9B77-D1E40E59970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04388BDF-57C9-4AEE-B688-79AA4FF8AF4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ACEE2A83-D1F9-4C2D-A4ED-9F79B0086E7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6A4686D2-3C21-4600-A95B-515B00323BF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9AD3F99F-A773-4886-B365-01DDA0D1B42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C4300639-93CA-48DB-A8AE-2482F1BB162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80CC9889-D796-48AF-8519-78A33651243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CF38ECEE-29B6-49A7-A831-CC017467A14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B676AE7B-DD19-4F00-BF12-377473E5CB8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D8422B4E-27EA-47FB-81C9-E474BD1AEC3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BB5669D4-309B-493D-BDC1-EA83B1CE432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9A6F2760-6A0C-45BD-B76D-EAEAE2B5E3D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3" name="直線コネクタ 122">
          <a:extLst>
            <a:ext uri="{FF2B5EF4-FFF2-40B4-BE49-F238E27FC236}">
              <a16:creationId xmlns:a16="http://schemas.microsoft.com/office/drawing/2014/main" id="{8669F73B-72CB-4EC3-B38D-354CFB5DEE66}"/>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4" name="債務償還比率最小値テキスト">
          <a:extLst>
            <a:ext uri="{FF2B5EF4-FFF2-40B4-BE49-F238E27FC236}">
              <a16:creationId xmlns:a16="http://schemas.microsoft.com/office/drawing/2014/main" id="{277C8E8F-C4D2-43A0-B35A-5B4FA023C45D}"/>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5" name="直線コネクタ 124">
          <a:extLst>
            <a:ext uri="{FF2B5EF4-FFF2-40B4-BE49-F238E27FC236}">
              <a16:creationId xmlns:a16="http://schemas.microsoft.com/office/drawing/2014/main" id="{A95C3B63-1703-41AC-B24D-102F04EDD511}"/>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0F1198B7-5959-4797-B6F1-3876BC55097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5146DCE2-237A-4385-8F42-3A9B9915955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28" name="債務償還比率平均値テキスト">
          <a:extLst>
            <a:ext uri="{FF2B5EF4-FFF2-40B4-BE49-F238E27FC236}">
              <a16:creationId xmlns:a16="http://schemas.microsoft.com/office/drawing/2014/main" id="{94FB7578-6F1B-491B-8E12-69A093FFB0A4}"/>
            </a:ext>
          </a:extLst>
        </xdr:cNvPr>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29" name="フローチャート: 判断 128">
          <a:extLst>
            <a:ext uri="{FF2B5EF4-FFF2-40B4-BE49-F238E27FC236}">
              <a16:creationId xmlns:a16="http://schemas.microsoft.com/office/drawing/2014/main" id="{C09FBEDE-0092-49A4-86AF-C7C21251C479}"/>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0" name="フローチャート: 判断 129">
          <a:extLst>
            <a:ext uri="{FF2B5EF4-FFF2-40B4-BE49-F238E27FC236}">
              <a16:creationId xmlns:a16="http://schemas.microsoft.com/office/drawing/2014/main" id="{1C46928E-2286-43BC-955B-BA6DF9EB5E1F}"/>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1" name="フローチャート: 判断 130">
          <a:extLst>
            <a:ext uri="{FF2B5EF4-FFF2-40B4-BE49-F238E27FC236}">
              <a16:creationId xmlns:a16="http://schemas.microsoft.com/office/drawing/2014/main" id="{A2C2D1AF-6B2B-48AD-A47A-E6D9471078F9}"/>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2" name="フローチャート: 判断 131">
          <a:extLst>
            <a:ext uri="{FF2B5EF4-FFF2-40B4-BE49-F238E27FC236}">
              <a16:creationId xmlns:a16="http://schemas.microsoft.com/office/drawing/2014/main" id="{CCA3136A-056E-48D3-89F9-34EE91B47EEA}"/>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3" name="フローチャート: 判断 132">
          <a:extLst>
            <a:ext uri="{FF2B5EF4-FFF2-40B4-BE49-F238E27FC236}">
              <a16:creationId xmlns:a16="http://schemas.microsoft.com/office/drawing/2014/main" id="{C0DE3280-D603-4DB1-98E9-48AEA18ED6DE}"/>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D08B1247-7450-44BB-8B1A-ED01050FE6F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C2042E85-4A91-4C6B-8D08-A6893EC2D6B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D80582F2-B9E6-4AC0-A543-49D23F99E69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FD4C6BE9-4FEE-449D-BF5E-A6242EDB2B4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5799AA0-2CBC-45D7-834C-7D1A98FFBA6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116092</xdr:rowOff>
    </xdr:from>
    <xdr:to>
      <xdr:col>76</xdr:col>
      <xdr:colOff>73025</xdr:colOff>
      <xdr:row>31</xdr:row>
      <xdr:rowOff>46242</xdr:rowOff>
    </xdr:to>
    <xdr:sp macro="" textlink="">
      <xdr:nvSpPr>
        <xdr:cNvPr id="139" name="楕円 138">
          <a:extLst>
            <a:ext uri="{FF2B5EF4-FFF2-40B4-BE49-F238E27FC236}">
              <a16:creationId xmlns:a16="http://schemas.microsoft.com/office/drawing/2014/main" id="{B73E9B74-F67D-4077-928F-61BC1D6CFD0E}"/>
            </a:ext>
          </a:extLst>
        </xdr:cNvPr>
        <xdr:cNvSpPr/>
      </xdr:nvSpPr>
      <xdr:spPr>
        <a:xfrm>
          <a:off x="14744700" y="60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94519</xdr:rowOff>
    </xdr:from>
    <xdr:ext cx="469744" cy="259045"/>
    <xdr:sp macro="" textlink="">
      <xdr:nvSpPr>
        <xdr:cNvPr id="140" name="債務償還比率該当値テキスト">
          <a:extLst>
            <a:ext uri="{FF2B5EF4-FFF2-40B4-BE49-F238E27FC236}">
              <a16:creationId xmlns:a16="http://schemas.microsoft.com/office/drawing/2014/main" id="{49645DEC-E653-4D8A-933E-0948936FD7EF}"/>
            </a:ext>
          </a:extLst>
        </xdr:cNvPr>
        <xdr:cNvSpPr txBox="1"/>
      </xdr:nvSpPr>
      <xdr:spPr>
        <a:xfrm>
          <a:off x="14846300" y="600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58229</xdr:rowOff>
    </xdr:from>
    <xdr:to>
      <xdr:col>72</xdr:col>
      <xdr:colOff>123825</xdr:colOff>
      <xdr:row>31</xdr:row>
      <xdr:rowOff>159829</xdr:rowOff>
    </xdr:to>
    <xdr:sp macro="" textlink="">
      <xdr:nvSpPr>
        <xdr:cNvPr id="141" name="楕円 140">
          <a:extLst>
            <a:ext uri="{FF2B5EF4-FFF2-40B4-BE49-F238E27FC236}">
              <a16:creationId xmlns:a16="http://schemas.microsoft.com/office/drawing/2014/main" id="{6321D15F-55D6-4C29-A56C-325FA32B42CD}"/>
            </a:ext>
          </a:extLst>
        </xdr:cNvPr>
        <xdr:cNvSpPr/>
      </xdr:nvSpPr>
      <xdr:spPr>
        <a:xfrm>
          <a:off x="14033500" y="61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166892</xdr:rowOff>
    </xdr:from>
    <xdr:to>
      <xdr:col>76</xdr:col>
      <xdr:colOff>22225</xdr:colOff>
      <xdr:row>31</xdr:row>
      <xdr:rowOff>109029</xdr:rowOff>
    </xdr:to>
    <xdr:cxnSp macro="">
      <xdr:nvCxnSpPr>
        <xdr:cNvPr id="142" name="直線コネクタ 141">
          <a:extLst>
            <a:ext uri="{FF2B5EF4-FFF2-40B4-BE49-F238E27FC236}">
              <a16:creationId xmlns:a16="http://schemas.microsoft.com/office/drawing/2014/main" id="{FEE6F01B-F5F6-4183-BC45-7BCEA974E4FE}"/>
            </a:ext>
          </a:extLst>
        </xdr:cNvPr>
        <xdr:cNvCxnSpPr/>
      </xdr:nvCxnSpPr>
      <xdr:spPr>
        <a:xfrm flipV="1">
          <a:off x="14084300" y="6081917"/>
          <a:ext cx="711200" cy="1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139672</xdr:rowOff>
    </xdr:from>
    <xdr:to>
      <xdr:col>68</xdr:col>
      <xdr:colOff>123825</xdr:colOff>
      <xdr:row>32</xdr:row>
      <xdr:rowOff>69822</xdr:rowOff>
    </xdr:to>
    <xdr:sp macro="" textlink="">
      <xdr:nvSpPr>
        <xdr:cNvPr id="143" name="楕円 142">
          <a:extLst>
            <a:ext uri="{FF2B5EF4-FFF2-40B4-BE49-F238E27FC236}">
              <a16:creationId xmlns:a16="http://schemas.microsoft.com/office/drawing/2014/main" id="{CC047634-2429-4A9A-9487-6C3CCB04A575}"/>
            </a:ext>
          </a:extLst>
        </xdr:cNvPr>
        <xdr:cNvSpPr/>
      </xdr:nvSpPr>
      <xdr:spPr>
        <a:xfrm>
          <a:off x="13271500" y="62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109029</xdr:rowOff>
    </xdr:from>
    <xdr:to>
      <xdr:col>72</xdr:col>
      <xdr:colOff>73025</xdr:colOff>
      <xdr:row>32</xdr:row>
      <xdr:rowOff>19022</xdr:rowOff>
    </xdr:to>
    <xdr:cxnSp macro="">
      <xdr:nvCxnSpPr>
        <xdr:cNvPr id="144" name="直線コネクタ 143">
          <a:extLst>
            <a:ext uri="{FF2B5EF4-FFF2-40B4-BE49-F238E27FC236}">
              <a16:creationId xmlns:a16="http://schemas.microsoft.com/office/drawing/2014/main" id="{880F96C2-D358-40E1-9712-AA190982C501}"/>
            </a:ext>
          </a:extLst>
        </xdr:cNvPr>
        <xdr:cNvCxnSpPr/>
      </xdr:nvCxnSpPr>
      <xdr:spPr>
        <a:xfrm flipV="1">
          <a:off x="13322300" y="6195504"/>
          <a:ext cx="762000" cy="8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96851</xdr:rowOff>
    </xdr:from>
    <xdr:to>
      <xdr:col>64</xdr:col>
      <xdr:colOff>123825</xdr:colOff>
      <xdr:row>32</xdr:row>
      <xdr:rowOff>27001</xdr:rowOff>
    </xdr:to>
    <xdr:sp macro="" textlink="">
      <xdr:nvSpPr>
        <xdr:cNvPr id="145" name="楕円 144">
          <a:extLst>
            <a:ext uri="{FF2B5EF4-FFF2-40B4-BE49-F238E27FC236}">
              <a16:creationId xmlns:a16="http://schemas.microsoft.com/office/drawing/2014/main" id="{1E0FBDA4-1710-49EE-8A8D-CC36F749E32F}"/>
            </a:ext>
          </a:extLst>
        </xdr:cNvPr>
        <xdr:cNvSpPr/>
      </xdr:nvSpPr>
      <xdr:spPr>
        <a:xfrm>
          <a:off x="12509500" y="61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147651</xdr:rowOff>
    </xdr:from>
    <xdr:to>
      <xdr:col>68</xdr:col>
      <xdr:colOff>73025</xdr:colOff>
      <xdr:row>32</xdr:row>
      <xdr:rowOff>19022</xdr:rowOff>
    </xdr:to>
    <xdr:cxnSp macro="">
      <xdr:nvCxnSpPr>
        <xdr:cNvPr id="146" name="直線コネクタ 145">
          <a:extLst>
            <a:ext uri="{FF2B5EF4-FFF2-40B4-BE49-F238E27FC236}">
              <a16:creationId xmlns:a16="http://schemas.microsoft.com/office/drawing/2014/main" id="{8F88A8D5-4CDB-4918-A156-325E8EC5908B}"/>
            </a:ext>
          </a:extLst>
        </xdr:cNvPr>
        <xdr:cNvCxnSpPr/>
      </xdr:nvCxnSpPr>
      <xdr:spPr>
        <a:xfrm>
          <a:off x="12560300" y="6234126"/>
          <a:ext cx="762000" cy="4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65306</xdr:rowOff>
    </xdr:from>
    <xdr:to>
      <xdr:col>60</xdr:col>
      <xdr:colOff>123825</xdr:colOff>
      <xdr:row>31</xdr:row>
      <xdr:rowOff>166906</xdr:rowOff>
    </xdr:to>
    <xdr:sp macro="" textlink="">
      <xdr:nvSpPr>
        <xdr:cNvPr id="147" name="楕円 146">
          <a:extLst>
            <a:ext uri="{FF2B5EF4-FFF2-40B4-BE49-F238E27FC236}">
              <a16:creationId xmlns:a16="http://schemas.microsoft.com/office/drawing/2014/main" id="{CBF0C961-68EB-4DD8-A8A0-DD9F22ED66D9}"/>
            </a:ext>
          </a:extLst>
        </xdr:cNvPr>
        <xdr:cNvSpPr/>
      </xdr:nvSpPr>
      <xdr:spPr>
        <a:xfrm>
          <a:off x="11747500" y="61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116106</xdr:rowOff>
    </xdr:from>
    <xdr:to>
      <xdr:col>64</xdr:col>
      <xdr:colOff>73025</xdr:colOff>
      <xdr:row>31</xdr:row>
      <xdr:rowOff>147651</xdr:rowOff>
    </xdr:to>
    <xdr:cxnSp macro="">
      <xdr:nvCxnSpPr>
        <xdr:cNvPr id="148" name="直線コネクタ 147">
          <a:extLst>
            <a:ext uri="{FF2B5EF4-FFF2-40B4-BE49-F238E27FC236}">
              <a16:creationId xmlns:a16="http://schemas.microsoft.com/office/drawing/2014/main" id="{92BF02A7-89B1-4E38-9791-0EB41B98D82F}"/>
            </a:ext>
          </a:extLst>
        </xdr:cNvPr>
        <xdr:cNvCxnSpPr/>
      </xdr:nvCxnSpPr>
      <xdr:spPr>
        <a:xfrm>
          <a:off x="11798300" y="6202581"/>
          <a:ext cx="762000" cy="3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49" name="n_1aveValue債務償還比率">
          <a:extLst>
            <a:ext uri="{FF2B5EF4-FFF2-40B4-BE49-F238E27FC236}">
              <a16:creationId xmlns:a16="http://schemas.microsoft.com/office/drawing/2014/main" id="{C77B8335-8329-4E89-9D5E-28DADFBEACE1}"/>
            </a:ext>
          </a:extLst>
        </xdr:cNvPr>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0" name="n_2aveValue債務償還比率">
          <a:extLst>
            <a:ext uri="{FF2B5EF4-FFF2-40B4-BE49-F238E27FC236}">
              <a16:creationId xmlns:a16="http://schemas.microsoft.com/office/drawing/2014/main" id="{AE702976-DF6F-48E4-80AD-3844EB94FC87}"/>
            </a:ext>
          </a:extLst>
        </xdr:cNvPr>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1" name="n_3aveValue債務償還比率">
          <a:extLst>
            <a:ext uri="{FF2B5EF4-FFF2-40B4-BE49-F238E27FC236}">
              <a16:creationId xmlns:a16="http://schemas.microsoft.com/office/drawing/2014/main" id="{44C0249B-E219-4ED6-BD0E-B1D7A976DCA5}"/>
            </a:ext>
          </a:extLst>
        </xdr:cNvPr>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2" name="n_4aveValue債務償還比率">
          <a:extLst>
            <a:ext uri="{FF2B5EF4-FFF2-40B4-BE49-F238E27FC236}">
              <a16:creationId xmlns:a16="http://schemas.microsoft.com/office/drawing/2014/main" id="{2A3D3289-7552-47B4-AE17-0B8768A58978}"/>
            </a:ext>
          </a:extLst>
        </xdr:cNvPr>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150956</xdr:rowOff>
    </xdr:from>
    <xdr:ext cx="469744" cy="259045"/>
    <xdr:sp macro="" textlink="">
      <xdr:nvSpPr>
        <xdr:cNvPr id="153" name="n_1mainValue債務償還比率">
          <a:extLst>
            <a:ext uri="{FF2B5EF4-FFF2-40B4-BE49-F238E27FC236}">
              <a16:creationId xmlns:a16="http://schemas.microsoft.com/office/drawing/2014/main" id="{31765E60-4B58-4F74-A9F9-397DEF8DDA87}"/>
            </a:ext>
          </a:extLst>
        </xdr:cNvPr>
        <xdr:cNvSpPr txBox="1"/>
      </xdr:nvSpPr>
      <xdr:spPr>
        <a:xfrm>
          <a:off x="13836727" y="623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60949</xdr:rowOff>
    </xdr:from>
    <xdr:ext cx="469744" cy="259045"/>
    <xdr:sp macro="" textlink="">
      <xdr:nvSpPr>
        <xdr:cNvPr id="154" name="n_2mainValue債務償還比率">
          <a:extLst>
            <a:ext uri="{FF2B5EF4-FFF2-40B4-BE49-F238E27FC236}">
              <a16:creationId xmlns:a16="http://schemas.microsoft.com/office/drawing/2014/main" id="{A5B9BAF9-0C21-494F-B2AF-A0F9F083439A}"/>
            </a:ext>
          </a:extLst>
        </xdr:cNvPr>
        <xdr:cNvSpPr txBox="1"/>
      </xdr:nvSpPr>
      <xdr:spPr>
        <a:xfrm>
          <a:off x="13087427" y="631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18128</xdr:rowOff>
    </xdr:from>
    <xdr:ext cx="469744" cy="259045"/>
    <xdr:sp macro="" textlink="">
      <xdr:nvSpPr>
        <xdr:cNvPr id="155" name="n_3mainValue債務償還比率">
          <a:extLst>
            <a:ext uri="{FF2B5EF4-FFF2-40B4-BE49-F238E27FC236}">
              <a16:creationId xmlns:a16="http://schemas.microsoft.com/office/drawing/2014/main" id="{21A2896C-7FB8-4EE3-BB36-359BD28E9268}"/>
            </a:ext>
          </a:extLst>
        </xdr:cNvPr>
        <xdr:cNvSpPr txBox="1"/>
      </xdr:nvSpPr>
      <xdr:spPr>
        <a:xfrm>
          <a:off x="12325427" y="62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158033</xdr:rowOff>
    </xdr:from>
    <xdr:ext cx="469744" cy="259045"/>
    <xdr:sp macro="" textlink="">
      <xdr:nvSpPr>
        <xdr:cNvPr id="156" name="n_4mainValue債務償還比率">
          <a:extLst>
            <a:ext uri="{FF2B5EF4-FFF2-40B4-BE49-F238E27FC236}">
              <a16:creationId xmlns:a16="http://schemas.microsoft.com/office/drawing/2014/main" id="{8153A691-AAE9-4B30-BEC4-71286DE6D39D}"/>
            </a:ext>
          </a:extLst>
        </xdr:cNvPr>
        <xdr:cNvSpPr txBox="1"/>
      </xdr:nvSpPr>
      <xdr:spPr>
        <a:xfrm>
          <a:off x="11563427" y="624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982401FD-E698-4A3C-916E-03DF159B82F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2B19C6E-BF2B-43EA-A118-F47705B3470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14751763-983B-4D0D-9BA0-1F1B10ED5FB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36F5C82B-1C13-4023-B28F-A57698D415B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576D31E3-7B67-47E5-9998-78939BE5E6C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5ACE4ED6-74B0-44EE-91CB-148ED078D2B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DD4D2FD-27EF-455B-AC13-34637E9AD87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D150D6-BD41-4C57-A239-752EDF1DF5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AB8D176-4967-4EDB-97C6-B10E903D5E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A400C03-A7EB-43A0-9996-01E5E92C71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3696079-1E23-47C7-AE51-37D4E6E164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4595FBB-B5E4-4F98-ADCA-74A6EDCD5BA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71FB53-BC7F-4AA9-9E0E-5D377340DE5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E29E65B-B0E1-4A21-B8C2-218D14F6789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568E9C-051C-4E6F-93D8-266A7E5914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45ECB4-8B51-4886-B7F7-725EC051AB5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13,867
13,583
144.21
10,187,445
9,766,959
414,691
5,499,120
9,282,297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6C03287-93D4-4420-8A98-BB6DB0C146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E6A649-EC57-4348-9658-725A1292F24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E3D0614-1AD4-4FE7-854E-F0A2865071D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B7AF2B9-AFC1-4014-A4D8-4469AC7571F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A8C2BDB-D454-4297-91F0-926AD0BB10B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FA02D20-7C3B-43D1-A5C1-FAD3002BD25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5465433-3AE4-477D-8FCB-E373952E468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C353F69-EFCE-4913-9106-B69FDBEF54A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2BCE10E-8407-469A-9CA1-964B3FFE2BC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C0A864F-8944-4147-ADC9-9986B43A4D3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FE413CE-6F76-41CF-A7AE-BBBC431F51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F1392A-4AFD-4F95-95EB-37BCA87CEBC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89D383E-7A73-4616-BF05-9B63AEC777C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34E0AB5-896E-4F9E-90E9-23EA16C883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982CC1-8B83-4B23-B821-2EF6859265F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8ED540E-A948-4462-BF19-79151231F58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BEBEBE1-038A-492C-8213-04EAFC93B6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297363D-5D70-4AB8-A7EB-05F8B0F8F4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936EBE-AFEB-4324-939B-05D58FC76A6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8492A74-00FF-4D1D-90A6-B79C2EBB858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FDFA324-CB00-45AE-8765-B0DD7EA7CE1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F068A44-7FC5-49D1-B397-D1EFC01ED2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DE6FD23-F5A4-4A1C-9D97-F77FCFC1EC6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A7BDB38-9C4D-4F42-9F72-9FB98B6F898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F398CC5-60A8-48B0-ABCF-0ACCCB4CA85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CB677B2-27DF-4A69-865E-9CD407CACF0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DEE726B-9DAF-4098-AF57-8CB8E700DFD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83EF71C-181A-4660-89A3-A89A7E56EF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C2F85C8-10EE-4C7C-9F3F-9BDFAFA0A6B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43B4EC2-F3F8-4932-9F18-9F384C94F71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BEB7629-5610-408D-B3DE-D17849BE6BF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41A3098-90AA-4889-A200-CC6948CAB3C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5F54459-0C8A-4452-9429-10DB0D308CB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FBF8722-DAC6-4742-8569-D44A2259B42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10018B4-BF41-4F91-A82D-EBC09CAC3C2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CB47926-8D9E-4841-AAAF-08E2E63DFB3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2141CCC-F7BB-4BCD-88C7-BC370693D93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6DFA832-10A0-48A0-89C1-2EA2BC8BE7C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1750360-D74E-490D-80AA-09ACF8140A4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4E12AAE-7032-439A-A894-D36FCD13046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4FB2830-2FC1-4E78-BDAD-8FBD9C61475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8AB24E1-8126-41FE-8F46-F996B88D112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BF92F98-617C-4092-8932-342EFDF9BB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E8E42D5-AB65-48E6-A085-ED1AFFB3BCD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7C374E4-71D4-4CA5-A011-1E18706283D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1674B139-CBF6-4130-A9D8-1FBB338C0EFE}"/>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DF6CA46F-DF64-45DF-B984-3A6B2F9EF91D}"/>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4CDD983C-A3C8-48D7-9D13-C3CC39BEDE7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043DFC18-F9D3-42A0-89D1-C720AEFDFB91}"/>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1A76CA59-B5E2-4E63-9A80-FC81DE37EE1F}"/>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2DCE2DF2-D1A2-42E3-9BDF-14F55F7E0025}"/>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2D2F7192-EAB0-4411-8F24-D566D01D0B38}"/>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347F1185-4F2C-473E-84C9-F9F4C1B86260}"/>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C3F85980-8935-4A4B-AC9A-634DE5D7353B}"/>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F5BE0E76-016E-46FF-B730-46DC120896EC}"/>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5773048F-4147-4F70-AC6C-908867D23B11}"/>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C0143BD-D442-4EE4-9E25-D4C60EEF71D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E969172-9BBB-422B-B286-06FAD8F2F52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D500F83-9BB3-4326-AE9A-089C0D467AF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B29B9D7-FDF6-4F26-B407-C0C030CCA6A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999B77C-0E38-4CE5-846F-88D9F8390B8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42545</xdr:rowOff>
    </xdr:from>
    <xdr:to>
      <xdr:col>24</xdr:col>
      <xdr:colOff>114300</xdr:colOff>
      <xdr:row>38</xdr:row>
      <xdr:rowOff>144145</xdr:rowOff>
    </xdr:to>
    <xdr:sp macro="" textlink="">
      <xdr:nvSpPr>
        <xdr:cNvPr id="73" name="楕円 72">
          <a:extLst>
            <a:ext uri="{FF2B5EF4-FFF2-40B4-BE49-F238E27FC236}">
              <a16:creationId xmlns:a16="http://schemas.microsoft.com/office/drawing/2014/main" id="{CD664F95-9FFA-4118-B102-103B9EB75647}"/>
            </a:ext>
          </a:extLst>
        </xdr:cNvPr>
        <xdr:cNvSpPr/>
      </xdr:nvSpPr>
      <xdr:spPr>
        <a:xfrm>
          <a:off x="4584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20972</xdr:rowOff>
    </xdr:from>
    <xdr:ext cx="405111" cy="259045"/>
    <xdr:sp macro="" textlink="">
      <xdr:nvSpPr>
        <xdr:cNvPr id="74" name="【道路】&#10;有形固定資産減価償却率該当値テキスト">
          <a:extLst>
            <a:ext uri="{FF2B5EF4-FFF2-40B4-BE49-F238E27FC236}">
              <a16:creationId xmlns:a16="http://schemas.microsoft.com/office/drawing/2014/main" id="{A112A5EF-F56B-4C8F-9CFF-F880A4FF28D6}"/>
            </a:ext>
          </a:extLst>
        </xdr:cNvPr>
        <xdr:cNvSpPr txBox="1"/>
      </xdr:nvSpPr>
      <xdr:spPr>
        <a:xfrm>
          <a:off x="4673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158750</xdr:rowOff>
    </xdr:from>
    <xdr:to>
      <xdr:col>20</xdr:col>
      <xdr:colOff>38100</xdr:colOff>
      <xdr:row>42</xdr:row>
      <xdr:rowOff>88900</xdr:rowOff>
    </xdr:to>
    <xdr:sp macro="" textlink="">
      <xdr:nvSpPr>
        <xdr:cNvPr id="75" name="楕円 74">
          <a:extLst>
            <a:ext uri="{FF2B5EF4-FFF2-40B4-BE49-F238E27FC236}">
              <a16:creationId xmlns:a16="http://schemas.microsoft.com/office/drawing/2014/main" id="{FA02CD54-F97F-4998-8A92-875D2CC5E568}"/>
            </a:ext>
          </a:extLst>
        </xdr:cNvPr>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93345</xdr:rowOff>
    </xdr:from>
    <xdr:to>
      <xdr:col>24</xdr:col>
      <xdr:colOff>63500</xdr:colOff>
      <xdr:row>42</xdr:row>
      <xdr:rowOff>38100</xdr:rowOff>
    </xdr:to>
    <xdr:cxnSp macro="">
      <xdr:nvCxnSpPr>
        <xdr:cNvPr id="76" name="直線コネクタ 75">
          <a:extLst>
            <a:ext uri="{FF2B5EF4-FFF2-40B4-BE49-F238E27FC236}">
              <a16:creationId xmlns:a16="http://schemas.microsoft.com/office/drawing/2014/main" id="{79CC8675-6C4B-46FD-AA33-50451F06021C}"/>
            </a:ext>
          </a:extLst>
        </xdr:cNvPr>
        <xdr:cNvCxnSpPr/>
      </xdr:nvCxnSpPr>
      <xdr:spPr>
        <a:xfrm flipV="1">
          <a:off x="3797300" y="6608445"/>
          <a:ext cx="838200" cy="6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158750</xdr:rowOff>
    </xdr:from>
    <xdr:to>
      <xdr:col>15</xdr:col>
      <xdr:colOff>101600</xdr:colOff>
      <xdr:row>42</xdr:row>
      <xdr:rowOff>88900</xdr:rowOff>
    </xdr:to>
    <xdr:sp macro="" textlink="">
      <xdr:nvSpPr>
        <xdr:cNvPr id="77" name="楕円 76">
          <a:extLst>
            <a:ext uri="{FF2B5EF4-FFF2-40B4-BE49-F238E27FC236}">
              <a16:creationId xmlns:a16="http://schemas.microsoft.com/office/drawing/2014/main" id="{7F30E04E-1699-4806-A52F-F9F6692DDAA7}"/>
            </a:ext>
          </a:extLst>
        </xdr:cNvPr>
        <xdr:cNvSpPr/>
      </xdr:nvSpPr>
      <xdr:spPr>
        <a:xfrm>
          <a:off x="2857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38100</xdr:rowOff>
    </xdr:from>
    <xdr:to>
      <xdr:col>19</xdr:col>
      <xdr:colOff>177800</xdr:colOff>
      <xdr:row>42</xdr:row>
      <xdr:rowOff>38100</xdr:rowOff>
    </xdr:to>
    <xdr:cxnSp macro="">
      <xdr:nvCxnSpPr>
        <xdr:cNvPr id="78" name="直線コネクタ 77">
          <a:extLst>
            <a:ext uri="{FF2B5EF4-FFF2-40B4-BE49-F238E27FC236}">
              <a16:creationId xmlns:a16="http://schemas.microsoft.com/office/drawing/2014/main" id="{9D47576C-CE82-42A3-9387-568881791A03}"/>
            </a:ext>
          </a:extLst>
        </xdr:cNvPr>
        <xdr:cNvCxnSpPr/>
      </xdr:nvCxnSpPr>
      <xdr:spPr>
        <a:xfrm>
          <a:off x="2908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79" name="楕円 78">
          <a:extLst>
            <a:ext uri="{FF2B5EF4-FFF2-40B4-BE49-F238E27FC236}">
              <a16:creationId xmlns:a16="http://schemas.microsoft.com/office/drawing/2014/main" id="{A587AB92-0B89-4ECF-B7FA-5814E476B756}"/>
            </a:ext>
          </a:extLst>
        </xdr:cNvPr>
        <xdr:cNvSpPr/>
      </xdr:nvSpPr>
      <xdr:spPr>
        <a:xfrm>
          <a:off x="107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12082</xdr:rowOff>
    </xdr:from>
    <xdr:ext cx="405111" cy="259045"/>
    <xdr:sp macro="" textlink="">
      <xdr:nvSpPr>
        <xdr:cNvPr id="80" name="n_1aveValue【道路】&#10;有形固定資産減価償却率">
          <a:extLst>
            <a:ext uri="{FF2B5EF4-FFF2-40B4-BE49-F238E27FC236}">
              <a16:creationId xmlns:a16="http://schemas.microsoft.com/office/drawing/2014/main" id="{419B998C-0156-4D5B-83D7-62A1FBD0ED47}"/>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1" name="n_2aveValue【道路】&#10;有形固定資産減価償却率">
          <a:extLst>
            <a:ext uri="{FF2B5EF4-FFF2-40B4-BE49-F238E27FC236}">
              <a16:creationId xmlns:a16="http://schemas.microsoft.com/office/drawing/2014/main" id="{24E6E615-ADB9-4B01-9BAE-FE8345D1BC50}"/>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2" name="n_3aveValue【道路】&#10;有形固定資産減価償却率">
          <a:extLst>
            <a:ext uri="{FF2B5EF4-FFF2-40B4-BE49-F238E27FC236}">
              <a16:creationId xmlns:a16="http://schemas.microsoft.com/office/drawing/2014/main" id="{6E80D136-C55F-4AB9-B5B7-ED97C84801FD}"/>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3" name="n_4aveValue【道路】&#10;有形固定資産減価償却率">
          <a:extLst>
            <a:ext uri="{FF2B5EF4-FFF2-40B4-BE49-F238E27FC236}">
              <a16:creationId xmlns:a16="http://schemas.microsoft.com/office/drawing/2014/main" id="{9AE72B20-DC97-4DC9-B5A5-5088C3225899}"/>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80027</xdr:rowOff>
    </xdr:from>
    <xdr:ext cx="469744" cy="259045"/>
    <xdr:sp macro="" textlink="">
      <xdr:nvSpPr>
        <xdr:cNvPr id="84" name="n_1mainValue【道路】&#10;有形固定資産減価償却率">
          <a:extLst>
            <a:ext uri="{FF2B5EF4-FFF2-40B4-BE49-F238E27FC236}">
              <a16:creationId xmlns:a16="http://schemas.microsoft.com/office/drawing/2014/main" id="{4A80E267-194E-4BCC-ABC2-0B6295A1C36B}"/>
            </a:ext>
          </a:extLst>
        </xdr:cNvPr>
        <xdr:cNvSpPr txBox="1"/>
      </xdr:nvSpPr>
      <xdr:spPr>
        <a:xfrm>
          <a:off x="3549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80027</xdr:rowOff>
    </xdr:from>
    <xdr:ext cx="469744" cy="259045"/>
    <xdr:sp macro="" textlink="">
      <xdr:nvSpPr>
        <xdr:cNvPr id="85" name="n_2mainValue【道路】&#10;有形固定資産減価償却率">
          <a:extLst>
            <a:ext uri="{FF2B5EF4-FFF2-40B4-BE49-F238E27FC236}">
              <a16:creationId xmlns:a16="http://schemas.microsoft.com/office/drawing/2014/main" id="{BA3FB9B3-B9A9-426F-AA2D-D330A1173874}"/>
            </a:ext>
          </a:extLst>
        </xdr:cNvPr>
        <xdr:cNvSpPr txBox="1"/>
      </xdr:nvSpPr>
      <xdr:spPr>
        <a:xfrm>
          <a:off x="2673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macro="" textlink="">
      <xdr:nvSpPr>
        <xdr:cNvPr id="86" name="n_4mainValue【道路】&#10;有形固定資産減価償却率">
          <a:extLst>
            <a:ext uri="{FF2B5EF4-FFF2-40B4-BE49-F238E27FC236}">
              <a16:creationId xmlns:a16="http://schemas.microsoft.com/office/drawing/2014/main" id="{F34CFE6A-3EC5-4505-B7F2-222143CBCEE6}"/>
            </a:ext>
          </a:extLst>
        </xdr:cNvPr>
        <xdr:cNvSpPr txBox="1"/>
      </xdr:nvSpPr>
      <xdr:spPr>
        <a:xfrm>
          <a:off x="927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E7DBCB63-DB83-4D18-A85C-95D0B39CB8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D3B6FECB-7D48-4522-84F7-929C0845004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CF30E0BF-1EC8-44C8-9277-963B56A87D9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10A7BB64-BFE6-4FC9-8518-C254570A39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32861049-BEDB-4DFE-AC9B-EB490ECC71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D5ABE792-28F3-437B-A502-45D1767F74D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C4AFFAE4-7153-4CE8-9C0F-87E597789FE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E36750B1-097E-4646-A16D-11E86908A66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id="{FA607A29-5AEE-4E39-A1EC-26CF9E0A034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10D0504C-D6EE-4710-9D05-2E437E73D26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8C0F195F-17E7-4277-9324-933DAF300A7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0B980A43-5347-412C-9D20-6CCC960A8FD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80C0B5C8-23C5-4B84-9EB5-CCE2EAFE947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a:extLst>
            <a:ext uri="{FF2B5EF4-FFF2-40B4-BE49-F238E27FC236}">
              <a16:creationId xmlns:a16="http://schemas.microsoft.com/office/drawing/2014/main" id="{1D6771BB-E64A-490F-8EAA-5CC7E5AC562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ED96D8CE-200D-4BFF-98A0-4C2253B423B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a:extLst>
            <a:ext uri="{FF2B5EF4-FFF2-40B4-BE49-F238E27FC236}">
              <a16:creationId xmlns:a16="http://schemas.microsoft.com/office/drawing/2014/main" id="{9880A909-3B5F-454C-95C7-353D23A4ACB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9C60FBA0-FE96-46BE-B3B1-B9CD2F6D5DB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a:extLst>
            <a:ext uri="{FF2B5EF4-FFF2-40B4-BE49-F238E27FC236}">
              <a16:creationId xmlns:a16="http://schemas.microsoft.com/office/drawing/2014/main" id="{EBA5C67F-B80C-47BB-BD63-A5F6316C485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F098F4D1-D107-49E1-B801-1BA47CCBD2A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a:extLst>
            <a:ext uri="{FF2B5EF4-FFF2-40B4-BE49-F238E27FC236}">
              <a16:creationId xmlns:a16="http://schemas.microsoft.com/office/drawing/2014/main" id="{1C1AC2EB-8705-49D8-92E1-47A292CB5CF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F6D863A6-C486-49D8-9E40-209465375E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9707AFD2-3C33-45D6-B2FC-28B7AE98EB5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CDAA46BD-6B3D-49D3-AA5A-C6AEF51AEF9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0" name="直線コネクタ 109">
          <a:extLst>
            <a:ext uri="{FF2B5EF4-FFF2-40B4-BE49-F238E27FC236}">
              <a16:creationId xmlns:a16="http://schemas.microsoft.com/office/drawing/2014/main" id="{9C32E30C-7D6F-4DBE-8B35-A7B09614E95E}"/>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1" name="【道路】&#10;一人当たり延長最小値テキスト">
          <a:extLst>
            <a:ext uri="{FF2B5EF4-FFF2-40B4-BE49-F238E27FC236}">
              <a16:creationId xmlns:a16="http://schemas.microsoft.com/office/drawing/2014/main" id="{5D264B89-17FE-49A6-8FFD-EA8453437765}"/>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2" name="直線コネクタ 111">
          <a:extLst>
            <a:ext uri="{FF2B5EF4-FFF2-40B4-BE49-F238E27FC236}">
              <a16:creationId xmlns:a16="http://schemas.microsoft.com/office/drawing/2014/main" id="{8DE9E812-582F-40ED-9E6A-8FB62620A6F7}"/>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3" name="【道路】&#10;一人当たり延長最大値テキスト">
          <a:extLst>
            <a:ext uri="{FF2B5EF4-FFF2-40B4-BE49-F238E27FC236}">
              <a16:creationId xmlns:a16="http://schemas.microsoft.com/office/drawing/2014/main" id="{1699D044-C99D-4E15-95C7-B76CA7419EC5}"/>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4" name="直線コネクタ 113">
          <a:extLst>
            <a:ext uri="{FF2B5EF4-FFF2-40B4-BE49-F238E27FC236}">
              <a16:creationId xmlns:a16="http://schemas.microsoft.com/office/drawing/2014/main" id="{447DC331-88B4-4266-B500-1507C71C320F}"/>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5" name="【道路】&#10;一人当たり延長平均値テキスト">
          <a:extLst>
            <a:ext uri="{FF2B5EF4-FFF2-40B4-BE49-F238E27FC236}">
              <a16:creationId xmlns:a16="http://schemas.microsoft.com/office/drawing/2014/main" id="{02255474-CBE1-4749-8A25-820660A51D35}"/>
            </a:ext>
          </a:extLst>
        </xdr:cNvPr>
        <xdr:cNvSpPr txBox="1"/>
      </xdr:nvSpPr>
      <xdr:spPr>
        <a:xfrm>
          <a:off x="10515600" y="658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16" name="フローチャート: 判断 115">
          <a:extLst>
            <a:ext uri="{FF2B5EF4-FFF2-40B4-BE49-F238E27FC236}">
              <a16:creationId xmlns:a16="http://schemas.microsoft.com/office/drawing/2014/main" id="{CA3BAC2C-F662-4781-8C05-9219752D9F4D}"/>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17" name="フローチャート: 判断 116">
          <a:extLst>
            <a:ext uri="{FF2B5EF4-FFF2-40B4-BE49-F238E27FC236}">
              <a16:creationId xmlns:a16="http://schemas.microsoft.com/office/drawing/2014/main" id="{40044196-D50F-4251-B394-4C277856B65C}"/>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18" name="フローチャート: 判断 117">
          <a:extLst>
            <a:ext uri="{FF2B5EF4-FFF2-40B4-BE49-F238E27FC236}">
              <a16:creationId xmlns:a16="http://schemas.microsoft.com/office/drawing/2014/main" id="{5651C748-F30E-41F5-A508-AD787446EC19}"/>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19" name="フローチャート: 判断 118">
          <a:extLst>
            <a:ext uri="{FF2B5EF4-FFF2-40B4-BE49-F238E27FC236}">
              <a16:creationId xmlns:a16="http://schemas.microsoft.com/office/drawing/2014/main" id="{B3C845B0-2835-4195-81CD-DF77B2C0B1B5}"/>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0" name="フローチャート: 判断 119">
          <a:extLst>
            <a:ext uri="{FF2B5EF4-FFF2-40B4-BE49-F238E27FC236}">
              <a16:creationId xmlns:a16="http://schemas.microsoft.com/office/drawing/2014/main" id="{ECB7D335-42FA-471D-90F0-909B58D09F04}"/>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826038C-1CF0-46C9-B80E-F64513408D0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D4FD1F5-1A95-419A-92CE-2961A4BF692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4151918-DF3C-4C0D-9E42-AACBA7FF830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88F2B88-C31C-422E-9AA9-247E865B368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2C0CEA3-2802-40B6-B357-235856E7A2E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28372</xdr:rowOff>
    </xdr:from>
    <xdr:to>
      <xdr:col>55</xdr:col>
      <xdr:colOff>50800</xdr:colOff>
      <xdr:row>38</xdr:row>
      <xdr:rowOff>129972</xdr:rowOff>
    </xdr:to>
    <xdr:sp macro="" textlink="">
      <xdr:nvSpPr>
        <xdr:cNvPr id="126" name="楕円 125">
          <a:extLst>
            <a:ext uri="{FF2B5EF4-FFF2-40B4-BE49-F238E27FC236}">
              <a16:creationId xmlns:a16="http://schemas.microsoft.com/office/drawing/2014/main" id="{5FE569C4-CDCD-4419-9015-4A5BDD0A22DE}"/>
            </a:ext>
          </a:extLst>
        </xdr:cNvPr>
        <xdr:cNvSpPr/>
      </xdr:nvSpPr>
      <xdr:spPr>
        <a:xfrm>
          <a:off x="10426700" y="65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51249</xdr:rowOff>
    </xdr:from>
    <xdr:ext cx="534377" cy="259045"/>
    <xdr:sp macro="" textlink="">
      <xdr:nvSpPr>
        <xdr:cNvPr id="127" name="【道路】&#10;一人当たり延長該当値テキスト">
          <a:extLst>
            <a:ext uri="{FF2B5EF4-FFF2-40B4-BE49-F238E27FC236}">
              <a16:creationId xmlns:a16="http://schemas.microsoft.com/office/drawing/2014/main" id="{0B395E50-E6DA-476B-B48A-7B9ECDD00252}"/>
            </a:ext>
          </a:extLst>
        </xdr:cNvPr>
        <xdr:cNvSpPr txBox="1"/>
      </xdr:nvSpPr>
      <xdr:spPr>
        <a:xfrm>
          <a:off x="10515600" y="639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39630</xdr:rowOff>
    </xdr:from>
    <xdr:to>
      <xdr:col>50</xdr:col>
      <xdr:colOff>165100</xdr:colOff>
      <xdr:row>39</xdr:row>
      <xdr:rowOff>141230</xdr:rowOff>
    </xdr:to>
    <xdr:sp macro="" textlink="">
      <xdr:nvSpPr>
        <xdr:cNvPr id="128" name="楕円 127">
          <a:extLst>
            <a:ext uri="{FF2B5EF4-FFF2-40B4-BE49-F238E27FC236}">
              <a16:creationId xmlns:a16="http://schemas.microsoft.com/office/drawing/2014/main" id="{488FCF47-26E8-4354-8077-A5792500F51A}"/>
            </a:ext>
          </a:extLst>
        </xdr:cNvPr>
        <xdr:cNvSpPr/>
      </xdr:nvSpPr>
      <xdr:spPr>
        <a:xfrm>
          <a:off x="9588500" y="67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79172</xdr:rowOff>
    </xdr:from>
    <xdr:to>
      <xdr:col>55</xdr:col>
      <xdr:colOff>0</xdr:colOff>
      <xdr:row>39</xdr:row>
      <xdr:rowOff>90430</xdr:rowOff>
    </xdr:to>
    <xdr:cxnSp macro="">
      <xdr:nvCxnSpPr>
        <xdr:cNvPr id="129" name="直線コネクタ 128">
          <a:extLst>
            <a:ext uri="{FF2B5EF4-FFF2-40B4-BE49-F238E27FC236}">
              <a16:creationId xmlns:a16="http://schemas.microsoft.com/office/drawing/2014/main" id="{F2302B40-AE5C-4AE7-96DE-22E6100E66C6}"/>
            </a:ext>
          </a:extLst>
        </xdr:cNvPr>
        <xdr:cNvCxnSpPr/>
      </xdr:nvCxnSpPr>
      <xdr:spPr>
        <a:xfrm flipV="1">
          <a:off x="9639300" y="6594272"/>
          <a:ext cx="838200" cy="18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45955</xdr:rowOff>
    </xdr:from>
    <xdr:to>
      <xdr:col>46</xdr:col>
      <xdr:colOff>38100</xdr:colOff>
      <xdr:row>39</xdr:row>
      <xdr:rowOff>147555</xdr:rowOff>
    </xdr:to>
    <xdr:sp macro="" textlink="">
      <xdr:nvSpPr>
        <xdr:cNvPr id="130" name="楕円 129">
          <a:extLst>
            <a:ext uri="{FF2B5EF4-FFF2-40B4-BE49-F238E27FC236}">
              <a16:creationId xmlns:a16="http://schemas.microsoft.com/office/drawing/2014/main" id="{038289AB-6A6B-4067-B669-57D786B1E5F5}"/>
            </a:ext>
          </a:extLst>
        </xdr:cNvPr>
        <xdr:cNvSpPr/>
      </xdr:nvSpPr>
      <xdr:spPr>
        <a:xfrm>
          <a:off x="8699500" y="67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90430</xdr:rowOff>
    </xdr:from>
    <xdr:to>
      <xdr:col>50</xdr:col>
      <xdr:colOff>114300</xdr:colOff>
      <xdr:row>39</xdr:row>
      <xdr:rowOff>96755</xdr:rowOff>
    </xdr:to>
    <xdr:cxnSp macro="">
      <xdr:nvCxnSpPr>
        <xdr:cNvPr id="131" name="直線コネクタ 130">
          <a:extLst>
            <a:ext uri="{FF2B5EF4-FFF2-40B4-BE49-F238E27FC236}">
              <a16:creationId xmlns:a16="http://schemas.microsoft.com/office/drawing/2014/main" id="{532C6185-96F5-471F-9C27-9A92FCC7EC4B}"/>
            </a:ext>
          </a:extLst>
        </xdr:cNvPr>
        <xdr:cNvCxnSpPr/>
      </xdr:nvCxnSpPr>
      <xdr:spPr>
        <a:xfrm flipV="1">
          <a:off x="8750300" y="6776980"/>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22523</xdr:rowOff>
    </xdr:from>
    <xdr:to>
      <xdr:col>36</xdr:col>
      <xdr:colOff>165100</xdr:colOff>
      <xdr:row>39</xdr:row>
      <xdr:rowOff>124123</xdr:rowOff>
    </xdr:to>
    <xdr:sp macro="" textlink="">
      <xdr:nvSpPr>
        <xdr:cNvPr id="132" name="楕円 131">
          <a:extLst>
            <a:ext uri="{FF2B5EF4-FFF2-40B4-BE49-F238E27FC236}">
              <a16:creationId xmlns:a16="http://schemas.microsoft.com/office/drawing/2014/main" id="{DD17A721-F5BE-4DA2-80D4-332BCF2E7B0A}"/>
            </a:ext>
          </a:extLst>
        </xdr:cNvPr>
        <xdr:cNvSpPr/>
      </xdr:nvSpPr>
      <xdr:spPr>
        <a:xfrm>
          <a:off x="6921500" y="67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55192</xdr:rowOff>
    </xdr:from>
    <xdr:ext cx="534377" cy="259045"/>
    <xdr:sp macro="" textlink="">
      <xdr:nvSpPr>
        <xdr:cNvPr id="133" name="n_1aveValue【道路】&#10;一人当たり延長">
          <a:extLst>
            <a:ext uri="{FF2B5EF4-FFF2-40B4-BE49-F238E27FC236}">
              <a16:creationId xmlns:a16="http://schemas.microsoft.com/office/drawing/2014/main" id="{4E9D9DE3-2D62-4DDA-A6A6-9131B78A2A1F}"/>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34" name="n_2aveValue【道路】&#10;一人当たり延長">
          <a:extLst>
            <a:ext uri="{FF2B5EF4-FFF2-40B4-BE49-F238E27FC236}">
              <a16:creationId xmlns:a16="http://schemas.microsoft.com/office/drawing/2014/main" id="{7624D14F-CC01-4055-B34E-2728F0DB5C82}"/>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35" name="n_3aveValue【道路】&#10;一人当たり延長">
          <a:extLst>
            <a:ext uri="{FF2B5EF4-FFF2-40B4-BE49-F238E27FC236}">
              <a16:creationId xmlns:a16="http://schemas.microsoft.com/office/drawing/2014/main" id="{ED34DA27-5212-437A-B89E-8D812403AEF9}"/>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36" name="n_4aveValue【道路】&#10;一人当たり延長">
          <a:extLst>
            <a:ext uri="{FF2B5EF4-FFF2-40B4-BE49-F238E27FC236}">
              <a16:creationId xmlns:a16="http://schemas.microsoft.com/office/drawing/2014/main" id="{AD55A77E-5144-4448-A080-4667AC31955A}"/>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132357</xdr:rowOff>
    </xdr:from>
    <xdr:ext cx="534377" cy="259045"/>
    <xdr:sp macro="" textlink="">
      <xdr:nvSpPr>
        <xdr:cNvPr id="137" name="n_1mainValue【道路】&#10;一人当たり延長">
          <a:extLst>
            <a:ext uri="{FF2B5EF4-FFF2-40B4-BE49-F238E27FC236}">
              <a16:creationId xmlns:a16="http://schemas.microsoft.com/office/drawing/2014/main" id="{4C66C4DC-D46A-45BE-BA9B-71AE8A2CDEA4}"/>
            </a:ext>
          </a:extLst>
        </xdr:cNvPr>
        <xdr:cNvSpPr txBox="1"/>
      </xdr:nvSpPr>
      <xdr:spPr>
        <a:xfrm>
          <a:off x="9359411" y="68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138682</xdr:rowOff>
    </xdr:from>
    <xdr:ext cx="534377" cy="259045"/>
    <xdr:sp macro="" textlink="">
      <xdr:nvSpPr>
        <xdr:cNvPr id="138" name="n_2mainValue【道路】&#10;一人当たり延長">
          <a:extLst>
            <a:ext uri="{FF2B5EF4-FFF2-40B4-BE49-F238E27FC236}">
              <a16:creationId xmlns:a16="http://schemas.microsoft.com/office/drawing/2014/main" id="{943A8486-B70B-4ABE-9304-19D0F9AA14A8}"/>
            </a:ext>
          </a:extLst>
        </xdr:cNvPr>
        <xdr:cNvSpPr txBox="1"/>
      </xdr:nvSpPr>
      <xdr:spPr>
        <a:xfrm>
          <a:off x="8483111" y="682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115250</xdr:rowOff>
    </xdr:from>
    <xdr:ext cx="534377" cy="259045"/>
    <xdr:sp macro="" textlink="">
      <xdr:nvSpPr>
        <xdr:cNvPr id="139" name="n_4mainValue【道路】&#10;一人当たり延長">
          <a:extLst>
            <a:ext uri="{FF2B5EF4-FFF2-40B4-BE49-F238E27FC236}">
              <a16:creationId xmlns:a16="http://schemas.microsoft.com/office/drawing/2014/main" id="{04955647-E83E-417D-B9FB-1B0002BFBE5E}"/>
            </a:ext>
          </a:extLst>
        </xdr:cNvPr>
        <xdr:cNvSpPr txBox="1"/>
      </xdr:nvSpPr>
      <xdr:spPr>
        <a:xfrm>
          <a:off x="6705111" y="68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408B4C2D-35F6-44A4-ABAE-11CB64DBEA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C2EF5001-84D1-4898-900D-525DD209523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A6528788-D69E-4121-A416-1296E076C2A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2FFB9381-2397-4043-BD32-249B0282861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6F95D370-B6B7-414D-8D65-8F2A05D9B34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70DB6803-E400-47AF-97AE-CC3E215C5F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53E7852F-AE49-40E1-AFC0-C4E1E8F54B6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7768930D-D1DE-44D1-8015-9BC25D2036C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6F86F741-0148-4208-9EF7-0C537222188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CBE31F8B-F795-4F00-B3ED-F727F548481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9582A66F-5D52-445B-A00D-D5415B00972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87EF2BCC-B262-4EEA-83C0-D20DFDDFAD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F3408B20-826D-41AA-A374-FB0791EC065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262C0C0C-A8FA-46CD-A399-C69CCD205E7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14A7FDF1-3239-463A-89B3-9EAA9FA85B5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0B07A2E5-0AD1-40EB-8F89-F60AB2F148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82621CC4-A52D-454E-A414-FB6B0F394EE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067257D9-20E4-4926-9CFA-0FD0D7DE3C6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56728491-C045-43AB-A44A-1255A2186B2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511D4459-A5E0-4D38-AD82-7CDBDEFBED3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9914B520-7CE5-49DD-B2F2-E45256259E7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BF3D02BD-2111-4DE7-971D-25359894B75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9B1E819C-C005-4544-AF81-0AB51A9F365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11511B67-50D6-462D-8A02-E6DF6F3243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9F7E147C-8276-4D52-90AA-717F2F66836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5" name="直線コネクタ 164">
          <a:extLst>
            <a:ext uri="{FF2B5EF4-FFF2-40B4-BE49-F238E27FC236}">
              <a16:creationId xmlns:a16="http://schemas.microsoft.com/office/drawing/2014/main" id="{9624040E-7B0A-4C9A-BAB2-A1203EB3504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6" name="【橋りょう・トンネル】&#10;有形固定資産減価償却率最小値テキスト">
          <a:extLst>
            <a:ext uri="{FF2B5EF4-FFF2-40B4-BE49-F238E27FC236}">
              <a16:creationId xmlns:a16="http://schemas.microsoft.com/office/drawing/2014/main" id="{D1662813-7ABF-477B-9F2A-5836D2C36D6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7" name="直線コネクタ 166">
          <a:extLst>
            <a:ext uri="{FF2B5EF4-FFF2-40B4-BE49-F238E27FC236}">
              <a16:creationId xmlns:a16="http://schemas.microsoft.com/office/drawing/2014/main" id="{F8F3A526-90CE-4086-B22A-82D5E150CEB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49406DEF-66B2-4E25-91FC-63A589B2F0EA}"/>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9" name="直線コネクタ 168">
          <a:extLst>
            <a:ext uri="{FF2B5EF4-FFF2-40B4-BE49-F238E27FC236}">
              <a16:creationId xmlns:a16="http://schemas.microsoft.com/office/drawing/2014/main" id="{1A462CC9-A3BD-42C5-8870-7C2135C72C88}"/>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94FEDC14-DF90-4DAF-9E09-72DCA06AA8A6}"/>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1" name="フローチャート: 判断 170">
          <a:extLst>
            <a:ext uri="{FF2B5EF4-FFF2-40B4-BE49-F238E27FC236}">
              <a16:creationId xmlns:a16="http://schemas.microsoft.com/office/drawing/2014/main" id="{B38721EF-B98E-40FB-A1F2-AA2E896CD222}"/>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2" name="フローチャート: 判断 171">
          <a:extLst>
            <a:ext uri="{FF2B5EF4-FFF2-40B4-BE49-F238E27FC236}">
              <a16:creationId xmlns:a16="http://schemas.microsoft.com/office/drawing/2014/main" id="{618E9DE5-F56E-475B-ADF1-298670E80E69}"/>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73" name="フローチャート: 判断 172">
          <a:extLst>
            <a:ext uri="{FF2B5EF4-FFF2-40B4-BE49-F238E27FC236}">
              <a16:creationId xmlns:a16="http://schemas.microsoft.com/office/drawing/2014/main" id="{ABC664CE-6481-4B3B-908E-7BB7C629CCF3}"/>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74" name="フローチャート: 判断 173">
          <a:extLst>
            <a:ext uri="{FF2B5EF4-FFF2-40B4-BE49-F238E27FC236}">
              <a16:creationId xmlns:a16="http://schemas.microsoft.com/office/drawing/2014/main" id="{A653098A-2DF5-4E0F-9649-2C58CC637F93}"/>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5" name="フローチャート: 判断 174">
          <a:extLst>
            <a:ext uri="{FF2B5EF4-FFF2-40B4-BE49-F238E27FC236}">
              <a16:creationId xmlns:a16="http://schemas.microsoft.com/office/drawing/2014/main" id="{6DEADDDB-274E-4466-9765-602984A592D6}"/>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612F965-D179-4068-8EB2-F5C8B1CBE32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726FC3D-543E-483A-8FC1-0A535C2B3FB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C31FB44-4602-423E-ADD9-2A8D268550F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CB3701B-259F-42A5-9665-89369B84FF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11F0D08-0DDA-47AC-9123-007C5E9C48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84727</xdr:rowOff>
    </xdr:from>
    <xdr:to>
      <xdr:col>24</xdr:col>
      <xdr:colOff>114300</xdr:colOff>
      <xdr:row>61</xdr:row>
      <xdr:rowOff>14877</xdr:rowOff>
    </xdr:to>
    <xdr:sp macro="" textlink="">
      <xdr:nvSpPr>
        <xdr:cNvPr id="181" name="楕円 180">
          <a:extLst>
            <a:ext uri="{FF2B5EF4-FFF2-40B4-BE49-F238E27FC236}">
              <a16:creationId xmlns:a16="http://schemas.microsoft.com/office/drawing/2014/main" id="{C5715D1C-7FEC-440E-ACCB-FFF17760188E}"/>
            </a:ext>
          </a:extLst>
        </xdr:cNvPr>
        <xdr:cNvSpPr/>
      </xdr:nvSpPr>
      <xdr:spPr>
        <a:xfrm>
          <a:off x="45847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107604</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673FCAC7-F164-49D7-8CD8-4D0A4E8A7A28}"/>
            </a:ext>
          </a:extLst>
        </xdr:cNvPr>
        <xdr:cNvSpPr txBox="1"/>
      </xdr:nvSpPr>
      <xdr:spPr>
        <a:xfrm>
          <a:off x="4673600" y="1022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83" name="楕円 182">
          <a:extLst>
            <a:ext uri="{FF2B5EF4-FFF2-40B4-BE49-F238E27FC236}">
              <a16:creationId xmlns:a16="http://schemas.microsoft.com/office/drawing/2014/main" id="{4C4F9C1E-9A9A-497F-9289-2F2626476678}"/>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135527</xdr:rowOff>
    </xdr:from>
    <xdr:to>
      <xdr:col>24</xdr:col>
      <xdr:colOff>63500</xdr:colOff>
      <xdr:row>64</xdr:row>
      <xdr:rowOff>130628</xdr:rowOff>
    </xdr:to>
    <xdr:cxnSp macro="">
      <xdr:nvCxnSpPr>
        <xdr:cNvPr id="184" name="直線コネクタ 183">
          <a:extLst>
            <a:ext uri="{FF2B5EF4-FFF2-40B4-BE49-F238E27FC236}">
              <a16:creationId xmlns:a16="http://schemas.microsoft.com/office/drawing/2014/main" id="{025630DA-61A4-4B2F-B62A-0B5621DEBECA}"/>
            </a:ext>
          </a:extLst>
        </xdr:cNvPr>
        <xdr:cNvCxnSpPr/>
      </xdr:nvCxnSpPr>
      <xdr:spPr>
        <a:xfrm flipV="1">
          <a:off x="3797300" y="10422527"/>
          <a:ext cx="838200" cy="68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85" name="楕円 184">
          <a:extLst>
            <a:ext uri="{FF2B5EF4-FFF2-40B4-BE49-F238E27FC236}">
              <a16:creationId xmlns:a16="http://schemas.microsoft.com/office/drawing/2014/main" id="{7BFC4324-363D-4206-8C4C-C3FA0CC77E78}"/>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86" name="直線コネクタ 185">
          <a:extLst>
            <a:ext uri="{FF2B5EF4-FFF2-40B4-BE49-F238E27FC236}">
              <a16:creationId xmlns:a16="http://schemas.microsoft.com/office/drawing/2014/main" id="{9B38D0A8-D167-42A5-BEBA-2130D7DE15F2}"/>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138612</xdr:rowOff>
    </xdr:from>
    <xdr:to>
      <xdr:col>6</xdr:col>
      <xdr:colOff>38100</xdr:colOff>
      <xdr:row>60</xdr:row>
      <xdr:rowOff>68762</xdr:rowOff>
    </xdr:to>
    <xdr:sp macro="" textlink="">
      <xdr:nvSpPr>
        <xdr:cNvPr id="187" name="楕円 186">
          <a:extLst>
            <a:ext uri="{FF2B5EF4-FFF2-40B4-BE49-F238E27FC236}">
              <a16:creationId xmlns:a16="http://schemas.microsoft.com/office/drawing/2014/main" id="{DD0B442D-EA8F-4B77-A76F-B934289CDC4F}"/>
            </a:ext>
          </a:extLst>
        </xdr:cNvPr>
        <xdr:cNvSpPr/>
      </xdr:nvSpPr>
      <xdr:spPr>
        <a:xfrm>
          <a:off x="1079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75492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73115BF6-38BC-45D3-A9A0-EE306377295F}"/>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5FE9772D-B5CC-4B8F-AC31-9E8CF6B1F2F3}"/>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71160A13-9E8F-4F7F-9C37-545E448C6A67}"/>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BFD0DE53-6B26-4E5C-AFB0-8B9BD5471329}"/>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92" name="n_1mainValue【橋りょう・トンネル】&#10;有形固定資産減価償却率">
          <a:extLst>
            <a:ext uri="{FF2B5EF4-FFF2-40B4-BE49-F238E27FC236}">
              <a16:creationId xmlns:a16="http://schemas.microsoft.com/office/drawing/2014/main" id="{713DA6B9-2BED-4218-823E-55BEC2674066}"/>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93" name="n_2mainValue【橋りょう・トンネル】&#10;有形固定資産減価償却率">
          <a:extLst>
            <a:ext uri="{FF2B5EF4-FFF2-40B4-BE49-F238E27FC236}">
              <a16:creationId xmlns:a16="http://schemas.microsoft.com/office/drawing/2014/main" id="{244201FD-F7C1-4E07-B538-94CA84A1BA02}"/>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85289</xdr:rowOff>
    </xdr:from>
    <xdr:ext cx="405111" cy="259045"/>
    <xdr:sp macro="" textlink="">
      <xdr:nvSpPr>
        <xdr:cNvPr id="194" name="n_4mainValue【橋りょう・トンネル】&#10;有形固定資産減価償却率">
          <a:extLst>
            <a:ext uri="{FF2B5EF4-FFF2-40B4-BE49-F238E27FC236}">
              <a16:creationId xmlns:a16="http://schemas.microsoft.com/office/drawing/2014/main" id="{762CFD10-D7C3-469A-BE90-B4B9875338E6}"/>
            </a:ext>
          </a:extLst>
        </xdr:cNvPr>
        <xdr:cNvSpPr txBox="1"/>
      </xdr:nvSpPr>
      <xdr:spPr>
        <a:xfrm>
          <a:off x="927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8408AD70-336E-4930-9737-E803B490ED2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5F8EA3CA-7AC0-45D0-97EB-1746A5F2BFF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56477F96-41E1-44C0-B318-95A6FCD0CFA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6241BDEB-D77B-411D-963F-6EBFC594CF5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DF90344D-11A6-4029-8D19-E8A661DDD11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81CD0AFC-8ADF-4DEF-82E3-E0FFC5C91E4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94A5BB94-9F42-4010-A32B-6992CEEBB08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F311ABBB-D241-4A82-86FF-760B0B6D4E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311ACAF7-5EF4-448C-870C-929ADA25700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C2A4506A-B8EB-4FB3-A0FB-28906D9C3D2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a:extLst>
            <a:ext uri="{FF2B5EF4-FFF2-40B4-BE49-F238E27FC236}">
              <a16:creationId xmlns:a16="http://schemas.microsoft.com/office/drawing/2014/main" id="{E4A314EB-6E1E-4380-BCDE-76A3FAA69F0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6" name="テキスト ボックス 205">
          <a:extLst>
            <a:ext uri="{FF2B5EF4-FFF2-40B4-BE49-F238E27FC236}">
              <a16:creationId xmlns:a16="http://schemas.microsoft.com/office/drawing/2014/main" id="{E3988C14-6EC4-4EC3-91BB-301F1362062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a:extLst>
            <a:ext uri="{FF2B5EF4-FFF2-40B4-BE49-F238E27FC236}">
              <a16:creationId xmlns:a16="http://schemas.microsoft.com/office/drawing/2014/main" id="{08C8E63F-78AE-47F5-9421-BF42BC8C915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8" name="テキスト ボックス 207">
          <a:extLst>
            <a:ext uri="{FF2B5EF4-FFF2-40B4-BE49-F238E27FC236}">
              <a16:creationId xmlns:a16="http://schemas.microsoft.com/office/drawing/2014/main" id="{37033B65-6275-4BA7-ACEB-82E5E5A690F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9C360717-9903-495B-9C3A-2023124A9D6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0" name="テキスト ボックス 209">
          <a:extLst>
            <a:ext uri="{FF2B5EF4-FFF2-40B4-BE49-F238E27FC236}">
              <a16:creationId xmlns:a16="http://schemas.microsoft.com/office/drawing/2014/main" id="{051FCB6D-7F3F-42B9-A308-A690CD51AEA8}"/>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a:extLst>
            <a:ext uri="{FF2B5EF4-FFF2-40B4-BE49-F238E27FC236}">
              <a16:creationId xmlns:a16="http://schemas.microsoft.com/office/drawing/2014/main" id="{7EC9CA54-1F71-4EBE-97C6-F3D158D16C0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2" name="テキスト ボックス 211">
          <a:extLst>
            <a:ext uri="{FF2B5EF4-FFF2-40B4-BE49-F238E27FC236}">
              <a16:creationId xmlns:a16="http://schemas.microsoft.com/office/drawing/2014/main" id="{43DC85BE-F79E-4835-95BD-43BC317DA29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a:extLst>
            <a:ext uri="{FF2B5EF4-FFF2-40B4-BE49-F238E27FC236}">
              <a16:creationId xmlns:a16="http://schemas.microsoft.com/office/drawing/2014/main" id="{F93BE957-CE6A-4421-BD71-B9B7494F7DE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4" name="テキスト ボックス 213">
          <a:extLst>
            <a:ext uri="{FF2B5EF4-FFF2-40B4-BE49-F238E27FC236}">
              <a16:creationId xmlns:a16="http://schemas.microsoft.com/office/drawing/2014/main" id="{E573B9AC-924B-43B3-AB76-B3FBB738F69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3C80843F-093C-4089-ADAF-64F6CEF8F0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a16="http://schemas.microsoft.com/office/drawing/2014/main" id="{4DDCFAC9-A70B-4291-BF4A-356628FDDA4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0531A1E6-A9D6-4069-BCBD-C6C7928614E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18" name="直線コネクタ 217">
          <a:extLst>
            <a:ext uri="{FF2B5EF4-FFF2-40B4-BE49-F238E27FC236}">
              <a16:creationId xmlns:a16="http://schemas.microsoft.com/office/drawing/2014/main" id="{1A113CA9-9A79-41CF-8435-FA4CF1AAB813}"/>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8EC5C976-00F0-46C7-8D86-CE0A3BBF5DEB}"/>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20" name="直線コネクタ 219">
          <a:extLst>
            <a:ext uri="{FF2B5EF4-FFF2-40B4-BE49-F238E27FC236}">
              <a16:creationId xmlns:a16="http://schemas.microsoft.com/office/drawing/2014/main" id="{4AB16BB5-6090-4FF4-BB03-9CD4B33D6ED8}"/>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21" name="【橋りょう・トンネル】&#10;一人当たり有形固定資産（償却資産）額最大値テキスト">
          <a:extLst>
            <a:ext uri="{FF2B5EF4-FFF2-40B4-BE49-F238E27FC236}">
              <a16:creationId xmlns:a16="http://schemas.microsoft.com/office/drawing/2014/main" id="{5E53444D-FD0C-416E-A755-34C7BC4F0BB8}"/>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22" name="直線コネクタ 221">
          <a:extLst>
            <a:ext uri="{FF2B5EF4-FFF2-40B4-BE49-F238E27FC236}">
              <a16:creationId xmlns:a16="http://schemas.microsoft.com/office/drawing/2014/main" id="{65755829-F7E6-4BF5-A264-1BDB70C1C605}"/>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C48696D9-AD03-41EB-A8FF-AB99E9512792}"/>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24" name="フローチャート: 判断 223">
          <a:extLst>
            <a:ext uri="{FF2B5EF4-FFF2-40B4-BE49-F238E27FC236}">
              <a16:creationId xmlns:a16="http://schemas.microsoft.com/office/drawing/2014/main" id="{58C90482-D609-44D4-BAFB-9DBFCCB03A77}"/>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25" name="フローチャート: 判断 224">
          <a:extLst>
            <a:ext uri="{FF2B5EF4-FFF2-40B4-BE49-F238E27FC236}">
              <a16:creationId xmlns:a16="http://schemas.microsoft.com/office/drawing/2014/main" id="{14B0D0C0-7540-42C3-8E22-281C2BD3335B}"/>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26" name="フローチャート: 判断 225">
          <a:extLst>
            <a:ext uri="{FF2B5EF4-FFF2-40B4-BE49-F238E27FC236}">
              <a16:creationId xmlns:a16="http://schemas.microsoft.com/office/drawing/2014/main" id="{6164CC32-551C-4C8A-8315-587C27C84830}"/>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27" name="フローチャート: 判断 226">
          <a:extLst>
            <a:ext uri="{FF2B5EF4-FFF2-40B4-BE49-F238E27FC236}">
              <a16:creationId xmlns:a16="http://schemas.microsoft.com/office/drawing/2014/main" id="{5211745F-1429-4E93-8442-8F5D877389C5}"/>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28" name="フローチャート: 判断 227">
          <a:extLst>
            <a:ext uri="{FF2B5EF4-FFF2-40B4-BE49-F238E27FC236}">
              <a16:creationId xmlns:a16="http://schemas.microsoft.com/office/drawing/2014/main" id="{A29F0EC7-9326-49CE-A581-1A581A0E295A}"/>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A61104E-3EB4-4020-9DC7-4CC31932CB7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FAEFBA96-00F9-4A71-90E7-DBE137700C7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6854BC26-CFE2-46B0-9997-78A2F555806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CA0A4B41-1E3B-4780-9B0C-F000DC1890A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56B66924-2E0B-4D58-BBBF-A44B8E41A1D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149850</xdr:rowOff>
    </xdr:from>
    <xdr:to>
      <xdr:col>55</xdr:col>
      <xdr:colOff>50800</xdr:colOff>
      <xdr:row>62</xdr:row>
      <xdr:rowOff>80000</xdr:rowOff>
    </xdr:to>
    <xdr:sp macro="" textlink="">
      <xdr:nvSpPr>
        <xdr:cNvPr id="234" name="楕円 233">
          <a:extLst>
            <a:ext uri="{FF2B5EF4-FFF2-40B4-BE49-F238E27FC236}">
              <a16:creationId xmlns:a16="http://schemas.microsoft.com/office/drawing/2014/main" id="{27EE79CB-AD24-4451-B0F9-C28612481AF3}"/>
            </a:ext>
          </a:extLst>
        </xdr:cNvPr>
        <xdr:cNvSpPr/>
      </xdr:nvSpPr>
      <xdr:spPr>
        <a:xfrm>
          <a:off x="10426700" y="106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128277</xdr:rowOff>
    </xdr:from>
    <xdr:ext cx="599010" cy="259045"/>
    <xdr:sp macro="" textlink="">
      <xdr:nvSpPr>
        <xdr:cNvPr id="235" name="【橋りょう・トンネル】&#10;一人当たり有形固定資産（償却資産）額該当値テキスト">
          <a:extLst>
            <a:ext uri="{FF2B5EF4-FFF2-40B4-BE49-F238E27FC236}">
              <a16:creationId xmlns:a16="http://schemas.microsoft.com/office/drawing/2014/main" id="{A7AF28B8-E31D-444C-8A81-501EDBCC9DB7}"/>
            </a:ext>
          </a:extLst>
        </xdr:cNvPr>
        <xdr:cNvSpPr txBox="1"/>
      </xdr:nvSpPr>
      <xdr:spPr>
        <a:xfrm>
          <a:off x="10515600" y="1058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151106</xdr:rowOff>
    </xdr:from>
    <xdr:to>
      <xdr:col>50</xdr:col>
      <xdr:colOff>165100</xdr:colOff>
      <xdr:row>63</xdr:row>
      <xdr:rowOff>81256</xdr:rowOff>
    </xdr:to>
    <xdr:sp macro="" textlink="">
      <xdr:nvSpPr>
        <xdr:cNvPr id="236" name="楕円 235">
          <a:extLst>
            <a:ext uri="{FF2B5EF4-FFF2-40B4-BE49-F238E27FC236}">
              <a16:creationId xmlns:a16="http://schemas.microsoft.com/office/drawing/2014/main" id="{B4DB1A1E-D390-49F1-9948-4B7F474700C8}"/>
            </a:ext>
          </a:extLst>
        </xdr:cNvPr>
        <xdr:cNvSpPr/>
      </xdr:nvSpPr>
      <xdr:spPr>
        <a:xfrm>
          <a:off x="9588500" y="1078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29200</xdr:rowOff>
    </xdr:from>
    <xdr:to>
      <xdr:col>55</xdr:col>
      <xdr:colOff>0</xdr:colOff>
      <xdr:row>63</xdr:row>
      <xdr:rowOff>30456</xdr:rowOff>
    </xdr:to>
    <xdr:cxnSp macro="">
      <xdr:nvCxnSpPr>
        <xdr:cNvPr id="237" name="直線コネクタ 236">
          <a:extLst>
            <a:ext uri="{FF2B5EF4-FFF2-40B4-BE49-F238E27FC236}">
              <a16:creationId xmlns:a16="http://schemas.microsoft.com/office/drawing/2014/main" id="{1FFE8D3D-14F0-4D5F-9721-0DE85EE47B28}"/>
            </a:ext>
          </a:extLst>
        </xdr:cNvPr>
        <xdr:cNvCxnSpPr/>
      </xdr:nvCxnSpPr>
      <xdr:spPr>
        <a:xfrm flipV="1">
          <a:off x="9639300" y="10659100"/>
          <a:ext cx="838200" cy="17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160487</xdr:rowOff>
    </xdr:from>
    <xdr:to>
      <xdr:col>46</xdr:col>
      <xdr:colOff>38100</xdr:colOff>
      <xdr:row>63</xdr:row>
      <xdr:rowOff>90637</xdr:rowOff>
    </xdr:to>
    <xdr:sp macro="" textlink="">
      <xdr:nvSpPr>
        <xdr:cNvPr id="238" name="楕円 237">
          <a:extLst>
            <a:ext uri="{FF2B5EF4-FFF2-40B4-BE49-F238E27FC236}">
              <a16:creationId xmlns:a16="http://schemas.microsoft.com/office/drawing/2014/main" id="{FF2D888C-2BD6-40E2-AD43-2008F8743C3B}"/>
            </a:ext>
          </a:extLst>
        </xdr:cNvPr>
        <xdr:cNvSpPr/>
      </xdr:nvSpPr>
      <xdr:spPr>
        <a:xfrm>
          <a:off x="8699500" y="107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30456</xdr:rowOff>
    </xdr:from>
    <xdr:to>
      <xdr:col>50</xdr:col>
      <xdr:colOff>114300</xdr:colOff>
      <xdr:row>63</xdr:row>
      <xdr:rowOff>39837</xdr:rowOff>
    </xdr:to>
    <xdr:cxnSp macro="">
      <xdr:nvCxnSpPr>
        <xdr:cNvPr id="239" name="直線コネクタ 238">
          <a:extLst>
            <a:ext uri="{FF2B5EF4-FFF2-40B4-BE49-F238E27FC236}">
              <a16:creationId xmlns:a16="http://schemas.microsoft.com/office/drawing/2014/main" id="{566BE7E2-34EB-457C-B452-DF0CAFAC470A}"/>
            </a:ext>
          </a:extLst>
        </xdr:cNvPr>
        <xdr:cNvCxnSpPr/>
      </xdr:nvCxnSpPr>
      <xdr:spPr>
        <a:xfrm flipV="1">
          <a:off x="8750300" y="10831806"/>
          <a:ext cx="8890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165794</xdr:rowOff>
    </xdr:from>
    <xdr:to>
      <xdr:col>36</xdr:col>
      <xdr:colOff>165100</xdr:colOff>
      <xdr:row>62</xdr:row>
      <xdr:rowOff>95944</xdr:rowOff>
    </xdr:to>
    <xdr:sp macro="" textlink="">
      <xdr:nvSpPr>
        <xdr:cNvPr id="240" name="楕円 239">
          <a:extLst>
            <a:ext uri="{FF2B5EF4-FFF2-40B4-BE49-F238E27FC236}">
              <a16:creationId xmlns:a16="http://schemas.microsoft.com/office/drawing/2014/main" id="{9740E3E5-578B-457C-8AC9-9DDB90FF7B49}"/>
            </a:ext>
          </a:extLst>
        </xdr:cNvPr>
        <xdr:cNvSpPr/>
      </xdr:nvSpPr>
      <xdr:spPr>
        <a:xfrm>
          <a:off x="6921500" y="106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171300</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B98CCE91-B86E-440A-B625-A5A11A94DBAE}"/>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B530A6B1-83DB-4156-8898-C41358AB1056}"/>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4B1F6B4B-7C7F-4C03-BB58-7016275AD345}"/>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44" name="n_4aveValue【橋りょう・トンネル】&#10;一人当たり有形固定資産（償却資産）額">
          <a:extLst>
            <a:ext uri="{FF2B5EF4-FFF2-40B4-BE49-F238E27FC236}">
              <a16:creationId xmlns:a16="http://schemas.microsoft.com/office/drawing/2014/main" id="{08152C0D-3C64-49B0-A178-43DA2F7F335C}"/>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72383</xdr:rowOff>
    </xdr:from>
    <xdr:ext cx="599010" cy="259045"/>
    <xdr:sp macro="" textlink="">
      <xdr:nvSpPr>
        <xdr:cNvPr id="245" name="n_1mainValue【橋りょう・トンネル】&#10;一人当たり有形固定資産（償却資産）額">
          <a:extLst>
            <a:ext uri="{FF2B5EF4-FFF2-40B4-BE49-F238E27FC236}">
              <a16:creationId xmlns:a16="http://schemas.microsoft.com/office/drawing/2014/main" id="{8AEFBC54-3D83-4CAE-9E6E-CF2F8A79E492}"/>
            </a:ext>
          </a:extLst>
        </xdr:cNvPr>
        <xdr:cNvSpPr txBox="1"/>
      </xdr:nvSpPr>
      <xdr:spPr>
        <a:xfrm>
          <a:off x="9327095" y="1087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81764</xdr:rowOff>
    </xdr:from>
    <xdr:ext cx="599010" cy="259045"/>
    <xdr:sp macro="" textlink="">
      <xdr:nvSpPr>
        <xdr:cNvPr id="246" name="n_2mainValue【橋りょう・トンネル】&#10;一人当たり有形固定資産（償却資産）額">
          <a:extLst>
            <a:ext uri="{FF2B5EF4-FFF2-40B4-BE49-F238E27FC236}">
              <a16:creationId xmlns:a16="http://schemas.microsoft.com/office/drawing/2014/main" id="{DEC2E0BF-43C4-4E71-995F-4F8E710D230E}"/>
            </a:ext>
          </a:extLst>
        </xdr:cNvPr>
        <xdr:cNvSpPr txBox="1"/>
      </xdr:nvSpPr>
      <xdr:spPr>
        <a:xfrm>
          <a:off x="8450795" y="1088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87071</xdr:rowOff>
    </xdr:from>
    <xdr:ext cx="599010" cy="259045"/>
    <xdr:sp macro="" textlink="">
      <xdr:nvSpPr>
        <xdr:cNvPr id="247" name="n_4mainValue【橋りょう・トンネル】&#10;一人当たり有形固定資産（償却資産）額">
          <a:extLst>
            <a:ext uri="{FF2B5EF4-FFF2-40B4-BE49-F238E27FC236}">
              <a16:creationId xmlns:a16="http://schemas.microsoft.com/office/drawing/2014/main" id="{DB791B9A-F68C-454E-993B-7F34D015E271}"/>
            </a:ext>
          </a:extLst>
        </xdr:cNvPr>
        <xdr:cNvSpPr txBox="1"/>
      </xdr:nvSpPr>
      <xdr:spPr>
        <a:xfrm>
          <a:off x="6672795" y="107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E460C3F3-F045-4D1E-B500-C04662C8D94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4C19F132-262E-4352-9E7C-11AD66B9B4A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9CAE528C-17E2-42DF-B7BA-145DDED42D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7B632436-D1B5-4BD8-88B2-BCB8C757FC4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40BCCEC3-C499-409C-8E44-4E10DE4D614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5909CDB8-7FD6-4B77-A588-B418F198001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596B4B4A-D25B-4E5B-978C-E77A0FE982D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005FB315-26E0-46A1-85F1-DE5ACFA3E35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E12E9910-FE55-410A-831D-17BCA637EFE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5E8871F0-EB9B-49F8-AC7A-CD2E2840D3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9B5D84C1-C8BA-4910-A7A3-B555C2E33E8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0824EDBB-36A1-4F33-86E0-C66D4876FAC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B1E8BA7A-E9A2-432B-99D0-E3BEC775F21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1917EF1C-A533-40FD-B82B-1BB77FAF886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B0C30283-9D1D-4FCB-A9F4-FB02EF67D74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B051D445-6C2F-4BEC-8AF4-FCBFCADFB34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53520F26-457C-4353-9EAC-9F947B4147D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F026F619-9EC1-4F50-8A64-DE3678DBEBB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CE75C692-5416-4C1A-8C22-854FAECEBEF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08FFD8F9-27B0-4714-80EE-075B285191B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07C7F0C6-21C8-433D-B919-F6C07076AAC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97124E50-88EB-432D-9EAD-AE27B44CFE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32A5D258-48B0-4366-B076-E1AA019AFCD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a:extLst>
            <a:ext uri="{FF2B5EF4-FFF2-40B4-BE49-F238E27FC236}">
              <a16:creationId xmlns:a16="http://schemas.microsoft.com/office/drawing/2014/main" id="{8C6B17F6-1856-43D0-9EF8-4762D5AB11C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887C3724-3A7D-412C-A122-568895059149}"/>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公営住宅】&#10;有形固定資産減価償却率最小値テキスト">
          <a:extLst>
            <a:ext uri="{FF2B5EF4-FFF2-40B4-BE49-F238E27FC236}">
              <a16:creationId xmlns:a16="http://schemas.microsoft.com/office/drawing/2014/main" id="{D5F086BB-794B-49BC-A02E-C10180ADFBC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F6FC6DDA-4C1B-452A-842A-64DEC527F16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75" name="【公営住宅】&#10;有形固定資産減価償却率最大値テキスト">
          <a:extLst>
            <a:ext uri="{FF2B5EF4-FFF2-40B4-BE49-F238E27FC236}">
              <a16:creationId xmlns:a16="http://schemas.microsoft.com/office/drawing/2014/main" id="{1159E3BC-054F-4031-8AEC-594CCDCD1CC8}"/>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76" name="直線コネクタ 275">
          <a:extLst>
            <a:ext uri="{FF2B5EF4-FFF2-40B4-BE49-F238E27FC236}">
              <a16:creationId xmlns:a16="http://schemas.microsoft.com/office/drawing/2014/main" id="{9FF161F2-091D-496B-8E33-06F12431915E}"/>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77" name="【公営住宅】&#10;有形固定資産減価償却率平均値テキスト">
          <a:extLst>
            <a:ext uri="{FF2B5EF4-FFF2-40B4-BE49-F238E27FC236}">
              <a16:creationId xmlns:a16="http://schemas.microsoft.com/office/drawing/2014/main" id="{5D88B41E-89F4-4200-8807-753EA8602D9C}"/>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78" name="フローチャート: 判断 277">
          <a:extLst>
            <a:ext uri="{FF2B5EF4-FFF2-40B4-BE49-F238E27FC236}">
              <a16:creationId xmlns:a16="http://schemas.microsoft.com/office/drawing/2014/main" id="{BC3B4CFC-5777-4823-9832-5C21FB85596B}"/>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79" name="フローチャート: 判断 278">
          <a:extLst>
            <a:ext uri="{FF2B5EF4-FFF2-40B4-BE49-F238E27FC236}">
              <a16:creationId xmlns:a16="http://schemas.microsoft.com/office/drawing/2014/main" id="{D94A8569-12F4-4D46-BFF3-4E6DA6B6FB67}"/>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0" name="フローチャート: 判断 279">
          <a:extLst>
            <a:ext uri="{FF2B5EF4-FFF2-40B4-BE49-F238E27FC236}">
              <a16:creationId xmlns:a16="http://schemas.microsoft.com/office/drawing/2014/main" id="{6FDCDAEB-5172-4D6A-96D2-382183342205}"/>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81" name="フローチャート: 判断 280">
          <a:extLst>
            <a:ext uri="{FF2B5EF4-FFF2-40B4-BE49-F238E27FC236}">
              <a16:creationId xmlns:a16="http://schemas.microsoft.com/office/drawing/2014/main" id="{81C66E3E-BDA8-49C9-84DA-00E79322A8D4}"/>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82" name="フローチャート: 判断 281">
          <a:extLst>
            <a:ext uri="{FF2B5EF4-FFF2-40B4-BE49-F238E27FC236}">
              <a16:creationId xmlns:a16="http://schemas.microsoft.com/office/drawing/2014/main" id="{4744B344-0A6B-43FE-9B82-5BB45A0D9000}"/>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C359432A-1412-49A8-A65E-A0EEC666369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77930DA1-7DB9-4B0B-8962-E530584125D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5CD06CD3-4857-4195-84CE-D342AC2D40D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C9A7A8AB-D4E6-4659-91C1-EF4AF0C6110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475E0BD8-D0EF-42EA-A3DB-CDBF1908090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88" name="楕円 287">
          <a:extLst>
            <a:ext uri="{FF2B5EF4-FFF2-40B4-BE49-F238E27FC236}">
              <a16:creationId xmlns:a16="http://schemas.microsoft.com/office/drawing/2014/main" id="{17C1C7B3-B259-411A-9F62-0A5ABCB981B7}"/>
            </a:ext>
          </a:extLst>
        </xdr:cNvPr>
        <xdr:cNvSpPr/>
      </xdr:nvSpPr>
      <xdr:spPr>
        <a:xfrm>
          <a:off x="4584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15257</xdr:rowOff>
    </xdr:from>
    <xdr:ext cx="405111" cy="259045"/>
    <xdr:sp macro="" textlink="">
      <xdr:nvSpPr>
        <xdr:cNvPr id="289" name="【公営住宅】&#10;有形固定資産減価償却率該当値テキスト">
          <a:extLst>
            <a:ext uri="{FF2B5EF4-FFF2-40B4-BE49-F238E27FC236}">
              <a16:creationId xmlns:a16="http://schemas.microsoft.com/office/drawing/2014/main" id="{040BDFF2-579E-4D88-A983-C32B5AEA9A8E}"/>
            </a:ext>
          </a:extLst>
        </xdr:cNvPr>
        <xdr:cNvSpPr txBox="1"/>
      </xdr:nvSpPr>
      <xdr:spPr>
        <a:xfrm>
          <a:off x="4673600"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90" name="楕円 289">
          <a:extLst>
            <a:ext uri="{FF2B5EF4-FFF2-40B4-BE49-F238E27FC236}">
              <a16:creationId xmlns:a16="http://schemas.microsoft.com/office/drawing/2014/main" id="{BF0580F7-7090-488C-AC82-B71628C6C827}"/>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87630</xdr:rowOff>
    </xdr:from>
    <xdr:to>
      <xdr:col>24</xdr:col>
      <xdr:colOff>63500</xdr:colOff>
      <xdr:row>86</xdr:row>
      <xdr:rowOff>114300</xdr:rowOff>
    </xdr:to>
    <xdr:cxnSp macro="">
      <xdr:nvCxnSpPr>
        <xdr:cNvPr id="291" name="直線コネクタ 290">
          <a:extLst>
            <a:ext uri="{FF2B5EF4-FFF2-40B4-BE49-F238E27FC236}">
              <a16:creationId xmlns:a16="http://schemas.microsoft.com/office/drawing/2014/main" id="{7CF127BF-811F-4DDD-A45F-BFDFC70AF522}"/>
            </a:ext>
          </a:extLst>
        </xdr:cNvPr>
        <xdr:cNvCxnSpPr/>
      </xdr:nvCxnSpPr>
      <xdr:spPr>
        <a:xfrm flipV="1">
          <a:off x="3797300" y="14317980"/>
          <a:ext cx="8382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92" name="楕円 291">
          <a:extLst>
            <a:ext uri="{FF2B5EF4-FFF2-40B4-BE49-F238E27FC236}">
              <a16:creationId xmlns:a16="http://schemas.microsoft.com/office/drawing/2014/main" id="{4AFB5AA4-E322-40B1-9122-EEFDD1FDC1F7}"/>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93" name="直線コネクタ 292">
          <a:extLst>
            <a:ext uri="{FF2B5EF4-FFF2-40B4-BE49-F238E27FC236}">
              <a16:creationId xmlns:a16="http://schemas.microsoft.com/office/drawing/2014/main" id="{267C3D88-D08B-46F6-ADE0-474982974EB0}"/>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122555</xdr:rowOff>
    </xdr:from>
    <xdr:to>
      <xdr:col>6</xdr:col>
      <xdr:colOff>38100</xdr:colOff>
      <xdr:row>83</xdr:row>
      <xdr:rowOff>52705</xdr:rowOff>
    </xdr:to>
    <xdr:sp macro="" textlink="">
      <xdr:nvSpPr>
        <xdr:cNvPr id="294" name="楕円 293">
          <a:extLst>
            <a:ext uri="{FF2B5EF4-FFF2-40B4-BE49-F238E27FC236}">
              <a16:creationId xmlns:a16="http://schemas.microsoft.com/office/drawing/2014/main" id="{4B7FD3B6-EDE0-4E43-9F56-F32637DCC3A5}"/>
            </a:ext>
          </a:extLst>
        </xdr:cNvPr>
        <xdr:cNvSpPr/>
      </xdr:nvSpPr>
      <xdr:spPr>
        <a:xfrm>
          <a:off x="1079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99713</xdr:rowOff>
    </xdr:from>
    <xdr:ext cx="405111" cy="259045"/>
    <xdr:sp macro="" textlink="">
      <xdr:nvSpPr>
        <xdr:cNvPr id="295" name="n_1aveValue【公営住宅】&#10;有形固定資産減価償却率">
          <a:extLst>
            <a:ext uri="{FF2B5EF4-FFF2-40B4-BE49-F238E27FC236}">
              <a16:creationId xmlns:a16="http://schemas.microsoft.com/office/drawing/2014/main" id="{F3DB2736-AC91-4596-B9A3-3218C3905D13}"/>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96" name="n_2aveValue【公営住宅】&#10;有形固定資産減価償却率">
          <a:extLst>
            <a:ext uri="{FF2B5EF4-FFF2-40B4-BE49-F238E27FC236}">
              <a16:creationId xmlns:a16="http://schemas.microsoft.com/office/drawing/2014/main" id="{6536D082-F480-477F-BD88-5A2F2AE12CA0}"/>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297" name="n_3aveValue【公営住宅】&#10;有形固定資産減価償却率">
          <a:extLst>
            <a:ext uri="{FF2B5EF4-FFF2-40B4-BE49-F238E27FC236}">
              <a16:creationId xmlns:a16="http://schemas.microsoft.com/office/drawing/2014/main" id="{144C753D-936D-473F-9A9D-470D3EE7A3CD}"/>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298" name="n_4aveValue【公営住宅】&#10;有形固定資産減価償却率">
          <a:extLst>
            <a:ext uri="{FF2B5EF4-FFF2-40B4-BE49-F238E27FC236}">
              <a16:creationId xmlns:a16="http://schemas.microsoft.com/office/drawing/2014/main" id="{A0AE9B54-5854-4F9C-A1AC-B287DC51E436}"/>
            </a:ext>
          </a:extLst>
        </xdr:cNvPr>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99" name="n_1mainValue【公営住宅】&#10;有形固定資産減価償却率">
          <a:extLst>
            <a:ext uri="{FF2B5EF4-FFF2-40B4-BE49-F238E27FC236}">
              <a16:creationId xmlns:a16="http://schemas.microsoft.com/office/drawing/2014/main" id="{4CD20A2A-FF60-4FD4-A9A5-069D88411F84}"/>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00" name="n_2mainValue【公営住宅】&#10;有形固定資産減価償却率">
          <a:extLst>
            <a:ext uri="{FF2B5EF4-FFF2-40B4-BE49-F238E27FC236}">
              <a16:creationId xmlns:a16="http://schemas.microsoft.com/office/drawing/2014/main" id="{749FD01F-EE56-4FA2-8624-0C47D6EA15E9}"/>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43832</xdr:rowOff>
    </xdr:from>
    <xdr:ext cx="405111" cy="259045"/>
    <xdr:sp macro="" textlink="">
      <xdr:nvSpPr>
        <xdr:cNvPr id="301" name="n_4mainValue【公営住宅】&#10;有形固定資産減価償却率">
          <a:extLst>
            <a:ext uri="{FF2B5EF4-FFF2-40B4-BE49-F238E27FC236}">
              <a16:creationId xmlns:a16="http://schemas.microsoft.com/office/drawing/2014/main" id="{0A161F93-C4DD-4E3E-A117-D64F56198870}"/>
            </a:ext>
          </a:extLst>
        </xdr:cNvPr>
        <xdr:cNvSpPr txBox="1"/>
      </xdr:nvSpPr>
      <xdr:spPr>
        <a:xfrm>
          <a:off x="927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E9E20F51-DDD2-4A91-9E7A-3DF103DE9F2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85657D29-8A40-438E-B6EA-369916B6940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042B3900-4DD0-4D15-851C-BAABD5E8397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A92CE348-8B6A-44B6-A7A3-CF1770D4AE3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99134DAA-F5E7-4B13-977A-F324A412F04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FAE9CEF1-4750-4E41-A5B4-AF75F206E3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E6239090-2E64-417C-85EA-9ED6B00CC5F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EB0C23FA-DCFB-40C8-9BEE-EF5C521146A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D2DBA08B-1854-463D-9269-F8BD246CD76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B02D7C7C-6245-4045-B89C-AA9AFFE620E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8653C615-8CC9-452F-85C6-E833FCE989F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AC8B0D2F-B0D7-4A00-B579-29693D14953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9B1AF0A2-64E3-4943-AF3E-FBA1AD150C5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a:extLst>
            <a:ext uri="{FF2B5EF4-FFF2-40B4-BE49-F238E27FC236}">
              <a16:creationId xmlns:a16="http://schemas.microsoft.com/office/drawing/2014/main" id="{A4328994-B7AE-411D-A80A-8CB24DF2144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46ED477F-8188-49BC-B7CD-02C88401B75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a:extLst>
            <a:ext uri="{FF2B5EF4-FFF2-40B4-BE49-F238E27FC236}">
              <a16:creationId xmlns:a16="http://schemas.microsoft.com/office/drawing/2014/main" id="{6E862D93-09E5-4C12-91AE-87104D68962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F0F7B4F8-0C3D-4B1A-BB28-4D0DE5BD536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a:extLst>
            <a:ext uri="{FF2B5EF4-FFF2-40B4-BE49-F238E27FC236}">
              <a16:creationId xmlns:a16="http://schemas.microsoft.com/office/drawing/2014/main" id="{EFEC2252-ABE2-4351-9963-A6ED60CCCCA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415E753-CA11-4D3E-B048-81818EAAE70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11984A93-4563-445E-A89A-75F4E900824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37EBC306-3489-48EF-9AA2-3D6E7B7AD4D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23" name="直線コネクタ 322">
          <a:extLst>
            <a:ext uri="{FF2B5EF4-FFF2-40B4-BE49-F238E27FC236}">
              <a16:creationId xmlns:a16="http://schemas.microsoft.com/office/drawing/2014/main" id="{659640F4-AEAE-4A51-9EF6-A56AF8DBAF03}"/>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24" name="【公営住宅】&#10;一人当たり面積最小値テキスト">
          <a:extLst>
            <a:ext uri="{FF2B5EF4-FFF2-40B4-BE49-F238E27FC236}">
              <a16:creationId xmlns:a16="http://schemas.microsoft.com/office/drawing/2014/main" id="{E51504A6-6556-4283-B7FA-61EEFDA2925B}"/>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25" name="直線コネクタ 324">
          <a:extLst>
            <a:ext uri="{FF2B5EF4-FFF2-40B4-BE49-F238E27FC236}">
              <a16:creationId xmlns:a16="http://schemas.microsoft.com/office/drawing/2014/main" id="{6F63B071-F033-432A-AE7B-6B6AAE257970}"/>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26" name="【公営住宅】&#10;一人当たり面積最大値テキスト">
          <a:extLst>
            <a:ext uri="{FF2B5EF4-FFF2-40B4-BE49-F238E27FC236}">
              <a16:creationId xmlns:a16="http://schemas.microsoft.com/office/drawing/2014/main" id="{A9DFAA46-83CB-43E6-93FF-8AFCC7B862EF}"/>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27" name="直線コネクタ 326">
          <a:extLst>
            <a:ext uri="{FF2B5EF4-FFF2-40B4-BE49-F238E27FC236}">
              <a16:creationId xmlns:a16="http://schemas.microsoft.com/office/drawing/2014/main" id="{B8F58353-9D2F-4D8D-BE2A-0EBC075E1CAA}"/>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28" name="【公営住宅】&#10;一人当たり面積平均値テキスト">
          <a:extLst>
            <a:ext uri="{FF2B5EF4-FFF2-40B4-BE49-F238E27FC236}">
              <a16:creationId xmlns:a16="http://schemas.microsoft.com/office/drawing/2014/main" id="{F62FE5CA-2B4C-4BEF-B2A1-A4E830104457}"/>
            </a:ext>
          </a:extLst>
        </xdr:cNvPr>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29" name="フローチャート: 判断 328">
          <a:extLst>
            <a:ext uri="{FF2B5EF4-FFF2-40B4-BE49-F238E27FC236}">
              <a16:creationId xmlns:a16="http://schemas.microsoft.com/office/drawing/2014/main" id="{7342A967-A68F-474D-89AA-74E69C884449}"/>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30" name="フローチャート: 判断 329">
          <a:extLst>
            <a:ext uri="{FF2B5EF4-FFF2-40B4-BE49-F238E27FC236}">
              <a16:creationId xmlns:a16="http://schemas.microsoft.com/office/drawing/2014/main" id="{356368B0-2FDC-4520-9139-F2DF3A5117ED}"/>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31" name="フローチャート: 判断 330">
          <a:extLst>
            <a:ext uri="{FF2B5EF4-FFF2-40B4-BE49-F238E27FC236}">
              <a16:creationId xmlns:a16="http://schemas.microsoft.com/office/drawing/2014/main" id="{8CDBA055-4818-41E4-A3E1-A641F3968A3B}"/>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32" name="フローチャート: 判断 331">
          <a:extLst>
            <a:ext uri="{FF2B5EF4-FFF2-40B4-BE49-F238E27FC236}">
              <a16:creationId xmlns:a16="http://schemas.microsoft.com/office/drawing/2014/main" id="{D08B4C77-2994-4D68-9883-CCD9AF184B1A}"/>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33" name="フローチャート: 判断 332">
          <a:extLst>
            <a:ext uri="{FF2B5EF4-FFF2-40B4-BE49-F238E27FC236}">
              <a16:creationId xmlns:a16="http://schemas.microsoft.com/office/drawing/2014/main" id="{CABD0B4E-8E21-46EF-9854-DCECBCEDD941}"/>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5C121221-F9D3-438E-9AE8-E25E00691B4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356D842E-2277-419F-8A46-49958BA48EB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D6271456-5EC0-4457-9E92-312A6E39315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5C1069F-E7E9-4F9D-88F8-0708C6F6061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74AD4F67-3D25-439B-9708-3D86D6BB155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108458</xdr:rowOff>
    </xdr:from>
    <xdr:to>
      <xdr:col>55</xdr:col>
      <xdr:colOff>50800</xdr:colOff>
      <xdr:row>84</xdr:row>
      <xdr:rowOff>38608</xdr:rowOff>
    </xdr:to>
    <xdr:sp macro="" textlink="">
      <xdr:nvSpPr>
        <xdr:cNvPr id="339" name="楕円 338">
          <a:extLst>
            <a:ext uri="{FF2B5EF4-FFF2-40B4-BE49-F238E27FC236}">
              <a16:creationId xmlns:a16="http://schemas.microsoft.com/office/drawing/2014/main" id="{9FCAAB99-124E-4132-8F91-FC219D7278E6}"/>
            </a:ext>
          </a:extLst>
        </xdr:cNvPr>
        <xdr:cNvSpPr/>
      </xdr:nvSpPr>
      <xdr:spPr>
        <a:xfrm>
          <a:off x="10426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131335</xdr:rowOff>
    </xdr:from>
    <xdr:ext cx="469744" cy="259045"/>
    <xdr:sp macro="" textlink="">
      <xdr:nvSpPr>
        <xdr:cNvPr id="340" name="【公営住宅】&#10;一人当たり面積該当値テキスト">
          <a:extLst>
            <a:ext uri="{FF2B5EF4-FFF2-40B4-BE49-F238E27FC236}">
              <a16:creationId xmlns:a16="http://schemas.microsoft.com/office/drawing/2014/main" id="{E3D8F474-8AFE-4665-96ED-BC7CD57B7BB3}"/>
            </a:ext>
          </a:extLst>
        </xdr:cNvPr>
        <xdr:cNvSpPr txBox="1"/>
      </xdr:nvSpPr>
      <xdr:spPr>
        <a:xfrm>
          <a:off x="10515600"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150521</xdr:rowOff>
    </xdr:from>
    <xdr:to>
      <xdr:col>50</xdr:col>
      <xdr:colOff>165100</xdr:colOff>
      <xdr:row>84</xdr:row>
      <xdr:rowOff>80671</xdr:rowOff>
    </xdr:to>
    <xdr:sp macro="" textlink="">
      <xdr:nvSpPr>
        <xdr:cNvPr id="341" name="楕円 340">
          <a:extLst>
            <a:ext uri="{FF2B5EF4-FFF2-40B4-BE49-F238E27FC236}">
              <a16:creationId xmlns:a16="http://schemas.microsoft.com/office/drawing/2014/main" id="{D70B79DC-274E-4CB9-BA08-769BE47497B5}"/>
            </a:ext>
          </a:extLst>
        </xdr:cNvPr>
        <xdr:cNvSpPr/>
      </xdr:nvSpPr>
      <xdr:spPr>
        <a:xfrm>
          <a:off x="9588500" y="143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159258</xdr:rowOff>
    </xdr:from>
    <xdr:to>
      <xdr:col>55</xdr:col>
      <xdr:colOff>0</xdr:colOff>
      <xdr:row>84</xdr:row>
      <xdr:rowOff>29871</xdr:rowOff>
    </xdr:to>
    <xdr:cxnSp macro="">
      <xdr:nvCxnSpPr>
        <xdr:cNvPr id="342" name="直線コネクタ 341">
          <a:extLst>
            <a:ext uri="{FF2B5EF4-FFF2-40B4-BE49-F238E27FC236}">
              <a16:creationId xmlns:a16="http://schemas.microsoft.com/office/drawing/2014/main" id="{69FD2F5E-F728-4A8B-8A2E-6DF705CB743C}"/>
            </a:ext>
          </a:extLst>
        </xdr:cNvPr>
        <xdr:cNvCxnSpPr/>
      </xdr:nvCxnSpPr>
      <xdr:spPr>
        <a:xfrm flipV="1">
          <a:off x="9639300" y="14389608"/>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155550</xdr:rowOff>
    </xdr:from>
    <xdr:to>
      <xdr:col>46</xdr:col>
      <xdr:colOff>38100</xdr:colOff>
      <xdr:row>84</xdr:row>
      <xdr:rowOff>85700</xdr:rowOff>
    </xdr:to>
    <xdr:sp macro="" textlink="">
      <xdr:nvSpPr>
        <xdr:cNvPr id="343" name="楕円 342">
          <a:extLst>
            <a:ext uri="{FF2B5EF4-FFF2-40B4-BE49-F238E27FC236}">
              <a16:creationId xmlns:a16="http://schemas.microsoft.com/office/drawing/2014/main" id="{3247C5E3-8714-48DB-A014-20FB392C571A}"/>
            </a:ext>
          </a:extLst>
        </xdr:cNvPr>
        <xdr:cNvSpPr/>
      </xdr:nvSpPr>
      <xdr:spPr>
        <a:xfrm>
          <a:off x="8699500" y="143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29871</xdr:rowOff>
    </xdr:from>
    <xdr:to>
      <xdr:col>50</xdr:col>
      <xdr:colOff>114300</xdr:colOff>
      <xdr:row>84</xdr:row>
      <xdr:rowOff>34900</xdr:rowOff>
    </xdr:to>
    <xdr:cxnSp macro="">
      <xdr:nvCxnSpPr>
        <xdr:cNvPr id="344" name="直線コネクタ 343">
          <a:extLst>
            <a:ext uri="{FF2B5EF4-FFF2-40B4-BE49-F238E27FC236}">
              <a16:creationId xmlns:a16="http://schemas.microsoft.com/office/drawing/2014/main" id="{666DF066-7F30-4550-96A4-AFED0FCA0395}"/>
            </a:ext>
          </a:extLst>
        </xdr:cNvPr>
        <xdr:cNvCxnSpPr/>
      </xdr:nvCxnSpPr>
      <xdr:spPr>
        <a:xfrm flipV="1">
          <a:off x="8750300" y="144316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119887</xdr:rowOff>
    </xdr:from>
    <xdr:to>
      <xdr:col>36</xdr:col>
      <xdr:colOff>165100</xdr:colOff>
      <xdr:row>84</xdr:row>
      <xdr:rowOff>50037</xdr:rowOff>
    </xdr:to>
    <xdr:sp macro="" textlink="">
      <xdr:nvSpPr>
        <xdr:cNvPr id="345" name="楕円 344">
          <a:extLst>
            <a:ext uri="{FF2B5EF4-FFF2-40B4-BE49-F238E27FC236}">
              <a16:creationId xmlns:a16="http://schemas.microsoft.com/office/drawing/2014/main" id="{B659EDC4-90CD-4E7F-8FD8-290D17493F98}"/>
            </a:ext>
          </a:extLst>
        </xdr:cNvPr>
        <xdr:cNvSpPr/>
      </xdr:nvSpPr>
      <xdr:spPr>
        <a:xfrm>
          <a:off x="6921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88968</xdr:rowOff>
    </xdr:from>
    <xdr:ext cx="469744" cy="259045"/>
    <xdr:sp macro="" textlink="">
      <xdr:nvSpPr>
        <xdr:cNvPr id="346" name="n_1aveValue【公営住宅】&#10;一人当たり面積">
          <a:extLst>
            <a:ext uri="{FF2B5EF4-FFF2-40B4-BE49-F238E27FC236}">
              <a16:creationId xmlns:a16="http://schemas.microsoft.com/office/drawing/2014/main" id="{D7CEB707-F2A4-471C-AE8B-C940B3B68891}"/>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47" name="n_2aveValue【公営住宅】&#10;一人当たり面積">
          <a:extLst>
            <a:ext uri="{FF2B5EF4-FFF2-40B4-BE49-F238E27FC236}">
              <a16:creationId xmlns:a16="http://schemas.microsoft.com/office/drawing/2014/main" id="{3F69AF67-1E60-4B8F-8D0B-4CCD66E2B242}"/>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48" name="n_3aveValue【公営住宅】&#10;一人当たり面積">
          <a:extLst>
            <a:ext uri="{FF2B5EF4-FFF2-40B4-BE49-F238E27FC236}">
              <a16:creationId xmlns:a16="http://schemas.microsoft.com/office/drawing/2014/main" id="{48A62007-EAB7-4CD1-AF57-2615938D7499}"/>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51224</xdr:rowOff>
    </xdr:from>
    <xdr:ext cx="469744" cy="259045"/>
    <xdr:sp macro="" textlink="">
      <xdr:nvSpPr>
        <xdr:cNvPr id="349" name="n_4aveValue【公営住宅】&#10;一人当たり面積">
          <a:extLst>
            <a:ext uri="{FF2B5EF4-FFF2-40B4-BE49-F238E27FC236}">
              <a16:creationId xmlns:a16="http://schemas.microsoft.com/office/drawing/2014/main" id="{B2547F8F-CDC1-41D3-842A-14EB28D16A3B}"/>
            </a:ext>
          </a:extLst>
        </xdr:cNvPr>
        <xdr:cNvSpPr txBox="1"/>
      </xdr:nvSpPr>
      <xdr:spPr>
        <a:xfrm>
          <a:off x="6737427" y="14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71798</xdr:rowOff>
    </xdr:from>
    <xdr:ext cx="469744" cy="259045"/>
    <xdr:sp macro="" textlink="">
      <xdr:nvSpPr>
        <xdr:cNvPr id="350" name="n_1mainValue【公営住宅】&#10;一人当たり面積">
          <a:extLst>
            <a:ext uri="{FF2B5EF4-FFF2-40B4-BE49-F238E27FC236}">
              <a16:creationId xmlns:a16="http://schemas.microsoft.com/office/drawing/2014/main" id="{4BC90E49-946D-4619-B628-17B8CA308BC1}"/>
            </a:ext>
          </a:extLst>
        </xdr:cNvPr>
        <xdr:cNvSpPr txBox="1"/>
      </xdr:nvSpPr>
      <xdr:spPr>
        <a:xfrm>
          <a:off x="9391727" y="1447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76827</xdr:rowOff>
    </xdr:from>
    <xdr:ext cx="469744" cy="259045"/>
    <xdr:sp macro="" textlink="">
      <xdr:nvSpPr>
        <xdr:cNvPr id="351" name="n_2mainValue【公営住宅】&#10;一人当たり面積">
          <a:extLst>
            <a:ext uri="{FF2B5EF4-FFF2-40B4-BE49-F238E27FC236}">
              <a16:creationId xmlns:a16="http://schemas.microsoft.com/office/drawing/2014/main" id="{2DBA1642-8C17-4277-8DE3-3AD5DF91D730}"/>
            </a:ext>
          </a:extLst>
        </xdr:cNvPr>
        <xdr:cNvSpPr txBox="1"/>
      </xdr:nvSpPr>
      <xdr:spPr>
        <a:xfrm>
          <a:off x="8515427" y="144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66564</xdr:rowOff>
    </xdr:from>
    <xdr:ext cx="469744" cy="259045"/>
    <xdr:sp macro="" textlink="">
      <xdr:nvSpPr>
        <xdr:cNvPr id="352" name="n_4mainValue【公営住宅】&#10;一人当たり面積">
          <a:extLst>
            <a:ext uri="{FF2B5EF4-FFF2-40B4-BE49-F238E27FC236}">
              <a16:creationId xmlns:a16="http://schemas.microsoft.com/office/drawing/2014/main" id="{115C363E-112D-4D0E-B09D-7FBC54B0E45B}"/>
            </a:ext>
          </a:extLst>
        </xdr:cNvPr>
        <xdr:cNvSpPr txBox="1"/>
      </xdr:nvSpPr>
      <xdr:spPr>
        <a:xfrm>
          <a:off x="67374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0DA02937-373B-4A7B-BFBE-6F5DF2A90E9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EC8BDFBA-4E28-42DB-A769-333DF5AE347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119894FA-0357-4B38-8897-19FCC8D0FF3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4C5756BF-CC5D-44DC-B11F-FA360585DA1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AEF3B65-8F94-4B00-A197-0B58A50583B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E5D8C0B9-8259-45EC-B4B3-12E8856BDA3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8FBA596B-1279-4726-B439-B76580E56E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D7241B59-6EC4-463E-8B14-C87BA5D7BCA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a:extLst>
            <a:ext uri="{FF2B5EF4-FFF2-40B4-BE49-F238E27FC236}">
              <a16:creationId xmlns:a16="http://schemas.microsoft.com/office/drawing/2014/main" id="{C5114835-ED78-4FBB-BA05-2123718E2FD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a:extLst>
            <a:ext uri="{FF2B5EF4-FFF2-40B4-BE49-F238E27FC236}">
              <a16:creationId xmlns:a16="http://schemas.microsoft.com/office/drawing/2014/main" id="{D24D4E7E-73FE-493A-B4F8-FD52CD58213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a:extLst>
            <a:ext uri="{FF2B5EF4-FFF2-40B4-BE49-F238E27FC236}">
              <a16:creationId xmlns:a16="http://schemas.microsoft.com/office/drawing/2014/main" id="{BDAE9381-4ECD-4AE9-A5E8-E60D845FA32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a:extLst>
            <a:ext uri="{FF2B5EF4-FFF2-40B4-BE49-F238E27FC236}">
              <a16:creationId xmlns:a16="http://schemas.microsoft.com/office/drawing/2014/main" id="{57D7F121-DDC1-4C12-9A4D-EA2CD09E741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a:extLst>
            <a:ext uri="{FF2B5EF4-FFF2-40B4-BE49-F238E27FC236}">
              <a16:creationId xmlns:a16="http://schemas.microsoft.com/office/drawing/2014/main" id="{D1A47325-9909-4BDA-9D04-DA002204AE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a:extLst>
            <a:ext uri="{FF2B5EF4-FFF2-40B4-BE49-F238E27FC236}">
              <a16:creationId xmlns:a16="http://schemas.microsoft.com/office/drawing/2014/main" id="{FB7E017D-8EB6-470F-B70E-82546653490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a:extLst>
            <a:ext uri="{FF2B5EF4-FFF2-40B4-BE49-F238E27FC236}">
              <a16:creationId xmlns:a16="http://schemas.microsoft.com/office/drawing/2014/main" id="{FC58982A-0048-4254-80CE-925CEBD0272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a:extLst>
            <a:ext uri="{FF2B5EF4-FFF2-40B4-BE49-F238E27FC236}">
              <a16:creationId xmlns:a16="http://schemas.microsoft.com/office/drawing/2014/main" id="{DD013423-CA63-4340-B499-1FCFC713B82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a:extLst>
            <a:ext uri="{FF2B5EF4-FFF2-40B4-BE49-F238E27FC236}">
              <a16:creationId xmlns:a16="http://schemas.microsoft.com/office/drawing/2014/main" id="{481602EE-FC2A-4628-A9CA-B357807198C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a:extLst>
            <a:ext uri="{FF2B5EF4-FFF2-40B4-BE49-F238E27FC236}">
              <a16:creationId xmlns:a16="http://schemas.microsoft.com/office/drawing/2014/main" id="{535C7962-935E-4C26-AA92-F591A62953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a:extLst>
            <a:ext uri="{FF2B5EF4-FFF2-40B4-BE49-F238E27FC236}">
              <a16:creationId xmlns:a16="http://schemas.microsoft.com/office/drawing/2014/main" id="{F8037313-9DFC-4957-9F9B-400EF597817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a:extLst>
            <a:ext uri="{FF2B5EF4-FFF2-40B4-BE49-F238E27FC236}">
              <a16:creationId xmlns:a16="http://schemas.microsoft.com/office/drawing/2014/main" id="{27CDADD7-6348-4368-8CCA-6B3C18492CE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a:extLst>
            <a:ext uri="{FF2B5EF4-FFF2-40B4-BE49-F238E27FC236}">
              <a16:creationId xmlns:a16="http://schemas.microsoft.com/office/drawing/2014/main" id="{F1D1E27B-E988-4D41-BA74-FE5FECA9BDD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a:extLst>
            <a:ext uri="{FF2B5EF4-FFF2-40B4-BE49-F238E27FC236}">
              <a16:creationId xmlns:a16="http://schemas.microsoft.com/office/drawing/2014/main" id="{E3E6BBA1-5139-4C06-888D-46A839CA15C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a:extLst>
            <a:ext uri="{FF2B5EF4-FFF2-40B4-BE49-F238E27FC236}">
              <a16:creationId xmlns:a16="http://schemas.microsoft.com/office/drawing/2014/main" id="{72E2A07E-A7EF-4E8D-BBCD-BACEA1FA5D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a:extLst>
            <a:ext uri="{FF2B5EF4-FFF2-40B4-BE49-F238E27FC236}">
              <a16:creationId xmlns:a16="http://schemas.microsoft.com/office/drawing/2014/main" id="{6849E1EC-A593-4A4C-96DB-CAF6169494E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a:extLst>
            <a:ext uri="{FF2B5EF4-FFF2-40B4-BE49-F238E27FC236}">
              <a16:creationId xmlns:a16="http://schemas.microsoft.com/office/drawing/2014/main" id="{63F72F58-0962-4CED-851B-C0883E0058F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a:extLst>
            <a:ext uri="{FF2B5EF4-FFF2-40B4-BE49-F238E27FC236}">
              <a16:creationId xmlns:a16="http://schemas.microsoft.com/office/drawing/2014/main" id="{3934C42C-F2E1-4AAC-A8D0-C36AFE638AA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9" name="テキスト ボックス 378">
          <a:extLst>
            <a:ext uri="{FF2B5EF4-FFF2-40B4-BE49-F238E27FC236}">
              <a16:creationId xmlns:a16="http://schemas.microsoft.com/office/drawing/2014/main" id="{D693DB1F-DF9E-4F93-AFF0-800EDD38BEB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0" name="直線コネクタ 379">
          <a:extLst>
            <a:ext uri="{FF2B5EF4-FFF2-40B4-BE49-F238E27FC236}">
              <a16:creationId xmlns:a16="http://schemas.microsoft.com/office/drawing/2014/main" id="{D2A99D21-C4B1-44A9-9516-70255370090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1" name="テキスト ボックス 380">
          <a:extLst>
            <a:ext uri="{FF2B5EF4-FFF2-40B4-BE49-F238E27FC236}">
              <a16:creationId xmlns:a16="http://schemas.microsoft.com/office/drawing/2014/main" id="{CFE27F1F-4412-47C2-9A87-44330FA8CC5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2" name="直線コネクタ 381">
          <a:extLst>
            <a:ext uri="{FF2B5EF4-FFF2-40B4-BE49-F238E27FC236}">
              <a16:creationId xmlns:a16="http://schemas.microsoft.com/office/drawing/2014/main" id="{C3A6792A-F816-49DE-9809-8C656278D51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3" name="テキスト ボックス 382">
          <a:extLst>
            <a:ext uri="{FF2B5EF4-FFF2-40B4-BE49-F238E27FC236}">
              <a16:creationId xmlns:a16="http://schemas.microsoft.com/office/drawing/2014/main" id="{2D54FF57-F729-46FA-99E3-2A08773B416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4" name="直線コネクタ 383">
          <a:extLst>
            <a:ext uri="{FF2B5EF4-FFF2-40B4-BE49-F238E27FC236}">
              <a16:creationId xmlns:a16="http://schemas.microsoft.com/office/drawing/2014/main" id="{615830E5-FB26-4730-A9E1-ADF1F7934D5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5" name="テキスト ボックス 384">
          <a:extLst>
            <a:ext uri="{FF2B5EF4-FFF2-40B4-BE49-F238E27FC236}">
              <a16:creationId xmlns:a16="http://schemas.microsoft.com/office/drawing/2014/main" id="{7A52EEA7-3F0D-47F0-AFBD-CCF3574854F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6" name="直線コネクタ 385">
          <a:extLst>
            <a:ext uri="{FF2B5EF4-FFF2-40B4-BE49-F238E27FC236}">
              <a16:creationId xmlns:a16="http://schemas.microsoft.com/office/drawing/2014/main" id="{BC45D775-C8B9-45EB-AA8A-09D6579FF04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7" name="テキスト ボックス 386">
          <a:extLst>
            <a:ext uri="{FF2B5EF4-FFF2-40B4-BE49-F238E27FC236}">
              <a16:creationId xmlns:a16="http://schemas.microsoft.com/office/drawing/2014/main" id="{90CA97B2-8BB2-454E-881C-D0AABBA4452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8" name="直線コネクタ 387">
          <a:extLst>
            <a:ext uri="{FF2B5EF4-FFF2-40B4-BE49-F238E27FC236}">
              <a16:creationId xmlns:a16="http://schemas.microsoft.com/office/drawing/2014/main" id="{19CCC038-982E-414C-A987-36BA7356CBA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9" name="テキスト ボックス 388">
          <a:extLst>
            <a:ext uri="{FF2B5EF4-FFF2-40B4-BE49-F238E27FC236}">
              <a16:creationId xmlns:a16="http://schemas.microsoft.com/office/drawing/2014/main" id="{2DE9D915-D9ED-4FBA-B696-B22566259CB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a:extLst>
            <a:ext uri="{FF2B5EF4-FFF2-40B4-BE49-F238E27FC236}">
              <a16:creationId xmlns:a16="http://schemas.microsoft.com/office/drawing/2014/main" id="{F9E5DF2B-CB03-4B6F-AC9D-E490C323BF6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1" name="テキスト ボックス 390">
          <a:extLst>
            <a:ext uri="{FF2B5EF4-FFF2-40B4-BE49-F238E27FC236}">
              <a16:creationId xmlns:a16="http://schemas.microsoft.com/office/drawing/2014/main" id="{39AA83C9-45E9-4B90-A6A9-095C49624AA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認定こども園・幼稚園・保育所】&#10;有形固定資産減価償却率グラフ枠">
          <a:extLst>
            <a:ext uri="{FF2B5EF4-FFF2-40B4-BE49-F238E27FC236}">
              <a16:creationId xmlns:a16="http://schemas.microsoft.com/office/drawing/2014/main" id="{2B18A7F9-D895-45D8-BFDE-7A946CBA80B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393" name="直線コネクタ 392">
          <a:extLst>
            <a:ext uri="{FF2B5EF4-FFF2-40B4-BE49-F238E27FC236}">
              <a16:creationId xmlns:a16="http://schemas.microsoft.com/office/drawing/2014/main" id="{741A1689-4F43-41CC-8FC0-46C0FF2085BD}"/>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4" name="【認定こども園・幼稚園・保育所】&#10;有形固定資産減価償却率最小値テキスト">
          <a:extLst>
            <a:ext uri="{FF2B5EF4-FFF2-40B4-BE49-F238E27FC236}">
              <a16:creationId xmlns:a16="http://schemas.microsoft.com/office/drawing/2014/main" id="{C7BB24BE-895C-40F3-BDCB-1A173C28AED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5" name="直線コネクタ 394">
          <a:extLst>
            <a:ext uri="{FF2B5EF4-FFF2-40B4-BE49-F238E27FC236}">
              <a16:creationId xmlns:a16="http://schemas.microsoft.com/office/drawing/2014/main" id="{58DFEE96-24C2-448B-8979-A53D80641A0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396" name="【認定こども園・幼稚園・保育所】&#10;有形固定資産減価償却率最大値テキスト">
          <a:extLst>
            <a:ext uri="{FF2B5EF4-FFF2-40B4-BE49-F238E27FC236}">
              <a16:creationId xmlns:a16="http://schemas.microsoft.com/office/drawing/2014/main" id="{9D394DE5-B2CE-480B-BA6F-8AE9B551A2E6}"/>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397" name="直線コネクタ 396">
          <a:extLst>
            <a:ext uri="{FF2B5EF4-FFF2-40B4-BE49-F238E27FC236}">
              <a16:creationId xmlns:a16="http://schemas.microsoft.com/office/drawing/2014/main" id="{F81C3204-8FB1-45F8-AB4E-B9918506CDE4}"/>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398" name="【認定こども園・幼稚園・保育所】&#10;有形固定資産減価償却率平均値テキスト">
          <a:extLst>
            <a:ext uri="{FF2B5EF4-FFF2-40B4-BE49-F238E27FC236}">
              <a16:creationId xmlns:a16="http://schemas.microsoft.com/office/drawing/2014/main" id="{54DF690E-7BD3-4FEC-B254-E00F37A61EEB}"/>
            </a:ext>
          </a:extLst>
        </xdr:cNvPr>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399" name="フローチャート: 判断 398">
          <a:extLst>
            <a:ext uri="{FF2B5EF4-FFF2-40B4-BE49-F238E27FC236}">
              <a16:creationId xmlns:a16="http://schemas.microsoft.com/office/drawing/2014/main" id="{BD8DE864-7553-42B2-9DFC-62B31FA96F00}"/>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00" name="フローチャート: 判断 399">
          <a:extLst>
            <a:ext uri="{FF2B5EF4-FFF2-40B4-BE49-F238E27FC236}">
              <a16:creationId xmlns:a16="http://schemas.microsoft.com/office/drawing/2014/main" id="{709D3D65-351F-49DF-8B72-A0655C14B371}"/>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01" name="フローチャート: 判断 400">
          <a:extLst>
            <a:ext uri="{FF2B5EF4-FFF2-40B4-BE49-F238E27FC236}">
              <a16:creationId xmlns:a16="http://schemas.microsoft.com/office/drawing/2014/main" id="{4459A06B-F665-47D7-BBA5-470379A0441A}"/>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02" name="フローチャート: 判断 401">
          <a:extLst>
            <a:ext uri="{FF2B5EF4-FFF2-40B4-BE49-F238E27FC236}">
              <a16:creationId xmlns:a16="http://schemas.microsoft.com/office/drawing/2014/main" id="{F89B2DA1-3812-42B6-9E70-9E7D17FFDF8D}"/>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03" name="フローチャート: 判断 402">
          <a:extLst>
            <a:ext uri="{FF2B5EF4-FFF2-40B4-BE49-F238E27FC236}">
              <a16:creationId xmlns:a16="http://schemas.microsoft.com/office/drawing/2014/main" id="{7CCC734D-6406-4261-B912-F4AB2CF517D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4E37FB89-AB0F-4225-8A2B-65D1CCAC014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4578491D-C5F9-4A6A-A88C-80172A1A2E1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9AFE1564-2F2F-47D1-9640-ED6AD1E492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148BCDF-7FFB-4CAB-BD15-CDBB375E125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6C68B4F8-B810-4BEA-AE56-FF91228C52E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17780</xdr:rowOff>
    </xdr:from>
    <xdr:to>
      <xdr:col>85</xdr:col>
      <xdr:colOff>177800</xdr:colOff>
      <xdr:row>34</xdr:row>
      <xdr:rowOff>119380</xdr:rowOff>
    </xdr:to>
    <xdr:sp macro="" textlink="">
      <xdr:nvSpPr>
        <xdr:cNvPr id="409" name="楕円 408">
          <a:extLst>
            <a:ext uri="{FF2B5EF4-FFF2-40B4-BE49-F238E27FC236}">
              <a16:creationId xmlns:a16="http://schemas.microsoft.com/office/drawing/2014/main" id="{5FD52C77-A100-4412-B843-6A951E111FCE}"/>
            </a:ext>
          </a:extLst>
        </xdr:cNvPr>
        <xdr:cNvSpPr/>
      </xdr:nvSpPr>
      <xdr:spPr>
        <a:xfrm>
          <a:off x="16268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40657</xdr:rowOff>
    </xdr:from>
    <xdr:ext cx="405111" cy="259045"/>
    <xdr:sp macro="" textlink="">
      <xdr:nvSpPr>
        <xdr:cNvPr id="410" name="【認定こども園・幼稚園・保育所】&#10;有形固定資産減価償却率該当値テキスト">
          <a:extLst>
            <a:ext uri="{FF2B5EF4-FFF2-40B4-BE49-F238E27FC236}">
              <a16:creationId xmlns:a16="http://schemas.microsoft.com/office/drawing/2014/main" id="{3FF6EF6E-8BF9-496B-B6C1-382532AAC35A}"/>
            </a:ext>
          </a:extLst>
        </xdr:cNvPr>
        <xdr:cNvSpPr txBox="1"/>
      </xdr:nvSpPr>
      <xdr:spPr>
        <a:xfrm>
          <a:off x="16357600"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11" name="楕円 410">
          <a:extLst>
            <a:ext uri="{FF2B5EF4-FFF2-40B4-BE49-F238E27FC236}">
              <a16:creationId xmlns:a16="http://schemas.microsoft.com/office/drawing/2014/main" id="{89EE3A06-9943-43E2-A8E6-306764FBCFE5}"/>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68580</xdr:rowOff>
    </xdr:from>
    <xdr:to>
      <xdr:col>85</xdr:col>
      <xdr:colOff>127000</xdr:colOff>
      <xdr:row>42</xdr:row>
      <xdr:rowOff>38100</xdr:rowOff>
    </xdr:to>
    <xdr:cxnSp macro="">
      <xdr:nvCxnSpPr>
        <xdr:cNvPr id="412" name="直線コネクタ 411">
          <a:extLst>
            <a:ext uri="{FF2B5EF4-FFF2-40B4-BE49-F238E27FC236}">
              <a16:creationId xmlns:a16="http://schemas.microsoft.com/office/drawing/2014/main" id="{EB4F7BEE-EFC1-49BE-8E0F-125C8357F196}"/>
            </a:ext>
          </a:extLst>
        </xdr:cNvPr>
        <xdr:cNvCxnSpPr/>
      </xdr:nvCxnSpPr>
      <xdr:spPr>
        <a:xfrm flipV="1">
          <a:off x="15481300" y="5897880"/>
          <a:ext cx="838200" cy="134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13" name="楕円 412">
          <a:extLst>
            <a:ext uri="{FF2B5EF4-FFF2-40B4-BE49-F238E27FC236}">
              <a16:creationId xmlns:a16="http://schemas.microsoft.com/office/drawing/2014/main" id="{CE61666C-AD83-45E4-BAE9-3699E1D233E8}"/>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14" name="直線コネクタ 413">
          <a:extLst>
            <a:ext uri="{FF2B5EF4-FFF2-40B4-BE49-F238E27FC236}">
              <a16:creationId xmlns:a16="http://schemas.microsoft.com/office/drawing/2014/main" id="{DF79CEEA-4D2A-4E3A-A916-E4961DD1F852}"/>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84455</xdr:rowOff>
    </xdr:from>
    <xdr:to>
      <xdr:col>67</xdr:col>
      <xdr:colOff>101600</xdr:colOff>
      <xdr:row>35</xdr:row>
      <xdr:rowOff>14605</xdr:rowOff>
    </xdr:to>
    <xdr:sp macro="" textlink="">
      <xdr:nvSpPr>
        <xdr:cNvPr id="415" name="楕円 414">
          <a:extLst>
            <a:ext uri="{FF2B5EF4-FFF2-40B4-BE49-F238E27FC236}">
              <a16:creationId xmlns:a16="http://schemas.microsoft.com/office/drawing/2014/main" id="{47DF95D4-EA35-4D1F-A517-C80FEB672888}"/>
            </a:ext>
          </a:extLst>
        </xdr:cNvPr>
        <xdr:cNvSpPr/>
      </xdr:nvSpPr>
      <xdr:spPr>
        <a:xfrm>
          <a:off x="12763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170197</xdr:rowOff>
    </xdr:from>
    <xdr:ext cx="405111" cy="259045"/>
    <xdr:sp macro="" textlink="">
      <xdr:nvSpPr>
        <xdr:cNvPr id="416" name="n_1aveValue【認定こども園・幼稚園・保育所】&#10;有形固定資産減価償却率">
          <a:extLst>
            <a:ext uri="{FF2B5EF4-FFF2-40B4-BE49-F238E27FC236}">
              <a16:creationId xmlns:a16="http://schemas.microsoft.com/office/drawing/2014/main" id="{63D34B2C-46CD-4575-9E6E-05BC71DAB9D9}"/>
            </a:ext>
          </a:extLst>
        </xdr:cNvPr>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17" name="n_2aveValue【認定こども園・幼稚園・保育所】&#10;有形固定資産減価償却率">
          <a:extLst>
            <a:ext uri="{FF2B5EF4-FFF2-40B4-BE49-F238E27FC236}">
              <a16:creationId xmlns:a16="http://schemas.microsoft.com/office/drawing/2014/main" id="{6BCEF0C0-686F-4BDC-9AAE-5C044655EA28}"/>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18" name="n_3aveValue【認定こども園・幼稚園・保育所】&#10;有形固定資産減価償却率">
          <a:extLst>
            <a:ext uri="{FF2B5EF4-FFF2-40B4-BE49-F238E27FC236}">
              <a16:creationId xmlns:a16="http://schemas.microsoft.com/office/drawing/2014/main" id="{68EF2E58-E0F2-44CC-8329-F31142409B10}"/>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19" name="n_4aveValue【認定こども園・幼稚園・保育所】&#10;有形固定資産減価償却率">
          <a:extLst>
            <a:ext uri="{FF2B5EF4-FFF2-40B4-BE49-F238E27FC236}">
              <a16:creationId xmlns:a16="http://schemas.microsoft.com/office/drawing/2014/main" id="{0DBBA2FA-94F8-4DEB-8E13-F65471123485}"/>
            </a:ext>
          </a:extLst>
        </xdr:cNvPr>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20" name="n_1mainValue【認定こども園・幼稚園・保育所】&#10;有形固定資産減価償却率">
          <a:extLst>
            <a:ext uri="{FF2B5EF4-FFF2-40B4-BE49-F238E27FC236}">
              <a16:creationId xmlns:a16="http://schemas.microsoft.com/office/drawing/2014/main" id="{C1EDDD37-4631-4D2B-8B2E-F6AF1F521169}"/>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21" name="n_2mainValue【認定こども園・幼稚園・保育所】&#10;有形固定資産減価償却率">
          <a:extLst>
            <a:ext uri="{FF2B5EF4-FFF2-40B4-BE49-F238E27FC236}">
              <a16:creationId xmlns:a16="http://schemas.microsoft.com/office/drawing/2014/main" id="{060DF9B5-A0C2-492B-B36D-E1B6C0172CBE}"/>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31132</xdr:rowOff>
    </xdr:from>
    <xdr:ext cx="405111" cy="259045"/>
    <xdr:sp macro="" textlink="">
      <xdr:nvSpPr>
        <xdr:cNvPr id="422" name="n_4mainValue【認定こども園・幼稚園・保育所】&#10;有形固定資産減価償却率">
          <a:extLst>
            <a:ext uri="{FF2B5EF4-FFF2-40B4-BE49-F238E27FC236}">
              <a16:creationId xmlns:a16="http://schemas.microsoft.com/office/drawing/2014/main" id="{07320F5A-1DEC-4465-A1FA-117D70554AC0}"/>
            </a:ext>
          </a:extLst>
        </xdr:cNvPr>
        <xdr:cNvSpPr txBox="1"/>
      </xdr:nvSpPr>
      <xdr:spPr>
        <a:xfrm>
          <a:off x="126117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a:extLst>
            <a:ext uri="{FF2B5EF4-FFF2-40B4-BE49-F238E27FC236}">
              <a16:creationId xmlns:a16="http://schemas.microsoft.com/office/drawing/2014/main" id="{5FE0D70A-ADA8-4966-B55E-670C522AE23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a:extLst>
            <a:ext uri="{FF2B5EF4-FFF2-40B4-BE49-F238E27FC236}">
              <a16:creationId xmlns:a16="http://schemas.microsoft.com/office/drawing/2014/main" id="{CDB44DEF-63F4-4B7A-B13E-6B4CAE62051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a:extLst>
            <a:ext uri="{FF2B5EF4-FFF2-40B4-BE49-F238E27FC236}">
              <a16:creationId xmlns:a16="http://schemas.microsoft.com/office/drawing/2014/main" id="{26D4B361-5D44-459F-B2B1-B5D3D907103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a:extLst>
            <a:ext uri="{FF2B5EF4-FFF2-40B4-BE49-F238E27FC236}">
              <a16:creationId xmlns:a16="http://schemas.microsoft.com/office/drawing/2014/main" id="{D3BCC977-C89E-4499-94F0-CEC7A8E96EA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a:extLst>
            <a:ext uri="{FF2B5EF4-FFF2-40B4-BE49-F238E27FC236}">
              <a16:creationId xmlns:a16="http://schemas.microsoft.com/office/drawing/2014/main" id="{8700ED38-A0FC-4E9A-BEDB-D243EE4E50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a:extLst>
            <a:ext uri="{FF2B5EF4-FFF2-40B4-BE49-F238E27FC236}">
              <a16:creationId xmlns:a16="http://schemas.microsoft.com/office/drawing/2014/main" id="{9F02786F-A16B-4AA6-8315-0E0DED61E5F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a:extLst>
            <a:ext uri="{FF2B5EF4-FFF2-40B4-BE49-F238E27FC236}">
              <a16:creationId xmlns:a16="http://schemas.microsoft.com/office/drawing/2014/main" id="{16228F36-0CF6-4D7A-BC96-48BAD6EA968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a:extLst>
            <a:ext uri="{FF2B5EF4-FFF2-40B4-BE49-F238E27FC236}">
              <a16:creationId xmlns:a16="http://schemas.microsoft.com/office/drawing/2014/main" id="{9F2A6FB5-F077-431D-9344-FB58EADDDDF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a:extLst>
            <a:ext uri="{FF2B5EF4-FFF2-40B4-BE49-F238E27FC236}">
              <a16:creationId xmlns:a16="http://schemas.microsoft.com/office/drawing/2014/main" id="{9B37EE47-FE3F-4362-9C4D-0D79500BF93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a:extLst>
            <a:ext uri="{FF2B5EF4-FFF2-40B4-BE49-F238E27FC236}">
              <a16:creationId xmlns:a16="http://schemas.microsoft.com/office/drawing/2014/main" id="{D4EF8DDC-44AD-4809-AD1F-2A91F418271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a:extLst>
            <a:ext uri="{FF2B5EF4-FFF2-40B4-BE49-F238E27FC236}">
              <a16:creationId xmlns:a16="http://schemas.microsoft.com/office/drawing/2014/main" id="{B9FF76D7-3EBF-4062-9EC9-E3D39BEFA6E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a:extLst>
            <a:ext uri="{FF2B5EF4-FFF2-40B4-BE49-F238E27FC236}">
              <a16:creationId xmlns:a16="http://schemas.microsoft.com/office/drawing/2014/main" id="{1AE867F5-43D8-439F-AE02-D0CAE737BCC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a:extLst>
            <a:ext uri="{FF2B5EF4-FFF2-40B4-BE49-F238E27FC236}">
              <a16:creationId xmlns:a16="http://schemas.microsoft.com/office/drawing/2014/main" id="{6BFA273D-7837-4CE8-943A-D680B99EDC1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a:extLst>
            <a:ext uri="{FF2B5EF4-FFF2-40B4-BE49-F238E27FC236}">
              <a16:creationId xmlns:a16="http://schemas.microsoft.com/office/drawing/2014/main" id="{E416E5FD-D171-4C14-A474-2FD115F4497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a:extLst>
            <a:ext uri="{FF2B5EF4-FFF2-40B4-BE49-F238E27FC236}">
              <a16:creationId xmlns:a16="http://schemas.microsoft.com/office/drawing/2014/main" id="{CFFB5C13-EE4F-4AD9-A3FB-F900ECD3205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a:extLst>
            <a:ext uri="{FF2B5EF4-FFF2-40B4-BE49-F238E27FC236}">
              <a16:creationId xmlns:a16="http://schemas.microsoft.com/office/drawing/2014/main" id="{430E25F0-D889-4A62-B1F5-BB061E62570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a:extLst>
            <a:ext uri="{FF2B5EF4-FFF2-40B4-BE49-F238E27FC236}">
              <a16:creationId xmlns:a16="http://schemas.microsoft.com/office/drawing/2014/main" id="{3EA8969C-7FD7-4700-85CD-363F8896811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a:extLst>
            <a:ext uri="{FF2B5EF4-FFF2-40B4-BE49-F238E27FC236}">
              <a16:creationId xmlns:a16="http://schemas.microsoft.com/office/drawing/2014/main" id="{437C3570-846B-43E9-ACFE-FBE5E783EFE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a:extLst>
            <a:ext uri="{FF2B5EF4-FFF2-40B4-BE49-F238E27FC236}">
              <a16:creationId xmlns:a16="http://schemas.microsoft.com/office/drawing/2014/main" id="{9DFE6C04-2C4B-4D2F-ACA2-EEAF5EE3EE8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a:extLst>
            <a:ext uri="{FF2B5EF4-FFF2-40B4-BE49-F238E27FC236}">
              <a16:creationId xmlns:a16="http://schemas.microsoft.com/office/drawing/2014/main" id="{1AD9B8B3-BF24-41BB-A9F2-3555FE77595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a:extLst>
            <a:ext uri="{FF2B5EF4-FFF2-40B4-BE49-F238E27FC236}">
              <a16:creationId xmlns:a16="http://schemas.microsoft.com/office/drawing/2014/main" id="{150B89F3-DCA7-428C-8A79-CB53479799B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id="{DE254371-8C7C-4157-99C8-6AA73BB4BDD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a:extLst>
            <a:ext uri="{FF2B5EF4-FFF2-40B4-BE49-F238E27FC236}">
              <a16:creationId xmlns:a16="http://schemas.microsoft.com/office/drawing/2014/main" id="{6C606B5A-5498-435F-BF61-100BE9B92FA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46" name="直線コネクタ 445">
          <a:extLst>
            <a:ext uri="{FF2B5EF4-FFF2-40B4-BE49-F238E27FC236}">
              <a16:creationId xmlns:a16="http://schemas.microsoft.com/office/drawing/2014/main" id="{1CBA8BA2-CB55-480E-A843-2D5873B10F78}"/>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7" name="【認定こども園・幼稚園・保育所】&#10;一人当たり面積最小値テキスト">
          <a:extLst>
            <a:ext uri="{FF2B5EF4-FFF2-40B4-BE49-F238E27FC236}">
              <a16:creationId xmlns:a16="http://schemas.microsoft.com/office/drawing/2014/main" id="{95CABA58-B14F-4643-AE7B-FD8C43DC9C3E}"/>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8" name="直線コネクタ 447">
          <a:extLst>
            <a:ext uri="{FF2B5EF4-FFF2-40B4-BE49-F238E27FC236}">
              <a16:creationId xmlns:a16="http://schemas.microsoft.com/office/drawing/2014/main" id="{32856DA6-1275-4895-A0B1-B5E824A9FB51}"/>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49" name="【認定こども園・幼稚園・保育所】&#10;一人当たり面積最大値テキスト">
          <a:extLst>
            <a:ext uri="{FF2B5EF4-FFF2-40B4-BE49-F238E27FC236}">
              <a16:creationId xmlns:a16="http://schemas.microsoft.com/office/drawing/2014/main" id="{9BB788D5-304B-42FF-8957-9BE42CA1CC5F}"/>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50" name="直線コネクタ 449">
          <a:extLst>
            <a:ext uri="{FF2B5EF4-FFF2-40B4-BE49-F238E27FC236}">
              <a16:creationId xmlns:a16="http://schemas.microsoft.com/office/drawing/2014/main" id="{81E61567-D222-413E-9A66-6E431BFDCBBC}"/>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51" name="【認定こども園・幼稚園・保育所】&#10;一人当たり面積平均値テキスト">
          <a:extLst>
            <a:ext uri="{FF2B5EF4-FFF2-40B4-BE49-F238E27FC236}">
              <a16:creationId xmlns:a16="http://schemas.microsoft.com/office/drawing/2014/main" id="{69E7318F-F89A-42B3-B3D3-984DB841EE42}"/>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52" name="フローチャート: 判断 451">
          <a:extLst>
            <a:ext uri="{FF2B5EF4-FFF2-40B4-BE49-F238E27FC236}">
              <a16:creationId xmlns:a16="http://schemas.microsoft.com/office/drawing/2014/main" id="{F95DFD33-23FF-4300-A516-FC18F8FEBB91}"/>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53" name="フローチャート: 判断 452">
          <a:extLst>
            <a:ext uri="{FF2B5EF4-FFF2-40B4-BE49-F238E27FC236}">
              <a16:creationId xmlns:a16="http://schemas.microsoft.com/office/drawing/2014/main" id="{80FA4538-EEC0-46DB-B888-90553DDC8376}"/>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54" name="フローチャート: 判断 453">
          <a:extLst>
            <a:ext uri="{FF2B5EF4-FFF2-40B4-BE49-F238E27FC236}">
              <a16:creationId xmlns:a16="http://schemas.microsoft.com/office/drawing/2014/main" id="{86C6CE29-A943-46AA-A853-69C0BF39D2F3}"/>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55" name="フローチャート: 判断 454">
          <a:extLst>
            <a:ext uri="{FF2B5EF4-FFF2-40B4-BE49-F238E27FC236}">
              <a16:creationId xmlns:a16="http://schemas.microsoft.com/office/drawing/2014/main" id="{DDCE5619-3341-4F0C-B5EC-35639C1EBAEF}"/>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56" name="フローチャート: 判断 455">
          <a:extLst>
            <a:ext uri="{FF2B5EF4-FFF2-40B4-BE49-F238E27FC236}">
              <a16:creationId xmlns:a16="http://schemas.microsoft.com/office/drawing/2014/main" id="{5B7FF3E6-2D0A-436E-BCC2-6A77FF081DDE}"/>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D7724B1-9EEA-4E2F-969D-2A4DEE83A2B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21A68B42-0DDB-4385-AA6C-2AB440071C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E13CF937-68AA-4665-8EF3-CB3047CE076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16641EB3-4E15-4FFB-9F32-D71B3734F9E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8A025330-5C28-43C7-BB8A-162B1F9CB93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105410</xdr:rowOff>
    </xdr:from>
    <xdr:to>
      <xdr:col>116</xdr:col>
      <xdr:colOff>114300</xdr:colOff>
      <xdr:row>39</xdr:row>
      <xdr:rowOff>35560</xdr:rowOff>
    </xdr:to>
    <xdr:sp macro="" textlink="">
      <xdr:nvSpPr>
        <xdr:cNvPr id="462" name="楕円 461">
          <a:extLst>
            <a:ext uri="{FF2B5EF4-FFF2-40B4-BE49-F238E27FC236}">
              <a16:creationId xmlns:a16="http://schemas.microsoft.com/office/drawing/2014/main" id="{4D619096-0EA0-4181-9D97-592580364422}"/>
            </a:ext>
          </a:extLst>
        </xdr:cNvPr>
        <xdr:cNvSpPr/>
      </xdr:nvSpPr>
      <xdr:spPr>
        <a:xfrm>
          <a:off x="22110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128287</xdr:rowOff>
    </xdr:from>
    <xdr:ext cx="469744" cy="259045"/>
    <xdr:sp macro="" textlink="">
      <xdr:nvSpPr>
        <xdr:cNvPr id="463" name="【認定こども園・幼稚園・保育所】&#10;一人当たり面積該当値テキスト">
          <a:extLst>
            <a:ext uri="{FF2B5EF4-FFF2-40B4-BE49-F238E27FC236}">
              <a16:creationId xmlns:a16="http://schemas.microsoft.com/office/drawing/2014/main" id="{E046178B-58D0-49BC-A7C6-6AC709551DE6}"/>
            </a:ext>
          </a:extLst>
        </xdr:cNvPr>
        <xdr:cNvSpPr txBox="1"/>
      </xdr:nvSpPr>
      <xdr:spPr>
        <a:xfrm>
          <a:off x="22199600"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55880</xdr:rowOff>
    </xdr:from>
    <xdr:to>
      <xdr:col>112</xdr:col>
      <xdr:colOff>38100</xdr:colOff>
      <xdr:row>38</xdr:row>
      <xdr:rowOff>157480</xdr:rowOff>
    </xdr:to>
    <xdr:sp macro="" textlink="">
      <xdr:nvSpPr>
        <xdr:cNvPr id="464" name="楕円 463">
          <a:extLst>
            <a:ext uri="{FF2B5EF4-FFF2-40B4-BE49-F238E27FC236}">
              <a16:creationId xmlns:a16="http://schemas.microsoft.com/office/drawing/2014/main" id="{6ACDE8A4-051F-4FBC-B632-7D941AC6FDCF}"/>
            </a:ext>
          </a:extLst>
        </xdr:cNvPr>
        <xdr:cNvSpPr/>
      </xdr:nvSpPr>
      <xdr:spPr>
        <a:xfrm>
          <a:off x="2127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106680</xdr:rowOff>
    </xdr:from>
    <xdr:to>
      <xdr:col>116</xdr:col>
      <xdr:colOff>63500</xdr:colOff>
      <xdr:row>38</xdr:row>
      <xdr:rowOff>156210</xdr:rowOff>
    </xdr:to>
    <xdr:cxnSp macro="">
      <xdr:nvCxnSpPr>
        <xdr:cNvPr id="465" name="直線コネクタ 464">
          <a:extLst>
            <a:ext uri="{FF2B5EF4-FFF2-40B4-BE49-F238E27FC236}">
              <a16:creationId xmlns:a16="http://schemas.microsoft.com/office/drawing/2014/main" id="{A1168ACB-8405-480F-A01A-BA14211A786E}"/>
            </a:ext>
          </a:extLst>
        </xdr:cNvPr>
        <xdr:cNvCxnSpPr/>
      </xdr:nvCxnSpPr>
      <xdr:spPr>
        <a:xfrm>
          <a:off x="21323300" y="66217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147320</xdr:rowOff>
    </xdr:from>
    <xdr:to>
      <xdr:col>107</xdr:col>
      <xdr:colOff>101600</xdr:colOff>
      <xdr:row>39</xdr:row>
      <xdr:rowOff>77470</xdr:rowOff>
    </xdr:to>
    <xdr:sp macro="" textlink="">
      <xdr:nvSpPr>
        <xdr:cNvPr id="466" name="楕円 465">
          <a:extLst>
            <a:ext uri="{FF2B5EF4-FFF2-40B4-BE49-F238E27FC236}">
              <a16:creationId xmlns:a16="http://schemas.microsoft.com/office/drawing/2014/main" id="{2125C81E-3D93-493B-B8A7-21A92FDE0370}"/>
            </a:ext>
          </a:extLst>
        </xdr:cNvPr>
        <xdr:cNvSpPr/>
      </xdr:nvSpPr>
      <xdr:spPr>
        <a:xfrm>
          <a:off x="20383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106680</xdr:rowOff>
    </xdr:from>
    <xdr:to>
      <xdr:col>111</xdr:col>
      <xdr:colOff>177800</xdr:colOff>
      <xdr:row>39</xdr:row>
      <xdr:rowOff>26670</xdr:rowOff>
    </xdr:to>
    <xdr:cxnSp macro="">
      <xdr:nvCxnSpPr>
        <xdr:cNvPr id="467" name="直線コネクタ 466">
          <a:extLst>
            <a:ext uri="{FF2B5EF4-FFF2-40B4-BE49-F238E27FC236}">
              <a16:creationId xmlns:a16="http://schemas.microsoft.com/office/drawing/2014/main" id="{EAD14665-5D45-487B-ABC5-BAD4A772CDE9}"/>
            </a:ext>
          </a:extLst>
        </xdr:cNvPr>
        <xdr:cNvCxnSpPr/>
      </xdr:nvCxnSpPr>
      <xdr:spPr>
        <a:xfrm flipV="1">
          <a:off x="20434300" y="6621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139700</xdr:rowOff>
    </xdr:from>
    <xdr:to>
      <xdr:col>98</xdr:col>
      <xdr:colOff>38100</xdr:colOff>
      <xdr:row>37</xdr:row>
      <xdr:rowOff>69850</xdr:rowOff>
    </xdr:to>
    <xdr:sp macro="" textlink="">
      <xdr:nvSpPr>
        <xdr:cNvPr id="468" name="楕円 467">
          <a:extLst>
            <a:ext uri="{FF2B5EF4-FFF2-40B4-BE49-F238E27FC236}">
              <a16:creationId xmlns:a16="http://schemas.microsoft.com/office/drawing/2014/main" id="{A6C3DF4F-EC75-48E0-A81B-98F617C4A295}"/>
            </a:ext>
          </a:extLst>
        </xdr:cNvPr>
        <xdr:cNvSpPr/>
      </xdr:nvSpPr>
      <xdr:spPr>
        <a:xfrm>
          <a:off x="18605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5732</xdr:rowOff>
    </xdr:from>
    <xdr:ext cx="469744" cy="259045"/>
    <xdr:sp macro="" textlink="">
      <xdr:nvSpPr>
        <xdr:cNvPr id="469" name="n_1aveValue【認定こども園・幼稚園・保育所】&#10;一人当たり面積">
          <a:extLst>
            <a:ext uri="{FF2B5EF4-FFF2-40B4-BE49-F238E27FC236}">
              <a16:creationId xmlns:a16="http://schemas.microsoft.com/office/drawing/2014/main" id="{43A6D8CC-4D03-498F-952D-25EA1ED0A49C}"/>
            </a:ext>
          </a:extLst>
        </xdr:cNvPr>
        <xdr:cNvSpPr txBox="1"/>
      </xdr:nvSpPr>
      <xdr:spPr>
        <a:xfrm>
          <a:off x="210757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470" name="n_2aveValue【認定こども園・幼稚園・保育所】&#10;一人当たり面積">
          <a:extLst>
            <a:ext uri="{FF2B5EF4-FFF2-40B4-BE49-F238E27FC236}">
              <a16:creationId xmlns:a16="http://schemas.microsoft.com/office/drawing/2014/main" id="{8C08C417-6CDE-436C-B43D-635FFB6DBD41}"/>
            </a:ext>
          </a:extLst>
        </xdr:cNvPr>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471" name="n_3aveValue【認定こども園・幼稚園・保育所】&#10;一人当たり面積">
          <a:extLst>
            <a:ext uri="{FF2B5EF4-FFF2-40B4-BE49-F238E27FC236}">
              <a16:creationId xmlns:a16="http://schemas.microsoft.com/office/drawing/2014/main" id="{35F20BEE-E9E8-4AF4-A3FA-90FF18B6D22E}"/>
            </a:ext>
          </a:extLst>
        </xdr:cNvPr>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167657</xdr:rowOff>
    </xdr:from>
    <xdr:ext cx="469744" cy="259045"/>
    <xdr:sp macro="" textlink="">
      <xdr:nvSpPr>
        <xdr:cNvPr id="472" name="n_4aveValue【認定こども園・幼稚園・保育所】&#10;一人当たり面積">
          <a:extLst>
            <a:ext uri="{FF2B5EF4-FFF2-40B4-BE49-F238E27FC236}">
              <a16:creationId xmlns:a16="http://schemas.microsoft.com/office/drawing/2014/main" id="{62790410-8FAC-49DC-8B12-193DCC9D7F5A}"/>
            </a:ext>
          </a:extLst>
        </xdr:cNvPr>
        <xdr:cNvSpPr txBox="1"/>
      </xdr:nvSpPr>
      <xdr:spPr>
        <a:xfrm>
          <a:off x="184214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2557</xdr:rowOff>
    </xdr:from>
    <xdr:ext cx="469744" cy="259045"/>
    <xdr:sp macro="" textlink="">
      <xdr:nvSpPr>
        <xdr:cNvPr id="473" name="n_1mainValue【認定こども園・幼稚園・保育所】&#10;一人当たり面積">
          <a:extLst>
            <a:ext uri="{FF2B5EF4-FFF2-40B4-BE49-F238E27FC236}">
              <a16:creationId xmlns:a16="http://schemas.microsoft.com/office/drawing/2014/main" id="{1B5AA9D5-4C9C-4041-9FAC-4ADF328FE3EF}"/>
            </a:ext>
          </a:extLst>
        </xdr:cNvPr>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68597</xdr:rowOff>
    </xdr:from>
    <xdr:ext cx="469744" cy="259045"/>
    <xdr:sp macro="" textlink="">
      <xdr:nvSpPr>
        <xdr:cNvPr id="474" name="n_2mainValue【認定こども園・幼稚園・保育所】&#10;一人当たり面積">
          <a:extLst>
            <a:ext uri="{FF2B5EF4-FFF2-40B4-BE49-F238E27FC236}">
              <a16:creationId xmlns:a16="http://schemas.microsoft.com/office/drawing/2014/main" id="{5DC1E0EA-545D-4311-98F7-E6C558BFF263}"/>
            </a:ext>
          </a:extLst>
        </xdr:cNvPr>
        <xdr:cNvSpPr txBox="1"/>
      </xdr:nvSpPr>
      <xdr:spPr>
        <a:xfrm>
          <a:off x="201994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86377</xdr:rowOff>
    </xdr:from>
    <xdr:ext cx="469744" cy="259045"/>
    <xdr:sp macro="" textlink="">
      <xdr:nvSpPr>
        <xdr:cNvPr id="475" name="n_4mainValue【認定こども園・幼稚園・保育所】&#10;一人当たり面積">
          <a:extLst>
            <a:ext uri="{FF2B5EF4-FFF2-40B4-BE49-F238E27FC236}">
              <a16:creationId xmlns:a16="http://schemas.microsoft.com/office/drawing/2014/main" id="{7BE5D328-EB31-4F0A-B41E-3C0BE773CA00}"/>
            </a:ext>
          </a:extLst>
        </xdr:cNvPr>
        <xdr:cNvSpPr txBox="1"/>
      </xdr:nvSpPr>
      <xdr:spPr>
        <a:xfrm>
          <a:off x="18421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a:extLst>
            <a:ext uri="{FF2B5EF4-FFF2-40B4-BE49-F238E27FC236}">
              <a16:creationId xmlns:a16="http://schemas.microsoft.com/office/drawing/2014/main" id="{FCCE0F45-7D2D-415C-B02D-D2F4EB9EEA9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a:extLst>
            <a:ext uri="{FF2B5EF4-FFF2-40B4-BE49-F238E27FC236}">
              <a16:creationId xmlns:a16="http://schemas.microsoft.com/office/drawing/2014/main" id="{0FE6C822-2035-4C67-8764-520F4EC4B0A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a:extLst>
            <a:ext uri="{FF2B5EF4-FFF2-40B4-BE49-F238E27FC236}">
              <a16:creationId xmlns:a16="http://schemas.microsoft.com/office/drawing/2014/main" id="{DDF8E38D-E218-4340-940D-24A3D9E8FE1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a:extLst>
            <a:ext uri="{FF2B5EF4-FFF2-40B4-BE49-F238E27FC236}">
              <a16:creationId xmlns:a16="http://schemas.microsoft.com/office/drawing/2014/main" id="{6876C52D-5862-4F7E-B2D0-ACA1DDF8C5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a:extLst>
            <a:ext uri="{FF2B5EF4-FFF2-40B4-BE49-F238E27FC236}">
              <a16:creationId xmlns:a16="http://schemas.microsoft.com/office/drawing/2014/main" id="{C61E4FBC-2911-4279-8731-6A9CF1892A9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a:extLst>
            <a:ext uri="{FF2B5EF4-FFF2-40B4-BE49-F238E27FC236}">
              <a16:creationId xmlns:a16="http://schemas.microsoft.com/office/drawing/2014/main" id="{FC2ED10B-DAB6-4BE8-A2C9-337416AB9C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a:extLst>
            <a:ext uri="{FF2B5EF4-FFF2-40B4-BE49-F238E27FC236}">
              <a16:creationId xmlns:a16="http://schemas.microsoft.com/office/drawing/2014/main" id="{0A75EC0C-DC65-44E8-A98A-39E47E07056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a:extLst>
            <a:ext uri="{FF2B5EF4-FFF2-40B4-BE49-F238E27FC236}">
              <a16:creationId xmlns:a16="http://schemas.microsoft.com/office/drawing/2014/main" id="{3C86E48F-4C61-4E02-808B-8B103D8539F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a:extLst>
            <a:ext uri="{FF2B5EF4-FFF2-40B4-BE49-F238E27FC236}">
              <a16:creationId xmlns:a16="http://schemas.microsoft.com/office/drawing/2014/main" id="{57A8F1B4-01A7-41BF-9101-D8ACAA43F47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a:extLst>
            <a:ext uri="{FF2B5EF4-FFF2-40B4-BE49-F238E27FC236}">
              <a16:creationId xmlns:a16="http://schemas.microsoft.com/office/drawing/2014/main" id="{DD3632D6-731A-4F4C-BF7B-682017C1818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6" name="テキスト ボックス 485">
          <a:extLst>
            <a:ext uri="{FF2B5EF4-FFF2-40B4-BE49-F238E27FC236}">
              <a16:creationId xmlns:a16="http://schemas.microsoft.com/office/drawing/2014/main" id="{05687D9A-9389-4907-8F2F-CC9D6C00987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7" name="直線コネクタ 486">
          <a:extLst>
            <a:ext uri="{FF2B5EF4-FFF2-40B4-BE49-F238E27FC236}">
              <a16:creationId xmlns:a16="http://schemas.microsoft.com/office/drawing/2014/main" id="{24B4BCB5-C14E-4A41-8D52-1D927982DB3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8" name="テキスト ボックス 487">
          <a:extLst>
            <a:ext uri="{FF2B5EF4-FFF2-40B4-BE49-F238E27FC236}">
              <a16:creationId xmlns:a16="http://schemas.microsoft.com/office/drawing/2014/main" id="{4052098E-39E7-4EAB-907A-455C313B79B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9" name="直線コネクタ 488">
          <a:extLst>
            <a:ext uri="{FF2B5EF4-FFF2-40B4-BE49-F238E27FC236}">
              <a16:creationId xmlns:a16="http://schemas.microsoft.com/office/drawing/2014/main" id="{A5181F57-69C3-4063-BFD1-A9A940565EA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0" name="テキスト ボックス 489">
          <a:extLst>
            <a:ext uri="{FF2B5EF4-FFF2-40B4-BE49-F238E27FC236}">
              <a16:creationId xmlns:a16="http://schemas.microsoft.com/office/drawing/2014/main" id="{719DF037-E0C0-4984-9636-2D679C72D1D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1" name="直線コネクタ 490">
          <a:extLst>
            <a:ext uri="{FF2B5EF4-FFF2-40B4-BE49-F238E27FC236}">
              <a16:creationId xmlns:a16="http://schemas.microsoft.com/office/drawing/2014/main" id="{B64AD3D5-6EEB-40B7-BE74-D4840E9752D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2" name="テキスト ボックス 491">
          <a:extLst>
            <a:ext uri="{FF2B5EF4-FFF2-40B4-BE49-F238E27FC236}">
              <a16:creationId xmlns:a16="http://schemas.microsoft.com/office/drawing/2014/main" id="{621DCB24-ADB0-450A-A67A-CCEDBA6FFBA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3" name="直線コネクタ 492">
          <a:extLst>
            <a:ext uri="{FF2B5EF4-FFF2-40B4-BE49-F238E27FC236}">
              <a16:creationId xmlns:a16="http://schemas.microsoft.com/office/drawing/2014/main" id="{6699AC82-7155-4EE6-A64A-0C6277CD744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4" name="テキスト ボックス 493">
          <a:extLst>
            <a:ext uri="{FF2B5EF4-FFF2-40B4-BE49-F238E27FC236}">
              <a16:creationId xmlns:a16="http://schemas.microsoft.com/office/drawing/2014/main" id="{CD352515-DB61-4D3E-827B-AE327099063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5" name="直線コネクタ 494">
          <a:extLst>
            <a:ext uri="{FF2B5EF4-FFF2-40B4-BE49-F238E27FC236}">
              <a16:creationId xmlns:a16="http://schemas.microsoft.com/office/drawing/2014/main" id="{1F0CF119-D3DC-4154-90F4-54C5A9348D7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6" name="テキスト ボックス 495">
          <a:extLst>
            <a:ext uri="{FF2B5EF4-FFF2-40B4-BE49-F238E27FC236}">
              <a16:creationId xmlns:a16="http://schemas.microsoft.com/office/drawing/2014/main" id="{43AF5A60-852E-4A51-8186-3BB125B3078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7" name="直線コネクタ 496">
          <a:extLst>
            <a:ext uri="{FF2B5EF4-FFF2-40B4-BE49-F238E27FC236}">
              <a16:creationId xmlns:a16="http://schemas.microsoft.com/office/drawing/2014/main" id="{A6C0A68E-801D-4D69-9BBE-E02CC727E77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8" name="テキスト ボックス 497">
          <a:extLst>
            <a:ext uri="{FF2B5EF4-FFF2-40B4-BE49-F238E27FC236}">
              <a16:creationId xmlns:a16="http://schemas.microsoft.com/office/drawing/2014/main" id="{DFF2BB7D-6366-4840-83D4-A298ADE7106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a:extLst>
            <a:ext uri="{FF2B5EF4-FFF2-40B4-BE49-F238E27FC236}">
              <a16:creationId xmlns:a16="http://schemas.microsoft.com/office/drawing/2014/main" id="{05F66E83-BEC8-4C32-98E6-DF319ADB21F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a:extLst>
            <a:ext uri="{FF2B5EF4-FFF2-40B4-BE49-F238E27FC236}">
              <a16:creationId xmlns:a16="http://schemas.microsoft.com/office/drawing/2014/main" id="{532E079A-292B-44BB-A97A-CDD7C96D5EC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01" name="直線コネクタ 500">
          <a:extLst>
            <a:ext uri="{FF2B5EF4-FFF2-40B4-BE49-F238E27FC236}">
              <a16:creationId xmlns:a16="http://schemas.microsoft.com/office/drawing/2014/main" id="{7580CFEC-6C19-499B-B3E0-747353D10A8F}"/>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02" name="【学校施設】&#10;有形固定資産減価償却率最小値テキスト">
          <a:extLst>
            <a:ext uri="{FF2B5EF4-FFF2-40B4-BE49-F238E27FC236}">
              <a16:creationId xmlns:a16="http://schemas.microsoft.com/office/drawing/2014/main" id="{3D883C8F-F6E1-4594-B1C5-BADE1A60E136}"/>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03" name="直線コネクタ 502">
          <a:extLst>
            <a:ext uri="{FF2B5EF4-FFF2-40B4-BE49-F238E27FC236}">
              <a16:creationId xmlns:a16="http://schemas.microsoft.com/office/drawing/2014/main" id="{5FC52C84-5BCE-4310-91AB-2B9ACDC996F7}"/>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04" name="【学校施設】&#10;有形固定資産減価償却率最大値テキスト">
          <a:extLst>
            <a:ext uri="{FF2B5EF4-FFF2-40B4-BE49-F238E27FC236}">
              <a16:creationId xmlns:a16="http://schemas.microsoft.com/office/drawing/2014/main" id="{E478A85F-89ED-4CDE-AACE-ADFC4D2BF680}"/>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05" name="直線コネクタ 504">
          <a:extLst>
            <a:ext uri="{FF2B5EF4-FFF2-40B4-BE49-F238E27FC236}">
              <a16:creationId xmlns:a16="http://schemas.microsoft.com/office/drawing/2014/main" id="{1B135263-F72E-41FC-9CFE-998CE3157CAF}"/>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06" name="【学校施設】&#10;有形固定資産減価償却率平均値テキスト">
          <a:extLst>
            <a:ext uri="{FF2B5EF4-FFF2-40B4-BE49-F238E27FC236}">
              <a16:creationId xmlns:a16="http://schemas.microsoft.com/office/drawing/2014/main" id="{4E526FBC-65A8-43A7-9111-B93171AAE3E6}"/>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07" name="フローチャート: 判断 506">
          <a:extLst>
            <a:ext uri="{FF2B5EF4-FFF2-40B4-BE49-F238E27FC236}">
              <a16:creationId xmlns:a16="http://schemas.microsoft.com/office/drawing/2014/main" id="{BF1ABE0D-51D1-413F-8853-61BE5B7F9A41}"/>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08" name="フローチャート: 判断 507">
          <a:extLst>
            <a:ext uri="{FF2B5EF4-FFF2-40B4-BE49-F238E27FC236}">
              <a16:creationId xmlns:a16="http://schemas.microsoft.com/office/drawing/2014/main" id="{F4DB7F15-E574-400C-BEED-D55530593097}"/>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09" name="フローチャート: 判断 508">
          <a:extLst>
            <a:ext uri="{FF2B5EF4-FFF2-40B4-BE49-F238E27FC236}">
              <a16:creationId xmlns:a16="http://schemas.microsoft.com/office/drawing/2014/main" id="{F0CE5717-0C6A-4E85-A383-802F2C7869AB}"/>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10" name="フローチャート: 判断 509">
          <a:extLst>
            <a:ext uri="{FF2B5EF4-FFF2-40B4-BE49-F238E27FC236}">
              <a16:creationId xmlns:a16="http://schemas.microsoft.com/office/drawing/2014/main" id="{398C4A7D-C95D-44EA-903E-2E5F78A76DF4}"/>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11" name="フローチャート: 判断 510">
          <a:extLst>
            <a:ext uri="{FF2B5EF4-FFF2-40B4-BE49-F238E27FC236}">
              <a16:creationId xmlns:a16="http://schemas.microsoft.com/office/drawing/2014/main" id="{CB8E9E80-A93D-4903-9426-F026D2BCFF8F}"/>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E5E5F600-EDC9-400B-8C1E-145025CFE09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63BCD5E6-A5EB-4C7E-B377-80C98986E92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F3FD613A-8DBA-4566-94EB-FFB960058D2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32F15D22-329A-47D8-B660-8346D77ECA6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8DF9ED20-7522-4210-840C-595FCCBF4F5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81462</xdr:rowOff>
    </xdr:from>
    <xdr:to>
      <xdr:col>85</xdr:col>
      <xdr:colOff>177800</xdr:colOff>
      <xdr:row>62</xdr:row>
      <xdr:rowOff>11612</xdr:rowOff>
    </xdr:to>
    <xdr:sp macro="" textlink="">
      <xdr:nvSpPr>
        <xdr:cNvPr id="517" name="楕円 516">
          <a:extLst>
            <a:ext uri="{FF2B5EF4-FFF2-40B4-BE49-F238E27FC236}">
              <a16:creationId xmlns:a16="http://schemas.microsoft.com/office/drawing/2014/main" id="{567ED4AB-8DC5-43B2-AACC-16F407527269}"/>
            </a:ext>
          </a:extLst>
        </xdr:cNvPr>
        <xdr:cNvSpPr/>
      </xdr:nvSpPr>
      <xdr:spPr>
        <a:xfrm>
          <a:off x="16268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59889</xdr:rowOff>
    </xdr:from>
    <xdr:ext cx="405111" cy="259045"/>
    <xdr:sp macro="" textlink="">
      <xdr:nvSpPr>
        <xdr:cNvPr id="518" name="【学校施設】&#10;有形固定資産減価償却率該当値テキスト">
          <a:extLst>
            <a:ext uri="{FF2B5EF4-FFF2-40B4-BE49-F238E27FC236}">
              <a16:creationId xmlns:a16="http://schemas.microsoft.com/office/drawing/2014/main" id="{277E53B5-CD49-449E-9CD3-1F95C57D12E6}"/>
            </a:ext>
          </a:extLst>
        </xdr:cNvPr>
        <xdr:cNvSpPr txBox="1"/>
      </xdr:nvSpPr>
      <xdr:spPr>
        <a:xfrm>
          <a:off x="16357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519" name="楕円 518">
          <a:extLst>
            <a:ext uri="{FF2B5EF4-FFF2-40B4-BE49-F238E27FC236}">
              <a16:creationId xmlns:a16="http://schemas.microsoft.com/office/drawing/2014/main" id="{7B3DE709-B2AF-4BFD-A18A-C078C6D8AA04}"/>
            </a:ext>
          </a:extLst>
        </xdr:cNvPr>
        <xdr:cNvSpPr/>
      </xdr:nvSpPr>
      <xdr:spPr>
        <a:xfrm>
          <a:off x="1543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132262</xdr:rowOff>
    </xdr:from>
    <xdr:to>
      <xdr:col>85</xdr:col>
      <xdr:colOff>127000</xdr:colOff>
      <xdr:row>64</xdr:row>
      <xdr:rowOff>130628</xdr:rowOff>
    </xdr:to>
    <xdr:cxnSp macro="">
      <xdr:nvCxnSpPr>
        <xdr:cNvPr id="520" name="直線コネクタ 519">
          <a:extLst>
            <a:ext uri="{FF2B5EF4-FFF2-40B4-BE49-F238E27FC236}">
              <a16:creationId xmlns:a16="http://schemas.microsoft.com/office/drawing/2014/main" id="{DCD748D4-4392-44E7-863B-D45C7DA6CF50}"/>
            </a:ext>
          </a:extLst>
        </xdr:cNvPr>
        <xdr:cNvCxnSpPr/>
      </xdr:nvCxnSpPr>
      <xdr:spPr>
        <a:xfrm flipV="1">
          <a:off x="15481300" y="10590712"/>
          <a:ext cx="838200" cy="5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79828</xdr:rowOff>
    </xdr:from>
    <xdr:to>
      <xdr:col>76</xdr:col>
      <xdr:colOff>165100</xdr:colOff>
      <xdr:row>65</xdr:row>
      <xdr:rowOff>9978</xdr:rowOff>
    </xdr:to>
    <xdr:sp macro="" textlink="">
      <xdr:nvSpPr>
        <xdr:cNvPr id="521" name="楕円 520">
          <a:extLst>
            <a:ext uri="{FF2B5EF4-FFF2-40B4-BE49-F238E27FC236}">
              <a16:creationId xmlns:a16="http://schemas.microsoft.com/office/drawing/2014/main" id="{5779B609-C957-4CD8-B695-6D42682A3A87}"/>
            </a:ext>
          </a:extLst>
        </xdr:cNvPr>
        <xdr:cNvSpPr/>
      </xdr:nvSpPr>
      <xdr:spPr>
        <a:xfrm>
          <a:off x="14541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130628</xdr:rowOff>
    </xdr:from>
    <xdr:to>
      <xdr:col>81</xdr:col>
      <xdr:colOff>50800</xdr:colOff>
      <xdr:row>64</xdr:row>
      <xdr:rowOff>130628</xdr:rowOff>
    </xdr:to>
    <xdr:cxnSp macro="">
      <xdr:nvCxnSpPr>
        <xdr:cNvPr id="522" name="直線コネクタ 521">
          <a:extLst>
            <a:ext uri="{FF2B5EF4-FFF2-40B4-BE49-F238E27FC236}">
              <a16:creationId xmlns:a16="http://schemas.microsoft.com/office/drawing/2014/main" id="{F6369889-D680-416D-9022-39D8669635DC}"/>
            </a:ext>
          </a:extLst>
        </xdr:cNvPr>
        <xdr:cNvCxnSpPr/>
      </xdr:nvCxnSpPr>
      <xdr:spPr>
        <a:xfrm>
          <a:off x="14592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146776</xdr:rowOff>
    </xdr:from>
    <xdr:to>
      <xdr:col>67</xdr:col>
      <xdr:colOff>101600</xdr:colOff>
      <xdr:row>61</xdr:row>
      <xdr:rowOff>76926</xdr:rowOff>
    </xdr:to>
    <xdr:sp macro="" textlink="">
      <xdr:nvSpPr>
        <xdr:cNvPr id="523" name="楕円 522">
          <a:extLst>
            <a:ext uri="{FF2B5EF4-FFF2-40B4-BE49-F238E27FC236}">
              <a16:creationId xmlns:a16="http://schemas.microsoft.com/office/drawing/2014/main" id="{4DFC4AC9-D788-4D0B-8820-B2464ED2AC7A}"/>
            </a:ext>
          </a:extLst>
        </xdr:cNvPr>
        <xdr:cNvSpPr/>
      </xdr:nvSpPr>
      <xdr:spPr>
        <a:xfrm>
          <a:off x="12763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59162</xdr:rowOff>
    </xdr:from>
    <xdr:ext cx="405111" cy="259045"/>
    <xdr:sp macro="" textlink="">
      <xdr:nvSpPr>
        <xdr:cNvPr id="524" name="n_1aveValue【学校施設】&#10;有形固定資産減価償却率">
          <a:extLst>
            <a:ext uri="{FF2B5EF4-FFF2-40B4-BE49-F238E27FC236}">
              <a16:creationId xmlns:a16="http://schemas.microsoft.com/office/drawing/2014/main" id="{6D2A8F7F-B83A-4774-945B-5704B9A20E72}"/>
            </a:ext>
          </a:extLst>
        </xdr:cNvPr>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25" name="n_2aveValue【学校施設】&#10;有形固定資産減価償却率">
          <a:extLst>
            <a:ext uri="{FF2B5EF4-FFF2-40B4-BE49-F238E27FC236}">
              <a16:creationId xmlns:a16="http://schemas.microsoft.com/office/drawing/2014/main" id="{34CE5560-0272-45D2-A5E0-4A6DF2B4C8A2}"/>
            </a:ext>
          </a:extLst>
        </xdr:cNvPr>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26" name="n_3aveValue【学校施設】&#10;有形固定資産減価償却率">
          <a:extLst>
            <a:ext uri="{FF2B5EF4-FFF2-40B4-BE49-F238E27FC236}">
              <a16:creationId xmlns:a16="http://schemas.microsoft.com/office/drawing/2014/main" id="{82A1767E-8296-4173-9BDA-2553FB2823D8}"/>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27" name="n_4aveValue【学校施設】&#10;有形固定資産減価償却率">
          <a:extLst>
            <a:ext uri="{FF2B5EF4-FFF2-40B4-BE49-F238E27FC236}">
              <a16:creationId xmlns:a16="http://schemas.microsoft.com/office/drawing/2014/main" id="{754C34EA-6327-4B3E-B2A3-1A2F6EE9F6D3}"/>
            </a:ext>
          </a:extLst>
        </xdr:cNvPr>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65</xdr:row>
      <xdr:rowOff>1105</xdr:rowOff>
    </xdr:from>
    <xdr:ext cx="469744" cy="259045"/>
    <xdr:sp macro="" textlink="">
      <xdr:nvSpPr>
        <xdr:cNvPr id="528" name="n_1mainValue【学校施設】&#10;有形固定資産減価償却率">
          <a:extLst>
            <a:ext uri="{FF2B5EF4-FFF2-40B4-BE49-F238E27FC236}">
              <a16:creationId xmlns:a16="http://schemas.microsoft.com/office/drawing/2014/main" id="{16246253-F382-4A77-9B84-1F3F65A26509}"/>
            </a:ext>
          </a:extLst>
        </xdr:cNvPr>
        <xdr:cNvSpPr txBox="1"/>
      </xdr:nvSpPr>
      <xdr:spPr>
        <a:xfrm>
          <a:off x="15233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65</xdr:row>
      <xdr:rowOff>1105</xdr:rowOff>
    </xdr:from>
    <xdr:ext cx="469744" cy="259045"/>
    <xdr:sp macro="" textlink="">
      <xdr:nvSpPr>
        <xdr:cNvPr id="529" name="n_2mainValue【学校施設】&#10;有形固定資産減価償却率">
          <a:extLst>
            <a:ext uri="{FF2B5EF4-FFF2-40B4-BE49-F238E27FC236}">
              <a16:creationId xmlns:a16="http://schemas.microsoft.com/office/drawing/2014/main" id="{9E8E9CDF-FB2C-4C8C-BAB2-251FDF0813AA}"/>
            </a:ext>
          </a:extLst>
        </xdr:cNvPr>
        <xdr:cNvSpPr txBox="1"/>
      </xdr:nvSpPr>
      <xdr:spPr>
        <a:xfrm>
          <a:off x="14357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68053</xdr:rowOff>
    </xdr:from>
    <xdr:ext cx="405111" cy="259045"/>
    <xdr:sp macro="" textlink="">
      <xdr:nvSpPr>
        <xdr:cNvPr id="530" name="n_4mainValue【学校施設】&#10;有形固定資産減価償却率">
          <a:extLst>
            <a:ext uri="{FF2B5EF4-FFF2-40B4-BE49-F238E27FC236}">
              <a16:creationId xmlns:a16="http://schemas.microsoft.com/office/drawing/2014/main" id="{51F68B9B-00AC-4CB3-BCD2-856A13B7AD4C}"/>
            </a:ext>
          </a:extLst>
        </xdr:cNvPr>
        <xdr:cNvSpPr txBox="1"/>
      </xdr:nvSpPr>
      <xdr:spPr>
        <a:xfrm>
          <a:off x="12611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1" name="正方形/長方形 530">
          <a:extLst>
            <a:ext uri="{FF2B5EF4-FFF2-40B4-BE49-F238E27FC236}">
              <a16:creationId xmlns:a16="http://schemas.microsoft.com/office/drawing/2014/main" id="{7E1F4BCE-EFF4-4134-BBF9-3F11F49042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2" name="正方形/長方形 531">
          <a:extLst>
            <a:ext uri="{FF2B5EF4-FFF2-40B4-BE49-F238E27FC236}">
              <a16:creationId xmlns:a16="http://schemas.microsoft.com/office/drawing/2014/main" id="{C0AF3672-FDB1-48E2-A429-5BE61DEC677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3" name="正方形/長方形 532">
          <a:extLst>
            <a:ext uri="{FF2B5EF4-FFF2-40B4-BE49-F238E27FC236}">
              <a16:creationId xmlns:a16="http://schemas.microsoft.com/office/drawing/2014/main" id="{08F835E7-9ABD-47D7-B5BD-22A5C0B5F9E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4" name="正方形/長方形 533">
          <a:extLst>
            <a:ext uri="{FF2B5EF4-FFF2-40B4-BE49-F238E27FC236}">
              <a16:creationId xmlns:a16="http://schemas.microsoft.com/office/drawing/2014/main" id="{F3438C1A-B5ED-41FB-98DD-EA7BD3EA57D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5" name="正方形/長方形 534">
          <a:extLst>
            <a:ext uri="{FF2B5EF4-FFF2-40B4-BE49-F238E27FC236}">
              <a16:creationId xmlns:a16="http://schemas.microsoft.com/office/drawing/2014/main" id="{438F9D08-6D3E-4FC6-94A4-92A6AB36A1F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6" name="正方形/長方形 535">
          <a:extLst>
            <a:ext uri="{FF2B5EF4-FFF2-40B4-BE49-F238E27FC236}">
              <a16:creationId xmlns:a16="http://schemas.microsoft.com/office/drawing/2014/main" id="{3A1B58AB-0B93-4330-9225-9B46662EA6D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7" name="正方形/長方形 536">
          <a:extLst>
            <a:ext uri="{FF2B5EF4-FFF2-40B4-BE49-F238E27FC236}">
              <a16:creationId xmlns:a16="http://schemas.microsoft.com/office/drawing/2014/main" id="{C8412EF2-91FC-4EE7-95D9-B858F2172A2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8" name="正方形/長方形 537">
          <a:extLst>
            <a:ext uri="{FF2B5EF4-FFF2-40B4-BE49-F238E27FC236}">
              <a16:creationId xmlns:a16="http://schemas.microsoft.com/office/drawing/2014/main" id="{F20EC929-B6E9-481A-8E3F-F8CBB2113B6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9" name="テキスト ボックス 538">
          <a:extLst>
            <a:ext uri="{FF2B5EF4-FFF2-40B4-BE49-F238E27FC236}">
              <a16:creationId xmlns:a16="http://schemas.microsoft.com/office/drawing/2014/main" id="{3881E0B6-601B-45C5-AE5F-07C7187E49C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0" name="直線コネクタ 539">
          <a:extLst>
            <a:ext uri="{FF2B5EF4-FFF2-40B4-BE49-F238E27FC236}">
              <a16:creationId xmlns:a16="http://schemas.microsoft.com/office/drawing/2014/main" id="{8FE23608-1887-4B76-B833-98FA6A0B576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1" name="テキスト ボックス 540">
          <a:extLst>
            <a:ext uri="{FF2B5EF4-FFF2-40B4-BE49-F238E27FC236}">
              <a16:creationId xmlns:a16="http://schemas.microsoft.com/office/drawing/2014/main" id="{EA6AF9B1-0066-42D7-898E-AF8CF72499A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a:extLst>
            <a:ext uri="{FF2B5EF4-FFF2-40B4-BE49-F238E27FC236}">
              <a16:creationId xmlns:a16="http://schemas.microsoft.com/office/drawing/2014/main" id="{714959BE-EF11-4104-A31C-F13C8C62260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a:extLst>
            <a:ext uri="{FF2B5EF4-FFF2-40B4-BE49-F238E27FC236}">
              <a16:creationId xmlns:a16="http://schemas.microsoft.com/office/drawing/2014/main" id="{FD1BF24C-147D-46AB-B14A-E73AB72EB54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a:extLst>
            <a:ext uri="{FF2B5EF4-FFF2-40B4-BE49-F238E27FC236}">
              <a16:creationId xmlns:a16="http://schemas.microsoft.com/office/drawing/2014/main" id="{9F450A65-1FEB-4C80-A423-CD4BFBC9A35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a:extLst>
            <a:ext uri="{FF2B5EF4-FFF2-40B4-BE49-F238E27FC236}">
              <a16:creationId xmlns:a16="http://schemas.microsoft.com/office/drawing/2014/main" id="{F631330E-917E-44FD-A7D4-CDF10DB95FE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a:extLst>
            <a:ext uri="{FF2B5EF4-FFF2-40B4-BE49-F238E27FC236}">
              <a16:creationId xmlns:a16="http://schemas.microsoft.com/office/drawing/2014/main" id="{2CE75235-D67D-4E11-A759-1C7C83F7A77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a:extLst>
            <a:ext uri="{FF2B5EF4-FFF2-40B4-BE49-F238E27FC236}">
              <a16:creationId xmlns:a16="http://schemas.microsoft.com/office/drawing/2014/main" id="{0FB01A41-931E-46D1-A361-C32D3C923A8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a:extLst>
            <a:ext uri="{FF2B5EF4-FFF2-40B4-BE49-F238E27FC236}">
              <a16:creationId xmlns:a16="http://schemas.microsoft.com/office/drawing/2014/main" id="{CA21BD4D-829C-4CEB-8641-003678F11C5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a:extLst>
            <a:ext uri="{FF2B5EF4-FFF2-40B4-BE49-F238E27FC236}">
              <a16:creationId xmlns:a16="http://schemas.microsoft.com/office/drawing/2014/main" id="{281C3289-4ED9-480B-B15D-5E40E808A3B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a:extLst>
            <a:ext uri="{FF2B5EF4-FFF2-40B4-BE49-F238E27FC236}">
              <a16:creationId xmlns:a16="http://schemas.microsoft.com/office/drawing/2014/main" id="{7072320A-698B-44B9-A546-EB28B215AA3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a:extLst>
            <a:ext uri="{FF2B5EF4-FFF2-40B4-BE49-F238E27FC236}">
              <a16:creationId xmlns:a16="http://schemas.microsoft.com/office/drawing/2014/main" id="{54E18F92-8DD3-49A7-AC2C-A6EB5C150E4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a:extLst>
            <a:ext uri="{FF2B5EF4-FFF2-40B4-BE49-F238E27FC236}">
              <a16:creationId xmlns:a16="http://schemas.microsoft.com/office/drawing/2014/main" id="{34F69002-8034-49FD-8C4D-468E79FBBB8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a:extLst>
            <a:ext uri="{FF2B5EF4-FFF2-40B4-BE49-F238E27FC236}">
              <a16:creationId xmlns:a16="http://schemas.microsoft.com/office/drawing/2014/main" id="{D2132DBE-722C-40BF-B4F7-674B5D152A4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a:extLst>
            <a:ext uri="{FF2B5EF4-FFF2-40B4-BE49-F238E27FC236}">
              <a16:creationId xmlns:a16="http://schemas.microsoft.com/office/drawing/2014/main" id="{D6AA5FA3-9C59-4181-B7F3-A0BE528C832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55" name="直線コネクタ 554">
          <a:extLst>
            <a:ext uri="{FF2B5EF4-FFF2-40B4-BE49-F238E27FC236}">
              <a16:creationId xmlns:a16="http://schemas.microsoft.com/office/drawing/2014/main" id="{8EFAA9A1-E3F1-4B80-B98B-A7F6A29395D6}"/>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56" name="【学校施設】&#10;一人当たり面積最小値テキスト">
          <a:extLst>
            <a:ext uri="{FF2B5EF4-FFF2-40B4-BE49-F238E27FC236}">
              <a16:creationId xmlns:a16="http://schemas.microsoft.com/office/drawing/2014/main" id="{41678B7E-CF1D-4F53-87C2-73E8E52B34DB}"/>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57" name="直線コネクタ 556">
          <a:extLst>
            <a:ext uri="{FF2B5EF4-FFF2-40B4-BE49-F238E27FC236}">
              <a16:creationId xmlns:a16="http://schemas.microsoft.com/office/drawing/2014/main" id="{6D38A452-4EB2-4EFF-8CC0-4A0640ADC228}"/>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58" name="【学校施設】&#10;一人当たり面積最大値テキスト">
          <a:extLst>
            <a:ext uri="{FF2B5EF4-FFF2-40B4-BE49-F238E27FC236}">
              <a16:creationId xmlns:a16="http://schemas.microsoft.com/office/drawing/2014/main" id="{CDB85441-93DD-49BF-9D0B-8FE7E644A2BD}"/>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59" name="直線コネクタ 558">
          <a:extLst>
            <a:ext uri="{FF2B5EF4-FFF2-40B4-BE49-F238E27FC236}">
              <a16:creationId xmlns:a16="http://schemas.microsoft.com/office/drawing/2014/main" id="{381147F4-8837-464D-A667-BFB753B72764}"/>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60" name="【学校施設】&#10;一人当たり面積平均値テキスト">
          <a:extLst>
            <a:ext uri="{FF2B5EF4-FFF2-40B4-BE49-F238E27FC236}">
              <a16:creationId xmlns:a16="http://schemas.microsoft.com/office/drawing/2014/main" id="{2C860BCA-3C4C-4B02-B302-8CF386507F2E}"/>
            </a:ext>
          </a:extLst>
        </xdr:cNvPr>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61" name="フローチャート: 判断 560">
          <a:extLst>
            <a:ext uri="{FF2B5EF4-FFF2-40B4-BE49-F238E27FC236}">
              <a16:creationId xmlns:a16="http://schemas.microsoft.com/office/drawing/2014/main" id="{F529666D-63EA-428A-9496-3E35C2DA5964}"/>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62" name="フローチャート: 判断 561">
          <a:extLst>
            <a:ext uri="{FF2B5EF4-FFF2-40B4-BE49-F238E27FC236}">
              <a16:creationId xmlns:a16="http://schemas.microsoft.com/office/drawing/2014/main" id="{043E6EA1-3227-40BE-9DAE-0553F102E394}"/>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63" name="フローチャート: 判断 562">
          <a:extLst>
            <a:ext uri="{FF2B5EF4-FFF2-40B4-BE49-F238E27FC236}">
              <a16:creationId xmlns:a16="http://schemas.microsoft.com/office/drawing/2014/main" id="{52216F72-5DFA-4C7A-B323-F80A7B371F34}"/>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564" name="フローチャート: 判断 563">
          <a:extLst>
            <a:ext uri="{FF2B5EF4-FFF2-40B4-BE49-F238E27FC236}">
              <a16:creationId xmlns:a16="http://schemas.microsoft.com/office/drawing/2014/main" id="{3DAAF8ED-D7AD-4735-BA6F-28398C424A22}"/>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565" name="フローチャート: 判断 564">
          <a:extLst>
            <a:ext uri="{FF2B5EF4-FFF2-40B4-BE49-F238E27FC236}">
              <a16:creationId xmlns:a16="http://schemas.microsoft.com/office/drawing/2014/main" id="{7A3D1D6E-6AE3-4A8A-B968-4B39995A932E}"/>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4753DF1E-B1D9-4BE2-9E12-A286F46B0D1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CF2D2B54-BEBA-48B1-B310-B3EDC19143F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3FCBBF7F-77FB-440B-ACB2-D3A229F6F6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21F3EEB2-1A37-40E4-A496-5A4E724254A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23B0F6C-2AE3-48AF-8FB2-4649A52DCA0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161417</xdr:rowOff>
    </xdr:from>
    <xdr:to>
      <xdr:col>116</xdr:col>
      <xdr:colOff>114300</xdr:colOff>
      <xdr:row>63</xdr:row>
      <xdr:rowOff>91567</xdr:rowOff>
    </xdr:to>
    <xdr:sp macro="" textlink="">
      <xdr:nvSpPr>
        <xdr:cNvPr id="571" name="楕円 570">
          <a:extLst>
            <a:ext uri="{FF2B5EF4-FFF2-40B4-BE49-F238E27FC236}">
              <a16:creationId xmlns:a16="http://schemas.microsoft.com/office/drawing/2014/main" id="{DE0DAD4A-6AC6-4E21-B749-E91C3E60B010}"/>
            </a:ext>
          </a:extLst>
        </xdr:cNvPr>
        <xdr:cNvSpPr/>
      </xdr:nvSpPr>
      <xdr:spPr>
        <a:xfrm>
          <a:off x="22110700" y="107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139844</xdr:rowOff>
    </xdr:from>
    <xdr:ext cx="469744" cy="259045"/>
    <xdr:sp macro="" textlink="">
      <xdr:nvSpPr>
        <xdr:cNvPr id="572" name="【学校施設】&#10;一人当たり面積該当値テキスト">
          <a:extLst>
            <a:ext uri="{FF2B5EF4-FFF2-40B4-BE49-F238E27FC236}">
              <a16:creationId xmlns:a16="http://schemas.microsoft.com/office/drawing/2014/main" id="{BCCCDE0A-B1F9-4E19-879C-E0E9FFA398A7}"/>
            </a:ext>
          </a:extLst>
        </xdr:cNvPr>
        <xdr:cNvSpPr txBox="1"/>
      </xdr:nvSpPr>
      <xdr:spPr>
        <a:xfrm>
          <a:off x="22199600" y="107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xdr:rowOff>
    </xdr:from>
    <xdr:to>
      <xdr:col>112</xdr:col>
      <xdr:colOff>38100</xdr:colOff>
      <xdr:row>61</xdr:row>
      <xdr:rowOff>115570</xdr:rowOff>
    </xdr:to>
    <xdr:sp macro="" textlink="">
      <xdr:nvSpPr>
        <xdr:cNvPr id="573" name="楕円 572">
          <a:extLst>
            <a:ext uri="{FF2B5EF4-FFF2-40B4-BE49-F238E27FC236}">
              <a16:creationId xmlns:a16="http://schemas.microsoft.com/office/drawing/2014/main" id="{97E3DCCD-A760-46CE-98FE-8951A829286C}"/>
            </a:ext>
          </a:extLst>
        </xdr:cNvPr>
        <xdr:cNvSpPr/>
      </xdr:nvSpPr>
      <xdr:spPr>
        <a:xfrm>
          <a:off x="2127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64770</xdr:rowOff>
    </xdr:from>
    <xdr:to>
      <xdr:col>116</xdr:col>
      <xdr:colOff>63500</xdr:colOff>
      <xdr:row>63</xdr:row>
      <xdr:rowOff>40767</xdr:rowOff>
    </xdr:to>
    <xdr:cxnSp macro="">
      <xdr:nvCxnSpPr>
        <xdr:cNvPr id="574" name="直線コネクタ 573">
          <a:extLst>
            <a:ext uri="{FF2B5EF4-FFF2-40B4-BE49-F238E27FC236}">
              <a16:creationId xmlns:a16="http://schemas.microsoft.com/office/drawing/2014/main" id="{67C1053F-CC80-4024-9567-95AC2E05EACD}"/>
            </a:ext>
          </a:extLst>
        </xdr:cNvPr>
        <xdr:cNvCxnSpPr/>
      </xdr:nvCxnSpPr>
      <xdr:spPr>
        <a:xfrm>
          <a:off x="21323300" y="10523220"/>
          <a:ext cx="838200" cy="3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26543</xdr:rowOff>
    </xdr:from>
    <xdr:to>
      <xdr:col>107</xdr:col>
      <xdr:colOff>101600</xdr:colOff>
      <xdr:row>61</xdr:row>
      <xdr:rowOff>128143</xdr:rowOff>
    </xdr:to>
    <xdr:sp macro="" textlink="">
      <xdr:nvSpPr>
        <xdr:cNvPr id="575" name="楕円 574">
          <a:extLst>
            <a:ext uri="{FF2B5EF4-FFF2-40B4-BE49-F238E27FC236}">
              <a16:creationId xmlns:a16="http://schemas.microsoft.com/office/drawing/2014/main" id="{842F179C-EBC2-4D22-88CB-96A44D97403B}"/>
            </a:ext>
          </a:extLst>
        </xdr:cNvPr>
        <xdr:cNvSpPr/>
      </xdr:nvSpPr>
      <xdr:spPr>
        <a:xfrm>
          <a:off x="20383500" y="104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64770</xdr:rowOff>
    </xdr:from>
    <xdr:to>
      <xdr:col>111</xdr:col>
      <xdr:colOff>177800</xdr:colOff>
      <xdr:row>61</xdr:row>
      <xdr:rowOff>77343</xdr:rowOff>
    </xdr:to>
    <xdr:cxnSp macro="">
      <xdr:nvCxnSpPr>
        <xdr:cNvPr id="576" name="直線コネクタ 575">
          <a:extLst>
            <a:ext uri="{FF2B5EF4-FFF2-40B4-BE49-F238E27FC236}">
              <a16:creationId xmlns:a16="http://schemas.microsoft.com/office/drawing/2014/main" id="{5311E557-BBAB-465F-96E6-43393FF4BCF2}"/>
            </a:ext>
          </a:extLst>
        </xdr:cNvPr>
        <xdr:cNvCxnSpPr/>
      </xdr:nvCxnSpPr>
      <xdr:spPr>
        <a:xfrm flipV="1">
          <a:off x="20434300" y="1052322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129032</xdr:rowOff>
    </xdr:from>
    <xdr:to>
      <xdr:col>98</xdr:col>
      <xdr:colOff>38100</xdr:colOff>
      <xdr:row>61</xdr:row>
      <xdr:rowOff>59182</xdr:rowOff>
    </xdr:to>
    <xdr:sp macro="" textlink="">
      <xdr:nvSpPr>
        <xdr:cNvPr id="577" name="楕円 576">
          <a:extLst>
            <a:ext uri="{FF2B5EF4-FFF2-40B4-BE49-F238E27FC236}">
              <a16:creationId xmlns:a16="http://schemas.microsoft.com/office/drawing/2014/main" id="{2B8D687F-4BC8-4C9E-B8A1-83EDF3A35416}"/>
            </a:ext>
          </a:extLst>
        </xdr:cNvPr>
        <xdr:cNvSpPr/>
      </xdr:nvSpPr>
      <xdr:spPr>
        <a:xfrm>
          <a:off x="186055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141368</xdr:rowOff>
    </xdr:from>
    <xdr:ext cx="469744" cy="259045"/>
    <xdr:sp macro="" textlink="">
      <xdr:nvSpPr>
        <xdr:cNvPr id="578" name="n_1aveValue【学校施設】&#10;一人当たり面積">
          <a:extLst>
            <a:ext uri="{FF2B5EF4-FFF2-40B4-BE49-F238E27FC236}">
              <a16:creationId xmlns:a16="http://schemas.microsoft.com/office/drawing/2014/main" id="{407F4377-74AC-4517-A711-DCA4827A2DA4}"/>
            </a:ext>
          </a:extLst>
        </xdr:cNvPr>
        <xdr:cNvSpPr txBox="1"/>
      </xdr:nvSpPr>
      <xdr:spPr>
        <a:xfrm>
          <a:off x="21075727"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579" name="n_2aveValue【学校施設】&#10;一人当たり面積">
          <a:extLst>
            <a:ext uri="{FF2B5EF4-FFF2-40B4-BE49-F238E27FC236}">
              <a16:creationId xmlns:a16="http://schemas.microsoft.com/office/drawing/2014/main" id="{3C2F0F0F-9C52-4BFE-B981-3788D719171F}"/>
            </a:ext>
          </a:extLst>
        </xdr:cNvPr>
        <xdr:cNvSpPr txBox="1"/>
      </xdr:nvSpPr>
      <xdr:spPr>
        <a:xfrm>
          <a:off x="20199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580" name="n_3aveValue【学校施設】&#10;一人当たり面積">
          <a:extLst>
            <a:ext uri="{FF2B5EF4-FFF2-40B4-BE49-F238E27FC236}">
              <a16:creationId xmlns:a16="http://schemas.microsoft.com/office/drawing/2014/main" id="{ED0F94E4-7129-41BD-BC35-B9E750B0130F}"/>
            </a:ext>
          </a:extLst>
        </xdr:cNvPr>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8780</xdr:rowOff>
    </xdr:from>
    <xdr:ext cx="469744" cy="259045"/>
    <xdr:sp macro="" textlink="">
      <xdr:nvSpPr>
        <xdr:cNvPr id="581" name="n_4aveValue【学校施設】&#10;一人当たり面積">
          <a:extLst>
            <a:ext uri="{FF2B5EF4-FFF2-40B4-BE49-F238E27FC236}">
              <a16:creationId xmlns:a16="http://schemas.microsoft.com/office/drawing/2014/main" id="{619F95D2-E949-4175-A494-CB144B07680A}"/>
            </a:ext>
          </a:extLst>
        </xdr:cNvPr>
        <xdr:cNvSpPr txBox="1"/>
      </xdr:nvSpPr>
      <xdr:spPr>
        <a:xfrm>
          <a:off x="18421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132097</xdr:rowOff>
    </xdr:from>
    <xdr:ext cx="469744" cy="259045"/>
    <xdr:sp macro="" textlink="">
      <xdr:nvSpPr>
        <xdr:cNvPr id="582" name="n_1mainValue【学校施設】&#10;一人当たり面積">
          <a:extLst>
            <a:ext uri="{FF2B5EF4-FFF2-40B4-BE49-F238E27FC236}">
              <a16:creationId xmlns:a16="http://schemas.microsoft.com/office/drawing/2014/main" id="{1EEFAA78-231F-4535-81D4-3355108ADE8C}"/>
            </a:ext>
          </a:extLst>
        </xdr:cNvPr>
        <xdr:cNvSpPr txBox="1"/>
      </xdr:nvSpPr>
      <xdr:spPr>
        <a:xfrm>
          <a:off x="21075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144670</xdr:rowOff>
    </xdr:from>
    <xdr:ext cx="469744" cy="259045"/>
    <xdr:sp macro="" textlink="">
      <xdr:nvSpPr>
        <xdr:cNvPr id="583" name="n_2mainValue【学校施設】&#10;一人当たり面積">
          <a:extLst>
            <a:ext uri="{FF2B5EF4-FFF2-40B4-BE49-F238E27FC236}">
              <a16:creationId xmlns:a16="http://schemas.microsoft.com/office/drawing/2014/main" id="{F96DE52C-3819-49F9-A472-C9D0636B6765}"/>
            </a:ext>
          </a:extLst>
        </xdr:cNvPr>
        <xdr:cNvSpPr txBox="1"/>
      </xdr:nvSpPr>
      <xdr:spPr>
        <a:xfrm>
          <a:off x="20199427" y="1026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75709</xdr:rowOff>
    </xdr:from>
    <xdr:ext cx="469744" cy="259045"/>
    <xdr:sp macro="" textlink="">
      <xdr:nvSpPr>
        <xdr:cNvPr id="584" name="n_4mainValue【学校施設】&#10;一人当たり面積">
          <a:extLst>
            <a:ext uri="{FF2B5EF4-FFF2-40B4-BE49-F238E27FC236}">
              <a16:creationId xmlns:a16="http://schemas.microsoft.com/office/drawing/2014/main" id="{5262D50F-4645-40ED-919A-1940B9035095}"/>
            </a:ext>
          </a:extLst>
        </xdr:cNvPr>
        <xdr:cNvSpPr txBox="1"/>
      </xdr:nvSpPr>
      <xdr:spPr>
        <a:xfrm>
          <a:off x="18421427" y="1019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a:extLst>
            <a:ext uri="{FF2B5EF4-FFF2-40B4-BE49-F238E27FC236}">
              <a16:creationId xmlns:a16="http://schemas.microsoft.com/office/drawing/2014/main" id="{B6E713E7-320B-44D3-B515-FD2590A68AB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a:extLst>
            <a:ext uri="{FF2B5EF4-FFF2-40B4-BE49-F238E27FC236}">
              <a16:creationId xmlns:a16="http://schemas.microsoft.com/office/drawing/2014/main" id="{EA1ECC6E-19DB-45CA-AE0D-D9D2F99006E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a:extLst>
            <a:ext uri="{FF2B5EF4-FFF2-40B4-BE49-F238E27FC236}">
              <a16:creationId xmlns:a16="http://schemas.microsoft.com/office/drawing/2014/main" id="{DD4D5342-916A-4665-978F-86B5C3392FE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a:extLst>
            <a:ext uri="{FF2B5EF4-FFF2-40B4-BE49-F238E27FC236}">
              <a16:creationId xmlns:a16="http://schemas.microsoft.com/office/drawing/2014/main" id="{0FE5C370-52E7-4369-A487-9D38CD2856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a:extLst>
            <a:ext uri="{FF2B5EF4-FFF2-40B4-BE49-F238E27FC236}">
              <a16:creationId xmlns:a16="http://schemas.microsoft.com/office/drawing/2014/main" id="{C6004FE6-BBEB-4FED-8BBA-F960398AFCD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a:extLst>
            <a:ext uri="{FF2B5EF4-FFF2-40B4-BE49-F238E27FC236}">
              <a16:creationId xmlns:a16="http://schemas.microsoft.com/office/drawing/2014/main" id="{0A9EF5B0-19B9-4E85-B1FA-D62EC239F2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a:extLst>
            <a:ext uri="{FF2B5EF4-FFF2-40B4-BE49-F238E27FC236}">
              <a16:creationId xmlns:a16="http://schemas.microsoft.com/office/drawing/2014/main" id="{C6842D2F-68AB-4303-8324-FF5FBB2E9BE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a:extLst>
            <a:ext uri="{FF2B5EF4-FFF2-40B4-BE49-F238E27FC236}">
              <a16:creationId xmlns:a16="http://schemas.microsoft.com/office/drawing/2014/main" id="{6AF6EAD2-11C2-4A52-BC2B-15673AD4A84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a:extLst>
            <a:ext uri="{FF2B5EF4-FFF2-40B4-BE49-F238E27FC236}">
              <a16:creationId xmlns:a16="http://schemas.microsoft.com/office/drawing/2014/main" id="{4BA27165-2E4E-4862-9691-7EE62CC0552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a:extLst>
            <a:ext uri="{FF2B5EF4-FFF2-40B4-BE49-F238E27FC236}">
              <a16:creationId xmlns:a16="http://schemas.microsoft.com/office/drawing/2014/main" id="{4CC9C6FB-CBB0-4E3B-857F-8AC9D61730F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a:extLst>
            <a:ext uri="{FF2B5EF4-FFF2-40B4-BE49-F238E27FC236}">
              <a16:creationId xmlns:a16="http://schemas.microsoft.com/office/drawing/2014/main" id="{DADA005E-46CD-45E2-87AC-B8479ECD965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a:extLst>
            <a:ext uri="{FF2B5EF4-FFF2-40B4-BE49-F238E27FC236}">
              <a16:creationId xmlns:a16="http://schemas.microsoft.com/office/drawing/2014/main" id="{AEDBA3A6-74C2-4615-9D8C-670FD9B7F01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2C689942-A7ED-4E0B-A801-0B3C150403A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a:extLst>
            <a:ext uri="{FF2B5EF4-FFF2-40B4-BE49-F238E27FC236}">
              <a16:creationId xmlns:a16="http://schemas.microsoft.com/office/drawing/2014/main" id="{4C2B2C92-EA0F-4015-9152-CF818E9B449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a:extLst>
            <a:ext uri="{FF2B5EF4-FFF2-40B4-BE49-F238E27FC236}">
              <a16:creationId xmlns:a16="http://schemas.microsoft.com/office/drawing/2014/main" id="{EF2DE078-BD51-45EE-A565-998772A4354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a:extLst>
            <a:ext uri="{FF2B5EF4-FFF2-40B4-BE49-F238E27FC236}">
              <a16:creationId xmlns:a16="http://schemas.microsoft.com/office/drawing/2014/main" id="{99008085-EC8D-4B8B-9DF3-B89D63D06AA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a:extLst>
            <a:ext uri="{FF2B5EF4-FFF2-40B4-BE49-F238E27FC236}">
              <a16:creationId xmlns:a16="http://schemas.microsoft.com/office/drawing/2014/main" id="{B4B0615F-012B-4294-B05E-802E52DFDAA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a:extLst>
            <a:ext uri="{FF2B5EF4-FFF2-40B4-BE49-F238E27FC236}">
              <a16:creationId xmlns:a16="http://schemas.microsoft.com/office/drawing/2014/main" id="{7E373B5C-02E1-46DE-9A20-4015BC40D18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a:extLst>
            <a:ext uri="{FF2B5EF4-FFF2-40B4-BE49-F238E27FC236}">
              <a16:creationId xmlns:a16="http://schemas.microsoft.com/office/drawing/2014/main" id="{480B0849-AD41-425C-8BA2-E2C64BAAD0A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a:extLst>
            <a:ext uri="{FF2B5EF4-FFF2-40B4-BE49-F238E27FC236}">
              <a16:creationId xmlns:a16="http://schemas.microsoft.com/office/drawing/2014/main" id="{C8893F85-29FC-4B3A-992E-9944B04EFD6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a:extLst>
            <a:ext uri="{FF2B5EF4-FFF2-40B4-BE49-F238E27FC236}">
              <a16:creationId xmlns:a16="http://schemas.microsoft.com/office/drawing/2014/main" id="{5ABB99D7-9DF2-4FA5-BD5E-816BB8678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a:extLst>
            <a:ext uri="{FF2B5EF4-FFF2-40B4-BE49-F238E27FC236}">
              <a16:creationId xmlns:a16="http://schemas.microsoft.com/office/drawing/2014/main" id="{DDACCB82-91AC-411B-99C1-544789A2482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a:extLst>
            <a:ext uri="{FF2B5EF4-FFF2-40B4-BE49-F238E27FC236}">
              <a16:creationId xmlns:a16="http://schemas.microsoft.com/office/drawing/2014/main" id="{2D3C7623-DA7C-4326-B2AC-C0EAEC367B5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a:extLst>
            <a:ext uri="{FF2B5EF4-FFF2-40B4-BE49-F238E27FC236}">
              <a16:creationId xmlns:a16="http://schemas.microsoft.com/office/drawing/2014/main" id="{3C631521-08CE-43CF-8172-91F3C017877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09" name="直線コネクタ 608">
          <a:extLst>
            <a:ext uri="{FF2B5EF4-FFF2-40B4-BE49-F238E27FC236}">
              <a16:creationId xmlns:a16="http://schemas.microsoft.com/office/drawing/2014/main" id="{3DF14F90-9B1E-41CE-97D9-7A698A043F16}"/>
            </a:ext>
          </a:extLst>
        </xdr:cNvPr>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0" name="【児童館】&#10;有形固定資産減価償却率最小値テキスト">
          <a:extLst>
            <a:ext uri="{FF2B5EF4-FFF2-40B4-BE49-F238E27FC236}">
              <a16:creationId xmlns:a16="http://schemas.microsoft.com/office/drawing/2014/main" id="{638B4DC1-4F94-4230-B389-20EF3788BE5E}"/>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1" name="直線コネクタ 610">
          <a:extLst>
            <a:ext uri="{FF2B5EF4-FFF2-40B4-BE49-F238E27FC236}">
              <a16:creationId xmlns:a16="http://schemas.microsoft.com/office/drawing/2014/main" id="{609EC8B0-102C-4B04-8CC8-F77FF46B2DF5}"/>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12" name="【児童館】&#10;有形固定資産減価償却率最大値テキスト">
          <a:extLst>
            <a:ext uri="{FF2B5EF4-FFF2-40B4-BE49-F238E27FC236}">
              <a16:creationId xmlns:a16="http://schemas.microsoft.com/office/drawing/2014/main" id="{A97C542E-C8DA-432E-9A8A-EEAF376E1D4A}"/>
            </a:ext>
          </a:extLst>
        </xdr:cNvPr>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13" name="直線コネクタ 612">
          <a:extLst>
            <a:ext uri="{FF2B5EF4-FFF2-40B4-BE49-F238E27FC236}">
              <a16:creationId xmlns:a16="http://schemas.microsoft.com/office/drawing/2014/main" id="{4F6A1628-1F8F-4820-A51F-8AAF0E9811E4}"/>
            </a:ext>
          </a:extLst>
        </xdr:cNvPr>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113047</xdr:rowOff>
    </xdr:from>
    <xdr:ext cx="405111" cy="259045"/>
    <xdr:sp macro="" textlink="">
      <xdr:nvSpPr>
        <xdr:cNvPr id="614" name="【児童館】&#10;有形固定資産減価償却率平均値テキスト">
          <a:extLst>
            <a:ext uri="{FF2B5EF4-FFF2-40B4-BE49-F238E27FC236}">
              <a16:creationId xmlns:a16="http://schemas.microsoft.com/office/drawing/2014/main" id="{7AB538D4-23BB-43B0-A434-0D46BB321217}"/>
            </a:ext>
          </a:extLst>
        </xdr:cNvPr>
        <xdr:cNvSpPr txBox="1"/>
      </xdr:nvSpPr>
      <xdr:spPr>
        <a:xfrm>
          <a:off x="16357600" y="1417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15" name="フローチャート: 判断 614">
          <a:extLst>
            <a:ext uri="{FF2B5EF4-FFF2-40B4-BE49-F238E27FC236}">
              <a16:creationId xmlns:a16="http://schemas.microsoft.com/office/drawing/2014/main" id="{3021AA44-1ED0-4D61-BF54-7F4FE5F940CF}"/>
            </a:ext>
          </a:extLst>
        </xdr:cNvPr>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616" name="フローチャート: 判断 615">
          <a:extLst>
            <a:ext uri="{FF2B5EF4-FFF2-40B4-BE49-F238E27FC236}">
              <a16:creationId xmlns:a16="http://schemas.microsoft.com/office/drawing/2014/main" id="{D5759995-D821-4713-84F6-C4ACF501395B}"/>
            </a:ext>
          </a:extLst>
        </xdr:cNvPr>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17" name="フローチャート: 判断 616">
          <a:extLst>
            <a:ext uri="{FF2B5EF4-FFF2-40B4-BE49-F238E27FC236}">
              <a16:creationId xmlns:a16="http://schemas.microsoft.com/office/drawing/2014/main" id="{77E29EA7-E16E-4996-ADD9-01A489E92A63}"/>
            </a:ext>
          </a:extLst>
        </xdr:cNvPr>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18" name="フローチャート: 判断 617">
          <a:extLst>
            <a:ext uri="{FF2B5EF4-FFF2-40B4-BE49-F238E27FC236}">
              <a16:creationId xmlns:a16="http://schemas.microsoft.com/office/drawing/2014/main" id="{FD62093B-D698-4947-A7D3-36E49FA25DA1}"/>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19" name="フローチャート: 判断 618">
          <a:extLst>
            <a:ext uri="{FF2B5EF4-FFF2-40B4-BE49-F238E27FC236}">
              <a16:creationId xmlns:a16="http://schemas.microsoft.com/office/drawing/2014/main" id="{2F5B79E2-1EFE-4931-886F-5C67359E0099}"/>
            </a:ext>
          </a:extLst>
        </xdr:cNvPr>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5947BAE6-999A-4F7C-B44B-DDF2AFFC88E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C5E38980-D2FC-4981-A0E0-AD5F1240C7D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E7D818AE-BF6E-44F2-85E6-D19B53CBD85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4605CD3B-60D6-4D4C-91C0-B42228A34C6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B5CBE6E1-EFB6-4024-AD33-F9C43FDA4E7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25" name="楕円 624">
          <a:extLst>
            <a:ext uri="{FF2B5EF4-FFF2-40B4-BE49-F238E27FC236}">
              <a16:creationId xmlns:a16="http://schemas.microsoft.com/office/drawing/2014/main" id="{D106AF93-B767-4B81-9953-41E4C40719AA}"/>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26" name="【児童館】&#10;有形固定資産減価償却率該当値テキスト">
          <a:extLst>
            <a:ext uri="{FF2B5EF4-FFF2-40B4-BE49-F238E27FC236}">
              <a16:creationId xmlns:a16="http://schemas.microsoft.com/office/drawing/2014/main" id="{46E24CD9-5A35-4B8A-A1F8-270504056038}"/>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27" name="楕円 626">
          <a:extLst>
            <a:ext uri="{FF2B5EF4-FFF2-40B4-BE49-F238E27FC236}">
              <a16:creationId xmlns:a16="http://schemas.microsoft.com/office/drawing/2014/main" id="{D3B0E2FB-D013-4CB9-9A80-019C0209CD5B}"/>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28" name="直線コネクタ 627">
          <a:extLst>
            <a:ext uri="{FF2B5EF4-FFF2-40B4-BE49-F238E27FC236}">
              <a16:creationId xmlns:a16="http://schemas.microsoft.com/office/drawing/2014/main" id="{B034938E-FED7-4EC1-AF96-F16099BA305A}"/>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29" name="楕円 628">
          <a:extLst>
            <a:ext uri="{FF2B5EF4-FFF2-40B4-BE49-F238E27FC236}">
              <a16:creationId xmlns:a16="http://schemas.microsoft.com/office/drawing/2014/main" id="{FE58B78B-8370-491F-880D-4B58EDDA6E3B}"/>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30" name="直線コネクタ 629">
          <a:extLst>
            <a:ext uri="{FF2B5EF4-FFF2-40B4-BE49-F238E27FC236}">
              <a16:creationId xmlns:a16="http://schemas.microsoft.com/office/drawing/2014/main" id="{FE83C0DB-FB16-44CE-93F3-D8CD945F1950}"/>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31" name="楕円 630">
          <a:extLst>
            <a:ext uri="{FF2B5EF4-FFF2-40B4-BE49-F238E27FC236}">
              <a16:creationId xmlns:a16="http://schemas.microsoft.com/office/drawing/2014/main" id="{7D21BDB4-26EC-4F3E-A237-25335A1FC316}"/>
            </a:ext>
          </a:extLst>
        </xdr:cNvPr>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40657</xdr:rowOff>
    </xdr:from>
    <xdr:ext cx="405111" cy="259045"/>
    <xdr:sp macro="" textlink="">
      <xdr:nvSpPr>
        <xdr:cNvPr id="632" name="n_1aveValue【児童館】&#10;有形固定資産減価償却率">
          <a:extLst>
            <a:ext uri="{FF2B5EF4-FFF2-40B4-BE49-F238E27FC236}">
              <a16:creationId xmlns:a16="http://schemas.microsoft.com/office/drawing/2014/main" id="{FAD99A77-804F-41A1-B03D-2B64582BCAC7}"/>
            </a:ext>
          </a:extLst>
        </xdr:cNvPr>
        <xdr:cNvSpPr txBox="1"/>
      </xdr:nvSpPr>
      <xdr:spPr>
        <a:xfrm>
          <a:off x="152660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63516</xdr:rowOff>
    </xdr:from>
    <xdr:ext cx="405111" cy="259045"/>
    <xdr:sp macro="" textlink="">
      <xdr:nvSpPr>
        <xdr:cNvPr id="633" name="n_2aveValue【児童館】&#10;有形固定資産減価償却率">
          <a:extLst>
            <a:ext uri="{FF2B5EF4-FFF2-40B4-BE49-F238E27FC236}">
              <a16:creationId xmlns:a16="http://schemas.microsoft.com/office/drawing/2014/main" id="{1E9146EC-2FC7-4AE1-BE19-AC6C96FA4A8E}"/>
            </a:ext>
          </a:extLst>
        </xdr:cNvPr>
        <xdr:cNvSpPr txBox="1"/>
      </xdr:nvSpPr>
      <xdr:spPr>
        <a:xfrm>
          <a:off x="14389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34" name="n_3aveValue【児童館】&#10;有形固定資産減価償却率">
          <a:extLst>
            <a:ext uri="{FF2B5EF4-FFF2-40B4-BE49-F238E27FC236}">
              <a16:creationId xmlns:a16="http://schemas.microsoft.com/office/drawing/2014/main" id="{93D51402-8B11-416E-A0B3-733DBE3DC94C}"/>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88282</xdr:rowOff>
    </xdr:from>
    <xdr:ext cx="405111" cy="259045"/>
    <xdr:sp macro="" textlink="">
      <xdr:nvSpPr>
        <xdr:cNvPr id="635" name="n_4aveValue【児童館】&#10;有形固定資産減価償却率">
          <a:extLst>
            <a:ext uri="{FF2B5EF4-FFF2-40B4-BE49-F238E27FC236}">
              <a16:creationId xmlns:a16="http://schemas.microsoft.com/office/drawing/2014/main" id="{4B6904F2-5E5F-46CE-AC14-89077072852C}"/>
            </a:ext>
          </a:extLst>
        </xdr:cNvPr>
        <xdr:cNvSpPr txBox="1"/>
      </xdr:nvSpPr>
      <xdr:spPr>
        <a:xfrm>
          <a:off x="12611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36" name="n_1mainValue【児童館】&#10;有形固定資産減価償却率">
          <a:extLst>
            <a:ext uri="{FF2B5EF4-FFF2-40B4-BE49-F238E27FC236}">
              <a16:creationId xmlns:a16="http://schemas.microsoft.com/office/drawing/2014/main" id="{5D260E4D-834C-4A66-A157-1A5B57D40838}"/>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37" name="n_2mainValue【児童館】&#10;有形固定資産減価償却率">
          <a:extLst>
            <a:ext uri="{FF2B5EF4-FFF2-40B4-BE49-F238E27FC236}">
              <a16:creationId xmlns:a16="http://schemas.microsoft.com/office/drawing/2014/main" id="{3DA16FC1-5C6E-4B8D-B11D-4B5D98DEF75C}"/>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80027</xdr:rowOff>
    </xdr:from>
    <xdr:ext cx="405111" cy="259045"/>
    <xdr:sp macro="" textlink="">
      <xdr:nvSpPr>
        <xdr:cNvPr id="638" name="n_4mainValue【児童館】&#10;有形固定資産減価償却率">
          <a:extLst>
            <a:ext uri="{FF2B5EF4-FFF2-40B4-BE49-F238E27FC236}">
              <a16:creationId xmlns:a16="http://schemas.microsoft.com/office/drawing/2014/main" id="{14B95B12-2AD0-4AF0-A7EC-BA98C0790C65}"/>
            </a:ext>
          </a:extLst>
        </xdr:cNvPr>
        <xdr:cNvSpPr txBox="1"/>
      </xdr:nvSpPr>
      <xdr:spPr>
        <a:xfrm>
          <a:off x="12611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a:extLst>
            <a:ext uri="{FF2B5EF4-FFF2-40B4-BE49-F238E27FC236}">
              <a16:creationId xmlns:a16="http://schemas.microsoft.com/office/drawing/2014/main" id="{6ACDF2EB-736F-43C3-8DE7-EE743453A49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a:extLst>
            <a:ext uri="{FF2B5EF4-FFF2-40B4-BE49-F238E27FC236}">
              <a16:creationId xmlns:a16="http://schemas.microsoft.com/office/drawing/2014/main" id="{54D2F715-8BC4-4C31-ADF2-3DB9597D921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a:extLst>
            <a:ext uri="{FF2B5EF4-FFF2-40B4-BE49-F238E27FC236}">
              <a16:creationId xmlns:a16="http://schemas.microsoft.com/office/drawing/2014/main" id="{40247112-BD96-493C-A6BA-2F5F484851C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a:extLst>
            <a:ext uri="{FF2B5EF4-FFF2-40B4-BE49-F238E27FC236}">
              <a16:creationId xmlns:a16="http://schemas.microsoft.com/office/drawing/2014/main" id="{C4FE2143-DF9A-4C1C-B683-CDA7AD19987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a:extLst>
            <a:ext uri="{FF2B5EF4-FFF2-40B4-BE49-F238E27FC236}">
              <a16:creationId xmlns:a16="http://schemas.microsoft.com/office/drawing/2014/main" id="{2361F70C-B379-4CCF-9941-2CDB07387B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a:extLst>
            <a:ext uri="{FF2B5EF4-FFF2-40B4-BE49-F238E27FC236}">
              <a16:creationId xmlns:a16="http://schemas.microsoft.com/office/drawing/2014/main" id="{27B5539A-5C53-4E9F-86F4-45303DA99CC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a:extLst>
            <a:ext uri="{FF2B5EF4-FFF2-40B4-BE49-F238E27FC236}">
              <a16:creationId xmlns:a16="http://schemas.microsoft.com/office/drawing/2014/main" id="{01938CF5-44F4-49B7-9B2D-F30972727E6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a:extLst>
            <a:ext uri="{FF2B5EF4-FFF2-40B4-BE49-F238E27FC236}">
              <a16:creationId xmlns:a16="http://schemas.microsoft.com/office/drawing/2014/main" id="{A3F078D2-C525-4E9F-9F83-A7D2C289F65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7" name="テキスト ボックス 646">
          <a:extLst>
            <a:ext uri="{FF2B5EF4-FFF2-40B4-BE49-F238E27FC236}">
              <a16:creationId xmlns:a16="http://schemas.microsoft.com/office/drawing/2014/main" id="{F1011C44-92CB-4577-A678-B6484005E4B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8" name="直線コネクタ 647">
          <a:extLst>
            <a:ext uri="{FF2B5EF4-FFF2-40B4-BE49-F238E27FC236}">
              <a16:creationId xmlns:a16="http://schemas.microsoft.com/office/drawing/2014/main" id="{C9CDEEFA-36A9-4A7E-91F6-17BEA15B9AC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9" name="直線コネクタ 648">
          <a:extLst>
            <a:ext uri="{FF2B5EF4-FFF2-40B4-BE49-F238E27FC236}">
              <a16:creationId xmlns:a16="http://schemas.microsoft.com/office/drawing/2014/main" id="{34401AFD-7578-451A-AA4C-8149EA6E59E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0" name="テキスト ボックス 649">
          <a:extLst>
            <a:ext uri="{FF2B5EF4-FFF2-40B4-BE49-F238E27FC236}">
              <a16:creationId xmlns:a16="http://schemas.microsoft.com/office/drawing/2014/main" id="{B8AB1528-8378-4149-A40A-9BD69E48A06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1" name="直線コネクタ 650">
          <a:extLst>
            <a:ext uri="{FF2B5EF4-FFF2-40B4-BE49-F238E27FC236}">
              <a16:creationId xmlns:a16="http://schemas.microsoft.com/office/drawing/2014/main" id="{DB618A33-42F4-40C6-8A2B-38C0A47A12A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2" name="テキスト ボックス 651">
          <a:extLst>
            <a:ext uri="{FF2B5EF4-FFF2-40B4-BE49-F238E27FC236}">
              <a16:creationId xmlns:a16="http://schemas.microsoft.com/office/drawing/2014/main" id="{5D076B7F-69B4-4C26-A08A-362242F5B7C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3" name="直線コネクタ 652">
          <a:extLst>
            <a:ext uri="{FF2B5EF4-FFF2-40B4-BE49-F238E27FC236}">
              <a16:creationId xmlns:a16="http://schemas.microsoft.com/office/drawing/2014/main" id="{BE07066A-DD37-458A-A815-245658181FA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4" name="テキスト ボックス 653">
          <a:extLst>
            <a:ext uri="{FF2B5EF4-FFF2-40B4-BE49-F238E27FC236}">
              <a16:creationId xmlns:a16="http://schemas.microsoft.com/office/drawing/2014/main" id="{C1E018AB-554B-4954-89E2-0BA34C750C3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5" name="直線コネクタ 654">
          <a:extLst>
            <a:ext uri="{FF2B5EF4-FFF2-40B4-BE49-F238E27FC236}">
              <a16:creationId xmlns:a16="http://schemas.microsoft.com/office/drawing/2014/main" id="{349D9C71-C5E2-41E9-8ECF-3F654F830E9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6" name="テキスト ボックス 655">
          <a:extLst>
            <a:ext uri="{FF2B5EF4-FFF2-40B4-BE49-F238E27FC236}">
              <a16:creationId xmlns:a16="http://schemas.microsoft.com/office/drawing/2014/main" id="{2511F00A-AB7A-4392-8E03-A557984393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7" name="直線コネクタ 656">
          <a:extLst>
            <a:ext uri="{FF2B5EF4-FFF2-40B4-BE49-F238E27FC236}">
              <a16:creationId xmlns:a16="http://schemas.microsoft.com/office/drawing/2014/main" id="{2FCA400A-5BFE-4D81-BC95-9D6E665F397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8" name="テキスト ボックス 657">
          <a:extLst>
            <a:ext uri="{FF2B5EF4-FFF2-40B4-BE49-F238E27FC236}">
              <a16:creationId xmlns:a16="http://schemas.microsoft.com/office/drawing/2014/main" id="{42227430-7E94-4F51-9BEE-ECF3945DD80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a:extLst>
            <a:ext uri="{FF2B5EF4-FFF2-40B4-BE49-F238E27FC236}">
              <a16:creationId xmlns:a16="http://schemas.microsoft.com/office/drawing/2014/main" id="{5189E7C0-5F0C-4A6C-84CA-ACEC1409688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a:extLst>
            <a:ext uri="{FF2B5EF4-FFF2-40B4-BE49-F238E27FC236}">
              <a16:creationId xmlns:a16="http://schemas.microsoft.com/office/drawing/2014/main" id="{E803B2A0-D2EB-4412-A02B-AC4F41C6570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児童館】&#10;一人当たり面積グラフ枠">
          <a:extLst>
            <a:ext uri="{FF2B5EF4-FFF2-40B4-BE49-F238E27FC236}">
              <a16:creationId xmlns:a16="http://schemas.microsoft.com/office/drawing/2014/main" id="{76EDE8D7-E214-4A00-A3D8-D949D662A67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662" name="直線コネクタ 661">
          <a:extLst>
            <a:ext uri="{FF2B5EF4-FFF2-40B4-BE49-F238E27FC236}">
              <a16:creationId xmlns:a16="http://schemas.microsoft.com/office/drawing/2014/main" id="{CD541925-B57D-499B-AF27-B94AE33291A7}"/>
            </a:ext>
          </a:extLst>
        </xdr:cNvPr>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63" name="【児童館】&#10;一人当たり面積最小値テキスト">
          <a:extLst>
            <a:ext uri="{FF2B5EF4-FFF2-40B4-BE49-F238E27FC236}">
              <a16:creationId xmlns:a16="http://schemas.microsoft.com/office/drawing/2014/main" id="{DE2B5101-D090-4AEE-B560-CED7B1CDEF27}"/>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64" name="直線コネクタ 663">
          <a:extLst>
            <a:ext uri="{FF2B5EF4-FFF2-40B4-BE49-F238E27FC236}">
              <a16:creationId xmlns:a16="http://schemas.microsoft.com/office/drawing/2014/main" id="{2AA88884-B45B-4753-8623-5E4C62D9BFCB}"/>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65" name="【児童館】&#10;一人当たり面積最大値テキスト">
          <a:extLst>
            <a:ext uri="{FF2B5EF4-FFF2-40B4-BE49-F238E27FC236}">
              <a16:creationId xmlns:a16="http://schemas.microsoft.com/office/drawing/2014/main" id="{79947B05-6714-4830-AB5B-E03D7438D762}"/>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66" name="直線コネクタ 665">
          <a:extLst>
            <a:ext uri="{FF2B5EF4-FFF2-40B4-BE49-F238E27FC236}">
              <a16:creationId xmlns:a16="http://schemas.microsoft.com/office/drawing/2014/main" id="{5C570C39-7B54-42C4-AAD1-4C496ABECB9B}"/>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667" name="【児童館】&#10;一人当たり面積平均値テキスト">
          <a:extLst>
            <a:ext uri="{FF2B5EF4-FFF2-40B4-BE49-F238E27FC236}">
              <a16:creationId xmlns:a16="http://schemas.microsoft.com/office/drawing/2014/main" id="{9FBAE6E4-A0C5-48D8-BF38-288DE3014545}"/>
            </a:ext>
          </a:extLst>
        </xdr:cNvPr>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68" name="フローチャート: 判断 667">
          <a:extLst>
            <a:ext uri="{FF2B5EF4-FFF2-40B4-BE49-F238E27FC236}">
              <a16:creationId xmlns:a16="http://schemas.microsoft.com/office/drawing/2014/main" id="{B66CFFA0-C18C-475D-AE4B-E4F5750BECBA}"/>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669" name="フローチャート: 判断 668">
          <a:extLst>
            <a:ext uri="{FF2B5EF4-FFF2-40B4-BE49-F238E27FC236}">
              <a16:creationId xmlns:a16="http://schemas.microsoft.com/office/drawing/2014/main" id="{A6163147-9CDF-46D8-B391-9B75A6BC9810}"/>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670" name="フローチャート: 判断 669">
          <a:extLst>
            <a:ext uri="{FF2B5EF4-FFF2-40B4-BE49-F238E27FC236}">
              <a16:creationId xmlns:a16="http://schemas.microsoft.com/office/drawing/2014/main" id="{8A6C744D-C7ED-4505-94C9-666C4933EDF1}"/>
            </a:ext>
          </a:extLst>
        </xdr:cNvPr>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671" name="フローチャート: 判断 670">
          <a:extLst>
            <a:ext uri="{FF2B5EF4-FFF2-40B4-BE49-F238E27FC236}">
              <a16:creationId xmlns:a16="http://schemas.microsoft.com/office/drawing/2014/main" id="{1AF878B0-2B88-41C3-BAF4-2E950CE808EF}"/>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672" name="フローチャート: 判断 671">
          <a:extLst>
            <a:ext uri="{FF2B5EF4-FFF2-40B4-BE49-F238E27FC236}">
              <a16:creationId xmlns:a16="http://schemas.microsoft.com/office/drawing/2014/main" id="{E18C7639-D944-4B19-B433-4F579E0E77AF}"/>
            </a:ext>
          </a:extLst>
        </xdr:cNvPr>
        <xdr:cNvSpPr/>
      </xdr:nvSpPr>
      <xdr:spPr>
        <a:xfrm>
          <a:off x="18605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C7F592D7-F28C-4D6B-82CC-EEB0C90770D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72376F02-9E3A-4BD2-81F2-11B29D054D3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880A0F24-14EC-40B5-8598-61F9FC32104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7575F7F1-5B23-4DFE-A42B-443523EEF3A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B9230383-ACAA-4754-B571-3DEF4D087A6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6350</xdr:rowOff>
    </xdr:from>
    <xdr:to>
      <xdr:col>116</xdr:col>
      <xdr:colOff>114300</xdr:colOff>
      <xdr:row>86</xdr:row>
      <xdr:rowOff>107950</xdr:rowOff>
    </xdr:to>
    <xdr:sp macro="" textlink="">
      <xdr:nvSpPr>
        <xdr:cNvPr id="678" name="楕円 677">
          <a:extLst>
            <a:ext uri="{FF2B5EF4-FFF2-40B4-BE49-F238E27FC236}">
              <a16:creationId xmlns:a16="http://schemas.microsoft.com/office/drawing/2014/main" id="{E563BB1B-1BBC-4D5B-AF27-D0C8CD99C7C4}"/>
            </a:ext>
          </a:extLst>
        </xdr:cNvPr>
        <xdr:cNvSpPr/>
      </xdr:nvSpPr>
      <xdr:spPr>
        <a:xfrm>
          <a:off x="22110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92727</xdr:rowOff>
    </xdr:from>
    <xdr:ext cx="469744" cy="259045"/>
    <xdr:sp macro="" textlink="">
      <xdr:nvSpPr>
        <xdr:cNvPr id="679" name="【児童館】&#10;一人当たり面積該当値テキスト">
          <a:extLst>
            <a:ext uri="{FF2B5EF4-FFF2-40B4-BE49-F238E27FC236}">
              <a16:creationId xmlns:a16="http://schemas.microsoft.com/office/drawing/2014/main" id="{D6766E71-953D-4D84-81D4-1F6F73AA9F31}"/>
            </a:ext>
          </a:extLst>
        </xdr:cNvPr>
        <xdr:cNvSpPr txBox="1"/>
      </xdr:nvSpPr>
      <xdr:spPr>
        <a:xfrm>
          <a:off x="22199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680" name="楕円 679">
          <a:extLst>
            <a:ext uri="{FF2B5EF4-FFF2-40B4-BE49-F238E27FC236}">
              <a16:creationId xmlns:a16="http://schemas.microsoft.com/office/drawing/2014/main" id="{DD6F91B0-7E98-4B84-82B8-4907ECE38118}"/>
            </a:ext>
          </a:extLst>
        </xdr:cNvPr>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60961</xdr:rowOff>
    </xdr:to>
    <xdr:cxnSp macro="">
      <xdr:nvCxnSpPr>
        <xdr:cNvPr id="681" name="直線コネクタ 680">
          <a:extLst>
            <a:ext uri="{FF2B5EF4-FFF2-40B4-BE49-F238E27FC236}">
              <a16:creationId xmlns:a16="http://schemas.microsoft.com/office/drawing/2014/main" id="{E531191E-CDCA-4ED5-8636-1118749F7062}"/>
            </a:ext>
          </a:extLst>
        </xdr:cNvPr>
        <xdr:cNvCxnSpPr/>
      </xdr:nvCxnSpPr>
      <xdr:spPr>
        <a:xfrm flipV="1">
          <a:off x="21323300" y="148018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682" name="楕円 681">
          <a:extLst>
            <a:ext uri="{FF2B5EF4-FFF2-40B4-BE49-F238E27FC236}">
              <a16:creationId xmlns:a16="http://schemas.microsoft.com/office/drawing/2014/main" id="{0ABDB002-E182-40FA-B18B-54C2668A1C16}"/>
            </a:ext>
          </a:extLst>
        </xdr:cNvPr>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683" name="直線コネクタ 682">
          <a:extLst>
            <a:ext uri="{FF2B5EF4-FFF2-40B4-BE49-F238E27FC236}">
              <a16:creationId xmlns:a16="http://schemas.microsoft.com/office/drawing/2014/main" id="{A3BA2231-BEBF-4023-94C4-7BFD318C72CE}"/>
            </a:ext>
          </a:extLst>
        </xdr:cNvPr>
        <xdr:cNvCxnSpPr/>
      </xdr:nvCxnSpPr>
      <xdr:spPr>
        <a:xfrm>
          <a:off x="20434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10161</xdr:rowOff>
    </xdr:from>
    <xdr:to>
      <xdr:col>98</xdr:col>
      <xdr:colOff>38100</xdr:colOff>
      <xdr:row>86</xdr:row>
      <xdr:rowOff>111761</xdr:rowOff>
    </xdr:to>
    <xdr:sp macro="" textlink="">
      <xdr:nvSpPr>
        <xdr:cNvPr id="684" name="楕円 683">
          <a:extLst>
            <a:ext uri="{FF2B5EF4-FFF2-40B4-BE49-F238E27FC236}">
              <a16:creationId xmlns:a16="http://schemas.microsoft.com/office/drawing/2014/main" id="{9F339942-7502-484F-8B31-599B3C45C9F6}"/>
            </a:ext>
          </a:extLst>
        </xdr:cNvPr>
        <xdr:cNvSpPr/>
      </xdr:nvSpPr>
      <xdr:spPr>
        <a:xfrm>
          <a:off x="18605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124477</xdr:rowOff>
    </xdr:from>
    <xdr:ext cx="469744" cy="259045"/>
    <xdr:sp macro="" textlink="">
      <xdr:nvSpPr>
        <xdr:cNvPr id="685" name="n_1aveValue【児童館】&#10;一人当たり面積">
          <a:extLst>
            <a:ext uri="{FF2B5EF4-FFF2-40B4-BE49-F238E27FC236}">
              <a16:creationId xmlns:a16="http://schemas.microsoft.com/office/drawing/2014/main" id="{AAB907C9-1062-4C16-B463-F4FF43899757}"/>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686" name="n_2aveValue【児童館】&#10;一人当たり面積">
          <a:extLst>
            <a:ext uri="{FF2B5EF4-FFF2-40B4-BE49-F238E27FC236}">
              <a16:creationId xmlns:a16="http://schemas.microsoft.com/office/drawing/2014/main" id="{BBB4700D-9177-44EA-B0DE-ECBB97FC3E11}"/>
            </a:ext>
          </a:extLst>
        </xdr:cNvPr>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687" name="n_3aveValue【児童館】&#10;一人当たり面積">
          <a:extLst>
            <a:ext uri="{FF2B5EF4-FFF2-40B4-BE49-F238E27FC236}">
              <a16:creationId xmlns:a16="http://schemas.microsoft.com/office/drawing/2014/main" id="{A6DD9C85-606F-44B1-924C-23369C5998CE}"/>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688" name="n_4aveValue【児童館】&#10;一人当たり面積">
          <a:extLst>
            <a:ext uri="{FF2B5EF4-FFF2-40B4-BE49-F238E27FC236}">
              <a16:creationId xmlns:a16="http://schemas.microsoft.com/office/drawing/2014/main" id="{1A1BCE45-DCF0-46C8-AA2F-877B096ABA99}"/>
            </a:ext>
          </a:extLst>
        </xdr:cNvPr>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689" name="n_1mainValue【児童館】&#10;一人当たり面積">
          <a:extLst>
            <a:ext uri="{FF2B5EF4-FFF2-40B4-BE49-F238E27FC236}">
              <a16:creationId xmlns:a16="http://schemas.microsoft.com/office/drawing/2014/main" id="{0E838883-FDE3-4F71-9DFB-94949FC8BC5C}"/>
            </a:ext>
          </a:extLst>
        </xdr:cNvPr>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690" name="n_2mainValue【児童館】&#10;一人当たり面積">
          <a:extLst>
            <a:ext uri="{FF2B5EF4-FFF2-40B4-BE49-F238E27FC236}">
              <a16:creationId xmlns:a16="http://schemas.microsoft.com/office/drawing/2014/main" id="{B66C0D60-54A1-40E0-A438-FBF2061A3412}"/>
            </a:ext>
          </a:extLst>
        </xdr:cNvPr>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102888</xdr:rowOff>
    </xdr:from>
    <xdr:ext cx="469744" cy="259045"/>
    <xdr:sp macro="" textlink="">
      <xdr:nvSpPr>
        <xdr:cNvPr id="691" name="n_4mainValue【児童館】&#10;一人当たり面積">
          <a:extLst>
            <a:ext uri="{FF2B5EF4-FFF2-40B4-BE49-F238E27FC236}">
              <a16:creationId xmlns:a16="http://schemas.microsoft.com/office/drawing/2014/main" id="{DFF88260-016D-4F32-BE25-0F6FA8CEAC63}"/>
            </a:ext>
          </a:extLst>
        </xdr:cNvPr>
        <xdr:cNvSpPr txBox="1"/>
      </xdr:nvSpPr>
      <xdr:spPr>
        <a:xfrm>
          <a:off x="18421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a:extLst>
            <a:ext uri="{FF2B5EF4-FFF2-40B4-BE49-F238E27FC236}">
              <a16:creationId xmlns:a16="http://schemas.microsoft.com/office/drawing/2014/main" id="{CA9872F4-EA90-4CFF-A9B3-272D76BC2C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a:extLst>
            <a:ext uri="{FF2B5EF4-FFF2-40B4-BE49-F238E27FC236}">
              <a16:creationId xmlns:a16="http://schemas.microsoft.com/office/drawing/2014/main" id="{4EA9906E-6F8C-4468-B719-A3EF63869DA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a:extLst>
            <a:ext uri="{FF2B5EF4-FFF2-40B4-BE49-F238E27FC236}">
              <a16:creationId xmlns:a16="http://schemas.microsoft.com/office/drawing/2014/main" id="{7B925267-29FB-4EF4-84AD-3FA65088EDD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a:extLst>
            <a:ext uri="{FF2B5EF4-FFF2-40B4-BE49-F238E27FC236}">
              <a16:creationId xmlns:a16="http://schemas.microsoft.com/office/drawing/2014/main" id="{7607FA43-E390-4B5B-8CD5-01B46CAF9E3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a:extLst>
            <a:ext uri="{FF2B5EF4-FFF2-40B4-BE49-F238E27FC236}">
              <a16:creationId xmlns:a16="http://schemas.microsoft.com/office/drawing/2014/main" id="{59C44F4D-49E9-4805-9C86-36ABEA4401E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a:extLst>
            <a:ext uri="{FF2B5EF4-FFF2-40B4-BE49-F238E27FC236}">
              <a16:creationId xmlns:a16="http://schemas.microsoft.com/office/drawing/2014/main" id="{016597CD-36C7-4CCA-A027-B0D549F8540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a:extLst>
            <a:ext uri="{FF2B5EF4-FFF2-40B4-BE49-F238E27FC236}">
              <a16:creationId xmlns:a16="http://schemas.microsoft.com/office/drawing/2014/main" id="{2B1F6CC7-55D0-4A18-B2CE-CB049C4175A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a:extLst>
            <a:ext uri="{FF2B5EF4-FFF2-40B4-BE49-F238E27FC236}">
              <a16:creationId xmlns:a16="http://schemas.microsoft.com/office/drawing/2014/main" id="{8442026B-B27E-498A-AF2E-F87D7FEEAE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a:extLst>
            <a:ext uri="{FF2B5EF4-FFF2-40B4-BE49-F238E27FC236}">
              <a16:creationId xmlns:a16="http://schemas.microsoft.com/office/drawing/2014/main" id="{4F176669-95D9-429E-81A2-6CC9CF9B156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a:extLst>
            <a:ext uri="{FF2B5EF4-FFF2-40B4-BE49-F238E27FC236}">
              <a16:creationId xmlns:a16="http://schemas.microsoft.com/office/drawing/2014/main" id="{8DA2596F-76BC-4B80-9D68-7243974583E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2" name="テキスト ボックス 701">
          <a:extLst>
            <a:ext uri="{FF2B5EF4-FFF2-40B4-BE49-F238E27FC236}">
              <a16:creationId xmlns:a16="http://schemas.microsoft.com/office/drawing/2014/main" id="{57BFB750-C520-4F41-920E-A3079DD76F5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3" name="直線コネクタ 702">
          <a:extLst>
            <a:ext uri="{FF2B5EF4-FFF2-40B4-BE49-F238E27FC236}">
              <a16:creationId xmlns:a16="http://schemas.microsoft.com/office/drawing/2014/main" id="{E6545A5A-D013-4DFB-88C4-A916112CF1C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4" name="テキスト ボックス 703">
          <a:extLst>
            <a:ext uri="{FF2B5EF4-FFF2-40B4-BE49-F238E27FC236}">
              <a16:creationId xmlns:a16="http://schemas.microsoft.com/office/drawing/2014/main" id="{2E3C85B8-980D-4017-86E5-6668DB35BDF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5" name="直線コネクタ 704">
          <a:extLst>
            <a:ext uri="{FF2B5EF4-FFF2-40B4-BE49-F238E27FC236}">
              <a16:creationId xmlns:a16="http://schemas.microsoft.com/office/drawing/2014/main" id="{0209427A-A13F-48B4-B9F0-3830CE0D59C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6" name="テキスト ボックス 705">
          <a:extLst>
            <a:ext uri="{FF2B5EF4-FFF2-40B4-BE49-F238E27FC236}">
              <a16:creationId xmlns:a16="http://schemas.microsoft.com/office/drawing/2014/main" id="{C8B03B12-73E0-46CD-96AE-D567DC1B2BD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7" name="直線コネクタ 706">
          <a:extLst>
            <a:ext uri="{FF2B5EF4-FFF2-40B4-BE49-F238E27FC236}">
              <a16:creationId xmlns:a16="http://schemas.microsoft.com/office/drawing/2014/main" id="{978D6307-466B-42EA-A306-8BCFA3F4B9D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8" name="テキスト ボックス 707">
          <a:extLst>
            <a:ext uri="{FF2B5EF4-FFF2-40B4-BE49-F238E27FC236}">
              <a16:creationId xmlns:a16="http://schemas.microsoft.com/office/drawing/2014/main" id="{B689F213-7ACD-4D6E-98FB-33EB9DEBB68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9" name="直線コネクタ 708">
          <a:extLst>
            <a:ext uri="{FF2B5EF4-FFF2-40B4-BE49-F238E27FC236}">
              <a16:creationId xmlns:a16="http://schemas.microsoft.com/office/drawing/2014/main" id="{AA85DF44-7A99-42D0-A8F8-408653E787C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0" name="テキスト ボックス 709">
          <a:extLst>
            <a:ext uri="{FF2B5EF4-FFF2-40B4-BE49-F238E27FC236}">
              <a16:creationId xmlns:a16="http://schemas.microsoft.com/office/drawing/2014/main" id="{3B865C36-D687-4FFE-BD97-D7104DC4B00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1" name="直線コネクタ 710">
          <a:extLst>
            <a:ext uri="{FF2B5EF4-FFF2-40B4-BE49-F238E27FC236}">
              <a16:creationId xmlns:a16="http://schemas.microsoft.com/office/drawing/2014/main" id="{3E546D53-9D13-425D-8327-CD445333487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2" name="テキスト ボックス 711">
          <a:extLst>
            <a:ext uri="{FF2B5EF4-FFF2-40B4-BE49-F238E27FC236}">
              <a16:creationId xmlns:a16="http://schemas.microsoft.com/office/drawing/2014/main" id="{479BD8D5-AADF-4ECD-8946-F5A96ADF459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3" name="直線コネクタ 712">
          <a:extLst>
            <a:ext uri="{FF2B5EF4-FFF2-40B4-BE49-F238E27FC236}">
              <a16:creationId xmlns:a16="http://schemas.microsoft.com/office/drawing/2014/main" id="{06AE15AB-D050-46C1-B88C-68D3A636703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4" name="テキスト ボックス 713">
          <a:extLst>
            <a:ext uri="{FF2B5EF4-FFF2-40B4-BE49-F238E27FC236}">
              <a16:creationId xmlns:a16="http://schemas.microsoft.com/office/drawing/2014/main" id="{9EE5CECA-65F2-4A93-B652-DDDA88E9843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a:extLst>
            <a:ext uri="{FF2B5EF4-FFF2-40B4-BE49-F238E27FC236}">
              <a16:creationId xmlns:a16="http://schemas.microsoft.com/office/drawing/2014/main" id="{23988FCA-A612-4E9C-8AAA-0C142A6FD1E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公民館】&#10;有形固定資産減価償却率グラフ枠">
          <a:extLst>
            <a:ext uri="{FF2B5EF4-FFF2-40B4-BE49-F238E27FC236}">
              <a16:creationId xmlns:a16="http://schemas.microsoft.com/office/drawing/2014/main" id="{8F85C8FD-F6E7-42E8-9B4D-BDF84C8FA2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17" name="直線コネクタ 716">
          <a:extLst>
            <a:ext uri="{FF2B5EF4-FFF2-40B4-BE49-F238E27FC236}">
              <a16:creationId xmlns:a16="http://schemas.microsoft.com/office/drawing/2014/main" id="{DAC76434-3820-4512-96F6-5249FEDFC9EF}"/>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8" name="【公民館】&#10;有形固定資産減価償却率最小値テキスト">
          <a:extLst>
            <a:ext uri="{FF2B5EF4-FFF2-40B4-BE49-F238E27FC236}">
              <a16:creationId xmlns:a16="http://schemas.microsoft.com/office/drawing/2014/main" id="{FF42675D-B7E3-44CD-AC2A-AFB23590BE5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9" name="直線コネクタ 718">
          <a:extLst>
            <a:ext uri="{FF2B5EF4-FFF2-40B4-BE49-F238E27FC236}">
              <a16:creationId xmlns:a16="http://schemas.microsoft.com/office/drawing/2014/main" id="{4286B433-9903-4FCF-8722-06D0C0FAEE9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20" name="【公民館】&#10;有形固定資産減価償却率最大値テキスト">
          <a:extLst>
            <a:ext uri="{FF2B5EF4-FFF2-40B4-BE49-F238E27FC236}">
              <a16:creationId xmlns:a16="http://schemas.microsoft.com/office/drawing/2014/main" id="{FA47244F-D25C-41C8-94B5-5C62AC02618A}"/>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21" name="直線コネクタ 720">
          <a:extLst>
            <a:ext uri="{FF2B5EF4-FFF2-40B4-BE49-F238E27FC236}">
              <a16:creationId xmlns:a16="http://schemas.microsoft.com/office/drawing/2014/main" id="{024A2BE5-1782-46E7-8ACD-961EB30BA0C9}"/>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722" name="【公民館】&#10;有形固定資産減価償却率平均値テキスト">
          <a:extLst>
            <a:ext uri="{FF2B5EF4-FFF2-40B4-BE49-F238E27FC236}">
              <a16:creationId xmlns:a16="http://schemas.microsoft.com/office/drawing/2014/main" id="{44F930EE-A75F-4C00-AD80-E9410D12D1E0}"/>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23" name="フローチャート: 判断 722">
          <a:extLst>
            <a:ext uri="{FF2B5EF4-FFF2-40B4-BE49-F238E27FC236}">
              <a16:creationId xmlns:a16="http://schemas.microsoft.com/office/drawing/2014/main" id="{D7E3B3C2-CDFC-407F-BEA4-C088F17D46CC}"/>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724" name="フローチャート: 判断 723">
          <a:extLst>
            <a:ext uri="{FF2B5EF4-FFF2-40B4-BE49-F238E27FC236}">
              <a16:creationId xmlns:a16="http://schemas.microsoft.com/office/drawing/2014/main" id="{2FBA7919-6E3F-4364-8A3E-D8F7DD20E55C}"/>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25" name="フローチャート: 判断 724">
          <a:extLst>
            <a:ext uri="{FF2B5EF4-FFF2-40B4-BE49-F238E27FC236}">
              <a16:creationId xmlns:a16="http://schemas.microsoft.com/office/drawing/2014/main" id="{0F806C1B-06F4-4E23-8C94-D204186E2442}"/>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26" name="フローチャート: 判断 725">
          <a:extLst>
            <a:ext uri="{FF2B5EF4-FFF2-40B4-BE49-F238E27FC236}">
              <a16:creationId xmlns:a16="http://schemas.microsoft.com/office/drawing/2014/main" id="{6CFEAD54-899C-42F0-B05B-50A465E7DBC3}"/>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727" name="フローチャート: 判断 726">
          <a:extLst>
            <a:ext uri="{FF2B5EF4-FFF2-40B4-BE49-F238E27FC236}">
              <a16:creationId xmlns:a16="http://schemas.microsoft.com/office/drawing/2014/main" id="{3A6C188D-0474-415C-B764-B7BB4B6E6BF6}"/>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3E1D6F82-5CEF-4D4B-9E54-F86F8EF1209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3500BA43-0FEF-4AA6-BD9B-B7923A055BF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D84460B8-B5C7-4B31-B247-04B177B2591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5AEE2866-1F1A-45B5-89F5-90AC396D45D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D10DCF29-A58B-4D27-8A33-88672293BD0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733" name="楕円 732">
          <a:extLst>
            <a:ext uri="{FF2B5EF4-FFF2-40B4-BE49-F238E27FC236}">
              <a16:creationId xmlns:a16="http://schemas.microsoft.com/office/drawing/2014/main" id="{E7E94CDC-26E1-42FC-AAE5-CD93D049C002}"/>
            </a:ext>
          </a:extLst>
        </xdr:cNvPr>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38116</xdr:rowOff>
    </xdr:from>
    <xdr:ext cx="405111" cy="259045"/>
    <xdr:sp macro="" textlink="">
      <xdr:nvSpPr>
        <xdr:cNvPr id="734" name="【公民館】&#10;有形固定資産減価償却率該当値テキスト">
          <a:extLst>
            <a:ext uri="{FF2B5EF4-FFF2-40B4-BE49-F238E27FC236}">
              <a16:creationId xmlns:a16="http://schemas.microsoft.com/office/drawing/2014/main" id="{A2811B5F-B99C-4A46-905B-849A303A6F52}"/>
            </a:ext>
          </a:extLst>
        </xdr:cNvPr>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35" name="楕円 734">
          <a:extLst>
            <a:ext uri="{FF2B5EF4-FFF2-40B4-BE49-F238E27FC236}">
              <a16:creationId xmlns:a16="http://schemas.microsoft.com/office/drawing/2014/main" id="{034AC5CC-01F6-45BC-81A8-2C8F1BE56CD6}"/>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110489</xdr:rowOff>
    </xdr:from>
    <xdr:to>
      <xdr:col>85</xdr:col>
      <xdr:colOff>127000</xdr:colOff>
      <xdr:row>109</xdr:row>
      <xdr:rowOff>35379</xdr:rowOff>
    </xdr:to>
    <xdr:cxnSp macro="">
      <xdr:nvCxnSpPr>
        <xdr:cNvPr id="736" name="直線コネクタ 735">
          <a:extLst>
            <a:ext uri="{FF2B5EF4-FFF2-40B4-BE49-F238E27FC236}">
              <a16:creationId xmlns:a16="http://schemas.microsoft.com/office/drawing/2014/main" id="{9CCAAF7D-C5E9-4939-99A6-F355F1BE91AA}"/>
            </a:ext>
          </a:extLst>
        </xdr:cNvPr>
        <xdr:cNvCxnSpPr/>
      </xdr:nvCxnSpPr>
      <xdr:spPr>
        <a:xfrm flipV="1">
          <a:off x="15481300" y="18455639"/>
          <a:ext cx="838200" cy="26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37" name="楕円 736">
          <a:extLst>
            <a:ext uri="{FF2B5EF4-FFF2-40B4-BE49-F238E27FC236}">
              <a16:creationId xmlns:a16="http://schemas.microsoft.com/office/drawing/2014/main" id="{67EFACED-D6BF-4B34-BB83-77D5BAA80541}"/>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38" name="直線コネクタ 737">
          <a:extLst>
            <a:ext uri="{FF2B5EF4-FFF2-40B4-BE49-F238E27FC236}">
              <a16:creationId xmlns:a16="http://schemas.microsoft.com/office/drawing/2014/main" id="{80854DCE-23A8-4E09-9AF8-DDDECC2CB599}"/>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80918</xdr:rowOff>
    </xdr:from>
    <xdr:to>
      <xdr:col>67</xdr:col>
      <xdr:colOff>101600</xdr:colOff>
      <xdr:row>108</xdr:row>
      <xdr:rowOff>11068</xdr:rowOff>
    </xdr:to>
    <xdr:sp macro="" textlink="">
      <xdr:nvSpPr>
        <xdr:cNvPr id="739" name="楕円 738">
          <a:extLst>
            <a:ext uri="{FF2B5EF4-FFF2-40B4-BE49-F238E27FC236}">
              <a16:creationId xmlns:a16="http://schemas.microsoft.com/office/drawing/2014/main" id="{0166511F-A590-4B0A-A127-DED41EDC64DD}"/>
            </a:ext>
          </a:extLst>
        </xdr:cNvPr>
        <xdr:cNvSpPr/>
      </xdr:nvSpPr>
      <xdr:spPr>
        <a:xfrm>
          <a:off x="12763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73314</xdr:rowOff>
    </xdr:from>
    <xdr:ext cx="405111" cy="259045"/>
    <xdr:sp macro="" textlink="">
      <xdr:nvSpPr>
        <xdr:cNvPr id="740" name="n_1aveValue【公民館】&#10;有形固定資産減価償却率">
          <a:extLst>
            <a:ext uri="{FF2B5EF4-FFF2-40B4-BE49-F238E27FC236}">
              <a16:creationId xmlns:a16="http://schemas.microsoft.com/office/drawing/2014/main" id="{E06A1D24-DB9F-4211-95EB-E62838DB6D67}"/>
            </a:ext>
          </a:extLst>
        </xdr:cNvPr>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741" name="n_2aveValue【公民館】&#10;有形固定資産減価償却率">
          <a:extLst>
            <a:ext uri="{FF2B5EF4-FFF2-40B4-BE49-F238E27FC236}">
              <a16:creationId xmlns:a16="http://schemas.microsoft.com/office/drawing/2014/main" id="{6742C276-56FE-45C4-A72A-8E566DF5D486}"/>
            </a:ext>
          </a:extLst>
        </xdr:cNvPr>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742" name="n_3aveValue【公民館】&#10;有形固定資産減価償却率">
          <a:extLst>
            <a:ext uri="{FF2B5EF4-FFF2-40B4-BE49-F238E27FC236}">
              <a16:creationId xmlns:a16="http://schemas.microsoft.com/office/drawing/2014/main" id="{2D142F70-94F9-48AB-BF07-2ED754B3A2AB}"/>
            </a:ext>
          </a:extLst>
        </xdr:cNvPr>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743" name="n_4aveValue【公民館】&#10;有形固定資産減価償却率">
          <a:extLst>
            <a:ext uri="{FF2B5EF4-FFF2-40B4-BE49-F238E27FC236}">
              <a16:creationId xmlns:a16="http://schemas.microsoft.com/office/drawing/2014/main" id="{2A8FF949-D6EA-4224-B1AD-A9F3B3484417}"/>
            </a:ext>
          </a:extLst>
        </xdr:cNvPr>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44" name="n_1mainValue【公民館】&#10;有形固定資産減価償却率">
          <a:extLst>
            <a:ext uri="{FF2B5EF4-FFF2-40B4-BE49-F238E27FC236}">
              <a16:creationId xmlns:a16="http://schemas.microsoft.com/office/drawing/2014/main" id="{7812654C-4860-4CC3-A87E-279E6582B418}"/>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45" name="n_2mainValue【公民館】&#10;有形固定資産減価償却率">
          <a:extLst>
            <a:ext uri="{FF2B5EF4-FFF2-40B4-BE49-F238E27FC236}">
              <a16:creationId xmlns:a16="http://schemas.microsoft.com/office/drawing/2014/main" id="{4921664A-FEBB-417B-89B7-58859167B307}"/>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2195</xdr:rowOff>
    </xdr:from>
    <xdr:ext cx="405111" cy="259045"/>
    <xdr:sp macro="" textlink="">
      <xdr:nvSpPr>
        <xdr:cNvPr id="746" name="n_4mainValue【公民館】&#10;有形固定資産減価償却率">
          <a:extLst>
            <a:ext uri="{FF2B5EF4-FFF2-40B4-BE49-F238E27FC236}">
              <a16:creationId xmlns:a16="http://schemas.microsoft.com/office/drawing/2014/main" id="{58602A79-836E-4F44-ABD1-E79E3E5168B3}"/>
            </a:ext>
          </a:extLst>
        </xdr:cNvPr>
        <xdr:cNvSpPr txBox="1"/>
      </xdr:nvSpPr>
      <xdr:spPr>
        <a:xfrm>
          <a:off x="12611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a:extLst>
            <a:ext uri="{FF2B5EF4-FFF2-40B4-BE49-F238E27FC236}">
              <a16:creationId xmlns:a16="http://schemas.microsoft.com/office/drawing/2014/main" id="{AA4EBA8E-F8B7-4A59-A896-3316C8E752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a:extLst>
            <a:ext uri="{FF2B5EF4-FFF2-40B4-BE49-F238E27FC236}">
              <a16:creationId xmlns:a16="http://schemas.microsoft.com/office/drawing/2014/main" id="{D9818FBE-9BDA-4400-93C3-BB9C37EE78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a:extLst>
            <a:ext uri="{FF2B5EF4-FFF2-40B4-BE49-F238E27FC236}">
              <a16:creationId xmlns:a16="http://schemas.microsoft.com/office/drawing/2014/main" id="{9C97E536-6A37-46C2-BAA9-62FAB498257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a:extLst>
            <a:ext uri="{FF2B5EF4-FFF2-40B4-BE49-F238E27FC236}">
              <a16:creationId xmlns:a16="http://schemas.microsoft.com/office/drawing/2014/main" id="{077A2B9F-3B12-4627-8442-2814E463E14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a:extLst>
            <a:ext uri="{FF2B5EF4-FFF2-40B4-BE49-F238E27FC236}">
              <a16:creationId xmlns:a16="http://schemas.microsoft.com/office/drawing/2014/main" id="{0436BBB5-5358-44AE-BE52-07DD73FCCA8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a:extLst>
            <a:ext uri="{FF2B5EF4-FFF2-40B4-BE49-F238E27FC236}">
              <a16:creationId xmlns:a16="http://schemas.microsoft.com/office/drawing/2014/main" id="{3FE95381-C5BB-458F-996E-8D77B411BA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a:extLst>
            <a:ext uri="{FF2B5EF4-FFF2-40B4-BE49-F238E27FC236}">
              <a16:creationId xmlns:a16="http://schemas.microsoft.com/office/drawing/2014/main" id="{7A3FC0D6-BA28-4B77-888F-60796DE252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a16="http://schemas.microsoft.com/office/drawing/2014/main" id="{873FD6F1-2834-4012-A0A0-73302B554D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a:extLst>
            <a:ext uri="{FF2B5EF4-FFF2-40B4-BE49-F238E27FC236}">
              <a16:creationId xmlns:a16="http://schemas.microsoft.com/office/drawing/2014/main" id="{898195B2-4B3E-4490-8219-47072F27A6B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a:extLst>
            <a:ext uri="{FF2B5EF4-FFF2-40B4-BE49-F238E27FC236}">
              <a16:creationId xmlns:a16="http://schemas.microsoft.com/office/drawing/2014/main" id="{1149FA43-C709-4348-91CD-D05A7EC094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a:extLst>
            <a:ext uri="{FF2B5EF4-FFF2-40B4-BE49-F238E27FC236}">
              <a16:creationId xmlns:a16="http://schemas.microsoft.com/office/drawing/2014/main" id="{4C9D8618-2508-4D89-9B97-E6C0B39765F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74F0E57C-FE81-44FA-B27F-C0B2B0427CE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a:extLst>
            <a:ext uri="{FF2B5EF4-FFF2-40B4-BE49-F238E27FC236}">
              <a16:creationId xmlns:a16="http://schemas.microsoft.com/office/drawing/2014/main" id="{ADE9CF04-A87B-4F13-A202-C5813F70CD4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a:extLst>
            <a:ext uri="{FF2B5EF4-FFF2-40B4-BE49-F238E27FC236}">
              <a16:creationId xmlns:a16="http://schemas.microsoft.com/office/drawing/2014/main" id="{038B1387-5EF6-42F1-959B-A2DFA603572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a:extLst>
            <a:ext uri="{FF2B5EF4-FFF2-40B4-BE49-F238E27FC236}">
              <a16:creationId xmlns:a16="http://schemas.microsoft.com/office/drawing/2014/main" id="{CC7A320C-9CA7-4968-8891-CF68583EB77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a:extLst>
            <a:ext uri="{FF2B5EF4-FFF2-40B4-BE49-F238E27FC236}">
              <a16:creationId xmlns:a16="http://schemas.microsoft.com/office/drawing/2014/main" id="{7974035C-7E23-411E-96D3-0BF8B477CBA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a:extLst>
            <a:ext uri="{FF2B5EF4-FFF2-40B4-BE49-F238E27FC236}">
              <a16:creationId xmlns:a16="http://schemas.microsoft.com/office/drawing/2014/main" id="{93C268A0-7345-46DC-9E4B-1F9A16942C4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a:extLst>
            <a:ext uri="{FF2B5EF4-FFF2-40B4-BE49-F238E27FC236}">
              <a16:creationId xmlns:a16="http://schemas.microsoft.com/office/drawing/2014/main" id="{038D0239-FE60-40A6-A2CF-06563137972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a:extLst>
            <a:ext uri="{FF2B5EF4-FFF2-40B4-BE49-F238E27FC236}">
              <a16:creationId xmlns:a16="http://schemas.microsoft.com/office/drawing/2014/main" id="{0BEB51B9-0E5B-4188-B7E0-142337EB9B5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a:extLst>
            <a:ext uri="{FF2B5EF4-FFF2-40B4-BE49-F238E27FC236}">
              <a16:creationId xmlns:a16="http://schemas.microsoft.com/office/drawing/2014/main" id="{AB1AA2E0-141F-4D08-A1A8-667AA2BE835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a:extLst>
            <a:ext uri="{FF2B5EF4-FFF2-40B4-BE49-F238E27FC236}">
              <a16:creationId xmlns:a16="http://schemas.microsoft.com/office/drawing/2014/main" id="{60F1C8DA-8712-44B3-A0E2-2EDCD1B3C65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a:extLst>
            <a:ext uri="{FF2B5EF4-FFF2-40B4-BE49-F238E27FC236}">
              <a16:creationId xmlns:a16="http://schemas.microsoft.com/office/drawing/2014/main" id="{C4BE1358-B719-4D4D-B5E7-857B3449BC6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a16="http://schemas.microsoft.com/office/drawing/2014/main" id="{2BA8E8FB-0131-4FA3-B19D-FED6193512D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a:extLst>
            <a:ext uri="{FF2B5EF4-FFF2-40B4-BE49-F238E27FC236}">
              <a16:creationId xmlns:a16="http://schemas.microsoft.com/office/drawing/2014/main" id="{534E5E9D-6835-4EDD-8718-D77BDE7698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公民館】&#10;一人当たり面積グラフ枠">
          <a:extLst>
            <a:ext uri="{FF2B5EF4-FFF2-40B4-BE49-F238E27FC236}">
              <a16:creationId xmlns:a16="http://schemas.microsoft.com/office/drawing/2014/main" id="{A40DBEAA-C17E-4162-83C6-422F3AB21E4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72" name="直線コネクタ 771">
          <a:extLst>
            <a:ext uri="{FF2B5EF4-FFF2-40B4-BE49-F238E27FC236}">
              <a16:creationId xmlns:a16="http://schemas.microsoft.com/office/drawing/2014/main" id="{F925FC11-4E93-4A79-935B-9F8E14C764AC}"/>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73" name="【公民館】&#10;一人当たり面積最小値テキスト">
          <a:extLst>
            <a:ext uri="{FF2B5EF4-FFF2-40B4-BE49-F238E27FC236}">
              <a16:creationId xmlns:a16="http://schemas.microsoft.com/office/drawing/2014/main" id="{24E726F4-0288-485C-9158-45A11B5B6BF6}"/>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74" name="直線コネクタ 773">
          <a:extLst>
            <a:ext uri="{FF2B5EF4-FFF2-40B4-BE49-F238E27FC236}">
              <a16:creationId xmlns:a16="http://schemas.microsoft.com/office/drawing/2014/main" id="{0BCED660-3D5C-4866-A188-E93A0A5E98BB}"/>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75" name="【公民館】&#10;一人当たり面積最大値テキスト">
          <a:extLst>
            <a:ext uri="{FF2B5EF4-FFF2-40B4-BE49-F238E27FC236}">
              <a16:creationId xmlns:a16="http://schemas.microsoft.com/office/drawing/2014/main" id="{6FDBFE48-635B-48DC-B75D-9DC72028AEC7}"/>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76" name="直線コネクタ 775">
          <a:extLst>
            <a:ext uri="{FF2B5EF4-FFF2-40B4-BE49-F238E27FC236}">
              <a16:creationId xmlns:a16="http://schemas.microsoft.com/office/drawing/2014/main" id="{2835DBDE-D0C1-47CE-A735-05AC19B916FA}"/>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777" name="【公民館】&#10;一人当たり面積平均値テキスト">
          <a:extLst>
            <a:ext uri="{FF2B5EF4-FFF2-40B4-BE49-F238E27FC236}">
              <a16:creationId xmlns:a16="http://schemas.microsoft.com/office/drawing/2014/main" id="{43FEA2C5-0273-4173-98B4-923140C58E39}"/>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78" name="フローチャート: 判断 777">
          <a:extLst>
            <a:ext uri="{FF2B5EF4-FFF2-40B4-BE49-F238E27FC236}">
              <a16:creationId xmlns:a16="http://schemas.microsoft.com/office/drawing/2014/main" id="{CFADCCEA-6B0F-4CFB-B282-2C29DD443F23}"/>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779" name="フローチャート: 判断 778">
          <a:extLst>
            <a:ext uri="{FF2B5EF4-FFF2-40B4-BE49-F238E27FC236}">
              <a16:creationId xmlns:a16="http://schemas.microsoft.com/office/drawing/2014/main" id="{138CC77B-D899-4330-A4EB-D64A3DA4E423}"/>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780" name="フローチャート: 判断 779">
          <a:extLst>
            <a:ext uri="{FF2B5EF4-FFF2-40B4-BE49-F238E27FC236}">
              <a16:creationId xmlns:a16="http://schemas.microsoft.com/office/drawing/2014/main" id="{CA0785E5-9291-4216-A72A-EE84CEE0C236}"/>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81" name="フローチャート: 判断 780">
          <a:extLst>
            <a:ext uri="{FF2B5EF4-FFF2-40B4-BE49-F238E27FC236}">
              <a16:creationId xmlns:a16="http://schemas.microsoft.com/office/drawing/2014/main" id="{D8A6149A-4DF4-43B7-94FB-97D0AD395C2C}"/>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782" name="フローチャート: 判断 781">
          <a:extLst>
            <a:ext uri="{FF2B5EF4-FFF2-40B4-BE49-F238E27FC236}">
              <a16:creationId xmlns:a16="http://schemas.microsoft.com/office/drawing/2014/main" id="{4D8F5C50-2730-4898-BEBB-5993FBC46C80}"/>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687979BE-4741-49DB-817A-F494D5EAF3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44CEAFE2-79C3-43A8-BE0D-88CA72CE1EA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16787BD0-E511-42F1-BDED-27A529625C2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6A3F0F30-09B4-4D14-B482-B6E854E5139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16096A83-6F0F-4960-B897-D439DB368B8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788" name="楕円 787">
          <a:extLst>
            <a:ext uri="{FF2B5EF4-FFF2-40B4-BE49-F238E27FC236}">
              <a16:creationId xmlns:a16="http://schemas.microsoft.com/office/drawing/2014/main" id="{DE4F46C8-EAFE-4A9C-BC81-019306568C1E}"/>
            </a:ext>
          </a:extLst>
        </xdr:cNvPr>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789" name="【公民館】&#10;一人当たり面積該当値テキスト">
          <a:extLst>
            <a:ext uri="{FF2B5EF4-FFF2-40B4-BE49-F238E27FC236}">
              <a16:creationId xmlns:a16="http://schemas.microsoft.com/office/drawing/2014/main" id="{10CD8C6C-80EA-4717-B1E7-9350E0B8DEC3}"/>
            </a:ext>
          </a:extLst>
        </xdr:cNvPr>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143511</xdr:rowOff>
    </xdr:from>
    <xdr:to>
      <xdr:col>112</xdr:col>
      <xdr:colOff>38100</xdr:colOff>
      <xdr:row>108</xdr:row>
      <xdr:rowOff>73661</xdr:rowOff>
    </xdr:to>
    <xdr:sp macro="" textlink="">
      <xdr:nvSpPr>
        <xdr:cNvPr id="790" name="楕円 789">
          <a:extLst>
            <a:ext uri="{FF2B5EF4-FFF2-40B4-BE49-F238E27FC236}">
              <a16:creationId xmlns:a16="http://schemas.microsoft.com/office/drawing/2014/main" id="{5BBA89C3-C25E-4263-8131-E3EED8FA90BC}"/>
            </a:ext>
          </a:extLst>
        </xdr:cNvPr>
        <xdr:cNvSpPr/>
      </xdr:nvSpPr>
      <xdr:spPr>
        <a:xfrm>
          <a:off x="21272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22861</xdr:rowOff>
    </xdr:to>
    <xdr:cxnSp macro="">
      <xdr:nvCxnSpPr>
        <xdr:cNvPr id="791" name="直線コネクタ 790">
          <a:extLst>
            <a:ext uri="{FF2B5EF4-FFF2-40B4-BE49-F238E27FC236}">
              <a16:creationId xmlns:a16="http://schemas.microsoft.com/office/drawing/2014/main" id="{2A6A0B16-7D80-4BC8-AE25-498C2089900B}"/>
            </a:ext>
          </a:extLst>
        </xdr:cNvPr>
        <xdr:cNvCxnSpPr/>
      </xdr:nvCxnSpPr>
      <xdr:spPr>
        <a:xfrm flipV="1">
          <a:off x="21323300" y="18530751"/>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146776</xdr:rowOff>
    </xdr:from>
    <xdr:to>
      <xdr:col>107</xdr:col>
      <xdr:colOff>101600</xdr:colOff>
      <xdr:row>108</xdr:row>
      <xdr:rowOff>76926</xdr:rowOff>
    </xdr:to>
    <xdr:sp macro="" textlink="">
      <xdr:nvSpPr>
        <xdr:cNvPr id="792" name="楕円 791">
          <a:extLst>
            <a:ext uri="{FF2B5EF4-FFF2-40B4-BE49-F238E27FC236}">
              <a16:creationId xmlns:a16="http://schemas.microsoft.com/office/drawing/2014/main" id="{8BE536BD-B362-436F-A68C-5949A49B499E}"/>
            </a:ext>
          </a:extLst>
        </xdr:cNvPr>
        <xdr:cNvSpPr/>
      </xdr:nvSpPr>
      <xdr:spPr>
        <a:xfrm>
          <a:off x="20383500" y="1849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22861</xdr:rowOff>
    </xdr:from>
    <xdr:to>
      <xdr:col>111</xdr:col>
      <xdr:colOff>177800</xdr:colOff>
      <xdr:row>108</xdr:row>
      <xdr:rowOff>26126</xdr:rowOff>
    </xdr:to>
    <xdr:cxnSp macro="">
      <xdr:nvCxnSpPr>
        <xdr:cNvPr id="793" name="直線コネクタ 792">
          <a:extLst>
            <a:ext uri="{FF2B5EF4-FFF2-40B4-BE49-F238E27FC236}">
              <a16:creationId xmlns:a16="http://schemas.microsoft.com/office/drawing/2014/main" id="{A32FF5C5-2C1A-4835-B5C2-EABBF73F7057}"/>
            </a:ext>
          </a:extLst>
        </xdr:cNvPr>
        <xdr:cNvCxnSpPr/>
      </xdr:nvCxnSpPr>
      <xdr:spPr>
        <a:xfrm flipV="1">
          <a:off x="20434300" y="185394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126093</xdr:rowOff>
    </xdr:from>
    <xdr:to>
      <xdr:col>98</xdr:col>
      <xdr:colOff>38100</xdr:colOff>
      <xdr:row>108</xdr:row>
      <xdr:rowOff>56243</xdr:rowOff>
    </xdr:to>
    <xdr:sp macro="" textlink="">
      <xdr:nvSpPr>
        <xdr:cNvPr id="794" name="楕円 793">
          <a:extLst>
            <a:ext uri="{FF2B5EF4-FFF2-40B4-BE49-F238E27FC236}">
              <a16:creationId xmlns:a16="http://schemas.microsoft.com/office/drawing/2014/main" id="{FF564412-900E-4D87-BA27-F2EC038A84BD}"/>
            </a:ext>
          </a:extLst>
        </xdr:cNvPr>
        <xdr:cNvSpPr/>
      </xdr:nvSpPr>
      <xdr:spPr>
        <a:xfrm>
          <a:off x="18605500" y="184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127743</xdr:rowOff>
    </xdr:from>
    <xdr:ext cx="469744" cy="259045"/>
    <xdr:sp macro="" textlink="">
      <xdr:nvSpPr>
        <xdr:cNvPr id="795" name="n_1aveValue【公民館】&#10;一人当たり面積">
          <a:extLst>
            <a:ext uri="{FF2B5EF4-FFF2-40B4-BE49-F238E27FC236}">
              <a16:creationId xmlns:a16="http://schemas.microsoft.com/office/drawing/2014/main" id="{9F18AA20-1E04-47F6-8DB8-D069A721E751}"/>
            </a:ext>
          </a:extLst>
        </xdr:cNvPr>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796" name="n_2aveValue【公民館】&#10;一人当たり面積">
          <a:extLst>
            <a:ext uri="{FF2B5EF4-FFF2-40B4-BE49-F238E27FC236}">
              <a16:creationId xmlns:a16="http://schemas.microsoft.com/office/drawing/2014/main" id="{AEF019D4-D0C8-496C-B62A-F5FC01DC7090}"/>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97" name="n_3aveValue【公民館】&#10;一人当たり面積">
          <a:extLst>
            <a:ext uri="{FF2B5EF4-FFF2-40B4-BE49-F238E27FC236}">
              <a16:creationId xmlns:a16="http://schemas.microsoft.com/office/drawing/2014/main" id="{8507F08E-FDFE-4C39-8EB4-8F43F906CD3B}"/>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798" name="n_4aveValue【公民館】&#10;一人当たり面積">
          <a:extLst>
            <a:ext uri="{FF2B5EF4-FFF2-40B4-BE49-F238E27FC236}">
              <a16:creationId xmlns:a16="http://schemas.microsoft.com/office/drawing/2014/main" id="{5BF09312-291A-402A-B726-FB4724A24F7F}"/>
            </a:ext>
          </a:extLst>
        </xdr:cNvPr>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64788</xdr:rowOff>
    </xdr:from>
    <xdr:ext cx="469744" cy="259045"/>
    <xdr:sp macro="" textlink="">
      <xdr:nvSpPr>
        <xdr:cNvPr id="799" name="n_1mainValue【公民館】&#10;一人当たり面積">
          <a:extLst>
            <a:ext uri="{FF2B5EF4-FFF2-40B4-BE49-F238E27FC236}">
              <a16:creationId xmlns:a16="http://schemas.microsoft.com/office/drawing/2014/main" id="{35FFCC7B-2AD8-4B1A-850B-89A3A05935A0}"/>
            </a:ext>
          </a:extLst>
        </xdr:cNvPr>
        <xdr:cNvSpPr txBox="1"/>
      </xdr:nvSpPr>
      <xdr:spPr>
        <a:xfrm>
          <a:off x="21075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68053</xdr:rowOff>
    </xdr:from>
    <xdr:ext cx="469744" cy="259045"/>
    <xdr:sp macro="" textlink="">
      <xdr:nvSpPr>
        <xdr:cNvPr id="800" name="n_2mainValue【公民館】&#10;一人当たり面積">
          <a:extLst>
            <a:ext uri="{FF2B5EF4-FFF2-40B4-BE49-F238E27FC236}">
              <a16:creationId xmlns:a16="http://schemas.microsoft.com/office/drawing/2014/main" id="{6815E33B-5F75-4AFF-B07E-55CDB60736AA}"/>
            </a:ext>
          </a:extLst>
        </xdr:cNvPr>
        <xdr:cNvSpPr txBox="1"/>
      </xdr:nvSpPr>
      <xdr:spPr>
        <a:xfrm>
          <a:off x="20199427" y="1858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47370</xdr:rowOff>
    </xdr:from>
    <xdr:ext cx="469744" cy="259045"/>
    <xdr:sp macro="" textlink="">
      <xdr:nvSpPr>
        <xdr:cNvPr id="801" name="n_4mainValue【公民館】&#10;一人当たり面積">
          <a:extLst>
            <a:ext uri="{FF2B5EF4-FFF2-40B4-BE49-F238E27FC236}">
              <a16:creationId xmlns:a16="http://schemas.microsoft.com/office/drawing/2014/main" id="{B4D5934E-83AF-497F-B023-4C2C7C65116C}"/>
            </a:ext>
          </a:extLst>
        </xdr:cNvPr>
        <xdr:cNvSpPr txBox="1"/>
      </xdr:nvSpPr>
      <xdr:spPr>
        <a:xfrm>
          <a:off x="18421427"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2" name="正方形/長方形 801">
          <a:extLst>
            <a:ext uri="{FF2B5EF4-FFF2-40B4-BE49-F238E27FC236}">
              <a16:creationId xmlns:a16="http://schemas.microsoft.com/office/drawing/2014/main" id="{B0718768-F0CA-4FF4-BAE3-9D7611DA576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3" name="正方形/長方形 802">
          <a:extLst>
            <a:ext uri="{FF2B5EF4-FFF2-40B4-BE49-F238E27FC236}">
              <a16:creationId xmlns:a16="http://schemas.microsoft.com/office/drawing/2014/main" id="{7A3EC504-4BDC-44B4-B5AF-1E052CDE34A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4" name="テキスト ボックス 803">
          <a:extLst>
            <a:ext uri="{FF2B5EF4-FFF2-40B4-BE49-F238E27FC236}">
              <a16:creationId xmlns:a16="http://schemas.microsoft.com/office/drawing/2014/main" id="{D414AE25-6655-4067-8BD1-31F16AFB709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償却率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との比較した差は小さくなっている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利用頻度に応じ改良工事を行う</a:t>
          </a:r>
          <a:r>
            <a:rPr kumimoji="1" lang="ja-JP" altLang="en-US" sz="1100">
              <a:solidFill>
                <a:schemeClr val="dk1"/>
              </a:solidFill>
              <a:effectLst/>
              <a:latin typeface="+mn-lt"/>
              <a:ea typeface="+mn-ea"/>
              <a:cs typeface="+mn-cs"/>
            </a:rPr>
            <a:t>予定としている</a:t>
          </a:r>
          <a:r>
            <a:rPr kumimoji="1" lang="ja-JP" altLang="ja-JP" sz="1100">
              <a:solidFill>
                <a:schemeClr val="dk1"/>
              </a:solidFill>
              <a:effectLst/>
              <a:latin typeface="+mn-lt"/>
              <a:ea typeface="+mn-ea"/>
              <a:cs typeface="+mn-cs"/>
            </a:rPr>
            <a:t>が、山間の町道</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広範囲になることから、整備が後回しになっている部分も多々ある。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町営住宅の老朽化が進行している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、建替</a:t>
          </a:r>
          <a:r>
            <a:rPr kumimoji="1" lang="ja-JP" altLang="en-US" sz="1100">
              <a:solidFill>
                <a:schemeClr val="dk1"/>
              </a:solidFill>
              <a:effectLst/>
              <a:latin typeface="+mn-lt"/>
              <a:ea typeface="+mn-ea"/>
              <a:cs typeface="+mn-cs"/>
            </a:rPr>
            <a:t>または解体を行い宅地用地としての活用</a:t>
          </a:r>
          <a:r>
            <a:rPr kumimoji="1" lang="ja-JP" altLang="ja-JP" sz="1100">
              <a:solidFill>
                <a:schemeClr val="dk1"/>
              </a:solidFill>
              <a:effectLst/>
              <a:latin typeface="+mn-lt"/>
              <a:ea typeface="+mn-ea"/>
              <a:cs typeface="+mn-cs"/>
            </a:rPr>
            <a:t>を行う必要がある。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内幼稚園、保育所は、待機児童もない状態。少子化により施設数が過剰であったため、平成２９年度に６幼稚園、３保育園を３つの幼保一体施設に統合したため、廃園施設の利活用、除却等を検討し、財政負担軽減を図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償却率の高さから施設の老朽具合がうかがえる。少子化により施設数が過剰であったため、平成２９年度に７小学校を３小学校に統合したため、廃校施設の利活用等を検討し、財政負担軽減を図る。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F732ACA-717F-4B8A-851B-085FE95C5F8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2D1179F-6C2C-453D-94B5-5B520F77D57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6127645-ED7B-4230-8E59-DEBA9EBFA9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2331247-97C9-4CB2-A386-040F89209C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3B5AD93-0A98-4773-93D5-7E80DAD434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7C727A-AAA4-41CA-ADD6-BBF466629E5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A43208C-7FC1-4A38-A3EE-12DB79FA6E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D112229-0D21-4497-B764-E8515322F2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D0AB59A-4531-45DB-91C1-88FF0A1C34D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6167BCF-AABA-4836-967E-7445DFB1ACB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13,867
13,583
144.21
10,187,445
9,766,959
414,691
5,499,120
9,282,297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55E469-8E4C-4CD7-9FCE-E5A0EE39C18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5DD09ED-39EE-47CE-8099-614FDD84AEF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55839A-BCA5-49A3-911F-938BDE601F2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F23E0C6-44D1-4498-BF89-D485C67137F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084C3CE-B38F-4385-B124-7C82D20E5DD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70020E1-7875-4B92-B5AE-762AE0FCD32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6D1F56-D6F1-4C71-A847-0BBEB34564F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94BF79-D3F4-440D-A2A5-178B2ABE1B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B8653C8-E4AF-49E2-BB85-275FBC3D948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C0DE606-0A0F-47E0-9736-18912D3DE4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B20B2B5-B314-4F7E-A002-211D0C7CF8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8997FD-6D5C-40BB-9798-9720923CE7F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50F969E-0DB4-4A9D-B295-16474CD432D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7DB322-B0FE-491E-A68A-663F290372D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269310-DB6C-405C-9DE2-D71229B174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89443B-E400-4E45-80A6-5DA630DA9D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3923D4-25DC-480A-AC21-BDAE4DDE202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F067950-DF56-4327-96A4-E214DF83A46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9D7E20B-13B6-4868-90A9-AD836CBCE5D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1730589-FEBD-41E4-8907-077D8C6760B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CDC67B4-0987-412E-96D9-F654CAAD6DF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4F20EB5-1649-471C-91F9-C335311CD70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EEF91C4-A6B5-4D5B-91F3-06DE2353E47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061F70B-BB45-49F5-B00E-6400468D866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439D56-E332-4503-83D3-E01FEA8853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16E0083-61B5-48CA-966D-1E8807FE73E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7B5E2C9-9817-4301-BAAE-9087D280A1E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3E7C79-AFDD-404F-80EA-4CF9D7D678A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A6E66B5-5198-4FFC-B099-46732537428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676B025-D758-4559-86E1-11966AA8951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4ADF641-E7D2-42C8-A733-1D5DA7C54C5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9DA3E68-059F-45B3-AD14-DB537850903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3BAA219-CF5E-4F62-BD6B-1BF8FBAD239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90F54B3-C4D0-43D6-8C5C-D79AFEA78C5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A3FBB3B-EAFE-47C5-9D07-71F93B574D9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5A95CCE-CEC6-49C4-BE85-A0D52EF9630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393C97F-6807-48D9-8CED-E1E575A8A67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517B63D-2E76-4863-B50C-C6DE84639F3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834D308-6A36-405D-8667-83BA0990E99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6E76419-7B3B-438B-8334-36FFD3623B9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001F9E7-96D7-4E66-8AFB-ABF636A8AE2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CB19E8D-E27D-4D5A-BA4A-9904D08A8B5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C59CABB-EA8D-4FF8-AF26-20190249849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9089E48-686D-40EF-B093-E8381B87776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5253022-3554-474D-96AB-F64B2FD688F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33E9F83-18B1-4220-BD8E-26C07DEAC04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1AF27C5-3086-4463-B3FB-B0112B93662D}"/>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21FD47B2-7744-4111-B5E2-6B2E744D2E45}"/>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F3844CA-F056-4EEF-880F-5ED33CB94FE3}"/>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96B74FF8-16B1-4E98-BC44-F6E799463FF1}"/>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CA04F29E-F3F1-48CE-8FFF-357DBBDAC1C2}"/>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a:extLst>
            <a:ext uri="{FF2B5EF4-FFF2-40B4-BE49-F238E27FC236}">
              <a16:creationId xmlns:a16="http://schemas.microsoft.com/office/drawing/2014/main" id="{CDC8BE3C-2A43-45C9-AC10-5F979369C321}"/>
            </a:ext>
          </a:extLst>
        </xdr:cNvPr>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3FD6D7D5-C6A9-409A-9A49-7909262F06F5}"/>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03E1BDC5-23CB-4142-8D10-937646C12572}"/>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0534C999-BA60-4480-8D87-BE513B2734ED}"/>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F4E2B64D-865A-42FA-BB26-2B1790362C86}"/>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4D5FD143-4361-4DD9-BB0B-32B9B8282F9D}"/>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2DD5035-85E1-4F0B-8E99-481A8E7274F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F9A3851-3216-4DA7-951B-FA54CAE1946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2A7E02C-0205-40C9-A605-F5066E4741C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0CF13AB-C3D9-400A-AEDF-2FB0B68EFD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447495E-9F9F-40D8-A4C1-64E4C213A9A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xdr:rowOff>
    </xdr:from>
    <xdr:to>
      <xdr:col>24</xdr:col>
      <xdr:colOff>114300</xdr:colOff>
      <xdr:row>38</xdr:row>
      <xdr:rowOff>109038</xdr:rowOff>
    </xdr:to>
    <xdr:sp macro="" textlink="">
      <xdr:nvSpPr>
        <xdr:cNvPr id="74" name="楕円 73">
          <a:extLst>
            <a:ext uri="{FF2B5EF4-FFF2-40B4-BE49-F238E27FC236}">
              <a16:creationId xmlns:a16="http://schemas.microsoft.com/office/drawing/2014/main" id="{D8F199C9-4176-4DF7-8BD0-236D6A88189B}"/>
            </a:ext>
          </a:extLst>
        </xdr:cNvPr>
        <xdr:cNvSpPr/>
      </xdr:nvSpPr>
      <xdr:spPr>
        <a:xfrm>
          <a:off x="4584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157315</xdr:rowOff>
    </xdr:from>
    <xdr:ext cx="405111" cy="259045"/>
    <xdr:sp macro="" textlink="">
      <xdr:nvSpPr>
        <xdr:cNvPr id="75" name="【図書館】&#10;有形固定資産減価償却率該当値テキスト">
          <a:extLst>
            <a:ext uri="{FF2B5EF4-FFF2-40B4-BE49-F238E27FC236}">
              <a16:creationId xmlns:a16="http://schemas.microsoft.com/office/drawing/2014/main" id="{730BC6D2-EE15-4AA0-8F2C-30EEDCEFF6C3}"/>
            </a:ext>
          </a:extLst>
        </xdr:cNvPr>
        <xdr:cNvSpPr txBox="1"/>
      </xdr:nvSpPr>
      <xdr:spPr>
        <a:xfrm>
          <a:off x="4673600"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a:extLst>
            <a:ext uri="{FF2B5EF4-FFF2-40B4-BE49-F238E27FC236}">
              <a16:creationId xmlns:a16="http://schemas.microsoft.com/office/drawing/2014/main" id="{F2CB502D-D0C6-461F-AF3B-3FAEE0C0A6F0}"/>
            </a:ext>
          </a:extLst>
        </xdr:cNvPr>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58238</xdr:rowOff>
    </xdr:from>
    <xdr:to>
      <xdr:col>24</xdr:col>
      <xdr:colOff>63500</xdr:colOff>
      <xdr:row>42</xdr:row>
      <xdr:rowOff>92528</xdr:rowOff>
    </xdr:to>
    <xdr:cxnSp macro="">
      <xdr:nvCxnSpPr>
        <xdr:cNvPr id="77" name="直線コネクタ 76">
          <a:extLst>
            <a:ext uri="{FF2B5EF4-FFF2-40B4-BE49-F238E27FC236}">
              <a16:creationId xmlns:a16="http://schemas.microsoft.com/office/drawing/2014/main" id="{01C036AF-DC79-4B90-92F8-E7B80A9EB3E5}"/>
            </a:ext>
          </a:extLst>
        </xdr:cNvPr>
        <xdr:cNvCxnSpPr/>
      </xdr:nvCxnSpPr>
      <xdr:spPr>
        <a:xfrm flipV="1">
          <a:off x="3797300" y="6573338"/>
          <a:ext cx="838200" cy="7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a:extLst>
            <a:ext uri="{FF2B5EF4-FFF2-40B4-BE49-F238E27FC236}">
              <a16:creationId xmlns:a16="http://schemas.microsoft.com/office/drawing/2014/main" id="{BE28BA0C-9A56-4166-AF65-E0319854A7E7}"/>
            </a:ext>
          </a:extLst>
        </xdr:cNvPr>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8DAA4E85-5224-4F27-AEB3-CCC58A3798F6}"/>
            </a:ext>
          </a:extLst>
        </xdr:cNvPr>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xdr:rowOff>
    </xdr:from>
    <xdr:to>
      <xdr:col>6</xdr:col>
      <xdr:colOff>38100</xdr:colOff>
      <xdr:row>38</xdr:row>
      <xdr:rowOff>102507</xdr:rowOff>
    </xdr:to>
    <xdr:sp macro="" textlink="">
      <xdr:nvSpPr>
        <xdr:cNvPr id="80" name="楕円 79">
          <a:extLst>
            <a:ext uri="{FF2B5EF4-FFF2-40B4-BE49-F238E27FC236}">
              <a16:creationId xmlns:a16="http://schemas.microsoft.com/office/drawing/2014/main" id="{4D7B3F82-E26A-44B9-BDF3-76BEA5E4FA58}"/>
            </a:ext>
          </a:extLst>
        </xdr:cNvPr>
        <xdr:cNvSpPr/>
      </xdr:nvSpPr>
      <xdr:spPr>
        <a:xfrm>
          <a:off x="1079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86377</xdr:rowOff>
    </xdr:from>
    <xdr:ext cx="405111" cy="259045"/>
    <xdr:sp macro="" textlink="">
      <xdr:nvSpPr>
        <xdr:cNvPr id="81" name="n_1aveValue【図書館】&#10;有形固定資産減価償却率">
          <a:extLst>
            <a:ext uri="{FF2B5EF4-FFF2-40B4-BE49-F238E27FC236}">
              <a16:creationId xmlns:a16="http://schemas.microsoft.com/office/drawing/2014/main" id="{EDF5CECB-BE71-4928-80D6-03764CDCBBF8}"/>
            </a:ext>
          </a:extLst>
        </xdr:cNvPr>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2" name="n_2aveValue【図書館】&#10;有形固定資産減価償却率">
          <a:extLst>
            <a:ext uri="{FF2B5EF4-FFF2-40B4-BE49-F238E27FC236}">
              <a16:creationId xmlns:a16="http://schemas.microsoft.com/office/drawing/2014/main" id="{00BDA5A0-014B-4BE2-A474-BC4702C744D0}"/>
            </a:ext>
          </a:extLst>
        </xdr:cNvPr>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3" name="n_3aveValue【図書館】&#10;有形固定資産減価償却率">
          <a:extLst>
            <a:ext uri="{FF2B5EF4-FFF2-40B4-BE49-F238E27FC236}">
              <a16:creationId xmlns:a16="http://schemas.microsoft.com/office/drawing/2014/main" id="{3DD6B9EA-D734-48BE-8466-80340D0D1A53}"/>
            </a:ext>
          </a:extLst>
        </xdr:cNvPr>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4" name="n_4aveValue【図書館】&#10;有形固定資産減価償却率">
          <a:extLst>
            <a:ext uri="{FF2B5EF4-FFF2-40B4-BE49-F238E27FC236}">
              <a16:creationId xmlns:a16="http://schemas.microsoft.com/office/drawing/2014/main" id="{7EE840A9-FD29-450D-ADB6-5C7CC4C18267}"/>
            </a:ext>
          </a:extLst>
        </xdr:cNvPr>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5" name="n_1mainValue【図書館】&#10;有形固定資産減価償却率">
          <a:extLst>
            <a:ext uri="{FF2B5EF4-FFF2-40B4-BE49-F238E27FC236}">
              <a16:creationId xmlns:a16="http://schemas.microsoft.com/office/drawing/2014/main" id="{722427A3-0DF6-443B-9F0F-B9C067B72F4B}"/>
            </a:ext>
          </a:extLst>
        </xdr:cNvPr>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6" name="n_2mainValue【図書館】&#10;有形固定資産減価償却率">
          <a:extLst>
            <a:ext uri="{FF2B5EF4-FFF2-40B4-BE49-F238E27FC236}">
              <a16:creationId xmlns:a16="http://schemas.microsoft.com/office/drawing/2014/main" id="{0F71382A-3BFB-4F84-8301-B1387A70E963}"/>
            </a:ext>
          </a:extLst>
        </xdr:cNvPr>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93634</xdr:rowOff>
    </xdr:from>
    <xdr:ext cx="405111" cy="259045"/>
    <xdr:sp macro="" textlink="">
      <xdr:nvSpPr>
        <xdr:cNvPr id="87" name="n_4mainValue【図書館】&#10;有形固定資産減価償却率">
          <a:extLst>
            <a:ext uri="{FF2B5EF4-FFF2-40B4-BE49-F238E27FC236}">
              <a16:creationId xmlns:a16="http://schemas.microsoft.com/office/drawing/2014/main" id="{177EB138-CF0D-4E35-A004-95897F04B984}"/>
            </a:ext>
          </a:extLst>
        </xdr:cNvPr>
        <xdr:cNvSpPr txBox="1"/>
      </xdr:nvSpPr>
      <xdr:spPr>
        <a:xfrm>
          <a:off x="927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6ED60695-7ECF-46CC-BB6B-7A28B2521A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25BF1760-F210-4983-A3D1-61C0A17D400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677B98F4-584C-4C2A-AAFE-EC0EB467477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5C7155B1-DA7C-49AF-91F7-3258DAF704A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C4793E96-8C84-4E86-B623-F9545ADA41E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EDFF9568-90D5-4459-AF81-67A115236F0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54F8EA68-22A5-4FA6-94E3-41EAC8B6891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2824B171-897B-4667-8789-06239F4CAD9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F1E252BF-65CA-427B-A629-14EA356B619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21349B4A-3C9A-430A-B126-995E3F7E5A7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AA50D8D4-089A-4393-A955-140B0450748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9EA45698-6E45-4AA3-8E37-3553DD3FD0E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BAF28A07-994C-4CC4-A66C-CD8A2CE06F6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a:extLst>
            <a:ext uri="{FF2B5EF4-FFF2-40B4-BE49-F238E27FC236}">
              <a16:creationId xmlns:a16="http://schemas.microsoft.com/office/drawing/2014/main" id="{4412C80E-82D9-498E-8D3B-B0C5283F860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AB2CEE9E-5FEE-4344-82DE-44730DFEF62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a:extLst>
            <a:ext uri="{FF2B5EF4-FFF2-40B4-BE49-F238E27FC236}">
              <a16:creationId xmlns:a16="http://schemas.microsoft.com/office/drawing/2014/main" id="{F13C158A-3707-4692-9212-572ABEA8DC8B}"/>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88E54BF4-E100-4D67-8D77-26CB9D98F84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a:extLst>
            <a:ext uri="{FF2B5EF4-FFF2-40B4-BE49-F238E27FC236}">
              <a16:creationId xmlns:a16="http://schemas.microsoft.com/office/drawing/2014/main" id="{A91F7F83-4587-4BCF-8896-998D0A90B674}"/>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B52BDC9-5FEE-4B14-BDA7-EE3C85EE82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A94B286A-3686-4406-946E-A591392165E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F3A5DB18-16B1-4C97-AE1C-C88DBA2C303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09" name="直線コネクタ 108">
          <a:extLst>
            <a:ext uri="{FF2B5EF4-FFF2-40B4-BE49-F238E27FC236}">
              <a16:creationId xmlns:a16="http://schemas.microsoft.com/office/drawing/2014/main" id="{CD4F2EDF-E371-477D-954B-F4C9380DBBC3}"/>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0" name="【図書館】&#10;一人当たり面積最小値テキスト">
          <a:extLst>
            <a:ext uri="{FF2B5EF4-FFF2-40B4-BE49-F238E27FC236}">
              <a16:creationId xmlns:a16="http://schemas.microsoft.com/office/drawing/2014/main" id="{105002F6-AD85-4E4C-A2A2-63EE8FEDCD33}"/>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1" name="直線コネクタ 110">
          <a:extLst>
            <a:ext uri="{FF2B5EF4-FFF2-40B4-BE49-F238E27FC236}">
              <a16:creationId xmlns:a16="http://schemas.microsoft.com/office/drawing/2014/main" id="{1A1B9949-3D6E-4F2B-A749-5A682670A1AB}"/>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2" name="【図書館】&#10;一人当たり面積最大値テキスト">
          <a:extLst>
            <a:ext uri="{FF2B5EF4-FFF2-40B4-BE49-F238E27FC236}">
              <a16:creationId xmlns:a16="http://schemas.microsoft.com/office/drawing/2014/main" id="{02B192EF-01A6-43C2-B912-137EB0D1A828}"/>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3" name="直線コネクタ 112">
          <a:extLst>
            <a:ext uri="{FF2B5EF4-FFF2-40B4-BE49-F238E27FC236}">
              <a16:creationId xmlns:a16="http://schemas.microsoft.com/office/drawing/2014/main" id="{D92ED978-2995-49C3-B4D1-E8AF55AD8FF4}"/>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122699</xdr:rowOff>
    </xdr:from>
    <xdr:ext cx="469744" cy="259045"/>
    <xdr:sp macro="" textlink="">
      <xdr:nvSpPr>
        <xdr:cNvPr id="114" name="【図書館】&#10;一人当たり面積平均値テキスト">
          <a:extLst>
            <a:ext uri="{FF2B5EF4-FFF2-40B4-BE49-F238E27FC236}">
              <a16:creationId xmlns:a16="http://schemas.microsoft.com/office/drawing/2014/main" id="{C30A6F92-B818-44EB-B995-54B89F6343D2}"/>
            </a:ext>
          </a:extLst>
        </xdr:cNvPr>
        <xdr:cNvSpPr txBox="1"/>
      </xdr:nvSpPr>
      <xdr:spPr>
        <a:xfrm>
          <a:off x="10515600" y="663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5" name="フローチャート: 判断 114">
          <a:extLst>
            <a:ext uri="{FF2B5EF4-FFF2-40B4-BE49-F238E27FC236}">
              <a16:creationId xmlns:a16="http://schemas.microsoft.com/office/drawing/2014/main" id="{C05DA081-0CCF-4F4B-9E1B-D3FDAFFE3ECE}"/>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6" name="フローチャート: 判断 115">
          <a:extLst>
            <a:ext uri="{FF2B5EF4-FFF2-40B4-BE49-F238E27FC236}">
              <a16:creationId xmlns:a16="http://schemas.microsoft.com/office/drawing/2014/main" id="{11702057-F00A-40E3-A028-D76461D8BC15}"/>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17" name="フローチャート: 判断 116">
          <a:extLst>
            <a:ext uri="{FF2B5EF4-FFF2-40B4-BE49-F238E27FC236}">
              <a16:creationId xmlns:a16="http://schemas.microsoft.com/office/drawing/2014/main" id="{EE071C6B-EB6F-4D49-ABC1-1E5768F1935B}"/>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18" name="フローチャート: 判断 117">
          <a:extLst>
            <a:ext uri="{FF2B5EF4-FFF2-40B4-BE49-F238E27FC236}">
              <a16:creationId xmlns:a16="http://schemas.microsoft.com/office/drawing/2014/main" id="{C13D6408-42AB-483A-9666-CCD226CD3495}"/>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19" name="フローチャート: 判断 118">
          <a:extLst>
            <a:ext uri="{FF2B5EF4-FFF2-40B4-BE49-F238E27FC236}">
              <a16:creationId xmlns:a16="http://schemas.microsoft.com/office/drawing/2014/main" id="{D5E6100A-7415-474B-82B9-4BED3EC7D938}"/>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C74040F-8C76-4592-B560-1BC8FE1EC84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F00EFED-01AA-48D7-BAC9-93CA6531B6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F62D580-071B-4FD7-B840-09973B429D2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AFB14C6-9F68-48C8-BA45-6194912BDB2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D8CA1A1-5CFA-40B0-B801-12D1FF54DE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25" name="楕円 124">
          <a:extLst>
            <a:ext uri="{FF2B5EF4-FFF2-40B4-BE49-F238E27FC236}">
              <a16:creationId xmlns:a16="http://schemas.microsoft.com/office/drawing/2014/main" id="{D4AE06C5-126E-470E-A3B1-EFF8DD1E3D53}"/>
            </a:ext>
          </a:extLst>
        </xdr:cNvPr>
        <xdr:cNvSpPr/>
      </xdr:nvSpPr>
      <xdr:spPr>
        <a:xfrm>
          <a:off x="10426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153433</xdr:rowOff>
    </xdr:from>
    <xdr:ext cx="469744" cy="259045"/>
    <xdr:sp macro="" textlink="">
      <xdr:nvSpPr>
        <xdr:cNvPr id="126" name="【図書館】&#10;一人当たり面積該当値テキスト">
          <a:extLst>
            <a:ext uri="{FF2B5EF4-FFF2-40B4-BE49-F238E27FC236}">
              <a16:creationId xmlns:a16="http://schemas.microsoft.com/office/drawing/2014/main" id="{FEBB1794-0E95-4A2A-8B90-13E97D6844AC}"/>
            </a:ext>
          </a:extLst>
        </xdr:cNvPr>
        <xdr:cNvSpPr txBox="1"/>
      </xdr:nvSpPr>
      <xdr:spPr>
        <a:xfrm>
          <a:off x="10515600"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7" name="楕円 126">
          <a:extLst>
            <a:ext uri="{FF2B5EF4-FFF2-40B4-BE49-F238E27FC236}">
              <a16:creationId xmlns:a16="http://schemas.microsoft.com/office/drawing/2014/main" id="{3AA29F9D-A1D6-4588-896C-5A3CDF396E33}"/>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9906</xdr:rowOff>
    </xdr:from>
    <xdr:to>
      <xdr:col>55</xdr:col>
      <xdr:colOff>0</xdr:colOff>
      <xdr:row>39</xdr:row>
      <xdr:rowOff>19050</xdr:rowOff>
    </xdr:to>
    <xdr:cxnSp macro="">
      <xdr:nvCxnSpPr>
        <xdr:cNvPr id="128" name="直線コネクタ 127">
          <a:extLst>
            <a:ext uri="{FF2B5EF4-FFF2-40B4-BE49-F238E27FC236}">
              <a16:creationId xmlns:a16="http://schemas.microsoft.com/office/drawing/2014/main" id="{8799F63D-E8EA-4A9E-AAEF-24DF6E39BC9F}"/>
            </a:ext>
          </a:extLst>
        </xdr:cNvPr>
        <xdr:cNvCxnSpPr/>
      </xdr:nvCxnSpPr>
      <xdr:spPr>
        <a:xfrm flipV="1">
          <a:off x="9639300" y="6696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144272</xdr:rowOff>
    </xdr:from>
    <xdr:to>
      <xdr:col>46</xdr:col>
      <xdr:colOff>38100</xdr:colOff>
      <xdr:row>39</xdr:row>
      <xdr:rowOff>74422</xdr:rowOff>
    </xdr:to>
    <xdr:sp macro="" textlink="">
      <xdr:nvSpPr>
        <xdr:cNvPr id="129" name="楕円 128">
          <a:extLst>
            <a:ext uri="{FF2B5EF4-FFF2-40B4-BE49-F238E27FC236}">
              <a16:creationId xmlns:a16="http://schemas.microsoft.com/office/drawing/2014/main" id="{944861F3-388D-406C-898C-1CF45EBC2F97}"/>
            </a:ext>
          </a:extLst>
        </xdr:cNvPr>
        <xdr:cNvSpPr/>
      </xdr:nvSpPr>
      <xdr:spPr>
        <a:xfrm>
          <a:off x="8699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23622</xdr:rowOff>
    </xdr:to>
    <xdr:cxnSp macro="">
      <xdr:nvCxnSpPr>
        <xdr:cNvPr id="130" name="直線コネクタ 129">
          <a:extLst>
            <a:ext uri="{FF2B5EF4-FFF2-40B4-BE49-F238E27FC236}">
              <a16:creationId xmlns:a16="http://schemas.microsoft.com/office/drawing/2014/main" id="{87BD0B30-29AE-4F82-9A30-251EE1CF0D1A}"/>
            </a:ext>
          </a:extLst>
        </xdr:cNvPr>
        <xdr:cNvCxnSpPr/>
      </xdr:nvCxnSpPr>
      <xdr:spPr>
        <a:xfrm flipV="1">
          <a:off x="8750300" y="6705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123698</xdr:rowOff>
    </xdr:from>
    <xdr:to>
      <xdr:col>36</xdr:col>
      <xdr:colOff>165100</xdr:colOff>
      <xdr:row>38</xdr:row>
      <xdr:rowOff>53848</xdr:rowOff>
    </xdr:to>
    <xdr:sp macro="" textlink="">
      <xdr:nvSpPr>
        <xdr:cNvPr id="131" name="楕円 130">
          <a:extLst>
            <a:ext uri="{FF2B5EF4-FFF2-40B4-BE49-F238E27FC236}">
              <a16:creationId xmlns:a16="http://schemas.microsoft.com/office/drawing/2014/main" id="{A4F82860-D410-4867-8140-71171955D077}"/>
            </a:ext>
          </a:extLst>
        </xdr:cNvPr>
        <xdr:cNvSpPr/>
      </xdr:nvSpPr>
      <xdr:spPr>
        <a:xfrm>
          <a:off x="6921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143527</xdr:rowOff>
    </xdr:from>
    <xdr:ext cx="469744" cy="259045"/>
    <xdr:sp macro="" textlink="">
      <xdr:nvSpPr>
        <xdr:cNvPr id="132" name="n_1aveValue【図書館】&#10;一人当たり面積">
          <a:extLst>
            <a:ext uri="{FF2B5EF4-FFF2-40B4-BE49-F238E27FC236}">
              <a16:creationId xmlns:a16="http://schemas.microsoft.com/office/drawing/2014/main" id="{B751DAFB-546B-4D70-A2AB-45FCBDE4705D}"/>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33" name="n_2aveValue【図書館】&#10;一人当たり面積">
          <a:extLst>
            <a:ext uri="{FF2B5EF4-FFF2-40B4-BE49-F238E27FC236}">
              <a16:creationId xmlns:a16="http://schemas.microsoft.com/office/drawing/2014/main" id="{5F1814D3-092D-4B6C-9645-6B0A382FA3C3}"/>
            </a:ext>
          </a:extLst>
        </xdr:cNvPr>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34" name="n_3aveValue【図書館】&#10;一人当たり面積">
          <a:extLst>
            <a:ext uri="{FF2B5EF4-FFF2-40B4-BE49-F238E27FC236}">
              <a16:creationId xmlns:a16="http://schemas.microsoft.com/office/drawing/2014/main" id="{C668817D-AD89-4C4D-B0A6-03D910C3C831}"/>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163847</xdr:rowOff>
    </xdr:from>
    <xdr:ext cx="469744" cy="259045"/>
    <xdr:sp macro="" textlink="">
      <xdr:nvSpPr>
        <xdr:cNvPr id="135" name="n_4aveValue【図書館】&#10;一人当たり面積">
          <a:extLst>
            <a:ext uri="{FF2B5EF4-FFF2-40B4-BE49-F238E27FC236}">
              <a16:creationId xmlns:a16="http://schemas.microsoft.com/office/drawing/2014/main" id="{6B714F74-45ED-47E1-BB33-B7B7737D2255}"/>
            </a:ext>
          </a:extLst>
        </xdr:cNvPr>
        <xdr:cNvSpPr txBox="1"/>
      </xdr:nvSpPr>
      <xdr:spPr>
        <a:xfrm>
          <a:off x="6737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36" name="n_1mainValue【図書館】&#10;一人当たり面積">
          <a:extLst>
            <a:ext uri="{FF2B5EF4-FFF2-40B4-BE49-F238E27FC236}">
              <a16:creationId xmlns:a16="http://schemas.microsoft.com/office/drawing/2014/main" id="{D7A807B8-043B-4D93-AE4B-7E62D4FA6205}"/>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65549</xdr:rowOff>
    </xdr:from>
    <xdr:ext cx="469744" cy="259045"/>
    <xdr:sp macro="" textlink="">
      <xdr:nvSpPr>
        <xdr:cNvPr id="137" name="n_2mainValue【図書館】&#10;一人当たり面積">
          <a:extLst>
            <a:ext uri="{FF2B5EF4-FFF2-40B4-BE49-F238E27FC236}">
              <a16:creationId xmlns:a16="http://schemas.microsoft.com/office/drawing/2014/main" id="{11533D63-18FC-4AC8-930B-4B116C428788}"/>
            </a:ext>
          </a:extLst>
        </xdr:cNvPr>
        <xdr:cNvSpPr txBox="1"/>
      </xdr:nvSpPr>
      <xdr:spPr>
        <a:xfrm>
          <a:off x="8515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70375</xdr:rowOff>
    </xdr:from>
    <xdr:ext cx="469744" cy="259045"/>
    <xdr:sp macro="" textlink="">
      <xdr:nvSpPr>
        <xdr:cNvPr id="138" name="n_4mainValue【図書館】&#10;一人当たり面積">
          <a:extLst>
            <a:ext uri="{FF2B5EF4-FFF2-40B4-BE49-F238E27FC236}">
              <a16:creationId xmlns:a16="http://schemas.microsoft.com/office/drawing/2014/main" id="{C140F06E-2F37-4F08-B89D-6D7B24149730}"/>
            </a:ext>
          </a:extLst>
        </xdr:cNvPr>
        <xdr:cNvSpPr txBox="1"/>
      </xdr:nvSpPr>
      <xdr:spPr>
        <a:xfrm>
          <a:off x="67374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67489D8B-66BF-42E8-BDF3-E8927B5D362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187F940F-BE3C-4DD6-98DB-A3011AE9DA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8C49EC98-ED7E-4CF7-BEBE-5575EE2383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7A8DE599-A0F9-498A-B59C-959587E92CD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200583BE-5C5A-44B1-8EB3-5AAEE74EC19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83EDDFF5-2E1F-4CDC-ABA1-9BC65952310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A8D38D58-E9FF-4D9A-9C8B-3A1360A373A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5D37E889-E10D-4BAD-AE05-36823A05CC8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5AA070C2-8A5D-45EB-A822-81B2099D61D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E5A9F67-0566-450F-945A-9B848D8F52D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4EE68286-0110-44FC-BA3D-D6C673CA914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953267E3-1D48-479E-B9D0-90373F552A4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73681678-08CF-4FDE-8AF5-302E9BF6500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40ABAF4F-5CAD-4704-A390-96E718ECA08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3C176E6A-D482-45E9-AFE1-D25419A65F0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FBB07940-D101-4D1D-B27B-E800DE056DB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F2F3A466-FDE1-4136-B529-A29645F76DF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3A8D5CD2-5E4C-41AD-B2EA-1E32E2467E6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6D217DA7-B928-4693-8E8A-CD1B1E9C63D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683E7D1B-590D-41B6-BA4F-319E386AC77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0196FC1D-DB67-4382-BA6C-4DC9ADD9444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7B13AF4E-68D8-4F0A-BA6E-A1D55ACA3EB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7313EDAA-4A21-4B9E-AF84-F6B22796615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284956B4-F9F7-4E6F-B23E-254CF5FE64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63" name="直線コネクタ 162">
          <a:extLst>
            <a:ext uri="{FF2B5EF4-FFF2-40B4-BE49-F238E27FC236}">
              <a16:creationId xmlns:a16="http://schemas.microsoft.com/office/drawing/2014/main" id="{5FF17039-71EB-48E3-A4E6-ED736B04B2A5}"/>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a:extLst>
            <a:ext uri="{FF2B5EF4-FFF2-40B4-BE49-F238E27FC236}">
              <a16:creationId xmlns:a16="http://schemas.microsoft.com/office/drawing/2014/main" id="{63151E4D-6961-4AAA-8216-D8B398FD8A2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a:extLst>
            <a:ext uri="{FF2B5EF4-FFF2-40B4-BE49-F238E27FC236}">
              <a16:creationId xmlns:a16="http://schemas.microsoft.com/office/drawing/2014/main" id="{2C5DCE07-A6C3-4BC6-91B9-8F233B8D805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2AA0BB96-4736-4F8D-8D6E-B03C00CDA09E}"/>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67" name="直線コネクタ 166">
          <a:extLst>
            <a:ext uri="{FF2B5EF4-FFF2-40B4-BE49-F238E27FC236}">
              <a16:creationId xmlns:a16="http://schemas.microsoft.com/office/drawing/2014/main" id="{1F5429CC-DB5E-4B86-91D1-A93478F6FC32}"/>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55134C6-DB38-4C38-9BE5-82BEF38FF6CA}"/>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69" name="フローチャート: 判断 168">
          <a:extLst>
            <a:ext uri="{FF2B5EF4-FFF2-40B4-BE49-F238E27FC236}">
              <a16:creationId xmlns:a16="http://schemas.microsoft.com/office/drawing/2014/main" id="{93AD0A35-012F-41C2-B6DA-FE9B9B8E60EA}"/>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0" name="フローチャート: 判断 169">
          <a:extLst>
            <a:ext uri="{FF2B5EF4-FFF2-40B4-BE49-F238E27FC236}">
              <a16:creationId xmlns:a16="http://schemas.microsoft.com/office/drawing/2014/main" id="{7E883A02-7149-4700-857F-9FE9EEA26F14}"/>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1" name="フローチャート: 判断 170">
          <a:extLst>
            <a:ext uri="{FF2B5EF4-FFF2-40B4-BE49-F238E27FC236}">
              <a16:creationId xmlns:a16="http://schemas.microsoft.com/office/drawing/2014/main" id="{72A9738B-CBD1-4A90-BF02-CFD0F714B361}"/>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72" name="フローチャート: 判断 171">
          <a:extLst>
            <a:ext uri="{FF2B5EF4-FFF2-40B4-BE49-F238E27FC236}">
              <a16:creationId xmlns:a16="http://schemas.microsoft.com/office/drawing/2014/main" id="{6F384335-0E6A-4574-9BEA-155AE565D6A1}"/>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73" name="フローチャート: 判断 172">
          <a:extLst>
            <a:ext uri="{FF2B5EF4-FFF2-40B4-BE49-F238E27FC236}">
              <a16:creationId xmlns:a16="http://schemas.microsoft.com/office/drawing/2014/main" id="{FC6C8372-419F-40FF-B6EA-368EFCCF499A}"/>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592F59F-6E37-4F35-B2DD-C4FA354145B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D9F8E42-2E42-4C4D-860E-A6E8ABF654A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803B606-6CB2-4241-B525-B257FEA7491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11462B4-EAF7-441E-B783-B3C9A26125E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0AC1BF1-8852-4A9B-89D5-7FBE6954BB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79" name="楕円 178">
          <a:extLst>
            <a:ext uri="{FF2B5EF4-FFF2-40B4-BE49-F238E27FC236}">
              <a16:creationId xmlns:a16="http://schemas.microsoft.com/office/drawing/2014/main" id="{672F106A-E17A-442A-815D-5890EFF32773}"/>
            </a:ext>
          </a:extLst>
        </xdr:cNvPr>
        <xdr:cNvSpPr/>
      </xdr:nvSpPr>
      <xdr:spPr>
        <a:xfrm>
          <a:off x="45847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31132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946C41D8-594C-4F80-9C1D-42E024FBDD4B}"/>
            </a:ext>
          </a:extLst>
        </xdr:cNvPr>
        <xdr:cNvSpPr txBox="1"/>
      </xdr:nvSpPr>
      <xdr:spPr>
        <a:xfrm>
          <a:off x="4673600"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81" name="楕円 180">
          <a:extLst>
            <a:ext uri="{FF2B5EF4-FFF2-40B4-BE49-F238E27FC236}">
              <a16:creationId xmlns:a16="http://schemas.microsoft.com/office/drawing/2014/main" id="{FD82A868-E2B2-496E-982B-D27B65E10E5D}"/>
            </a:ext>
          </a:extLst>
        </xdr:cNvPr>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59055</xdr:rowOff>
    </xdr:from>
    <xdr:to>
      <xdr:col>24</xdr:col>
      <xdr:colOff>63500</xdr:colOff>
      <xdr:row>64</xdr:row>
      <xdr:rowOff>76200</xdr:rowOff>
    </xdr:to>
    <xdr:cxnSp macro="">
      <xdr:nvCxnSpPr>
        <xdr:cNvPr id="182" name="直線コネクタ 181">
          <a:extLst>
            <a:ext uri="{FF2B5EF4-FFF2-40B4-BE49-F238E27FC236}">
              <a16:creationId xmlns:a16="http://schemas.microsoft.com/office/drawing/2014/main" id="{3B91AF11-8C80-43CF-9F12-A8B3CA321AFD}"/>
            </a:ext>
          </a:extLst>
        </xdr:cNvPr>
        <xdr:cNvCxnSpPr/>
      </xdr:nvCxnSpPr>
      <xdr:spPr>
        <a:xfrm flipV="1">
          <a:off x="3797300" y="10003155"/>
          <a:ext cx="838200" cy="104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83" name="楕円 182">
          <a:extLst>
            <a:ext uri="{FF2B5EF4-FFF2-40B4-BE49-F238E27FC236}">
              <a16:creationId xmlns:a16="http://schemas.microsoft.com/office/drawing/2014/main" id="{FDD76677-2B6A-4650-BDA2-17284BCC99E7}"/>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84" name="直線コネクタ 183">
          <a:extLst>
            <a:ext uri="{FF2B5EF4-FFF2-40B4-BE49-F238E27FC236}">
              <a16:creationId xmlns:a16="http://schemas.microsoft.com/office/drawing/2014/main" id="{16C37293-71FE-49A9-9D21-BA6B2D87E764}"/>
            </a:ext>
          </a:extLst>
        </xdr:cNvPr>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111125</xdr:rowOff>
    </xdr:from>
    <xdr:to>
      <xdr:col>6</xdr:col>
      <xdr:colOff>38100</xdr:colOff>
      <xdr:row>58</xdr:row>
      <xdr:rowOff>41275</xdr:rowOff>
    </xdr:to>
    <xdr:sp macro="" textlink="">
      <xdr:nvSpPr>
        <xdr:cNvPr id="185" name="楕円 184">
          <a:extLst>
            <a:ext uri="{FF2B5EF4-FFF2-40B4-BE49-F238E27FC236}">
              <a16:creationId xmlns:a16="http://schemas.microsoft.com/office/drawing/2014/main" id="{119FB116-B870-496D-81EE-7F2136282672}"/>
            </a:ext>
          </a:extLst>
        </xdr:cNvPr>
        <xdr:cNvSpPr/>
      </xdr:nvSpPr>
      <xdr:spPr>
        <a:xfrm>
          <a:off x="1079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147337</xdr:rowOff>
    </xdr:from>
    <xdr:ext cx="405111" cy="259045"/>
    <xdr:sp macro="" textlink="">
      <xdr:nvSpPr>
        <xdr:cNvPr id="186" name="n_1aveValue【体育館・プール】&#10;有形固定資産減価償却率">
          <a:extLst>
            <a:ext uri="{FF2B5EF4-FFF2-40B4-BE49-F238E27FC236}">
              <a16:creationId xmlns:a16="http://schemas.microsoft.com/office/drawing/2014/main" id="{3B3F90ED-1678-4C01-BAF3-C83D70E42716}"/>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87" name="n_2aveValue【体育館・プール】&#10;有形固定資産減価償却率">
          <a:extLst>
            <a:ext uri="{FF2B5EF4-FFF2-40B4-BE49-F238E27FC236}">
              <a16:creationId xmlns:a16="http://schemas.microsoft.com/office/drawing/2014/main" id="{E857922D-EB08-45CB-BEA6-A65FCF4D27AA}"/>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88" name="n_3aveValue【体育館・プール】&#10;有形固定資産減価償却率">
          <a:extLst>
            <a:ext uri="{FF2B5EF4-FFF2-40B4-BE49-F238E27FC236}">
              <a16:creationId xmlns:a16="http://schemas.microsoft.com/office/drawing/2014/main" id="{5EFEF9F0-5E68-495C-BFF8-D95558453323}"/>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189" name="n_4aveValue【体育館・プール】&#10;有形固定資産減価償却率">
          <a:extLst>
            <a:ext uri="{FF2B5EF4-FFF2-40B4-BE49-F238E27FC236}">
              <a16:creationId xmlns:a16="http://schemas.microsoft.com/office/drawing/2014/main" id="{32F0582F-2BFB-4B97-AF01-89C5F81344A9}"/>
            </a:ext>
          </a:extLst>
        </xdr:cNvPr>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90" name="n_1mainValue【体育館・プール】&#10;有形固定資産減価償却率">
          <a:extLst>
            <a:ext uri="{FF2B5EF4-FFF2-40B4-BE49-F238E27FC236}">
              <a16:creationId xmlns:a16="http://schemas.microsoft.com/office/drawing/2014/main" id="{B12207BE-830B-4566-8EF7-5B38389A07B1}"/>
            </a:ext>
          </a:extLst>
        </xdr:cNvPr>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91" name="n_2mainValue【体育館・プール】&#10;有形固定資産減価償却率">
          <a:extLst>
            <a:ext uri="{FF2B5EF4-FFF2-40B4-BE49-F238E27FC236}">
              <a16:creationId xmlns:a16="http://schemas.microsoft.com/office/drawing/2014/main" id="{12819105-6BEB-4AE0-8F90-15D6E3AD66CD}"/>
            </a:ext>
          </a:extLst>
        </xdr:cNvPr>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57802</xdr:rowOff>
    </xdr:from>
    <xdr:ext cx="405111" cy="259045"/>
    <xdr:sp macro="" textlink="">
      <xdr:nvSpPr>
        <xdr:cNvPr id="192" name="n_4mainValue【体育館・プール】&#10;有形固定資産減価償却率">
          <a:extLst>
            <a:ext uri="{FF2B5EF4-FFF2-40B4-BE49-F238E27FC236}">
              <a16:creationId xmlns:a16="http://schemas.microsoft.com/office/drawing/2014/main" id="{C1222C6A-9E32-4F58-86A4-A3352B9C8F4B}"/>
            </a:ext>
          </a:extLst>
        </xdr:cNvPr>
        <xdr:cNvSpPr txBox="1"/>
      </xdr:nvSpPr>
      <xdr:spPr>
        <a:xfrm>
          <a:off x="927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A1B881A7-4ED0-46EB-AB63-7A9CF5773A1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D9E3D4CB-219D-4310-905A-FC076F37CCE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53914F1-1612-4687-B29A-DE0AE2EC78A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273B210C-05F6-4F57-A851-93F3F304411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4383926A-6B21-4D03-8170-254F129FCB7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E1A537CB-148E-49D1-A07B-C3CF4D3B051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31D73CE9-905A-4F30-8F69-95BBFAF0C6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9A300D95-0324-4E0F-B001-0F93D760FCB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413DEC03-C018-46CD-A93B-00FC1D8184E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6D446C7D-EBFB-40B0-B7F3-ED5E907D435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a:extLst>
            <a:ext uri="{FF2B5EF4-FFF2-40B4-BE49-F238E27FC236}">
              <a16:creationId xmlns:a16="http://schemas.microsoft.com/office/drawing/2014/main" id="{9D14B283-3B1C-4542-A015-00396D66B58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a:extLst>
            <a:ext uri="{FF2B5EF4-FFF2-40B4-BE49-F238E27FC236}">
              <a16:creationId xmlns:a16="http://schemas.microsoft.com/office/drawing/2014/main" id="{1F6C38AF-90F7-4E37-8CFC-E8C2D481F2F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a:extLst>
            <a:ext uri="{FF2B5EF4-FFF2-40B4-BE49-F238E27FC236}">
              <a16:creationId xmlns:a16="http://schemas.microsoft.com/office/drawing/2014/main" id="{2B853002-DF41-4DCC-9E42-690FF961CE5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a:extLst>
            <a:ext uri="{FF2B5EF4-FFF2-40B4-BE49-F238E27FC236}">
              <a16:creationId xmlns:a16="http://schemas.microsoft.com/office/drawing/2014/main" id="{146799DC-5BA9-49AD-86E8-39D9BC7AB2D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a:extLst>
            <a:ext uri="{FF2B5EF4-FFF2-40B4-BE49-F238E27FC236}">
              <a16:creationId xmlns:a16="http://schemas.microsoft.com/office/drawing/2014/main" id="{A050A4C8-2C07-4D79-A7FC-C3A90D1936F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a:extLst>
            <a:ext uri="{FF2B5EF4-FFF2-40B4-BE49-F238E27FC236}">
              <a16:creationId xmlns:a16="http://schemas.microsoft.com/office/drawing/2014/main" id="{F1030E38-F34E-420B-B320-203C1262731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a:extLst>
            <a:ext uri="{FF2B5EF4-FFF2-40B4-BE49-F238E27FC236}">
              <a16:creationId xmlns:a16="http://schemas.microsoft.com/office/drawing/2014/main" id="{57A487F2-8B41-459E-9297-3137F8BA8AD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a:extLst>
            <a:ext uri="{FF2B5EF4-FFF2-40B4-BE49-F238E27FC236}">
              <a16:creationId xmlns:a16="http://schemas.microsoft.com/office/drawing/2014/main" id="{259D438D-3DA8-43F1-B3BC-1E4875F310C5}"/>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6A4F9401-323C-479D-B764-34DAF2DFBCB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E76B4877-1844-4EB4-BA96-09BF2CF68C1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1C4E0FFF-0415-43E0-9176-A3A88342D7D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14" name="直線コネクタ 213">
          <a:extLst>
            <a:ext uri="{FF2B5EF4-FFF2-40B4-BE49-F238E27FC236}">
              <a16:creationId xmlns:a16="http://schemas.microsoft.com/office/drawing/2014/main" id="{3ADC9C56-96FC-483E-804F-ADB26A348292}"/>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15" name="【体育館・プール】&#10;一人当たり面積最小値テキスト">
          <a:extLst>
            <a:ext uri="{FF2B5EF4-FFF2-40B4-BE49-F238E27FC236}">
              <a16:creationId xmlns:a16="http://schemas.microsoft.com/office/drawing/2014/main" id="{2CFDD233-27E8-4749-8E5E-8F5E79A7099E}"/>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16" name="直線コネクタ 215">
          <a:extLst>
            <a:ext uri="{FF2B5EF4-FFF2-40B4-BE49-F238E27FC236}">
              <a16:creationId xmlns:a16="http://schemas.microsoft.com/office/drawing/2014/main" id="{0CDE859B-F622-4198-B3C2-02C9AB6B59C6}"/>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17" name="【体育館・プール】&#10;一人当たり面積最大値テキスト">
          <a:extLst>
            <a:ext uri="{FF2B5EF4-FFF2-40B4-BE49-F238E27FC236}">
              <a16:creationId xmlns:a16="http://schemas.microsoft.com/office/drawing/2014/main" id="{2C506055-B0F0-4D24-81E0-4D58D436A808}"/>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18" name="直線コネクタ 217">
          <a:extLst>
            <a:ext uri="{FF2B5EF4-FFF2-40B4-BE49-F238E27FC236}">
              <a16:creationId xmlns:a16="http://schemas.microsoft.com/office/drawing/2014/main" id="{B7765EE2-C420-4A8D-84B5-D3505CD14625}"/>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19" name="【体育館・プール】&#10;一人当たり面積平均値テキスト">
          <a:extLst>
            <a:ext uri="{FF2B5EF4-FFF2-40B4-BE49-F238E27FC236}">
              <a16:creationId xmlns:a16="http://schemas.microsoft.com/office/drawing/2014/main" id="{1B374B65-9DEF-4624-8C4D-CEA5D166EFDF}"/>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20" name="フローチャート: 判断 219">
          <a:extLst>
            <a:ext uri="{FF2B5EF4-FFF2-40B4-BE49-F238E27FC236}">
              <a16:creationId xmlns:a16="http://schemas.microsoft.com/office/drawing/2014/main" id="{2193EC58-5405-4A08-9986-4D279AF81747}"/>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21" name="フローチャート: 判断 220">
          <a:extLst>
            <a:ext uri="{FF2B5EF4-FFF2-40B4-BE49-F238E27FC236}">
              <a16:creationId xmlns:a16="http://schemas.microsoft.com/office/drawing/2014/main" id="{6294B955-2ADF-48FC-B370-D28210B41697}"/>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22" name="フローチャート: 判断 221">
          <a:extLst>
            <a:ext uri="{FF2B5EF4-FFF2-40B4-BE49-F238E27FC236}">
              <a16:creationId xmlns:a16="http://schemas.microsoft.com/office/drawing/2014/main" id="{9577795F-13E4-418F-A75A-F0887F816C73}"/>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23" name="フローチャート: 判断 222">
          <a:extLst>
            <a:ext uri="{FF2B5EF4-FFF2-40B4-BE49-F238E27FC236}">
              <a16:creationId xmlns:a16="http://schemas.microsoft.com/office/drawing/2014/main" id="{C45FC689-71B2-47DF-B09A-B1E2069DD0FB}"/>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24" name="フローチャート: 判断 223">
          <a:extLst>
            <a:ext uri="{FF2B5EF4-FFF2-40B4-BE49-F238E27FC236}">
              <a16:creationId xmlns:a16="http://schemas.microsoft.com/office/drawing/2014/main" id="{E46DEA1C-2641-4F74-A1A5-77056B8F46AB}"/>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EDD65C10-E031-4B9D-B9A9-42D58948413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6F4F2AC3-8637-43AA-8B66-1829D3FFD34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F635AC-69C8-418F-BF59-A98BBEBC5BB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2E966128-CBC3-4C25-AFD8-FC57C516768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AD680B17-26FF-493B-9330-9B06B491852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146253</xdr:rowOff>
    </xdr:from>
    <xdr:to>
      <xdr:col>55</xdr:col>
      <xdr:colOff>50800</xdr:colOff>
      <xdr:row>62</xdr:row>
      <xdr:rowOff>76403</xdr:rowOff>
    </xdr:to>
    <xdr:sp macro="" textlink="">
      <xdr:nvSpPr>
        <xdr:cNvPr id="230" name="楕円 229">
          <a:extLst>
            <a:ext uri="{FF2B5EF4-FFF2-40B4-BE49-F238E27FC236}">
              <a16:creationId xmlns:a16="http://schemas.microsoft.com/office/drawing/2014/main" id="{42F745A3-CBD4-4853-A5B8-DE41ECA3A3FC}"/>
            </a:ext>
          </a:extLst>
        </xdr:cNvPr>
        <xdr:cNvSpPr/>
      </xdr:nvSpPr>
      <xdr:spPr>
        <a:xfrm>
          <a:off x="10426700" y="106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124680</xdr:rowOff>
    </xdr:from>
    <xdr:ext cx="469744" cy="259045"/>
    <xdr:sp macro="" textlink="">
      <xdr:nvSpPr>
        <xdr:cNvPr id="231" name="【体育館・プール】&#10;一人当たり面積該当値テキスト">
          <a:extLst>
            <a:ext uri="{FF2B5EF4-FFF2-40B4-BE49-F238E27FC236}">
              <a16:creationId xmlns:a16="http://schemas.microsoft.com/office/drawing/2014/main" id="{C33F5FD5-D203-4244-BC56-D82C76FE31B2}"/>
            </a:ext>
          </a:extLst>
        </xdr:cNvPr>
        <xdr:cNvSpPr txBox="1"/>
      </xdr:nvSpPr>
      <xdr:spPr>
        <a:xfrm>
          <a:off x="10515600" y="105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19152</xdr:rowOff>
    </xdr:from>
    <xdr:to>
      <xdr:col>50</xdr:col>
      <xdr:colOff>165100</xdr:colOff>
      <xdr:row>59</xdr:row>
      <xdr:rowOff>120752</xdr:rowOff>
    </xdr:to>
    <xdr:sp macro="" textlink="">
      <xdr:nvSpPr>
        <xdr:cNvPr id="232" name="楕円 231">
          <a:extLst>
            <a:ext uri="{FF2B5EF4-FFF2-40B4-BE49-F238E27FC236}">
              <a16:creationId xmlns:a16="http://schemas.microsoft.com/office/drawing/2014/main" id="{CBBE8EA5-C3FB-4774-B6B0-0B99DB318989}"/>
            </a:ext>
          </a:extLst>
        </xdr:cNvPr>
        <xdr:cNvSpPr/>
      </xdr:nvSpPr>
      <xdr:spPr>
        <a:xfrm>
          <a:off x="9588500" y="101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69952</xdr:rowOff>
    </xdr:from>
    <xdr:to>
      <xdr:col>55</xdr:col>
      <xdr:colOff>0</xdr:colOff>
      <xdr:row>62</xdr:row>
      <xdr:rowOff>25603</xdr:rowOff>
    </xdr:to>
    <xdr:cxnSp macro="">
      <xdr:nvCxnSpPr>
        <xdr:cNvPr id="233" name="直線コネクタ 232">
          <a:extLst>
            <a:ext uri="{FF2B5EF4-FFF2-40B4-BE49-F238E27FC236}">
              <a16:creationId xmlns:a16="http://schemas.microsoft.com/office/drawing/2014/main" id="{C1FF274F-4498-4362-8552-60ACBA5184EE}"/>
            </a:ext>
          </a:extLst>
        </xdr:cNvPr>
        <xdr:cNvCxnSpPr/>
      </xdr:nvCxnSpPr>
      <xdr:spPr>
        <a:xfrm>
          <a:off x="9639300" y="10185502"/>
          <a:ext cx="838200" cy="47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90932</xdr:rowOff>
    </xdr:from>
    <xdr:to>
      <xdr:col>46</xdr:col>
      <xdr:colOff>38100</xdr:colOff>
      <xdr:row>61</xdr:row>
      <xdr:rowOff>21082</xdr:rowOff>
    </xdr:to>
    <xdr:sp macro="" textlink="">
      <xdr:nvSpPr>
        <xdr:cNvPr id="234" name="楕円 233">
          <a:extLst>
            <a:ext uri="{FF2B5EF4-FFF2-40B4-BE49-F238E27FC236}">
              <a16:creationId xmlns:a16="http://schemas.microsoft.com/office/drawing/2014/main" id="{CAD83D4A-8D9D-4A45-AEF9-7FE5576416E8}"/>
            </a:ext>
          </a:extLst>
        </xdr:cNvPr>
        <xdr:cNvSpPr/>
      </xdr:nvSpPr>
      <xdr:spPr>
        <a:xfrm>
          <a:off x="86995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69952</xdr:rowOff>
    </xdr:from>
    <xdr:to>
      <xdr:col>50</xdr:col>
      <xdr:colOff>114300</xdr:colOff>
      <xdr:row>60</xdr:row>
      <xdr:rowOff>141732</xdr:rowOff>
    </xdr:to>
    <xdr:cxnSp macro="">
      <xdr:nvCxnSpPr>
        <xdr:cNvPr id="235" name="直線コネクタ 234">
          <a:extLst>
            <a:ext uri="{FF2B5EF4-FFF2-40B4-BE49-F238E27FC236}">
              <a16:creationId xmlns:a16="http://schemas.microsoft.com/office/drawing/2014/main" id="{A9B4010A-E85D-4E24-834C-5B9602175432}"/>
            </a:ext>
          </a:extLst>
        </xdr:cNvPr>
        <xdr:cNvCxnSpPr/>
      </xdr:nvCxnSpPr>
      <xdr:spPr>
        <a:xfrm flipV="1">
          <a:off x="8750300" y="10185502"/>
          <a:ext cx="889000" cy="2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85903</xdr:rowOff>
    </xdr:from>
    <xdr:to>
      <xdr:col>36</xdr:col>
      <xdr:colOff>165100</xdr:colOff>
      <xdr:row>60</xdr:row>
      <xdr:rowOff>16053</xdr:rowOff>
    </xdr:to>
    <xdr:sp macro="" textlink="">
      <xdr:nvSpPr>
        <xdr:cNvPr id="236" name="楕円 235">
          <a:extLst>
            <a:ext uri="{FF2B5EF4-FFF2-40B4-BE49-F238E27FC236}">
              <a16:creationId xmlns:a16="http://schemas.microsoft.com/office/drawing/2014/main" id="{508E1001-19A0-4A51-9246-EA119F7316EE}"/>
            </a:ext>
          </a:extLst>
        </xdr:cNvPr>
        <xdr:cNvSpPr/>
      </xdr:nvSpPr>
      <xdr:spPr>
        <a:xfrm>
          <a:off x="6921500" y="102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160341</xdr:rowOff>
    </xdr:from>
    <xdr:ext cx="469744" cy="259045"/>
    <xdr:sp macro="" textlink="">
      <xdr:nvSpPr>
        <xdr:cNvPr id="237" name="n_1aveValue【体育館・プール】&#10;一人当たり面積">
          <a:extLst>
            <a:ext uri="{FF2B5EF4-FFF2-40B4-BE49-F238E27FC236}">
              <a16:creationId xmlns:a16="http://schemas.microsoft.com/office/drawing/2014/main" id="{7E86ED61-2C4B-41CF-935C-93FF0877D277}"/>
            </a:ext>
          </a:extLst>
        </xdr:cNvPr>
        <xdr:cNvSpPr txBox="1"/>
      </xdr:nvSpPr>
      <xdr:spPr>
        <a:xfrm>
          <a:off x="93917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23639</xdr:rowOff>
    </xdr:from>
    <xdr:ext cx="469744" cy="259045"/>
    <xdr:sp macro="" textlink="">
      <xdr:nvSpPr>
        <xdr:cNvPr id="238" name="n_2aveValue【体育館・プール】&#10;一人当たり面積">
          <a:extLst>
            <a:ext uri="{FF2B5EF4-FFF2-40B4-BE49-F238E27FC236}">
              <a16:creationId xmlns:a16="http://schemas.microsoft.com/office/drawing/2014/main" id="{60167A2E-31DF-465E-A9E3-799EF4FB587A}"/>
            </a:ext>
          </a:extLst>
        </xdr:cNvPr>
        <xdr:cNvSpPr txBox="1"/>
      </xdr:nvSpPr>
      <xdr:spPr>
        <a:xfrm>
          <a:off x="8515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39" name="n_3aveValue【体育館・プール】&#10;一人当たり面積">
          <a:extLst>
            <a:ext uri="{FF2B5EF4-FFF2-40B4-BE49-F238E27FC236}">
              <a16:creationId xmlns:a16="http://schemas.microsoft.com/office/drawing/2014/main" id="{37727EA3-DC6F-4CDC-9ECE-230A1C2C9B78}"/>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40" name="n_4aveValue【体育館・プール】&#10;一人当たり面積">
          <a:extLst>
            <a:ext uri="{FF2B5EF4-FFF2-40B4-BE49-F238E27FC236}">
              <a16:creationId xmlns:a16="http://schemas.microsoft.com/office/drawing/2014/main" id="{0544829A-CD58-4D63-B034-EE2A94D87B1F}"/>
            </a:ext>
          </a:extLst>
        </xdr:cNvPr>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137279</xdr:rowOff>
    </xdr:from>
    <xdr:ext cx="469744" cy="259045"/>
    <xdr:sp macro="" textlink="">
      <xdr:nvSpPr>
        <xdr:cNvPr id="241" name="n_1mainValue【体育館・プール】&#10;一人当たり面積">
          <a:extLst>
            <a:ext uri="{FF2B5EF4-FFF2-40B4-BE49-F238E27FC236}">
              <a16:creationId xmlns:a16="http://schemas.microsoft.com/office/drawing/2014/main" id="{96E1B36E-35FE-4E90-8961-81EA90246C39}"/>
            </a:ext>
          </a:extLst>
        </xdr:cNvPr>
        <xdr:cNvSpPr txBox="1"/>
      </xdr:nvSpPr>
      <xdr:spPr>
        <a:xfrm>
          <a:off x="9391727" y="990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37609</xdr:rowOff>
    </xdr:from>
    <xdr:ext cx="469744" cy="259045"/>
    <xdr:sp macro="" textlink="">
      <xdr:nvSpPr>
        <xdr:cNvPr id="242" name="n_2mainValue【体育館・プール】&#10;一人当たり面積">
          <a:extLst>
            <a:ext uri="{FF2B5EF4-FFF2-40B4-BE49-F238E27FC236}">
              <a16:creationId xmlns:a16="http://schemas.microsoft.com/office/drawing/2014/main" id="{4636FD8E-A329-49FC-904B-67956FCD62B5}"/>
            </a:ext>
          </a:extLst>
        </xdr:cNvPr>
        <xdr:cNvSpPr txBox="1"/>
      </xdr:nvSpPr>
      <xdr:spPr>
        <a:xfrm>
          <a:off x="851542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32580</xdr:rowOff>
    </xdr:from>
    <xdr:ext cx="469744" cy="259045"/>
    <xdr:sp macro="" textlink="">
      <xdr:nvSpPr>
        <xdr:cNvPr id="243" name="n_4mainValue【体育館・プール】&#10;一人当たり面積">
          <a:extLst>
            <a:ext uri="{FF2B5EF4-FFF2-40B4-BE49-F238E27FC236}">
              <a16:creationId xmlns:a16="http://schemas.microsoft.com/office/drawing/2014/main" id="{112648C5-10A1-4748-940D-B5099B73E2C4}"/>
            </a:ext>
          </a:extLst>
        </xdr:cNvPr>
        <xdr:cNvSpPr txBox="1"/>
      </xdr:nvSpPr>
      <xdr:spPr>
        <a:xfrm>
          <a:off x="6737427" y="997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4DCA2EF0-0FD0-4435-9C1C-1D65A9FD35C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7CBCA820-2B1B-455B-B12C-9F76EBFD20B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E4533C58-29E9-4BF8-B2D5-FFA880112D8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A3734A69-764E-4E82-A5E0-6FE966D71F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1BB42FCD-88E3-413B-A055-E389828C0B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76AE2F97-D879-4BDF-8113-BAA62D06F0A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AD31FE3F-24C9-4B15-A46C-681C85E3020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796FD6E9-0907-440F-8ED9-6BEF4F823CD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61EAF077-6C76-4C8D-B5BD-DEF0D3672FD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3E13DDD9-F9D0-4594-A60F-488021B28B9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a:extLst>
            <a:ext uri="{FF2B5EF4-FFF2-40B4-BE49-F238E27FC236}">
              <a16:creationId xmlns:a16="http://schemas.microsoft.com/office/drawing/2014/main" id="{D8A59AD0-5F62-4486-AA7F-47FB1630A9E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D07BAC0A-6C0A-4F5A-863F-196E0C471EC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6" name="テキスト ボックス 255">
          <a:extLst>
            <a:ext uri="{FF2B5EF4-FFF2-40B4-BE49-F238E27FC236}">
              <a16:creationId xmlns:a16="http://schemas.microsoft.com/office/drawing/2014/main" id="{0BDAC34B-6268-4448-BC80-4882908F9FE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9A559DD9-64A3-4DDE-B70A-B1344B7099B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4EB2802E-25A5-400F-86CC-D7B6B96AAF1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A365055E-190B-4F2D-A278-4A7CC201783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AE88191D-0F6A-41D1-A758-FD039088CAE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5746DC88-A322-4E6C-B383-04A52321914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0A6D2C92-C9C4-4743-9DAD-3B829C2EB94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992BA7DB-3AC5-47EF-B9BD-27B85F6F552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a:extLst>
            <a:ext uri="{FF2B5EF4-FFF2-40B4-BE49-F238E27FC236}">
              <a16:creationId xmlns:a16="http://schemas.microsoft.com/office/drawing/2014/main" id="{AD2F9A62-3905-41B1-802A-ACCA958CED0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CD32CD7C-B3CA-443D-A7DB-2D8058677BD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6" name="テキスト ボックス 265">
          <a:extLst>
            <a:ext uri="{FF2B5EF4-FFF2-40B4-BE49-F238E27FC236}">
              <a16:creationId xmlns:a16="http://schemas.microsoft.com/office/drawing/2014/main" id="{4A259674-3C08-49F7-838A-9CEE7D84C74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id="{EF3DA952-2065-442D-9DE0-967E186E732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68" name="直線コネクタ 267">
          <a:extLst>
            <a:ext uri="{FF2B5EF4-FFF2-40B4-BE49-F238E27FC236}">
              <a16:creationId xmlns:a16="http://schemas.microsoft.com/office/drawing/2014/main" id="{75238BFE-6F99-4948-A125-22618950FB55}"/>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9" name="【福祉施設】&#10;有形固定資産減価償却率最小値テキスト">
          <a:extLst>
            <a:ext uri="{FF2B5EF4-FFF2-40B4-BE49-F238E27FC236}">
              <a16:creationId xmlns:a16="http://schemas.microsoft.com/office/drawing/2014/main" id="{7AE5F9FB-B3B4-45BF-9CF5-C788816377C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0" name="直線コネクタ 269">
          <a:extLst>
            <a:ext uri="{FF2B5EF4-FFF2-40B4-BE49-F238E27FC236}">
              <a16:creationId xmlns:a16="http://schemas.microsoft.com/office/drawing/2014/main" id="{C41166F3-00F8-4958-BF52-B9C330A0AC7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71" name="【福祉施設】&#10;有形固定資産減価償却率最大値テキスト">
          <a:extLst>
            <a:ext uri="{FF2B5EF4-FFF2-40B4-BE49-F238E27FC236}">
              <a16:creationId xmlns:a16="http://schemas.microsoft.com/office/drawing/2014/main" id="{B3D88FE9-5441-4D0D-B400-657BC0FFF1AC}"/>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72" name="直線コネクタ 271">
          <a:extLst>
            <a:ext uri="{FF2B5EF4-FFF2-40B4-BE49-F238E27FC236}">
              <a16:creationId xmlns:a16="http://schemas.microsoft.com/office/drawing/2014/main" id="{8BE64070-CCF4-4A3F-A97D-7AEF63A96E01}"/>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273" name="【福祉施設】&#10;有形固定資産減価償却率平均値テキスト">
          <a:extLst>
            <a:ext uri="{FF2B5EF4-FFF2-40B4-BE49-F238E27FC236}">
              <a16:creationId xmlns:a16="http://schemas.microsoft.com/office/drawing/2014/main" id="{1A582929-3CB4-40B7-8CF1-2389DE6F1034}"/>
            </a:ext>
          </a:extLst>
        </xdr:cNvPr>
        <xdr:cNvSpPr txBox="1"/>
      </xdr:nvSpPr>
      <xdr:spPr>
        <a:xfrm>
          <a:off x="4673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74" name="フローチャート: 判断 273">
          <a:extLst>
            <a:ext uri="{FF2B5EF4-FFF2-40B4-BE49-F238E27FC236}">
              <a16:creationId xmlns:a16="http://schemas.microsoft.com/office/drawing/2014/main" id="{0C92C814-2979-4F7A-BE6F-1EB8684E98D9}"/>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5" name="フローチャート: 判断 274">
          <a:extLst>
            <a:ext uri="{FF2B5EF4-FFF2-40B4-BE49-F238E27FC236}">
              <a16:creationId xmlns:a16="http://schemas.microsoft.com/office/drawing/2014/main" id="{3296F6BA-E5E4-49E7-900D-492252F482A3}"/>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76" name="フローチャート: 判断 275">
          <a:extLst>
            <a:ext uri="{FF2B5EF4-FFF2-40B4-BE49-F238E27FC236}">
              <a16:creationId xmlns:a16="http://schemas.microsoft.com/office/drawing/2014/main" id="{6F8BB344-6F6A-46E9-BA93-DB26487AB536}"/>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77" name="フローチャート: 判断 276">
          <a:extLst>
            <a:ext uri="{FF2B5EF4-FFF2-40B4-BE49-F238E27FC236}">
              <a16:creationId xmlns:a16="http://schemas.microsoft.com/office/drawing/2014/main" id="{1C8C90EE-C69A-4E6E-9D99-63388330C273}"/>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78" name="フローチャート: 判断 277">
          <a:extLst>
            <a:ext uri="{FF2B5EF4-FFF2-40B4-BE49-F238E27FC236}">
              <a16:creationId xmlns:a16="http://schemas.microsoft.com/office/drawing/2014/main" id="{04E5E604-E842-4F8F-94CE-6C0A2121AAC7}"/>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3953252-FA87-44FF-847B-FD9F1B6E314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DE896C1F-079C-4B9E-8514-4CB3AD23D4E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DAB2C619-68B3-4FEA-90DF-DB57873DDCF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24D0CB68-23D5-4D93-AB04-040D29675A5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2FDE9717-F500-4527-9D3E-23B3D4CAB18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97789</xdr:rowOff>
    </xdr:from>
    <xdr:to>
      <xdr:col>24</xdr:col>
      <xdr:colOff>114300</xdr:colOff>
      <xdr:row>85</xdr:row>
      <xdr:rowOff>27939</xdr:rowOff>
    </xdr:to>
    <xdr:sp macro="" textlink="">
      <xdr:nvSpPr>
        <xdr:cNvPr id="284" name="楕円 283">
          <a:extLst>
            <a:ext uri="{FF2B5EF4-FFF2-40B4-BE49-F238E27FC236}">
              <a16:creationId xmlns:a16="http://schemas.microsoft.com/office/drawing/2014/main" id="{B6D3A877-9876-48AD-A3AD-CE14C64DFF47}"/>
            </a:ext>
          </a:extLst>
        </xdr:cNvPr>
        <xdr:cNvSpPr/>
      </xdr:nvSpPr>
      <xdr:spPr>
        <a:xfrm>
          <a:off x="4584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76216</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063F0F51-917D-48C8-9C87-92F03A98C964}"/>
            </a:ext>
          </a:extLst>
        </xdr:cNvPr>
        <xdr:cNvSpPr txBox="1"/>
      </xdr:nvSpPr>
      <xdr:spPr>
        <a:xfrm>
          <a:off x="4673600"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86" name="楕円 285">
          <a:extLst>
            <a:ext uri="{FF2B5EF4-FFF2-40B4-BE49-F238E27FC236}">
              <a16:creationId xmlns:a16="http://schemas.microsoft.com/office/drawing/2014/main" id="{3AA7A28A-FE0D-49C5-87E2-237167410CE1}"/>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148589</xdr:rowOff>
    </xdr:from>
    <xdr:to>
      <xdr:col>24</xdr:col>
      <xdr:colOff>63500</xdr:colOff>
      <xdr:row>86</xdr:row>
      <xdr:rowOff>114300</xdr:rowOff>
    </xdr:to>
    <xdr:cxnSp macro="">
      <xdr:nvCxnSpPr>
        <xdr:cNvPr id="287" name="直線コネクタ 286">
          <a:extLst>
            <a:ext uri="{FF2B5EF4-FFF2-40B4-BE49-F238E27FC236}">
              <a16:creationId xmlns:a16="http://schemas.microsoft.com/office/drawing/2014/main" id="{A91EA5EB-D417-4F05-9753-69DBDFCCEEDF}"/>
            </a:ext>
          </a:extLst>
        </xdr:cNvPr>
        <xdr:cNvCxnSpPr/>
      </xdr:nvCxnSpPr>
      <xdr:spPr>
        <a:xfrm flipV="1">
          <a:off x="3797300" y="14550389"/>
          <a:ext cx="8382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88" name="楕円 287">
          <a:extLst>
            <a:ext uri="{FF2B5EF4-FFF2-40B4-BE49-F238E27FC236}">
              <a16:creationId xmlns:a16="http://schemas.microsoft.com/office/drawing/2014/main" id="{85473EDD-216B-4559-827A-434440D92050}"/>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89" name="直線コネクタ 288">
          <a:extLst>
            <a:ext uri="{FF2B5EF4-FFF2-40B4-BE49-F238E27FC236}">
              <a16:creationId xmlns:a16="http://schemas.microsoft.com/office/drawing/2014/main" id="{38E12A3C-7EC3-4AFD-8745-241F52790AE2}"/>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109220</xdr:rowOff>
    </xdr:from>
    <xdr:to>
      <xdr:col>6</xdr:col>
      <xdr:colOff>38100</xdr:colOff>
      <xdr:row>84</xdr:row>
      <xdr:rowOff>39370</xdr:rowOff>
    </xdr:to>
    <xdr:sp macro="" textlink="">
      <xdr:nvSpPr>
        <xdr:cNvPr id="290" name="楕円 289">
          <a:extLst>
            <a:ext uri="{FF2B5EF4-FFF2-40B4-BE49-F238E27FC236}">
              <a16:creationId xmlns:a16="http://schemas.microsoft.com/office/drawing/2014/main" id="{6447B867-F77A-4711-9319-C698D78F411A}"/>
            </a:ext>
          </a:extLst>
        </xdr:cNvPr>
        <xdr:cNvSpPr/>
      </xdr:nvSpPr>
      <xdr:spPr>
        <a:xfrm>
          <a:off x="1079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46372</xdr:rowOff>
    </xdr:from>
    <xdr:ext cx="405111" cy="259045"/>
    <xdr:sp macro="" textlink="">
      <xdr:nvSpPr>
        <xdr:cNvPr id="291" name="n_1aveValue【福祉施設】&#10;有形固定資産減価償却率">
          <a:extLst>
            <a:ext uri="{FF2B5EF4-FFF2-40B4-BE49-F238E27FC236}">
              <a16:creationId xmlns:a16="http://schemas.microsoft.com/office/drawing/2014/main" id="{44EEA079-2067-402E-B4EA-66D6F01B65D6}"/>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92" name="n_2aveValue【福祉施設】&#10;有形固定資産減価償却率">
          <a:extLst>
            <a:ext uri="{FF2B5EF4-FFF2-40B4-BE49-F238E27FC236}">
              <a16:creationId xmlns:a16="http://schemas.microsoft.com/office/drawing/2014/main" id="{0969D491-13C0-45E4-B4E1-F909E7359B62}"/>
            </a:ext>
          </a:extLst>
        </xdr:cNvPr>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93" name="n_3aveValue【福祉施設】&#10;有形固定資産減価償却率">
          <a:extLst>
            <a:ext uri="{FF2B5EF4-FFF2-40B4-BE49-F238E27FC236}">
              <a16:creationId xmlns:a16="http://schemas.microsoft.com/office/drawing/2014/main" id="{EB104DAB-116F-4F26-9F0F-5812B4B5CDCE}"/>
            </a:ext>
          </a:extLst>
        </xdr:cNvPr>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294" name="n_4aveValue【福祉施設】&#10;有形固定資産減価償却率">
          <a:extLst>
            <a:ext uri="{FF2B5EF4-FFF2-40B4-BE49-F238E27FC236}">
              <a16:creationId xmlns:a16="http://schemas.microsoft.com/office/drawing/2014/main" id="{CD752B39-B533-4623-8F04-A455A5B2EADA}"/>
            </a:ext>
          </a:extLst>
        </xdr:cNvPr>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95" name="n_1mainValue【福祉施設】&#10;有形固定資産減価償却率">
          <a:extLst>
            <a:ext uri="{FF2B5EF4-FFF2-40B4-BE49-F238E27FC236}">
              <a16:creationId xmlns:a16="http://schemas.microsoft.com/office/drawing/2014/main" id="{D347DE91-DB36-4DBA-9C06-0A99D44503B0}"/>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296" name="n_2mainValue【福祉施設】&#10;有形固定資産減価償却率">
          <a:extLst>
            <a:ext uri="{FF2B5EF4-FFF2-40B4-BE49-F238E27FC236}">
              <a16:creationId xmlns:a16="http://schemas.microsoft.com/office/drawing/2014/main" id="{44DD6B68-1DC7-4F2C-ADB6-B96D1411AF48}"/>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30497</xdr:rowOff>
    </xdr:from>
    <xdr:ext cx="405111" cy="259045"/>
    <xdr:sp macro="" textlink="">
      <xdr:nvSpPr>
        <xdr:cNvPr id="297" name="n_4mainValue【福祉施設】&#10;有形固定資産減価償却率">
          <a:extLst>
            <a:ext uri="{FF2B5EF4-FFF2-40B4-BE49-F238E27FC236}">
              <a16:creationId xmlns:a16="http://schemas.microsoft.com/office/drawing/2014/main" id="{1A15CE6A-D108-488A-9B0B-A9A597BEA616}"/>
            </a:ext>
          </a:extLst>
        </xdr:cNvPr>
        <xdr:cNvSpPr txBox="1"/>
      </xdr:nvSpPr>
      <xdr:spPr>
        <a:xfrm>
          <a:off x="927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89304C9C-A69A-464B-B840-35FE9A290A6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AB9F4E21-BE17-44D1-8B3B-5B6525D7FD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67A7E132-B248-4A43-A32D-EBA1D51799A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D0C6095-1DDD-46E6-9E95-4AA427BE66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57AE23A9-83B9-4CD2-981F-27B6DE12C6D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DEB69B1D-6293-4405-A1AA-654978C12E3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65E71047-CFCA-45A7-B4EE-783BD9F28A4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13563431-CCFA-430B-9ECC-DF8C16925D4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5DA74D81-4F6D-42A5-8C9F-6D994ADBD22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A169DFB4-064F-42B5-ADB8-38C162EFA39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a:extLst>
            <a:ext uri="{FF2B5EF4-FFF2-40B4-BE49-F238E27FC236}">
              <a16:creationId xmlns:a16="http://schemas.microsoft.com/office/drawing/2014/main" id="{81BCD466-00B3-4C2D-9331-8CE07D3BF9D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a:extLst>
            <a:ext uri="{FF2B5EF4-FFF2-40B4-BE49-F238E27FC236}">
              <a16:creationId xmlns:a16="http://schemas.microsoft.com/office/drawing/2014/main" id="{5E978906-6C70-4A9A-BCD9-4C847D5A4CF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a:extLst>
            <a:ext uri="{FF2B5EF4-FFF2-40B4-BE49-F238E27FC236}">
              <a16:creationId xmlns:a16="http://schemas.microsoft.com/office/drawing/2014/main" id="{542631C7-03EC-4F27-B733-84D528178B1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a:extLst>
            <a:ext uri="{FF2B5EF4-FFF2-40B4-BE49-F238E27FC236}">
              <a16:creationId xmlns:a16="http://schemas.microsoft.com/office/drawing/2014/main" id="{446FA901-735D-4C49-9714-BBCEBC1F354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a:extLst>
            <a:ext uri="{FF2B5EF4-FFF2-40B4-BE49-F238E27FC236}">
              <a16:creationId xmlns:a16="http://schemas.microsoft.com/office/drawing/2014/main" id="{329E8544-32EE-4973-9E63-4646D0DB433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a:extLst>
            <a:ext uri="{FF2B5EF4-FFF2-40B4-BE49-F238E27FC236}">
              <a16:creationId xmlns:a16="http://schemas.microsoft.com/office/drawing/2014/main" id="{AD6A99F6-1D2C-47A1-8BC9-E91B8E458FA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a:extLst>
            <a:ext uri="{FF2B5EF4-FFF2-40B4-BE49-F238E27FC236}">
              <a16:creationId xmlns:a16="http://schemas.microsoft.com/office/drawing/2014/main" id="{0BF5154F-07B6-4D70-A8FA-F389CCDFC93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a:extLst>
            <a:ext uri="{FF2B5EF4-FFF2-40B4-BE49-F238E27FC236}">
              <a16:creationId xmlns:a16="http://schemas.microsoft.com/office/drawing/2014/main" id="{C7E4F73F-0818-4A46-AE2D-E052714BDB4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a:extLst>
            <a:ext uri="{FF2B5EF4-FFF2-40B4-BE49-F238E27FC236}">
              <a16:creationId xmlns:a16="http://schemas.microsoft.com/office/drawing/2014/main" id="{B7A4F273-3F74-482E-AEF4-F4589576DFA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a:extLst>
            <a:ext uri="{FF2B5EF4-FFF2-40B4-BE49-F238E27FC236}">
              <a16:creationId xmlns:a16="http://schemas.microsoft.com/office/drawing/2014/main" id="{5BBAA886-9C45-4A87-8078-09870347885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a:extLst>
            <a:ext uri="{FF2B5EF4-FFF2-40B4-BE49-F238E27FC236}">
              <a16:creationId xmlns:a16="http://schemas.microsoft.com/office/drawing/2014/main" id="{BD9A615F-51DE-4AE5-B639-7D9C0234778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a:extLst>
            <a:ext uri="{FF2B5EF4-FFF2-40B4-BE49-F238E27FC236}">
              <a16:creationId xmlns:a16="http://schemas.microsoft.com/office/drawing/2014/main" id="{12586365-6C58-473D-9AFC-56B77795466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3E0DFF15-BCB8-4D3B-9C58-8F095ABCF67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6CFECD7F-797B-4C94-90D9-16DEE67FCF4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a:extLst>
            <a:ext uri="{FF2B5EF4-FFF2-40B4-BE49-F238E27FC236}">
              <a16:creationId xmlns:a16="http://schemas.microsoft.com/office/drawing/2014/main" id="{47ADBBB6-BED8-4299-83F2-3678F99FC30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23" name="直線コネクタ 322">
          <a:extLst>
            <a:ext uri="{FF2B5EF4-FFF2-40B4-BE49-F238E27FC236}">
              <a16:creationId xmlns:a16="http://schemas.microsoft.com/office/drawing/2014/main" id="{6B034BD1-A097-4DD8-9E34-16217AE8A559}"/>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24" name="【福祉施設】&#10;一人当たり面積最小値テキスト">
          <a:extLst>
            <a:ext uri="{FF2B5EF4-FFF2-40B4-BE49-F238E27FC236}">
              <a16:creationId xmlns:a16="http://schemas.microsoft.com/office/drawing/2014/main" id="{78752BF1-C5E8-42DC-9A9B-93334A86BB74}"/>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25" name="直線コネクタ 324">
          <a:extLst>
            <a:ext uri="{FF2B5EF4-FFF2-40B4-BE49-F238E27FC236}">
              <a16:creationId xmlns:a16="http://schemas.microsoft.com/office/drawing/2014/main" id="{0BC4BFA3-9890-4C94-9D4B-326D9AF67A57}"/>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26" name="【福祉施設】&#10;一人当たり面積最大値テキスト">
          <a:extLst>
            <a:ext uri="{FF2B5EF4-FFF2-40B4-BE49-F238E27FC236}">
              <a16:creationId xmlns:a16="http://schemas.microsoft.com/office/drawing/2014/main" id="{5F5AA0E7-7382-491A-AD34-D7F967EF7CE8}"/>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27" name="直線コネクタ 326">
          <a:extLst>
            <a:ext uri="{FF2B5EF4-FFF2-40B4-BE49-F238E27FC236}">
              <a16:creationId xmlns:a16="http://schemas.microsoft.com/office/drawing/2014/main" id="{E2B36E38-9597-47CB-A6F9-91A5A63842B0}"/>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328" name="【福祉施設】&#10;一人当たり面積平均値テキスト">
          <a:extLst>
            <a:ext uri="{FF2B5EF4-FFF2-40B4-BE49-F238E27FC236}">
              <a16:creationId xmlns:a16="http://schemas.microsoft.com/office/drawing/2014/main" id="{B0DDAFD8-716B-4DAB-853A-EF918AEE9B8D}"/>
            </a:ext>
          </a:extLst>
        </xdr:cNvPr>
        <xdr:cNvSpPr txBox="1"/>
      </xdr:nvSpPr>
      <xdr:spPr>
        <a:xfrm>
          <a:off x="10515600" y="1434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29" name="フローチャート: 判断 328">
          <a:extLst>
            <a:ext uri="{FF2B5EF4-FFF2-40B4-BE49-F238E27FC236}">
              <a16:creationId xmlns:a16="http://schemas.microsoft.com/office/drawing/2014/main" id="{939B6D06-B580-4099-9594-2EB37C282F04}"/>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330" name="フローチャート: 判断 329">
          <a:extLst>
            <a:ext uri="{FF2B5EF4-FFF2-40B4-BE49-F238E27FC236}">
              <a16:creationId xmlns:a16="http://schemas.microsoft.com/office/drawing/2014/main" id="{0A4A6A66-A8A7-404C-BDF0-15E1B5F3D91B}"/>
            </a:ext>
          </a:extLst>
        </xdr:cNvPr>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331" name="フローチャート: 判断 330">
          <a:extLst>
            <a:ext uri="{FF2B5EF4-FFF2-40B4-BE49-F238E27FC236}">
              <a16:creationId xmlns:a16="http://schemas.microsoft.com/office/drawing/2014/main" id="{434F3C4A-9B77-4768-8E64-35FFE438964F}"/>
            </a:ext>
          </a:extLst>
        </xdr:cNvPr>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332" name="フローチャート: 判断 331">
          <a:extLst>
            <a:ext uri="{FF2B5EF4-FFF2-40B4-BE49-F238E27FC236}">
              <a16:creationId xmlns:a16="http://schemas.microsoft.com/office/drawing/2014/main" id="{6A840E99-44EC-4441-8A42-577B167154DB}"/>
            </a:ext>
          </a:extLst>
        </xdr:cNvPr>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33" name="フローチャート: 判断 332">
          <a:extLst>
            <a:ext uri="{FF2B5EF4-FFF2-40B4-BE49-F238E27FC236}">
              <a16:creationId xmlns:a16="http://schemas.microsoft.com/office/drawing/2014/main" id="{DCDEACCE-73E7-40F3-894A-37F8D9A71740}"/>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CA69F709-0E2F-4E26-8A3F-961E7945CAF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6DE93E6B-7CAF-4E95-BA21-D7CCCFE7554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8DFCFE3E-9F79-4757-A4B3-0B9A197B5AF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A2963D2E-6728-4BBE-A899-1283D2652EE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4A4ADC20-F11A-4365-94D7-84887DBD8AD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170180</xdr:rowOff>
    </xdr:from>
    <xdr:to>
      <xdr:col>55</xdr:col>
      <xdr:colOff>50800</xdr:colOff>
      <xdr:row>86</xdr:row>
      <xdr:rowOff>100330</xdr:rowOff>
    </xdr:to>
    <xdr:sp macro="" textlink="">
      <xdr:nvSpPr>
        <xdr:cNvPr id="339" name="楕円 338">
          <a:extLst>
            <a:ext uri="{FF2B5EF4-FFF2-40B4-BE49-F238E27FC236}">
              <a16:creationId xmlns:a16="http://schemas.microsoft.com/office/drawing/2014/main" id="{342F429E-7150-436E-96B3-056723759B61}"/>
            </a:ext>
          </a:extLst>
        </xdr:cNvPr>
        <xdr:cNvSpPr/>
      </xdr:nvSpPr>
      <xdr:spPr>
        <a:xfrm>
          <a:off x="10426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85107</xdr:rowOff>
    </xdr:from>
    <xdr:ext cx="469744" cy="259045"/>
    <xdr:sp macro="" textlink="">
      <xdr:nvSpPr>
        <xdr:cNvPr id="340" name="【福祉施設】&#10;一人当たり面積該当値テキスト">
          <a:extLst>
            <a:ext uri="{FF2B5EF4-FFF2-40B4-BE49-F238E27FC236}">
              <a16:creationId xmlns:a16="http://schemas.microsoft.com/office/drawing/2014/main" id="{82DC0D01-D463-4550-B3F1-239D7C2916EC}"/>
            </a:ext>
          </a:extLst>
        </xdr:cNvPr>
        <xdr:cNvSpPr txBox="1"/>
      </xdr:nvSpPr>
      <xdr:spPr>
        <a:xfrm>
          <a:off x="10515600" y="1465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41" name="楕円 340">
          <a:extLst>
            <a:ext uri="{FF2B5EF4-FFF2-40B4-BE49-F238E27FC236}">
              <a16:creationId xmlns:a16="http://schemas.microsoft.com/office/drawing/2014/main" id="{9AF8AC75-E405-4ABD-9FCF-7E576A58343B}"/>
            </a:ext>
          </a:extLst>
        </xdr:cNvPr>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49530</xdr:rowOff>
    </xdr:to>
    <xdr:cxnSp macro="">
      <xdr:nvCxnSpPr>
        <xdr:cNvPr id="342" name="直線コネクタ 341">
          <a:extLst>
            <a:ext uri="{FF2B5EF4-FFF2-40B4-BE49-F238E27FC236}">
              <a16:creationId xmlns:a16="http://schemas.microsoft.com/office/drawing/2014/main" id="{542D639C-A854-4FC2-B97E-514BDD913B9A}"/>
            </a:ext>
          </a:extLst>
        </xdr:cNvPr>
        <xdr:cNvCxnSpPr/>
      </xdr:nvCxnSpPr>
      <xdr:spPr>
        <a:xfrm>
          <a:off x="9639300" y="147599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137523</xdr:rowOff>
    </xdr:from>
    <xdr:to>
      <xdr:col>46</xdr:col>
      <xdr:colOff>38100</xdr:colOff>
      <xdr:row>86</xdr:row>
      <xdr:rowOff>67673</xdr:rowOff>
    </xdr:to>
    <xdr:sp macro="" textlink="">
      <xdr:nvSpPr>
        <xdr:cNvPr id="343" name="楕円 342">
          <a:extLst>
            <a:ext uri="{FF2B5EF4-FFF2-40B4-BE49-F238E27FC236}">
              <a16:creationId xmlns:a16="http://schemas.microsoft.com/office/drawing/2014/main" id="{AAB1C0BB-E1A6-4A46-A608-FB6A6A61E250}"/>
            </a:ext>
          </a:extLst>
        </xdr:cNvPr>
        <xdr:cNvSpPr/>
      </xdr:nvSpPr>
      <xdr:spPr>
        <a:xfrm>
          <a:off x="8699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16873</xdr:rowOff>
    </xdr:to>
    <xdr:cxnSp macro="">
      <xdr:nvCxnSpPr>
        <xdr:cNvPr id="344" name="直線コネクタ 343">
          <a:extLst>
            <a:ext uri="{FF2B5EF4-FFF2-40B4-BE49-F238E27FC236}">
              <a16:creationId xmlns:a16="http://schemas.microsoft.com/office/drawing/2014/main" id="{6EC44E6E-CF15-4CAE-AE8E-9CED25A98D46}"/>
            </a:ext>
          </a:extLst>
        </xdr:cNvPr>
        <xdr:cNvCxnSpPr/>
      </xdr:nvCxnSpPr>
      <xdr:spPr>
        <a:xfrm flipV="1">
          <a:off x="8750300" y="1475993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135889</xdr:rowOff>
    </xdr:from>
    <xdr:to>
      <xdr:col>36</xdr:col>
      <xdr:colOff>165100</xdr:colOff>
      <xdr:row>86</xdr:row>
      <xdr:rowOff>66039</xdr:rowOff>
    </xdr:to>
    <xdr:sp macro="" textlink="">
      <xdr:nvSpPr>
        <xdr:cNvPr id="345" name="楕円 344">
          <a:extLst>
            <a:ext uri="{FF2B5EF4-FFF2-40B4-BE49-F238E27FC236}">
              <a16:creationId xmlns:a16="http://schemas.microsoft.com/office/drawing/2014/main" id="{946161CD-DB2B-4865-8727-4C357191BA2F}"/>
            </a:ext>
          </a:extLst>
        </xdr:cNvPr>
        <xdr:cNvSpPr/>
      </xdr:nvSpPr>
      <xdr:spPr>
        <a:xfrm>
          <a:off x="6921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169108</xdr:rowOff>
    </xdr:from>
    <xdr:ext cx="469744" cy="259045"/>
    <xdr:sp macro="" textlink="">
      <xdr:nvSpPr>
        <xdr:cNvPr id="346" name="n_1aveValue【福祉施設】&#10;一人当たり面積">
          <a:extLst>
            <a:ext uri="{FF2B5EF4-FFF2-40B4-BE49-F238E27FC236}">
              <a16:creationId xmlns:a16="http://schemas.microsoft.com/office/drawing/2014/main" id="{53EDBE15-7E03-4CB2-9ACC-B2F4B3F35970}"/>
            </a:ext>
          </a:extLst>
        </xdr:cNvPr>
        <xdr:cNvSpPr txBox="1"/>
      </xdr:nvSpPr>
      <xdr:spPr>
        <a:xfrm>
          <a:off x="93917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347" name="n_2aveValue【福祉施設】&#10;一人当たり面積">
          <a:extLst>
            <a:ext uri="{FF2B5EF4-FFF2-40B4-BE49-F238E27FC236}">
              <a16:creationId xmlns:a16="http://schemas.microsoft.com/office/drawing/2014/main" id="{242C684A-CC15-4365-ADDB-FF45B6169D95}"/>
            </a:ext>
          </a:extLst>
        </xdr:cNvPr>
        <xdr:cNvSpPr txBox="1"/>
      </xdr:nvSpPr>
      <xdr:spPr>
        <a:xfrm>
          <a:off x="8515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348" name="n_3aveValue【福祉施設】&#10;一人当たり面積">
          <a:extLst>
            <a:ext uri="{FF2B5EF4-FFF2-40B4-BE49-F238E27FC236}">
              <a16:creationId xmlns:a16="http://schemas.microsoft.com/office/drawing/2014/main" id="{1BA5BD59-3847-4FE5-ACD7-2910614C3F76}"/>
            </a:ext>
          </a:extLst>
        </xdr:cNvPr>
        <xdr:cNvSpPr txBox="1"/>
      </xdr:nvSpPr>
      <xdr:spPr>
        <a:xfrm>
          <a:off x="7626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349" name="n_4aveValue【福祉施設】&#10;一人当たり面積">
          <a:extLst>
            <a:ext uri="{FF2B5EF4-FFF2-40B4-BE49-F238E27FC236}">
              <a16:creationId xmlns:a16="http://schemas.microsoft.com/office/drawing/2014/main" id="{EE273D58-C4F6-4FA2-BD88-71968EFC1174}"/>
            </a:ext>
          </a:extLst>
        </xdr:cNvPr>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50" name="n_1mainValue【福祉施設】&#10;一人当たり面積">
          <a:extLst>
            <a:ext uri="{FF2B5EF4-FFF2-40B4-BE49-F238E27FC236}">
              <a16:creationId xmlns:a16="http://schemas.microsoft.com/office/drawing/2014/main" id="{991BAC59-C2D4-459F-907B-162EA75D4DF8}"/>
            </a:ext>
          </a:extLst>
        </xdr:cNvPr>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58800</xdr:rowOff>
    </xdr:from>
    <xdr:ext cx="469744" cy="259045"/>
    <xdr:sp macro="" textlink="">
      <xdr:nvSpPr>
        <xdr:cNvPr id="351" name="n_2mainValue【福祉施設】&#10;一人当たり面積">
          <a:extLst>
            <a:ext uri="{FF2B5EF4-FFF2-40B4-BE49-F238E27FC236}">
              <a16:creationId xmlns:a16="http://schemas.microsoft.com/office/drawing/2014/main" id="{BFCAA85E-D561-4583-BE54-C014ED464AB5}"/>
            </a:ext>
          </a:extLst>
        </xdr:cNvPr>
        <xdr:cNvSpPr txBox="1"/>
      </xdr:nvSpPr>
      <xdr:spPr>
        <a:xfrm>
          <a:off x="8515427" y="1480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57166</xdr:rowOff>
    </xdr:from>
    <xdr:ext cx="469744" cy="259045"/>
    <xdr:sp macro="" textlink="">
      <xdr:nvSpPr>
        <xdr:cNvPr id="352" name="n_4mainValue【福祉施設】&#10;一人当たり面積">
          <a:extLst>
            <a:ext uri="{FF2B5EF4-FFF2-40B4-BE49-F238E27FC236}">
              <a16:creationId xmlns:a16="http://schemas.microsoft.com/office/drawing/2014/main" id="{CA0A89E7-708F-4E49-AB9D-43887127E490}"/>
            </a:ext>
          </a:extLst>
        </xdr:cNvPr>
        <xdr:cNvSpPr txBox="1"/>
      </xdr:nvSpPr>
      <xdr:spPr>
        <a:xfrm>
          <a:off x="6737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149CCD10-79CA-422E-A104-4D365598C1E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8F7DAC44-82F9-4160-8B91-1FDE9BC05D1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C8143839-32AD-44C5-B7F6-EFB06A7FE44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ECA4BDFC-0435-47CE-B748-DE1324BBA52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EEBD560F-5A27-4303-971E-DEC55D09BC0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79A625E4-4B6A-4A6C-8DCB-E811AF7D9C8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2A08679E-823D-4DDB-8B57-6E4EA57949E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B968D8F4-7DF8-43A7-8AF4-CB0C5A91391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6C4905BD-A61D-4F6A-A668-E137837D67E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6D76733F-12F6-46C8-B9D7-50D2DAAB449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a:extLst>
            <a:ext uri="{FF2B5EF4-FFF2-40B4-BE49-F238E27FC236}">
              <a16:creationId xmlns:a16="http://schemas.microsoft.com/office/drawing/2014/main" id="{5B77B5E0-C6E0-4731-8722-5EEE254029A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4" name="直線コネクタ 363">
          <a:extLst>
            <a:ext uri="{FF2B5EF4-FFF2-40B4-BE49-F238E27FC236}">
              <a16:creationId xmlns:a16="http://schemas.microsoft.com/office/drawing/2014/main" id="{0974851C-2FFA-4B1F-B80E-57F8A496B79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5" name="テキスト ボックス 364">
          <a:extLst>
            <a:ext uri="{FF2B5EF4-FFF2-40B4-BE49-F238E27FC236}">
              <a16:creationId xmlns:a16="http://schemas.microsoft.com/office/drawing/2014/main" id="{91598B54-E379-49DF-9E9E-AD32240725F3}"/>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6" name="直線コネクタ 365">
          <a:extLst>
            <a:ext uri="{FF2B5EF4-FFF2-40B4-BE49-F238E27FC236}">
              <a16:creationId xmlns:a16="http://schemas.microsoft.com/office/drawing/2014/main" id="{BEED7F83-3768-4C54-AD59-60BB75EBB54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7" name="テキスト ボックス 366">
          <a:extLst>
            <a:ext uri="{FF2B5EF4-FFF2-40B4-BE49-F238E27FC236}">
              <a16:creationId xmlns:a16="http://schemas.microsoft.com/office/drawing/2014/main" id="{B8726C07-8F8B-4202-9BBF-16075FFA149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8" name="直線コネクタ 367">
          <a:extLst>
            <a:ext uri="{FF2B5EF4-FFF2-40B4-BE49-F238E27FC236}">
              <a16:creationId xmlns:a16="http://schemas.microsoft.com/office/drawing/2014/main" id="{F5CF03AE-9990-4533-A95A-A9B58ECBB22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9" name="テキスト ボックス 368">
          <a:extLst>
            <a:ext uri="{FF2B5EF4-FFF2-40B4-BE49-F238E27FC236}">
              <a16:creationId xmlns:a16="http://schemas.microsoft.com/office/drawing/2014/main" id="{AB490248-80DA-43E4-B845-4A1584C431F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0" name="直線コネクタ 369">
          <a:extLst>
            <a:ext uri="{FF2B5EF4-FFF2-40B4-BE49-F238E27FC236}">
              <a16:creationId xmlns:a16="http://schemas.microsoft.com/office/drawing/2014/main" id="{87D6D9AC-FF82-4FD7-A781-9369B9E9683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1" name="テキスト ボックス 370">
          <a:extLst>
            <a:ext uri="{FF2B5EF4-FFF2-40B4-BE49-F238E27FC236}">
              <a16:creationId xmlns:a16="http://schemas.microsoft.com/office/drawing/2014/main" id="{49BA474D-7F0E-47EF-8A8D-BA658BCA90A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2" name="直線コネクタ 371">
          <a:extLst>
            <a:ext uri="{FF2B5EF4-FFF2-40B4-BE49-F238E27FC236}">
              <a16:creationId xmlns:a16="http://schemas.microsoft.com/office/drawing/2014/main" id="{063466DB-E543-4C0A-9902-B3B80B18F75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3" name="テキスト ボックス 372">
          <a:extLst>
            <a:ext uri="{FF2B5EF4-FFF2-40B4-BE49-F238E27FC236}">
              <a16:creationId xmlns:a16="http://schemas.microsoft.com/office/drawing/2014/main" id="{67BFF1DF-611C-4955-ADD6-4635DD32974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4" name="直線コネクタ 373">
          <a:extLst>
            <a:ext uri="{FF2B5EF4-FFF2-40B4-BE49-F238E27FC236}">
              <a16:creationId xmlns:a16="http://schemas.microsoft.com/office/drawing/2014/main" id="{698F52DA-B085-4E00-8415-0DAF4ACD14D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5" name="テキスト ボックス 374">
          <a:extLst>
            <a:ext uri="{FF2B5EF4-FFF2-40B4-BE49-F238E27FC236}">
              <a16:creationId xmlns:a16="http://schemas.microsoft.com/office/drawing/2014/main" id="{5A699C28-BC63-467F-9AFF-7F724A00114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6" name="【市民会館】&#10;有形固定資産減価償却率グラフ枠">
          <a:extLst>
            <a:ext uri="{FF2B5EF4-FFF2-40B4-BE49-F238E27FC236}">
              <a16:creationId xmlns:a16="http://schemas.microsoft.com/office/drawing/2014/main" id="{591FABF7-945C-4743-A1A7-E80352F2A2C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377" name="直線コネクタ 376">
          <a:extLst>
            <a:ext uri="{FF2B5EF4-FFF2-40B4-BE49-F238E27FC236}">
              <a16:creationId xmlns:a16="http://schemas.microsoft.com/office/drawing/2014/main" id="{D4774FE5-0198-40BE-BE6D-0AFC049AD6C3}"/>
            </a:ext>
          </a:extLst>
        </xdr:cNvPr>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78" name="【市民会館】&#10;有形固定資産減価償却率最小値テキスト">
          <a:extLst>
            <a:ext uri="{FF2B5EF4-FFF2-40B4-BE49-F238E27FC236}">
              <a16:creationId xmlns:a16="http://schemas.microsoft.com/office/drawing/2014/main" id="{01C63F05-04D5-4267-91AD-65C7AB283EBD}"/>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79" name="直線コネクタ 378">
          <a:extLst>
            <a:ext uri="{FF2B5EF4-FFF2-40B4-BE49-F238E27FC236}">
              <a16:creationId xmlns:a16="http://schemas.microsoft.com/office/drawing/2014/main" id="{9F61A887-50E1-44E2-9A3B-F5EC8F2C650D}"/>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380" name="【市民会館】&#10;有形固定資産減価償却率最大値テキスト">
          <a:extLst>
            <a:ext uri="{FF2B5EF4-FFF2-40B4-BE49-F238E27FC236}">
              <a16:creationId xmlns:a16="http://schemas.microsoft.com/office/drawing/2014/main" id="{9A301D35-94BE-4FAF-9B75-273CAA1149CE}"/>
            </a:ext>
          </a:extLst>
        </xdr:cNvPr>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381" name="直線コネクタ 380">
          <a:extLst>
            <a:ext uri="{FF2B5EF4-FFF2-40B4-BE49-F238E27FC236}">
              <a16:creationId xmlns:a16="http://schemas.microsoft.com/office/drawing/2014/main" id="{4F25BF33-E367-467B-A7E1-629C25B78700}"/>
            </a:ext>
          </a:extLst>
        </xdr:cNvPr>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82" name="【市民会館】&#10;有形固定資産減価償却率平均値テキスト">
          <a:extLst>
            <a:ext uri="{FF2B5EF4-FFF2-40B4-BE49-F238E27FC236}">
              <a16:creationId xmlns:a16="http://schemas.microsoft.com/office/drawing/2014/main" id="{2457BB0A-4C09-4701-8D83-5899447F97DF}"/>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83" name="フローチャート: 判断 382">
          <a:extLst>
            <a:ext uri="{FF2B5EF4-FFF2-40B4-BE49-F238E27FC236}">
              <a16:creationId xmlns:a16="http://schemas.microsoft.com/office/drawing/2014/main" id="{26DDD5BC-19CD-42DD-9375-68C1C023F086}"/>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384" name="フローチャート: 判断 383">
          <a:extLst>
            <a:ext uri="{FF2B5EF4-FFF2-40B4-BE49-F238E27FC236}">
              <a16:creationId xmlns:a16="http://schemas.microsoft.com/office/drawing/2014/main" id="{4BF4F4F6-6E88-44C7-B97B-2183F8E80813}"/>
            </a:ext>
          </a:extLst>
        </xdr:cNvPr>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85" name="フローチャート: 判断 384">
          <a:extLst>
            <a:ext uri="{FF2B5EF4-FFF2-40B4-BE49-F238E27FC236}">
              <a16:creationId xmlns:a16="http://schemas.microsoft.com/office/drawing/2014/main" id="{88044041-1BBF-45B0-AA78-95F3BDBEDADE}"/>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386" name="フローチャート: 判断 385">
          <a:extLst>
            <a:ext uri="{FF2B5EF4-FFF2-40B4-BE49-F238E27FC236}">
              <a16:creationId xmlns:a16="http://schemas.microsoft.com/office/drawing/2014/main" id="{3EECC15F-1C26-4FA7-A757-6B02A9BC109C}"/>
            </a:ext>
          </a:extLst>
        </xdr:cNvPr>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387" name="フローチャート: 判断 386">
          <a:extLst>
            <a:ext uri="{FF2B5EF4-FFF2-40B4-BE49-F238E27FC236}">
              <a16:creationId xmlns:a16="http://schemas.microsoft.com/office/drawing/2014/main" id="{FE4FE119-996D-47AF-95A0-FDC463261E5D}"/>
            </a:ext>
          </a:extLst>
        </xdr:cNvPr>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69EBF4CE-332D-4B89-B6D7-1CA3877472A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568025DB-6EFF-4D06-AB14-0402B9972A1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4C837574-2AEC-4EE4-9989-7B446664DBC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A3A865DC-9654-4E2F-B537-F16B4F1DD93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592E652D-ABED-4DF3-9473-BA7919FD28D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101600</xdr:rowOff>
    </xdr:from>
    <xdr:to>
      <xdr:col>24</xdr:col>
      <xdr:colOff>114300</xdr:colOff>
      <xdr:row>100</xdr:row>
      <xdr:rowOff>31750</xdr:rowOff>
    </xdr:to>
    <xdr:sp macro="" textlink="">
      <xdr:nvSpPr>
        <xdr:cNvPr id="393" name="楕円 392">
          <a:extLst>
            <a:ext uri="{FF2B5EF4-FFF2-40B4-BE49-F238E27FC236}">
              <a16:creationId xmlns:a16="http://schemas.microsoft.com/office/drawing/2014/main" id="{26C61FD3-8D64-4080-ABEC-218D29E52BA1}"/>
            </a:ext>
          </a:extLst>
        </xdr:cNvPr>
        <xdr:cNvSpPr/>
      </xdr:nvSpPr>
      <xdr:spPr>
        <a:xfrm>
          <a:off x="4584700" y="170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54627</xdr:rowOff>
    </xdr:from>
    <xdr:ext cx="405111" cy="259045"/>
    <xdr:sp macro="" textlink="">
      <xdr:nvSpPr>
        <xdr:cNvPr id="394" name="【市民会館】&#10;有形固定資産減価償却率該当値テキスト">
          <a:extLst>
            <a:ext uri="{FF2B5EF4-FFF2-40B4-BE49-F238E27FC236}">
              <a16:creationId xmlns:a16="http://schemas.microsoft.com/office/drawing/2014/main" id="{C63F6186-2651-4F10-99B0-3D88CBCEB4E8}"/>
            </a:ext>
          </a:extLst>
        </xdr:cNvPr>
        <xdr:cNvSpPr txBox="1"/>
      </xdr:nvSpPr>
      <xdr:spPr>
        <a:xfrm>
          <a:off x="4673600" y="1702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395" name="楕円 394">
          <a:extLst>
            <a:ext uri="{FF2B5EF4-FFF2-40B4-BE49-F238E27FC236}">
              <a16:creationId xmlns:a16="http://schemas.microsoft.com/office/drawing/2014/main" id="{B6ECD062-4086-42E3-90AA-04D4463FF034}"/>
            </a:ext>
          </a:extLst>
        </xdr:cNvPr>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152400</xdr:rowOff>
    </xdr:from>
    <xdr:to>
      <xdr:col>24</xdr:col>
      <xdr:colOff>63500</xdr:colOff>
      <xdr:row>108</xdr:row>
      <xdr:rowOff>152400</xdr:rowOff>
    </xdr:to>
    <xdr:cxnSp macro="">
      <xdr:nvCxnSpPr>
        <xdr:cNvPr id="396" name="直線コネクタ 395">
          <a:extLst>
            <a:ext uri="{FF2B5EF4-FFF2-40B4-BE49-F238E27FC236}">
              <a16:creationId xmlns:a16="http://schemas.microsoft.com/office/drawing/2014/main" id="{41F938AB-52C5-4624-BF7A-B597D8660ABE}"/>
            </a:ext>
          </a:extLst>
        </xdr:cNvPr>
        <xdr:cNvCxnSpPr/>
      </xdr:nvCxnSpPr>
      <xdr:spPr>
        <a:xfrm flipV="1">
          <a:off x="3797300" y="17125950"/>
          <a:ext cx="838200" cy="154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397" name="楕円 396">
          <a:extLst>
            <a:ext uri="{FF2B5EF4-FFF2-40B4-BE49-F238E27FC236}">
              <a16:creationId xmlns:a16="http://schemas.microsoft.com/office/drawing/2014/main" id="{AC510F1C-0DB3-480C-B497-757E467BF7A0}"/>
            </a:ext>
          </a:extLst>
        </xdr:cNvPr>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152400</xdr:rowOff>
    </xdr:from>
    <xdr:to>
      <xdr:col>19</xdr:col>
      <xdr:colOff>177800</xdr:colOff>
      <xdr:row>108</xdr:row>
      <xdr:rowOff>152400</xdr:rowOff>
    </xdr:to>
    <xdr:cxnSp macro="">
      <xdr:nvCxnSpPr>
        <xdr:cNvPr id="398" name="直線コネクタ 397">
          <a:extLst>
            <a:ext uri="{FF2B5EF4-FFF2-40B4-BE49-F238E27FC236}">
              <a16:creationId xmlns:a16="http://schemas.microsoft.com/office/drawing/2014/main" id="{2AB1652C-E74E-4BEE-A3CD-F5C241EB15A1}"/>
            </a:ext>
          </a:extLst>
        </xdr:cNvPr>
        <xdr:cNvCxnSpPr/>
      </xdr:nvCxnSpPr>
      <xdr:spPr>
        <a:xfrm>
          <a:off x="2908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82550</xdr:rowOff>
    </xdr:from>
    <xdr:to>
      <xdr:col>6</xdr:col>
      <xdr:colOff>38100</xdr:colOff>
      <xdr:row>102</xdr:row>
      <xdr:rowOff>12700</xdr:rowOff>
    </xdr:to>
    <xdr:sp macro="" textlink="">
      <xdr:nvSpPr>
        <xdr:cNvPr id="399" name="楕円 398">
          <a:extLst>
            <a:ext uri="{FF2B5EF4-FFF2-40B4-BE49-F238E27FC236}">
              <a16:creationId xmlns:a16="http://schemas.microsoft.com/office/drawing/2014/main" id="{965B4B85-2395-4BB1-86D4-BA33EB9466D0}"/>
            </a:ext>
          </a:extLst>
        </xdr:cNvPr>
        <xdr:cNvSpPr/>
      </xdr:nvSpPr>
      <xdr:spPr>
        <a:xfrm>
          <a:off x="1079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101616</xdr:rowOff>
    </xdr:from>
    <xdr:ext cx="405111" cy="259045"/>
    <xdr:sp macro="" textlink="">
      <xdr:nvSpPr>
        <xdr:cNvPr id="400" name="n_1aveValue【市民会館】&#10;有形固定資産減価償却率">
          <a:extLst>
            <a:ext uri="{FF2B5EF4-FFF2-40B4-BE49-F238E27FC236}">
              <a16:creationId xmlns:a16="http://schemas.microsoft.com/office/drawing/2014/main" id="{E44099E0-66F1-440F-9ABE-B6907E1F53BB}"/>
            </a:ext>
          </a:extLst>
        </xdr:cNvPr>
        <xdr:cNvSpPr txBox="1"/>
      </xdr:nvSpPr>
      <xdr:spPr>
        <a:xfrm>
          <a:off x="3582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401" name="n_2aveValue【市民会館】&#10;有形固定資産減価償却率">
          <a:extLst>
            <a:ext uri="{FF2B5EF4-FFF2-40B4-BE49-F238E27FC236}">
              <a16:creationId xmlns:a16="http://schemas.microsoft.com/office/drawing/2014/main" id="{DAC661E0-BA79-45B4-8F6D-1FE7ACCAE7E3}"/>
            </a:ext>
          </a:extLst>
        </xdr:cNvPr>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153052</xdr:rowOff>
    </xdr:from>
    <xdr:ext cx="405111" cy="259045"/>
    <xdr:sp macro="" textlink="">
      <xdr:nvSpPr>
        <xdr:cNvPr id="402" name="n_3aveValue【市民会館】&#10;有形固定資産減価償却率">
          <a:extLst>
            <a:ext uri="{FF2B5EF4-FFF2-40B4-BE49-F238E27FC236}">
              <a16:creationId xmlns:a16="http://schemas.microsoft.com/office/drawing/2014/main" id="{453456D2-8B55-403D-9415-52CFE842D8BF}"/>
            </a:ext>
          </a:extLst>
        </xdr:cNvPr>
        <xdr:cNvSpPr txBox="1"/>
      </xdr:nvSpPr>
      <xdr:spPr>
        <a:xfrm>
          <a:off x="1816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78122</xdr:rowOff>
    </xdr:from>
    <xdr:ext cx="405111" cy="259045"/>
    <xdr:sp macro="" textlink="">
      <xdr:nvSpPr>
        <xdr:cNvPr id="403" name="n_4aveValue【市民会館】&#10;有形固定資産減価償却率">
          <a:extLst>
            <a:ext uri="{FF2B5EF4-FFF2-40B4-BE49-F238E27FC236}">
              <a16:creationId xmlns:a16="http://schemas.microsoft.com/office/drawing/2014/main" id="{C8F76A6C-A81D-4CDF-8936-046A9405F859}"/>
            </a:ext>
          </a:extLst>
        </xdr:cNvPr>
        <xdr:cNvSpPr txBox="1"/>
      </xdr:nvSpPr>
      <xdr:spPr>
        <a:xfrm>
          <a:off x="927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22877</xdr:rowOff>
    </xdr:from>
    <xdr:ext cx="469744" cy="259045"/>
    <xdr:sp macro="" textlink="">
      <xdr:nvSpPr>
        <xdr:cNvPr id="404" name="n_1mainValue【市民会館】&#10;有形固定資産減価償却率">
          <a:extLst>
            <a:ext uri="{FF2B5EF4-FFF2-40B4-BE49-F238E27FC236}">
              <a16:creationId xmlns:a16="http://schemas.microsoft.com/office/drawing/2014/main" id="{983F0732-AABA-472F-A6A2-C16358D609F6}"/>
            </a:ext>
          </a:extLst>
        </xdr:cNvPr>
        <xdr:cNvSpPr txBox="1"/>
      </xdr:nvSpPr>
      <xdr:spPr>
        <a:xfrm>
          <a:off x="3549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22877</xdr:rowOff>
    </xdr:from>
    <xdr:ext cx="469744" cy="259045"/>
    <xdr:sp macro="" textlink="">
      <xdr:nvSpPr>
        <xdr:cNvPr id="405" name="n_2mainValue【市民会館】&#10;有形固定資産減価償却率">
          <a:extLst>
            <a:ext uri="{FF2B5EF4-FFF2-40B4-BE49-F238E27FC236}">
              <a16:creationId xmlns:a16="http://schemas.microsoft.com/office/drawing/2014/main" id="{221A042B-3AC8-4682-92D1-63E526402921}"/>
            </a:ext>
          </a:extLst>
        </xdr:cNvPr>
        <xdr:cNvSpPr txBox="1"/>
      </xdr:nvSpPr>
      <xdr:spPr>
        <a:xfrm>
          <a:off x="2673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29227</xdr:rowOff>
    </xdr:from>
    <xdr:ext cx="405111" cy="259045"/>
    <xdr:sp macro="" textlink="">
      <xdr:nvSpPr>
        <xdr:cNvPr id="406" name="n_4mainValue【市民会館】&#10;有形固定資産減価償却率">
          <a:extLst>
            <a:ext uri="{FF2B5EF4-FFF2-40B4-BE49-F238E27FC236}">
              <a16:creationId xmlns:a16="http://schemas.microsoft.com/office/drawing/2014/main" id="{081E8326-EF6C-4D2A-8A01-A99834143E51}"/>
            </a:ext>
          </a:extLst>
        </xdr:cNvPr>
        <xdr:cNvSpPr txBox="1"/>
      </xdr:nvSpPr>
      <xdr:spPr>
        <a:xfrm>
          <a:off x="927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a:extLst>
            <a:ext uri="{FF2B5EF4-FFF2-40B4-BE49-F238E27FC236}">
              <a16:creationId xmlns:a16="http://schemas.microsoft.com/office/drawing/2014/main" id="{E80093B6-E56C-483A-A58B-1563DA4459B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a:extLst>
            <a:ext uri="{FF2B5EF4-FFF2-40B4-BE49-F238E27FC236}">
              <a16:creationId xmlns:a16="http://schemas.microsoft.com/office/drawing/2014/main" id="{2053C654-8D52-4FF1-940B-8AEDF731E4D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a:extLst>
            <a:ext uri="{FF2B5EF4-FFF2-40B4-BE49-F238E27FC236}">
              <a16:creationId xmlns:a16="http://schemas.microsoft.com/office/drawing/2014/main" id="{35025C2B-83D2-49BE-8991-4BE3FB76420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a:extLst>
            <a:ext uri="{FF2B5EF4-FFF2-40B4-BE49-F238E27FC236}">
              <a16:creationId xmlns:a16="http://schemas.microsoft.com/office/drawing/2014/main" id="{E7D3EC3C-FD41-482C-8A9C-3A98A39235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a:extLst>
            <a:ext uri="{FF2B5EF4-FFF2-40B4-BE49-F238E27FC236}">
              <a16:creationId xmlns:a16="http://schemas.microsoft.com/office/drawing/2014/main" id="{BDBC017A-4140-4FBE-88E3-FD17C0FB112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a:extLst>
            <a:ext uri="{FF2B5EF4-FFF2-40B4-BE49-F238E27FC236}">
              <a16:creationId xmlns:a16="http://schemas.microsoft.com/office/drawing/2014/main" id="{8F35C5F3-3319-4A79-B798-7E1F65CEDB9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a:extLst>
            <a:ext uri="{FF2B5EF4-FFF2-40B4-BE49-F238E27FC236}">
              <a16:creationId xmlns:a16="http://schemas.microsoft.com/office/drawing/2014/main" id="{0676A32A-128D-4926-8C19-495F88D9822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a:extLst>
            <a:ext uri="{FF2B5EF4-FFF2-40B4-BE49-F238E27FC236}">
              <a16:creationId xmlns:a16="http://schemas.microsoft.com/office/drawing/2014/main" id="{872DCF47-FFE9-41A6-BC30-03CCD69B546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a:extLst>
            <a:ext uri="{FF2B5EF4-FFF2-40B4-BE49-F238E27FC236}">
              <a16:creationId xmlns:a16="http://schemas.microsoft.com/office/drawing/2014/main" id="{97A462A8-67D6-4F46-84D9-C3D71F78A7A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a:extLst>
            <a:ext uri="{FF2B5EF4-FFF2-40B4-BE49-F238E27FC236}">
              <a16:creationId xmlns:a16="http://schemas.microsoft.com/office/drawing/2014/main" id="{DEECDC2D-0FB8-4AB2-86F2-CD18DCF563C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7" name="直線コネクタ 416">
          <a:extLst>
            <a:ext uri="{FF2B5EF4-FFF2-40B4-BE49-F238E27FC236}">
              <a16:creationId xmlns:a16="http://schemas.microsoft.com/office/drawing/2014/main" id="{AAEF8FB1-A535-4111-BB49-4234E0730D1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8" name="テキスト ボックス 417">
          <a:extLst>
            <a:ext uri="{FF2B5EF4-FFF2-40B4-BE49-F238E27FC236}">
              <a16:creationId xmlns:a16="http://schemas.microsoft.com/office/drawing/2014/main" id="{8B03D33D-3F72-43C6-AA51-23DBA50F17A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9" name="直線コネクタ 418">
          <a:extLst>
            <a:ext uri="{FF2B5EF4-FFF2-40B4-BE49-F238E27FC236}">
              <a16:creationId xmlns:a16="http://schemas.microsoft.com/office/drawing/2014/main" id="{5FF8D0CB-537D-48CB-A37B-150B793259A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0" name="テキスト ボックス 419">
          <a:extLst>
            <a:ext uri="{FF2B5EF4-FFF2-40B4-BE49-F238E27FC236}">
              <a16:creationId xmlns:a16="http://schemas.microsoft.com/office/drawing/2014/main" id="{C265B328-951B-4A11-A1DB-0316B5074C5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1" name="直線コネクタ 420">
          <a:extLst>
            <a:ext uri="{FF2B5EF4-FFF2-40B4-BE49-F238E27FC236}">
              <a16:creationId xmlns:a16="http://schemas.microsoft.com/office/drawing/2014/main" id="{3F74A6D7-89FC-45C5-AD86-3A6A5D17961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2" name="テキスト ボックス 421">
          <a:extLst>
            <a:ext uri="{FF2B5EF4-FFF2-40B4-BE49-F238E27FC236}">
              <a16:creationId xmlns:a16="http://schemas.microsoft.com/office/drawing/2014/main" id="{6AD21FA3-A22B-4697-B032-202E2225EB1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3" name="直線コネクタ 422">
          <a:extLst>
            <a:ext uri="{FF2B5EF4-FFF2-40B4-BE49-F238E27FC236}">
              <a16:creationId xmlns:a16="http://schemas.microsoft.com/office/drawing/2014/main" id="{E04C9583-07C6-4D46-BC01-9644815C5E5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4" name="テキスト ボックス 423">
          <a:extLst>
            <a:ext uri="{FF2B5EF4-FFF2-40B4-BE49-F238E27FC236}">
              <a16:creationId xmlns:a16="http://schemas.microsoft.com/office/drawing/2014/main" id="{12A4494D-A3EA-49B8-8510-CFFC85856EC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5" name="直線コネクタ 424">
          <a:extLst>
            <a:ext uri="{FF2B5EF4-FFF2-40B4-BE49-F238E27FC236}">
              <a16:creationId xmlns:a16="http://schemas.microsoft.com/office/drawing/2014/main" id="{A44EF050-F490-4F2A-8742-FA0CF0ED0C4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6" name="テキスト ボックス 425">
          <a:extLst>
            <a:ext uri="{FF2B5EF4-FFF2-40B4-BE49-F238E27FC236}">
              <a16:creationId xmlns:a16="http://schemas.microsoft.com/office/drawing/2014/main" id="{C30D69B2-408D-4BFF-8F51-B657AC29B3C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58C901D1-C156-4D76-827C-E19C830B3E8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5FC62663-756E-41C3-B440-2E47B435F6C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00BBBD6D-9F62-473F-BFC5-446CADF1D31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430" name="直線コネクタ 429">
          <a:extLst>
            <a:ext uri="{FF2B5EF4-FFF2-40B4-BE49-F238E27FC236}">
              <a16:creationId xmlns:a16="http://schemas.microsoft.com/office/drawing/2014/main" id="{09154BF6-48A2-4B92-9713-8B86A26A9772}"/>
            </a:ext>
          </a:extLst>
        </xdr:cNvPr>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1" name="【市民会館】&#10;一人当たり面積最小値テキスト">
          <a:extLst>
            <a:ext uri="{FF2B5EF4-FFF2-40B4-BE49-F238E27FC236}">
              <a16:creationId xmlns:a16="http://schemas.microsoft.com/office/drawing/2014/main" id="{42D81BA8-7259-438D-AC7E-56FB14323A31}"/>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2" name="直線コネクタ 431">
          <a:extLst>
            <a:ext uri="{FF2B5EF4-FFF2-40B4-BE49-F238E27FC236}">
              <a16:creationId xmlns:a16="http://schemas.microsoft.com/office/drawing/2014/main" id="{8D1F6FEF-D08C-4B98-A812-9BE42DD986CC}"/>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33" name="【市民会館】&#10;一人当たり面積最大値テキスト">
          <a:extLst>
            <a:ext uri="{FF2B5EF4-FFF2-40B4-BE49-F238E27FC236}">
              <a16:creationId xmlns:a16="http://schemas.microsoft.com/office/drawing/2014/main" id="{F64D42A8-D1E6-430A-86C7-765B884892B5}"/>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34" name="直線コネクタ 433">
          <a:extLst>
            <a:ext uri="{FF2B5EF4-FFF2-40B4-BE49-F238E27FC236}">
              <a16:creationId xmlns:a16="http://schemas.microsoft.com/office/drawing/2014/main" id="{53F8C1BE-D2CA-4C65-868A-19DAE6C993F8}"/>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652</xdr:rowOff>
    </xdr:from>
    <xdr:ext cx="469744" cy="259045"/>
    <xdr:sp macro="" textlink="">
      <xdr:nvSpPr>
        <xdr:cNvPr id="435" name="【市民会館】&#10;一人当たり面積平均値テキスト">
          <a:extLst>
            <a:ext uri="{FF2B5EF4-FFF2-40B4-BE49-F238E27FC236}">
              <a16:creationId xmlns:a16="http://schemas.microsoft.com/office/drawing/2014/main" id="{113004FB-A260-4CE7-AAF5-FA59B3D1B998}"/>
            </a:ext>
          </a:extLst>
        </xdr:cNvPr>
        <xdr:cNvSpPr txBox="1"/>
      </xdr:nvSpPr>
      <xdr:spPr>
        <a:xfrm>
          <a:off x="10515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436" name="フローチャート: 判断 435">
          <a:extLst>
            <a:ext uri="{FF2B5EF4-FFF2-40B4-BE49-F238E27FC236}">
              <a16:creationId xmlns:a16="http://schemas.microsoft.com/office/drawing/2014/main" id="{CDADF94E-224C-42CC-BE55-351BD6A49D01}"/>
            </a:ext>
          </a:extLst>
        </xdr:cNvPr>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37" name="フローチャート: 判断 436">
          <a:extLst>
            <a:ext uri="{FF2B5EF4-FFF2-40B4-BE49-F238E27FC236}">
              <a16:creationId xmlns:a16="http://schemas.microsoft.com/office/drawing/2014/main" id="{01A268DF-CD67-42C1-A2C5-A175BE13F400}"/>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438" name="フローチャート: 判断 437">
          <a:extLst>
            <a:ext uri="{FF2B5EF4-FFF2-40B4-BE49-F238E27FC236}">
              <a16:creationId xmlns:a16="http://schemas.microsoft.com/office/drawing/2014/main" id="{32F8266A-58CD-48B4-BD5F-FDA89DB83072}"/>
            </a:ext>
          </a:extLst>
        </xdr:cNvPr>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439" name="フローチャート: 判断 438">
          <a:extLst>
            <a:ext uri="{FF2B5EF4-FFF2-40B4-BE49-F238E27FC236}">
              <a16:creationId xmlns:a16="http://schemas.microsoft.com/office/drawing/2014/main" id="{F7C7D225-B81A-47C2-B0DF-E8A489F1BB57}"/>
            </a:ext>
          </a:extLst>
        </xdr:cNvPr>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440" name="フローチャート: 判断 439">
          <a:extLst>
            <a:ext uri="{FF2B5EF4-FFF2-40B4-BE49-F238E27FC236}">
              <a16:creationId xmlns:a16="http://schemas.microsoft.com/office/drawing/2014/main" id="{9ECCC3AB-3908-4ABE-A324-4C3D08DF82E1}"/>
            </a:ext>
          </a:extLst>
        </xdr:cNvPr>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A120060F-3C0D-479C-B77F-A724ADA16F1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D4764E7-B4D4-4681-8706-137BA582B6F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F56B0A51-F4C3-468E-B3CB-01B665F9B18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7202C61A-A49D-4A83-9CCB-A3DED13063E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3FD5FABC-233C-4CB0-A2F7-44C2FDBBB15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33020</xdr:rowOff>
    </xdr:from>
    <xdr:to>
      <xdr:col>55</xdr:col>
      <xdr:colOff>50800</xdr:colOff>
      <xdr:row>108</xdr:row>
      <xdr:rowOff>134620</xdr:rowOff>
    </xdr:to>
    <xdr:sp macro="" textlink="">
      <xdr:nvSpPr>
        <xdr:cNvPr id="446" name="楕円 445">
          <a:extLst>
            <a:ext uri="{FF2B5EF4-FFF2-40B4-BE49-F238E27FC236}">
              <a16:creationId xmlns:a16="http://schemas.microsoft.com/office/drawing/2014/main" id="{076F7CA3-C3D4-43F3-A673-6906FD8CAE63}"/>
            </a:ext>
          </a:extLst>
        </xdr:cNvPr>
        <xdr:cNvSpPr/>
      </xdr:nvSpPr>
      <xdr:spPr>
        <a:xfrm>
          <a:off x="10426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119397</xdr:rowOff>
    </xdr:from>
    <xdr:ext cx="469744" cy="259045"/>
    <xdr:sp macro="" textlink="">
      <xdr:nvSpPr>
        <xdr:cNvPr id="447" name="【市民会館】&#10;一人当たり面積該当値テキスト">
          <a:extLst>
            <a:ext uri="{FF2B5EF4-FFF2-40B4-BE49-F238E27FC236}">
              <a16:creationId xmlns:a16="http://schemas.microsoft.com/office/drawing/2014/main" id="{3062386E-E9E1-40AD-8BFA-003509CA7787}"/>
            </a:ext>
          </a:extLst>
        </xdr:cNvPr>
        <xdr:cNvSpPr txBox="1"/>
      </xdr:nvSpPr>
      <xdr:spPr>
        <a:xfrm>
          <a:off x="10515600" y="1846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132080</xdr:rowOff>
    </xdr:from>
    <xdr:to>
      <xdr:col>50</xdr:col>
      <xdr:colOff>165100</xdr:colOff>
      <xdr:row>108</xdr:row>
      <xdr:rowOff>62230</xdr:rowOff>
    </xdr:to>
    <xdr:sp macro="" textlink="">
      <xdr:nvSpPr>
        <xdr:cNvPr id="448" name="楕円 447">
          <a:extLst>
            <a:ext uri="{FF2B5EF4-FFF2-40B4-BE49-F238E27FC236}">
              <a16:creationId xmlns:a16="http://schemas.microsoft.com/office/drawing/2014/main" id="{E48701D0-1173-4422-9CBD-7A7CD3ECFA42}"/>
            </a:ext>
          </a:extLst>
        </xdr:cNvPr>
        <xdr:cNvSpPr/>
      </xdr:nvSpPr>
      <xdr:spPr>
        <a:xfrm>
          <a:off x="9588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11430</xdr:rowOff>
    </xdr:from>
    <xdr:to>
      <xdr:col>55</xdr:col>
      <xdr:colOff>0</xdr:colOff>
      <xdr:row>108</xdr:row>
      <xdr:rowOff>83820</xdr:rowOff>
    </xdr:to>
    <xdr:cxnSp macro="">
      <xdr:nvCxnSpPr>
        <xdr:cNvPr id="449" name="直線コネクタ 448">
          <a:extLst>
            <a:ext uri="{FF2B5EF4-FFF2-40B4-BE49-F238E27FC236}">
              <a16:creationId xmlns:a16="http://schemas.microsoft.com/office/drawing/2014/main" id="{5546B16A-805A-4D40-ACE3-D8BC20A1A6A5}"/>
            </a:ext>
          </a:extLst>
        </xdr:cNvPr>
        <xdr:cNvCxnSpPr/>
      </xdr:nvCxnSpPr>
      <xdr:spPr>
        <a:xfrm>
          <a:off x="9639300" y="185280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133986</xdr:rowOff>
    </xdr:from>
    <xdr:to>
      <xdr:col>46</xdr:col>
      <xdr:colOff>38100</xdr:colOff>
      <xdr:row>108</xdr:row>
      <xdr:rowOff>64136</xdr:rowOff>
    </xdr:to>
    <xdr:sp macro="" textlink="">
      <xdr:nvSpPr>
        <xdr:cNvPr id="450" name="楕円 449">
          <a:extLst>
            <a:ext uri="{FF2B5EF4-FFF2-40B4-BE49-F238E27FC236}">
              <a16:creationId xmlns:a16="http://schemas.microsoft.com/office/drawing/2014/main" id="{05081321-E895-4952-9160-ACD31F69CDBB}"/>
            </a:ext>
          </a:extLst>
        </xdr:cNvPr>
        <xdr:cNvSpPr/>
      </xdr:nvSpPr>
      <xdr:spPr>
        <a:xfrm>
          <a:off x="8699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11430</xdr:rowOff>
    </xdr:from>
    <xdr:to>
      <xdr:col>50</xdr:col>
      <xdr:colOff>114300</xdr:colOff>
      <xdr:row>108</xdr:row>
      <xdr:rowOff>13336</xdr:rowOff>
    </xdr:to>
    <xdr:cxnSp macro="">
      <xdr:nvCxnSpPr>
        <xdr:cNvPr id="451" name="直線コネクタ 450">
          <a:extLst>
            <a:ext uri="{FF2B5EF4-FFF2-40B4-BE49-F238E27FC236}">
              <a16:creationId xmlns:a16="http://schemas.microsoft.com/office/drawing/2014/main" id="{77BB5381-54E7-461E-9668-549A9EAEEDAA}"/>
            </a:ext>
          </a:extLst>
        </xdr:cNvPr>
        <xdr:cNvCxnSpPr/>
      </xdr:nvCxnSpPr>
      <xdr:spPr>
        <a:xfrm flipV="1">
          <a:off x="8750300" y="185280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10161</xdr:rowOff>
    </xdr:from>
    <xdr:to>
      <xdr:col>36</xdr:col>
      <xdr:colOff>165100</xdr:colOff>
      <xdr:row>105</xdr:row>
      <xdr:rowOff>111761</xdr:rowOff>
    </xdr:to>
    <xdr:sp macro="" textlink="">
      <xdr:nvSpPr>
        <xdr:cNvPr id="452" name="楕円 451">
          <a:extLst>
            <a:ext uri="{FF2B5EF4-FFF2-40B4-BE49-F238E27FC236}">
              <a16:creationId xmlns:a16="http://schemas.microsoft.com/office/drawing/2014/main" id="{320EEF6D-11F1-402C-9668-F50ACB06DBFF}"/>
            </a:ext>
          </a:extLst>
        </xdr:cNvPr>
        <xdr:cNvSpPr/>
      </xdr:nvSpPr>
      <xdr:spPr>
        <a:xfrm>
          <a:off x="6921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21607</xdr:rowOff>
    </xdr:from>
    <xdr:ext cx="469744" cy="259045"/>
    <xdr:sp macro="" textlink="">
      <xdr:nvSpPr>
        <xdr:cNvPr id="453" name="n_1aveValue【市民会館】&#10;一人当たり面積">
          <a:extLst>
            <a:ext uri="{FF2B5EF4-FFF2-40B4-BE49-F238E27FC236}">
              <a16:creationId xmlns:a16="http://schemas.microsoft.com/office/drawing/2014/main" id="{7490055F-B631-4A15-AFD4-C683B1E15F38}"/>
            </a:ext>
          </a:extLst>
        </xdr:cNvPr>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4463</xdr:rowOff>
    </xdr:from>
    <xdr:ext cx="469744" cy="259045"/>
    <xdr:sp macro="" textlink="">
      <xdr:nvSpPr>
        <xdr:cNvPr id="454" name="n_2aveValue【市民会館】&#10;一人当たり面積">
          <a:extLst>
            <a:ext uri="{FF2B5EF4-FFF2-40B4-BE49-F238E27FC236}">
              <a16:creationId xmlns:a16="http://schemas.microsoft.com/office/drawing/2014/main" id="{E3A7986E-6FBB-4803-A6AE-534299932BF6}"/>
            </a:ext>
          </a:extLst>
        </xdr:cNvPr>
        <xdr:cNvSpPr txBox="1"/>
      </xdr:nvSpPr>
      <xdr:spPr>
        <a:xfrm>
          <a:off x="8515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macro="" textlink="">
      <xdr:nvSpPr>
        <xdr:cNvPr id="455" name="n_3aveValue【市民会館】&#10;一人当たり面積">
          <a:extLst>
            <a:ext uri="{FF2B5EF4-FFF2-40B4-BE49-F238E27FC236}">
              <a16:creationId xmlns:a16="http://schemas.microsoft.com/office/drawing/2014/main" id="{75716427-67D1-4C01-A796-F1CBD4F8E4A8}"/>
            </a:ext>
          </a:extLst>
        </xdr:cNvPr>
        <xdr:cNvSpPr txBox="1"/>
      </xdr:nvSpPr>
      <xdr:spPr>
        <a:xfrm>
          <a:off x="7626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456" name="n_4aveValue【市民会館】&#10;一人当たり面積">
          <a:extLst>
            <a:ext uri="{FF2B5EF4-FFF2-40B4-BE49-F238E27FC236}">
              <a16:creationId xmlns:a16="http://schemas.microsoft.com/office/drawing/2014/main" id="{FA9F75C0-C326-48EF-A7F1-4BB7202EFD20}"/>
            </a:ext>
          </a:extLst>
        </xdr:cNvPr>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53357</xdr:rowOff>
    </xdr:from>
    <xdr:ext cx="469744" cy="259045"/>
    <xdr:sp macro="" textlink="">
      <xdr:nvSpPr>
        <xdr:cNvPr id="457" name="n_1mainValue【市民会館】&#10;一人当たり面積">
          <a:extLst>
            <a:ext uri="{FF2B5EF4-FFF2-40B4-BE49-F238E27FC236}">
              <a16:creationId xmlns:a16="http://schemas.microsoft.com/office/drawing/2014/main" id="{710FBB2A-5516-4DFF-9ED2-CCB3E1CEA945}"/>
            </a:ext>
          </a:extLst>
        </xdr:cNvPr>
        <xdr:cNvSpPr txBox="1"/>
      </xdr:nvSpPr>
      <xdr:spPr>
        <a:xfrm>
          <a:off x="93917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55263</xdr:rowOff>
    </xdr:from>
    <xdr:ext cx="469744" cy="259045"/>
    <xdr:sp macro="" textlink="">
      <xdr:nvSpPr>
        <xdr:cNvPr id="458" name="n_2mainValue【市民会館】&#10;一人当たり面積">
          <a:extLst>
            <a:ext uri="{FF2B5EF4-FFF2-40B4-BE49-F238E27FC236}">
              <a16:creationId xmlns:a16="http://schemas.microsoft.com/office/drawing/2014/main" id="{0F90595F-5A4F-48AE-8EE1-CD69EDBB74CC}"/>
            </a:ext>
          </a:extLst>
        </xdr:cNvPr>
        <xdr:cNvSpPr txBox="1"/>
      </xdr:nvSpPr>
      <xdr:spPr>
        <a:xfrm>
          <a:off x="8515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102888</xdr:rowOff>
    </xdr:from>
    <xdr:ext cx="469744" cy="259045"/>
    <xdr:sp macro="" textlink="">
      <xdr:nvSpPr>
        <xdr:cNvPr id="459" name="n_4mainValue【市民会館】&#10;一人当たり面積">
          <a:extLst>
            <a:ext uri="{FF2B5EF4-FFF2-40B4-BE49-F238E27FC236}">
              <a16:creationId xmlns:a16="http://schemas.microsoft.com/office/drawing/2014/main" id="{2AA2273D-A579-4B8A-997D-B064CBA5AB8D}"/>
            </a:ext>
          </a:extLst>
        </xdr:cNvPr>
        <xdr:cNvSpPr txBox="1"/>
      </xdr:nvSpPr>
      <xdr:spPr>
        <a:xfrm>
          <a:off x="67374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0" name="正方形/長方形 459">
          <a:extLst>
            <a:ext uri="{FF2B5EF4-FFF2-40B4-BE49-F238E27FC236}">
              <a16:creationId xmlns:a16="http://schemas.microsoft.com/office/drawing/2014/main" id="{76BBB9FC-87CE-47A2-AA66-5A9371CC7FD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1" name="正方形/長方形 460">
          <a:extLst>
            <a:ext uri="{FF2B5EF4-FFF2-40B4-BE49-F238E27FC236}">
              <a16:creationId xmlns:a16="http://schemas.microsoft.com/office/drawing/2014/main" id="{D4998159-5C52-48A5-B58B-E363D170A7C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2" name="正方形/長方形 461">
          <a:extLst>
            <a:ext uri="{FF2B5EF4-FFF2-40B4-BE49-F238E27FC236}">
              <a16:creationId xmlns:a16="http://schemas.microsoft.com/office/drawing/2014/main" id="{96F61E8E-08C3-4EF5-9094-A683FE376EE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3" name="正方形/長方形 462">
          <a:extLst>
            <a:ext uri="{FF2B5EF4-FFF2-40B4-BE49-F238E27FC236}">
              <a16:creationId xmlns:a16="http://schemas.microsoft.com/office/drawing/2014/main" id="{5E206EA4-2A77-4551-A085-63662BC6B94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4" name="正方形/長方形 463">
          <a:extLst>
            <a:ext uri="{FF2B5EF4-FFF2-40B4-BE49-F238E27FC236}">
              <a16:creationId xmlns:a16="http://schemas.microsoft.com/office/drawing/2014/main" id="{BBBC1426-8655-435F-855D-0B0FED6D67D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5" name="正方形/長方形 464">
          <a:extLst>
            <a:ext uri="{FF2B5EF4-FFF2-40B4-BE49-F238E27FC236}">
              <a16:creationId xmlns:a16="http://schemas.microsoft.com/office/drawing/2014/main" id="{B4047D3B-A87D-483A-B2BB-C16ACF92384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6" name="正方形/長方形 465">
          <a:extLst>
            <a:ext uri="{FF2B5EF4-FFF2-40B4-BE49-F238E27FC236}">
              <a16:creationId xmlns:a16="http://schemas.microsoft.com/office/drawing/2014/main" id="{308AB419-78C9-4B76-A10C-2255D226EAE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7" name="正方形/長方形 466">
          <a:extLst>
            <a:ext uri="{FF2B5EF4-FFF2-40B4-BE49-F238E27FC236}">
              <a16:creationId xmlns:a16="http://schemas.microsoft.com/office/drawing/2014/main" id="{5A2ABA31-2524-4DCA-82A6-98DD76B5E0B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8" name="テキスト ボックス 467">
          <a:extLst>
            <a:ext uri="{FF2B5EF4-FFF2-40B4-BE49-F238E27FC236}">
              <a16:creationId xmlns:a16="http://schemas.microsoft.com/office/drawing/2014/main" id="{8BE17C46-45D6-4BB6-85EC-7234D3886D8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9" name="直線コネクタ 468">
          <a:extLst>
            <a:ext uri="{FF2B5EF4-FFF2-40B4-BE49-F238E27FC236}">
              <a16:creationId xmlns:a16="http://schemas.microsoft.com/office/drawing/2014/main" id="{7A61C688-1F38-4B49-983C-CCBDA04EBE9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0" name="テキスト ボックス 469">
          <a:extLst>
            <a:ext uri="{FF2B5EF4-FFF2-40B4-BE49-F238E27FC236}">
              <a16:creationId xmlns:a16="http://schemas.microsoft.com/office/drawing/2014/main" id="{43412109-CC45-44C0-BBDC-49495AA4FA3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1" name="直線コネクタ 470">
          <a:extLst>
            <a:ext uri="{FF2B5EF4-FFF2-40B4-BE49-F238E27FC236}">
              <a16:creationId xmlns:a16="http://schemas.microsoft.com/office/drawing/2014/main" id="{D72FF581-BDC4-4292-A369-AF666321DF2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2" name="テキスト ボックス 471">
          <a:extLst>
            <a:ext uri="{FF2B5EF4-FFF2-40B4-BE49-F238E27FC236}">
              <a16:creationId xmlns:a16="http://schemas.microsoft.com/office/drawing/2014/main" id="{D2AAFEBE-8310-491A-93C3-06A5416F49C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3" name="直線コネクタ 472">
          <a:extLst>
            <a:ext uri="{FF2B5EF4-FFF2-40B4-BE49-F238E27FC236}">
              <a16:creationId xmlns:a16="http://schemas.microsoft.com/office/drawing/2014/main" id="{1F74049C-610B-4EB2-8269-3A44EFCE407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4" name="テキスト ボックス 473">
          <a:extLst>
            <a:ext uri="{FF2B5EF4-FFF2-40B4-BE49-F238E27FC236}">
              <a16:creationId xmlns:a16="http://schemas.microsoft.com/office/drawing/2014/main" id="{CDB5EAA3-C532-45D5-881C-DB32C66204D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5" name="直線コネクタ 474">
          <a:extLst>
            <a:ext uri="{FF2B5EF4-FFF2-40B4-BE49-F238E27FC236}">
              <a16:creationId xmlns:a16="http://schemas.microsoft.com/office/drawing/2014/main" id="{EA749592-4B69-4595-A184-6910BAF6733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6" name="テキスト ボックス 475">
          <a:extLst>
            <a:ext uri="{FF2B5EF4-FFF2-40B4-BE49-F238E27FC236}">
              <a16:creationId xmlns:a16="http://schemas.microsoft.com/office/drawing/2014/main" id="{A9FEBF54-0E2B-4F91-A086-CFB718610EA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7" name="直線コネクタ 476">
          <a:extLst>
            <a:ext uri="{FF2B5EF4-FFF2-40B4-BE49-F238E27FC236}">
              <a16:creationId xmlns:a16="http://schemas.microsoft.com/office/drawing/2014/main" id="{8B9C8899-7CAE-4F67-9146-A507A7FB30A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8" name="テキスト ボックス 477">
          <a:extLst>
            <a:ext uri="{FF2B5EF4-FFF2-40B4-BE49-F238E27FC236}">
              <a16:creationId xmlns:a16="http://schemas.microsoft.com/office/drawing/2014/main" id="{4850DB58-0EBD-49BD-8DCF-F3894F0DF68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9" name="直線コネクタ 478">
          <a:extLst>
            <a:ext uri="{FF2B5EF4-FFF2-40B4-BE49-F238E27FC236}">
              <a16:creationId xmlns:a16="http://schemas.microsoft.com/office/drawing/2014/main" id="{0648A287-3BFF-440E-86BB-70A687F8BED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0" name="テキスト ボックス 479">
          <a:extLst>
            <a:ext uri="{FF2B5EF4-FFF2-40B4-BE49-F238E27FC236}">
              <a16:creationId xmlns:a16="http://schemas.microsoft.com/office/drawing/2014/main" id="{623F7888-E670-48C7-91EF-F6F9917A310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a:extLst>
            <a:ext uri="{FF2B5EF4-FFF2-40B4-BE49-F238E27FC236}">
              <a16:creationId xmlns:a16="http://schemas.microsoft.com/office/drawing/2014/main" id="{95766422-0708-47BB-B5A4-C6DFB9C990A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2" name="テキスト ボックス 481">
          <a:extLst>
            <a:ext uri="{FF2B5EF4-FFF2-40B4-BE49-F238E27FC236}">
              <a16:creationId xmlns:a16="http://schemas.microsoft.com/office/drawing/2014/main" id="{FA59BFAE-97B0-48A1-B4DA-16A6FCE1DA6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a:extLst>
            <a:ext uri="{FF2B5EF4-FFF2-40B4-BE49-F238E27FC236}">
              <a16:creationId xmlns:a16="http://schemas.microsoft.com/office/drawing/2014/main" id="{6A2D17D0-5B68-4F88-B241-39EB3ABF6DC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484" name="直線コネクタ 483">
          <a:extLst>
            <a:ext uri="{FF2B5EF4-FFF2-40B4-BE49-F238E27FC236}">
              <a16:creationId xmlns:a16="http://schemas.microsoft.com/office/drawing/2014/main" id="{B981AD98-5D66-46BA-9D1E-692484B5E85D}"/>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5" name="【一般廃棄物処理施設】&#10;有形固定資産減価償却率最小値テキスト">
          <a:extLst>
            <a:ext uri="{FF2B5EF4-FFF2-40B4-BE49-F238E27FC236}">
              <a16:creationId xmlns:a16="http://schemas.microsoft.com/office/drawing/2014/main" id="{10557F24-FC99-4E29-9104-A4CA677C3732}"/>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6" name="直線コネクタ 485">
          <a:extLst>
            <a:ext uri="{FF2B5EF4-FFF2-40B4-BE49-F238E27FC236}">
              <a16:creationId xmlns:a16="http://schemas.microsoft.com/office/drawing/2014/main" id="{4EBAA939-B858-4A07-AE3F-F7FF93890C3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487" name="【一般廃棄物処理施設】&#10;有形固定資産減価償却率最大値テキスト">
          <a:extLst>
            <a:ext uri="{FF2B5EF4-FFF2-40B4-BE49-F238E27FC236}">
              <a16:creationId xmlns:a16="http://schemas.microsoft.com/office/drawing/2014/main" id="{7B71B406-D1BF-4A47-B5A1-5026F91B7D71}"/>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88" name="直線コネクタ 487">
          <a:extLst>
            <a:ext uri="{FF2B5EF4-FFF2-40B4-BE49-F238E27FC236}">
              <a16:creationId xmlns:a16="http://schemas.microsoft.com/office/drawing/2014/main" id="{215E2A9C-8E50-4057-BAF7-2E82A57F6921}"/>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489" name="【一般廃棄物処理施設】&#10;有形固定資産減価償却率平均値テキスト">
          <a:extLst>
            <a:ext uri="{FF2B5EF4-FFF2-40B4-BE49-F238E27FC236}">
              <a16:creationId xmlns:a16="http://schemas.microsoft.com/office/drawing/2014/main" id="{E3B29CA1-FD27-4812-ADD0-2A448F66E611}"/>
            </a:ext>
          </a:extLst>
        </xdr:cNvPr>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90" name="フローチャート: 判断 489">
          <a:extLst>
            <a:ext uri="{FF2B5EF4-FFF2-40B4-BE49-F238E27FC236}">
              <a16:creationId xmlns:a16="http://schemas.microsoft.com/office/drawing/2014/main" id="{35E11A65-B7EE-483F-BDA4-65E1D2D9E5E8}"/>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491" name="フローチャート: 判断 490">
          <a:extLst>
            <a:ext uri="{FF2B5EF4-FFF2-40B4-BE49-F238E27FC236}">
              <a16:creationId xmlns:a16="http://schemas.microsoft.com/office/drawing/2014/main" id="{64DDEB6A-04BC-4125-ADD1-D8896863F5C6}"/>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92" name="フローチャート: 判断 491">
          <a:extLst>
            <a:ext uri="{FF2B5EF4-FFF2-40B4-BE49-F238E27FC236}">
              <a16:creationId xmlns:a16="http://schemas.microsoft.com/office/drawing/2014/main" id="{ED037FB2-48FC-4F57-9F0A-9585D1671E6D}"/>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93" name="フローチャート: 判断 492">
          <a:extLst>
            <a:ext uri="{FF2B5EF4-FFF2-40B4-BE49-F238E27FC236}">
              <a16:creationId xmlns:a16="http://schemas.microsoft.com/office/drawing/2014/main" id="{D160E521-6F44-496E-9C6C-392E2CC33CC4}"/>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494" name="フローチャート: 判断 493">
          <a:extLst>
            <a:ext uri="{FF2B5EF4-FFF2-40B4-BE49-F238E27FC236}">
              <a16:creationId xmlns:a16="http://schemas.microsoft.com/office/drawing/2014/main" id="{0DDBF0FE-A19A-4256-A9AB-7E92F508CC9B}"/>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4D46628-D674-4F2A-A9ED-ABCA6B0CA1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E7B4A8FF-CFB0-456C-AD78-32DCA8B5A69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FE016630-6C3B-4EE4-81F6-AB87540A0A6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68396A76-96FC-481F-8188-73193721044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C2F7FEE9-6B05-44B0-8534-01F5B0FEC17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160655</xdr:rowOff>
    </xdr:from>
    <xdr:to>
      <xdr:col>85</xdr:col>
      <xdr:colOff>177800</xdr:colOff>
      <xdr:row>35</xdr:row>
      <xdr:rowOff>90805</xdr:rowOff>
    </xdr:to>
    <xdr:sp macro="" textlink="">
      <xdr:nvSpPr>
        <xdr:cNvPr id="500" name="楕円 499">
          <a:extLst>
            <a:ext uri="{FF2B5EF4-FFF2-40B4-BE49-F238E27FC236}">
              <a16:creationId xmlns:a16="http://schemas.microsoft.com/office/drawing/2014/main" id="{27D46210-AE04-461E-B32F-831572A5583E}"/>
            </a:ext>
          </a:extLst>
        </xdr:cNvPr>
        <xdr:cNvSpPr/>
      </xdr:nvSpPr>
      <xdr:spPr>
        <a:xfrm>
          <a:off x="162687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12082</xdr:rowOff>
    </xdr:from>
    <xdr:ext cx="405111" cy="259045"/>
    <xdr:sp macro="" textlink="">
      <xdr:nvSpPr>
        <xdr:cNvPr id="501" name="【一般廃棄物処理施設】&#10;有形固定資産減価償却率該当値テキスト">
          <a:extLst>
            <a:ext uri="{FF2B5EF4-FFF2-40B4-BE49-F238E27FC236}">
              <a16:creationId xmlns:a16="http://schemas.microsoft.com/office/drawing/2014/main" id="{FCF13E56-7A56-4C46-84F1-FF113F2C9716}"/>
            </a:ext>
          </a:extLst>
        </xdr:cNvPr>
        <xdr:cNvSpPr txBox="1"/>
      </xdr:nvSpPr>
      <xdr:spPr>
        <a:xfrm>
          <a:off x="16357600"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502" name="楕円 501">
          <a:extLst>
            <a:ext uri="{FF2B5EF4-FFF2-40B4-BE49-F238E27FC236}">
              <a16:creationId xmlns:a16="http://schemas.microsoft.com/office/drawing/2014/main" id="{D3EE8AB3-424F-45E3-9D33-2058AA3F1639}"/>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40005</xdr:rowOff>
    </xdr:from>
    <xdr:to>
      <xdr:col>85</xdr:col>
      <xdr:colOff>127000</xdr:colOff>
      <xdr:row>42</xdr:row>
      <xdr:rowOff>38100</xdr:rowOff>
    </xdr:to>
    <xdr:cxnSp macro="">
      <xdr:nvCxnSpPr>
        <xdr:cNvPr id="503" name="直線コネクタ 502">
          <a:extLst>
            <a:ext uri="{FF2B5EF4-FFF2-40B4-BE49-F238E27FC236}">
              <a16:creationId xmlns:a16="http://schemas.microsoft.com/office/drawing/2014/main" id="{BAECAADE-1467-4712-B30A-41ECB7E3D5C7}"/>
            </a:ext>
          </a:extLst>
        </xdr:cNvPr>
        <xdr:cNvCxnSpPr/>
      </xdr:nvCxnSpPr>
      <xdr:spPr>
        <a:xfrm flipV="1">
          <a:off x="15481300" y="6040755"/>
          <a:ext cx="838200" cy="119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504" name="楕円 503">
          <a:extLst>
            <a:ext uri="{FF2B5EF4-FFF2-40B4-BE49-F238E27FC236}">
              <a16:creationId xmlns:a16="http://schemas.microsoft.com/office/drawing/2014/main" id="{C5F3E11F-2841-491D-9C6C-612DBDB7A066}"/>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505" name="直線コネクタ 504">
          <a:extLst>
            <a:ext uri="{FF2B5EF4-FFF2-40B4-BE49-F238E27FC236}">
              <a16:creationId xmlns:a16="http://schemas.microsoft.com/office/drawing/2014/main" id="{DA651C83-9031-4327-97D4-650A5C25D8ED}"/>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82550</xdr:rowOff>
    </xdr:from>
    <xdr:to>
      <xdr:col>67</xdr:col>
      <xdr:colOff>101600</xdr:colOff>
      <xdr:row>37</xdr:row>
      <xdr:rowOff>12700</xdr:rowOff>
    </xdr:to>
    <xdr:sp macro="" textlink="">
      <xdr:nvSpPr>
        <xdr:cNvPr id="506" name="楕円 505">
          <a:extLst>
            <a:ext uri="{FF2B5EF4-FFF2-40B4-BE49-F238E27FC236}">
              <a16:creationId xmlns:a16="http://schemas.microsoft.com/office/drawing/2014/main" id="{DE51ECCE-C1E7-4999-9EFE-1681BF771242}"/>
            </a:ext>
          </a:extLst>
        </xdr:cNvPr>
        <xdr:cNvSpPr/>
      </xdr:nvSpPr>
      <xdr:spPr>
        <a:xfrm>
          <a:off x="12763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90187</xdr:rowOff>
    </xdr:from>
    <xdr:ext cx="405111" cy="259045"/>
    <xdr:sp macro="" textlink="">
      <xdr:nvSpPr>
        <xdr:cNvPr id="507" name="n_1aveValue【一般廃棄物処理施設】&#10;有形固定資産減価償却率">
          <a:extLst>
            <a:ext uri="{FF2B5EF4-FFF2-40B4-BE49-F238E27FC236}">
              <a16:creationId xmlns:a16="http://schemas.microsoft.com/office/drawing/2014/main" id="{FAE0EE22-1D3B-4406-97D9-C822A3FBC6BA}"/>
            </a:ext>
          </a:extLst>
        </xdr:cNvPr>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508" name="n_2aveValue【一般廃棄物処理施設】&#10;有形固定資産減価償却率">
          <a:extLst>
            <a:ext uri="{FF2B5EF4-FFF2-40B4-BE49-F238E27FC236}">
              <a16:creationId xmlns:a16="http://schemas.microsoft.com/office/drawing/2014/main" id="{615CE9FD-0CDC-430D-8BFE-8482A074A322}"/>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509" name="n_3aveValue【一般廃棄物処理施設】&#10;有形固定資産減価償却率">
          <a:extLst>
            <a:ext uri="{FF2B5EF4-FFF2-40B4-BE49-F238E27FC236}">
              <a16:creationId xmlns:a16="http://schemas.microsoft.com/office/drawing/2014/main" id="{F5529DA1-B79F-4C7B-A9BC-0E4D60F1C4E0}"/>
            </a:ext>
          </a:extLst>
        </xdr:cNvPr>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510" name="n_4aveValue【一般廃棄物処理施設】&#10;有形固定資産減価償却率">
          <a:extLst>
            <a:ext uri="{FF2B5EF4-FFF2-40B4-BE49-F238E27FC236}">
              <a16:creationId xmlns:a16="http://schemas.microsoft.com/office/drawing/2014/main" id="{4AFF24B5-BAA3-44E1-A882-657020C4352E}"/>
            </a:ext>
          </a:extLst>
        </xdr:cNvPr>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511" name="n_1mainValue【一般廃棄物処理施設】&#10;有形固定資産減価償却率">
          <a:extLst>
            <a:ext uri="{FF2B5EF4-FFF2-40B4-BE49-F238E27FC236}">
              <a16:creationId xmlns:a16="http://schemas.microsoft.com/office/drawing/2014/main" id="{BD71D388-41B8-42E8-B6E8-12171915A471}"/>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512" name="n_2mainValue【一般廃棄物処理施設】&#10;有形固定資産減価償却率">
          <a:extLst>
            <a:ext uri="{FF2B5EF4-FFF2-40B4-BE49-F238E27FC236}">
              <a16:creationId xmlns:a16="http://schemas.microsoft.com/office/drawing/2014/main" id="{85E3F689-7B30-472A-96DD-4E08DFC0A717}"/>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29227</xdr:rowOff>
    </xdr:from>
    <xdr:ext cx="405111" cy="259045"/>
    <xdr:sp macro="" textlink="">
      <xdr:nvSpPr>
        <xdr:cNvPr id="513" name="n_4mainValue【一般廃棄物処理施設】&#10;有形固定資産減価償却率">
          <a:extLst>
            <a:ext uri="{FF2B5EF4-FFF2-40B4-BE49-F238E27FC236}">
              <a16:creationId xmlns:a16="http://schemas.microsoft.com/office/drawing/2014/main" id="{40586263-26B3-44D6-B96F-17AEA7C02561}"/>
            </a:ext>
          </a:extLst>
        </xdr:cNvPr>
        <xdr:cNvSpPr txBox="1"/>
      </xdr:nvSpPr>
      <xdr:spPr>
        <a:xfrm>
          <a:off x="12611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a:extLst>
            <a:ext uri="{FF2B5EF4-FFF2-40B4-BE49-F238E27FC236}">
              <a16:creationId xmlns:a16="http://schemas.microsoft.com/office/drawing/2014/main" id="{91D57EE5-7560-4DAF-8F77-F65DBBC27CF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a:extLst>
            <a:ext uri="{FF2B5EF4-FFF2-40B4-BE49-F238E27FC236}">
              <a16:creationId xmlns:a16="http://schemas.microsoft.com/office/drawing/2014/main" id="{D8D0E068-E32D-4570-8955-CE3169694E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a:extLst>
            <a:ext uri="{FF2B5EF4-FFF2-40B4-BE49-F238E27FC236}">
              <a16:creationId xmlns:a16="http://schemas.microsoft.com/office/drawing/2014/main" id="{89165978-90FF-4705-B168-AB2D8C47E75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a:extLst>
            <a:ext uri="{FF2B5EF4-FFF2-40B4-BE49-F238E27FC236}">
              <a16:creationId xmlns:a16="http://schemas.microsoft.com/office/drawing/2014/main" id="{D2438A67-8174-46C9-9412-404CB48C873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a:extLst>
            <a:ext uri="{FF2B5EF4-FFF2-40B4-BE49-F238E27FC236}">
              <a16:creationId xmlns:a16="http://schemas.microsoft.com/office/drawing/2014/main" id="{CA00F7A1-23E5-489B-88FF-A67D463BEC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a:extLst>
            <a:ext uri="{FF2B5EF4-FFF2-40B4-BE49-F238E27FC236}">
              <a16:creationId xmlns:a16="http://schemas.microsoft.com/office/drawing/2014/main" id="{36F4F090-94F8-4F39-8730-B74CC3EE0A3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a:extLst>
            <a:ext uri="{FF2B5EF4-FFF2-40B4-BE49-F238E27FC236}">
              <a16:creationId xmlns:a16="http://schemas.microsoft.com/office/drawing/2014/main" id="{7E6DCC71-6606-4CC0-981A-7142025588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a:extLst>
            <a:ext uri="{FF2B5EF4-FFF2-40B4-BE49-F238E27FC236}">
              <a16:creationId xmlns:a16="http://schemas.microsoft.com/office/drawing/2014/main" id="{61406F77-79E3-4FDD-9D2D-979D3C8C9E6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a:extLst>
            <a:ext uri="{FF2B5EF4-FFF2-40B4-BE49-F238E27FC236}">
              <a16:creationId xmlns:a16="http://schemas.microsoft.com/office/drawing/2014/main" id="{754B0D97-E786-4885-8F7C-05517F85DAA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a:extLst>
            <a:ext uri="{FF2B5EF4-FFF2-40B4-BE49-F238E27FC236}">
              <a16:creationId xmlns:a16="http://schemas.microsoft.com/office/drawing/2014/main" id="{1D216BC6-3661-45E2-8F9C-909B2E7D225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4" name="直線コネクタ 523">
          <a:extLst>
            <a:ext uri="{FF2B5EF4-FFF2-40B4-BE49-F238E27FC236}">
              <a16:creationId xmlns:a16="http://schemas.microsoft.com/office/drawing/2014/main" id="{3BCED3FC-D54B-484B-84F3-1F9A46C19A8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5" name="テキスト ボックス 524">
          <a:extLst>
            <a:ext uri="{FF2B5EF4-FFF2-40B4-BE49-F238E27FC236}">
              <a16:creationId xmlns:a16="http://schemas.microsoft.com/office/drawing/2014/main" id="{08350322-F03D-4C17-BA01-9A40141B292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6" name="直線コネクタ 525">
          <a:extLst>
            <a:ext uri="{FF2B5EF4-FFF2-40B4-BE49-F238E27FC236}">
              <a16:creationId xmlns:a16="http://schemas.microsoft.com/office/drawing/2014/main" id="{3AC8BAC1-CE32-4FA2-9260-34EB09A1B63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7" name="テキスト ボックス 526">
          <a:extLst>
            <a:ext uri="{FF2B5EF4-FFF2-40B4-BE49-F238E27FC236}">
              <a16:creationId xmlns:a16="http://schemas.microsoft.com/office/drawing/2014/main" id="{D5608622-3755-4161-899D-F2B2145745D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8" name="直線コネクタ 527">
          <a:extLst>
            <a:ext uri="{FF2B5EF4-FFF2-40B4-BE49-F238E27FC236}">
              <a16:creationId xmlns:a16="http://schemas.microsoft.com/office/drawing/2014/main" id="{49F0A3DC-6D36-4013-889D-734B4128B93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9" name="テキスト ボックス 528">
          <a:extLst>
            <a:ext uri="{FF2B5EF4-FFF2-40B4-BE49-F238E27FC236}">
              <a16:creationId xmlns:a16="http://schemas.microsoft.com/office/drawing/2014/main" id="{32571739-027A-459D-AD45-FFC52312203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0" name="直線コネクタ 529">
          <a:extLst>
            <a:ext uri="{FF2B5EF4-FFF2-40B4-BE49-F238E27FC236}">
              <a16:creationId xmlns:a16="http://schemas.microsoft.com/office/drawing/2014/main" id="{3EDBC924-9248-4BD2-8CE8-AF89C512B53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1" name="テキスト ボックス 530">
          <a:extLst>
            <a:ext uri="{FF2B5EF4-FFF2-40B4-BE49-F238E27FC236}">
              <a16:creationId xmlns:a16="http://schemas.microsoft.com/office/drawing/2014/main" id="{2446AF7C-8237-4C9C-9A78-C3E85B44113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2" name="直線コネクタ 531">
          <a:extLst>
            <a:ext uri="{FF2B5EF4-FFF2-40B4-BE49-F238E27FC236}">
              <a16:creationId xmlns:a16="http://schemas.microsoft.com/office/drawing/2014/main" id="{F26DA902-0A41-4031-A548-67DDEF57FAB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3" name="テキスト ボックス 532">
          <a:extLst>
            <a:ext uri="{FF2B5EF4-FFF2-40B4-BE49-F238E27FC236}">
              <a16:creationId xmlns:a16="http://schemas.microsoft.com/office/drawing/2014/main" id="{73CDB65F-8695-45B3-B003-561F67432EEE}"/>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a:extLst>
            <a:ext uri="{FF2B5EF4-FFF2-40B4-BE49-F238E27FC236}">
              <a16:creationId xmlns:a16="http://schemas.microsoft.com/office/drawing/2014/main" id="{5E91006A-B382-4282-B9D5-E51D1132F2C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5" name="テキスト ボックス 534">
          <a:extLst>
            <a:ext uri="{FF2B5EF4-FFF2-40B4-BE49-F238E27FC236}">
              <a16:creationId xmlns:a16="http://schemas.microsoft.com/office/drawing/2014/main" id="{4A983727-6568-4546-A6D2-0917CF05F45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一般廃棄物処理施設】&#10;一人当たり有形固定資産（償却資産）額グラフ枠">
          <a:extLst>
            <a:ext uri="{FF2B5EF4-FFF2-40B4-BE49-F238E27FC236}">
              <a16:creationId xmlns:a16="http://schemas.microsoft.com/office/drawing/2014/main" id="{B8BCC018-C530-4C22-9DFA-2BF025BF0C0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537" name="直線コネクタ 536">
          <a:extLst>
            <a:ext uri="{FF2B5EF4-FFF2-40B4-BE49-F238E27FC236}">
              <a16:creationId xmlns:a16="http://schemas.microsoft.com/office/drawing/2014/main" id="{D2718296-9F4C-4874-AB0C-01AF3C737B35}"/>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538" name="【一般廃棄物処理施設】&#10;一人当たり有形固定資産（償却資産）額最小値テキスト">
          <a:extLst>
            <a:ext uri="{FF2B5EF4-FFF2-40B4-BE49-F238E27FC236}">
              <a16:creationId xmlns:a16="http://schemas.microsoft.com/office/drawing/2014/main" id="{B1C2D425-A078-4999-9072-4E282755C9C1}"/>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539" name="直線コネクタ 538">
          <a:extLst>
            <a:ext uri="{FF2B5EF4-FFF2-40B4-BE49-F238E27FC236}">
              <a16:creationId xmlns:a16="http://schemas.microsoft.com/office/drawing/2014/main" id="{6835E865-2966-4351-AF04-A2D43FA94719}"/>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540" name="【一般廃棄物処理施設】&#10;一人当たり有形固定資産（償却資産）額最大値テキスト">
          <a:extLst>
            <a:ext uri="{FF2B5EF4-FFF2-40B4-BE49-F238E27FC236}">
              <a16:creationId xmlns:a16="http://schemas.microsoft.com/office/drawing/2014/main" id="{42F5F698-B300-4F71-A593-87B731E57F19}"/>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541" name="直線コネクタ 540">
          <a:extLst>
            <a:ext uri="{FF2B5EF4-FFF2-40B4-BE49-F238E27FC236}">
              <a16:creationId xmlns:a16="http://schemas.microsoft.com/office/drawing/2014/main" id="{149367EB-64D8-4E2F-AD1D-37351EB8B2F7}"/>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542" name="【一般廃棄物処理施設】&#10;一人当たり有形固定資産（償却資産）額平均値テキスト">
          <a:extLst>
            <a:ext uri="{FF2B5EF4-FFF2-40B4-BE49-F238E27FC236}">
              <a16:creationId xmlns:a16="http://schemas.microsoft.com/office/drawing/2014/main" id="{C0A8D389-F3C6-4E38-B74F-0EB00A6E15C4}"/>
            </a:ext>
          </a:extLst>
        </xdr:cNvPr>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543" name="フローチャート: 判断 542">
          <a:extLst>
            <a:ext uri="{FF2B5EF4-FFF2-40B4-BE49-F238E27FC236}">
              <a16:creationId xmlns:a16="http://schemas.microsoft.com/office/drawing/2014/main" id="{77AB93DC-2119-4816-BDF5-022EC6374CE1}"/>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544" name="フローチャート: 判断 543">
          <a:extLst>
            <a:ext uri="{FF2B5EF4-FFF2-40B4-BE49-F238E27FC236}">
              <a16:creationId xmlns:a16="http://schemas.microsoft.com/office/drawing/2014/main" id="{DC5461A1-EBFD-4B2B-9B06-3DD515CB4015}"/>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545" name="フローチャート: 判断 544">
          <a:extLst>
            <a:ext uri="{FF2B5EF4-FFF2-40B4-BE49-F238E27FC236}">
              <a16:creationId xmlns:a16="http://schemas.microsoft.com/office/drawing/2014/main" id="{9CC35AC3-1DE7-446E-875C-19D4581C08B3}"/>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546" name="フローチャート: 判断 545">
          <a:extLst>
            <a:ext uri="{FF2B5EF4-FFF2-40B4-BE49-F238E27FC236}">
              <a16:creationId xmlns:a16="http://schemas.microsoft.com/office/drawing/2014/main" id="{5FA5704B-FFEA-4B87-B684-223EFE81E503}"/>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547" name="フローチャート: 判断 546">
          <a:extLst>
            <a:ext uri="{FF2B5EF4-FFF2-40B4-BE49-F238E27FC236}">
              <a16:creationId xmlns:a16="http://schemas.microsoft.com/office/drawing/2014/main" id="{D1D91347-9B55-47E5-89D8-B239B7AFEC0A}"/>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027DBD62-78FE-41C8-9E6B-C58AAB6D2F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7A0D6FA3-0746-4BAF-ABAD-AA3323F201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A70A92CE-996D-4365-8589-A3DE0C5CF20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19083136-4E99-4300-81D8-0033BC83348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1C3537B8-F9D9-4125-BF58-050E6BB5938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123165</xdr:rowOff>
    </xdr:from>
    <xdr:to>
      <xdr:col>116</xdr:col>
      <xdr:colOff>114300</xdr:colOff>
      <xdr:row>39</xdr:row>
      <xdr:rowOff>53315</xdr:rowOff>
    </xdr:to>
    <xdr:sp macro="" textlink="">
      <xdr:nvSpPr>
        <xdr:cNvPr id="553" name="楕円 552">
          <a:extLst>
            <a:ext uri="{FF2B5EF4-FFF2-40B4-BE49-F238E27FC236}">
              <a16:creationId xmlns:a16="http://schemas.microsoft.com/office/drawing/2014/main" id="{B7246375-108C-4B68-A39A-CA5B667517A7}"/>
            </a:ext>
          </a:extLst>
        </xdr:cNvPr>
        <xdr:cNvSpPr/>
      </xdr:nvSpPr>
      <xdr:spPr>
        <a:xfrm>
          <a:off x="22110700" y="66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146042</xdr:rowOff>
    </xdr:from>
    <xdr:ext cx="599010" cy="259045"/>
    <xdr:sp macro="" textlink="">
      <xdr:nvSpPr>
        <xdr:cNvPr id="554" name="【一般廃棄物処理施設】&#10;一人当たり有形固定資産（償却資産）額該当値テキスト">
          <a:extLst>
            <a:ext uri="{FF2B5EF4-FFF2-40B4-BE49-F238E27FC236}">
              <a16:creationId xmlns:a16="http://schemas.microsoft.com/office/drawing/2014/main" id="{1AB6D515-3677-4536-BE00-07F54F81B366}"/>
            </a:ext>
          </a:extLst>
        </xdr:cNvPr>
        <xdr:cNvSpPr txBox="1"/>
      </xdr:nvSpPr>
      <xdr:spPr>
        <a:xfrm>
          <a:off x="22199600" y="648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77555</xdr:rowOff>
    </xdr:from>
    <xdr:to>
      <xdr:col>112</xdr:col>
      <xdr:colOff>38100</xdr:colOff>
      <xdr:row>42</xdr:row>
      <xdr:rowOff>7705</xdr:rowOff>
    </xdr:to>
    <xdr:sp macro="" textlink="">
      <xdr:nvSpPr>
        <xdr:cNvPr id="555" name="楕円 554">
          <a:extLst>
            <a:ext uri="{FF2B5EF4-FFF2-40B4-BE49-F238E27FC236}">
              <a16:creationId xmlns:a16="http://schemas.microsoft.com/office/drawing/2014/main" id="{DBA0B019-F70B-451C-BC28-130C0007B7FF}"/>
            </a:ext>
          </a:extLst>
        </xdr:cNvPr>
        <xdr:cNvSpPr/>
      </xdr:nvSpPr>
      <xdr:spPr>
        <a:xfrm>
          <a:off x="21272500" y="71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2515</xdr:rowOff>
    </xdr:from>
    <xdr:to>
      <xdr:col>116</xdr:col>
      <xdr:colOff>63500</xdr:colOff>
      <xdr:row>41</xdr:row>
      <xdr:rowOff>128355</xdr:rowOff>
    </xdr:to>
    <xdr:cxnSp macro="">
      <xdr:nvCxnSpPr>
        <xdr:cNvPr id="556" name="直線コネクタ 555">
          <a:extLst>
            <a:ext uri="{FF2B5EF4-FFF2-40B4-BE49-F238E27FC236}">
              <a16:creationId xmlns:a16="http://schemas.microsoft.com/office/drawing/2014/main" id="{E3C1B198-7F1A-43BA-91FE-ECCF268644E4}"/>
            </a:ext>
          </a:extLst>
        </xdr:cNvPr>
        <xdr:cNvCxnSpPr/>
      </xdr:nvCxnSpPr>
      <xdr:spPr>
        <a:xfrm flipV="1">
          <a:off x="21323300" y="6689065"/>
          <a:ext cx="838200" cy="46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82755</xdr:rowOff>
    </xdr:from>
    <xdr:to>
      <xdr:col>107</xdr:col>
      <xdr:colOff>101600</xdr:colOff>
      <xdr:row>42</xdr:row>
      <xdr:rowOff>12905</xdr:rowOff>
    </xdr:to>
    <xdr:sp macro="" textlink="">
      <xdr:nvSpPr>
        <xdr:cNvPr id="557" name="楕円 556">
          <a:extLst>
            <a:ext uri="{FF2B5EF4-FFF2-40B4-BE49-F238E27FC236}">
              <a16:creationId xmlns:a16="http://schemas.microsoft.com/office/drawing/2014/main" id="{318D737D-0ABF-47DA-9000-C53280EF3966}"/>
            </a:ext>
          </a:extLst>
        </xdr:cNvPr>
        <xdr:cNvSpPr/>
      </xdr:nvSpPr>
      <xdr:spPr>
        <a:xfrm>
          <a:off x="20383500" y="71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128355</xdr:rowOff>
    </xdr:from>
    <xdr:to>
      <xdr:col>111</xdr:col>
      <xdr:colOff>177800</xdr:colOff>
      <xdr:row>41</xdr:row>
      <xdr:rowOff>133555</xdr:rowOff>
    </xdr:to>
    <xdr:cxnSp macro="">
      <xdr:nvCxnSpPr>
        <xdr:cNvPr id="558" name="直線コネクタ 557">
          <a:extLst>
            <a:ext uri="{FF2B5EF4-FFF2-40B4-BE49-F238E27FC236}">
              <a16:creationId xmlns:a16="http://schemas.microsoft.com/office/drawing/2014/main" id="{0D647416-9CE4-4F3D-904E-CED0FA7C584C}"/>
            </a:ext>
          </a:extLst>
        </xdr:cNvPr>
        <xdr:cNvCxnSpPr/>
      </xdr:nvCxnSpPr>
      <xdr:spPr>
        <a:xfrm flipV="1">
          <a:off x="20434300" y="7157805"/>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154312</xdr:rowOff>
    </xdr:from>
    <xdr:to>
      <xdr:col>98</xdr:col>
      <xdr:colOff>38100</xdr:colOff>
      <xdr:row>41</xdr:row>
      <xdr:rowOff>84462</xdr:rowOff>
    </xdr:to>
    <xdr:sp macro="" textlink="">
      <xdr:nvSpPr>
        <xdr:cNvPr id="559" name="楕円 558">
          <a:extLst>
            <a:ext uri="{FF2B5EF4-FFF2-40B4-BE49-F238E27FC236}">
              <a16:creationId xmlns:a16="http://schemas.microsoft.com/office/drawing/2014/main" id="{EF9D3432-EC6A-4F35-91D0-0BF33C505A1F}"/>
            </a:ext>
          </a:extLst>
        </xdr:cNvPr>
        <xdr:cNvSpPr/>
      </xdr:nvSpPr>
      <xdr:spPr>
        <a:xfrm>
          <a:off x="18605500" y="70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149665</xdr:rowOff>
    </xdr:from>
    <xdr:ext cx="599010" cy="259045"/>
    <xdr:sp macro="" textlink="">
      <xdr:nvSpPr>
        <xdr:cNvPr id="560" name="n_1aveValue【一般廃棄物処理施設】&#10;一人当たり有形固定資産（償却資産）額">
          <a:extLst>
            <a:ext uri="{FF2B5EF4-FFF2-40B4-BE49-F238E27FC236}">
              <a16:creationId xmlns:a16="http://schemas.microsoft.com/office/drawing/2014/main" id="{45675980-0F42-4DE7-A4D2-94DC4F34F791}"/>
            </a:ext>
          </a:extLst>
        </xdr:cNvPr>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561" name="n_2aveValue【一般廃棄物処理施設】&#10;一人当たり有形固定資産（償却資産）額">
          <a:extLst>
            <a:ext uri="{FF2B5EF4-FFF2-40B4-BE49-F238E27FC236}">
              <a16:creationId xmlns:a16="http://schemas.microsoft.com/office/drawing/2014/main" id="{693DC232-8D71-4937-B42F-552DDD61E2B8}"/>
            </a:ext>
          </a:extLst>
        </xdr:cNvPr>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562" name="n_3aveValue【一般廃棄物処理施設】&#10;一人当たり有形固定資産（償却資産）額">
          <a:extLst>
            <a:ext uri="{FF2B5EF4-FFF2-40B4-BE49-F238E27FC236}">
              <a16:creationId xmlns:a16="http://schemas.microsoft.com/office/drawing/2014/main" id="{99479373-BC64-4D5E-80BF-D6BC21D8F559}"/>
            </a:ext>
          </a:extLst>
        </xdr:cNvPr>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563" name="n_4aveValue【一般廃棄物処理施設】&#10;一人当たり有形固定資産（償却資産）額">
          <a:extLst>
            <a:ext uri="{FF2B5EF4-FFF2-40B4-BE49-F238E27FC236}">
              <a16:creationId xmlns:a16="http://schemas.microsoft.com/office/drawing/2014/main" id="{4A5B0581-501E-415C-A1EC-02D7548BE9CB}"/>
            </a:ext>
          </a:extLst>
        </xdr:cNvPr>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170282</xdr:rowOff>
    </xdr:from>
    <xdr:ext cx="534377" cy="259045"/>
    <xdr:sp macro="" textlink="">
      <xdr:nvSpPr>
        <xdr:cNvPr id="564" name="n_1mainValue【一般廃棄物処理施設】&#10;一人当たり有形固定資産（償却資産）額">
          <a:extLst>
            <a:ext uri="{FF2B5EF4-FFF2-40B4-BE49-F238E27FC236}">
              <a16:creationId xmlns:a16="http://schemas.microsoft.com/office/drawing/2014/main" id="{0FC57A69-C26E-4DBD-B91F-B179D10BB950}"/>
            </a:ext>
          </a:extLst>
        </xdr:cNvPr>
        <xdr:cNvSpPr txBox="1"/>
      </xdr:nvSpPr>
      <xdr:spPr>
        <a:xfrm>
          <a:off x="21043411" y="71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4032</xdr:rowOff>
    </xdr:from>
    <xdr:ext cx="534377" cy="259045"/>
    <xdr:sp macro="" textlink="">
      <xdr:nvSpPr>
        <xdr:cNvPr id="565" name="n_2mainValue【一般廃棄物処理施設】&#10;一人当たり有形固定資産（償却資産）額">
          <a:extLst>
            <a:ext uri="{FF2B5EF4-FFF2-40B4-BE49-F238E27FC236}">
              <a16:creationId xmlns:a16="http://schemas.microsoft.com/office/drawing/2014/main" id="{1898BAF1-B3A0-48EF-8668-D3D18B0C65B0}"/>
            </a:ext>
          </a:extLst>
        </xdr:cNvPr>
        <xdr:cNvSpPr txBox="1"/>
      </xdr:nvSpPr>
      <xdr:spPr>
        <a:xfrm>
          <a:off x="20167111" y="72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75589</xdr:rowOff>
    </xdr:from>
    <xdr:ext cx="534377" cy="259045"/>
    <xdr:sp macro="" textlink="">
      <xdr:nvSpPr>
        <xdr:cNvPr id="566" name="n_4mainValue【一般廃棄物処理施設】&#10;一人当たり有形固定資産（償却資産）額">
          <a:extLst>
            <a:ext uri="{FF2B5EF4-FFF2-40B4-BE49-F238E27FC236}">
              <a16:creationId xmlns:a16="http://schemas.microsoft.com/office/drawing/2014/main" id="{ED45E9C8-40EA-4BE7-89CF-18A8DFBE78ED}"/>
            </a:ext>
          </a:extLst>
        </xdr:cNvPr>
        <xdr:cNvSpPr txBox="1"/>
      </xdr:nvSpPr>
      <xdr:spPr>
        <a:xfrm>
          <a:off x="18389111" y="71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7" name="正方形/長方形 566">
          <a:extLst>
            <a:ext uri="{FF2B5EF4-FFF2-40B4-BE49-F238E27FC236}">
              <a16:creationId xmlns:a16="http://schemas.microsoft.com/office/drawing/2014/main" id="{57E7B6C3-FD2C-4DD8-9A37-A8B82B66C38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8" name="正方形/長方形 567">
          <a:extLst>
            <a:ext uri="{FF2B5EF4-FFF2-40B4-BE49-F238E27FC236}">
              <a16:creationId xmlns:a16="http://schemas.microsoft.com/office/drawing/2014/main" id="{0606C321-FE21-4310-AD69-533CAD8AE64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9" name="正方形/長方形 568">
          <a:extLst>
            <a:ext uri="{FF2B5EF4-FFF2-40B4-BE49-F238E27FC236}">
              <a16:creationId xmlns:a16="http://schemas.microsoft.com/office/drawing/2014/main" id="{DAF5E518-DA61-45E8-9DD8-0898B6A13BD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0" name="正方形/長方形 569">
          <a:extLst>
            <a:ext uri="{FF2B5EF4-FFF2-40B4-BE49-F238E27FC236}">
              <a16:creationId xmlns:a16="http://schemas.microsoft.com/office/drawing/2014/main" id="{C3AAFB89-0EDB-4D86-83B6-56925DE5A46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1" name="正方形/長方形 570">
          <a:extLst>
            <a:ext uri="{FF2B5EF4-FFF2-40B4-BE49-F238E27FC236}">
              <a16:creationId xmlns:a16="http://schemas.microsoft.com/office/drawing/2014/main" id="{242C9C15-B1BA-4D6D-AECC-7967F4E6FB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2" name="正方形/長方形 571">
          <a:extLst>
            <a:ext uri="{FF2B5EF4-FFF2-40B4-BE49-F238E27FC236}">
              <a16:creationId xmlns:a16="http://schemas.microsoft.com/office/drawing/2014/main" id="{72B7D4C8-B62E-4E25-AC2D-1549622405E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3" name="正方形/長方形 572">
          <a:extLst>
            <a:ext uri="{FF2B5EF4-FFF2-40B4-BE49-F238E27FC236}">
              <a16:creationId xmlns:a16="http://schemas.microsoft.com/office/drawing/2014/main" id="{101DA3E8-BF98-42EE-A547-61E45E9FEDE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4" name="正方形/長方形 573">
          <a:extLst>
            <a:ext uri="{FF2B5EF4-FFF2-40B4-BE49-F238E27FC236}">
              <a16:creationId xmlns:a16="http://schemas.microsoft.com/office/drawing/2014/main" id="{0E18E682-068F-44C3-AE12-F758566FEB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5" name="テキスト ボックス 574">
          <a:extLst>
            <a:ext uri="{FF2B5EF4-FFF2-40B4-BE49-F238E27FC236}">
              <a16:creationId xmlns:a16="http://schemas.microsoft.com/office/drawing/2014/main" id="{43AD68BA-F02D-4D6B-8FE8-0A2E1D2085F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6" name="直線コネクタ 575">
          <a:extLst>
            <a:ext uri="{FF2B5EF4-FFF2-40B4-BE49-F238E27FC236}">
              <a16:creationId xmlns:a16="http://schemas.microsoft.com/office/drawing/2014/main" id="{EFEBDE67-BD93-4D45-8CEC-7A92ABB013F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E24FE7BE-4084-4D0B-8DA3-8764F8927F1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8" name="直線コネクタ 577">
          <a:extLst>
            <a:ext uri="{FF2B5EF4-FFF2-40B4-BE49-F238E27FC236}">
              <a16:creationId xmlns:a16="http://schemas.microsoft.com/office/drawing/2014/main" id="{5936520E-0CF7-4AB9-808A-217FF9922DA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2D8F60ED-2B36-494A-AA60-0030DF5D97A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0" name="直線コネクタ 579">
          <a:extLst>
            <a:ext uri="{FF2B5EF4-FFF2-40B4-BE49-F238E27FC236}">
              <a16:creationId xmlns:a16="http://schemas.microsoft.com/office/drawing/2014/main" id="{7B4517E8-477C-494E-9638-4E59945594A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1" name="テキスト ボックス 580">
          <a:extLst>
            <a:ext uri="{FF2B5EF4-FFF2-40B4-BE49-F238E27FC236}">
              <a16:creationId xmlns:a16="http://schemas.microsoft.com/office/drawing/2014/main" id="{B79737DF-507F-43A4-A597-44F50882C9D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2" name="直線コネクタ 581">
          <a:extLst>
            <a:ext uri="{FF2B5EF4-FFF2-40B4-BE49-F238E27FC236}">
              <a16:creationId xmlns:a16="http://schemas.microsoft.com/office/drawing/2014/main" id="{C1250975-3246-46BF-8CCD-FB6DF5A1C2E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3" name="テキスト ボックス 582">
          <a:extLst>
            <a:ext uri="{FF2B5EF4-FFF2-40B4-BE49-F238E27FC236}">
              <a16:creationId xmlns:a16="http://schemas.microsoft.com/office/drawing/2014/main" id="{274623BC-044B-4671-ACF9-D0B304D7F2B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4" name="直線コネクタ 583">
          <a:extLst>
            <a:ext uri="{FF2B5EF4-FFF2-40B4-BE49-F238E27FC236}">
              <a16:creationId xmlns:a16="http://schemas.microsoft.com/office/drawing/2014/main" id="{CA4314C3-07E2-4FCC-998A-3E388F60E11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5" name="テキスト ボックス 584">
          <a:extLst>
            <a:ext uri="{FF2B5EF4-FFF2-40B4-BE49-F238E27FC236}">
              <a16:creationId xmlns:a16="http://schemas.microsoft.com/office/drawing/2014/main" id="{956F9831-D46D-4141-9FB4-AB044816685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6" name="直線コネクタ 585">
          <a:extLst>
            <a:ext uri="{FF2B5EF4-FFF2-40B4-BE49-F238E27FC236}">
              <a16:creationId xmlns:a16="http://schemas.microsoft.com/office/drawing/2014/main" id="{106C19E4-71E6-404A-9F11-69E91C5A8A0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87" name="テキスト ボックス 586">
          <a:extLst>
            <a:ext uri="{FF2B5EF4-FFF2-40B4-BE49-F238E27FC236}">
              <a16:creationId xmlns:a16="http://schemas.microsoft.com/office/drawing/2014/main" id="{EE726F56-9B64-4A1D-96B5-19063966C774}"/>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8" name="直線コネクタ 587">
          <a:extLst>
            <a:ext uri="{FF2B5EF4-FFF2-40B4-BE49-F238E27FC236}">
              <a16:creationId xmlns:a16="http://schemas.microsoft.com/office/drawing/2014/main" id="{40F1FF11-A491-45D6-AB3A-F08A02315F0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a:extLst>
            <a:ext uri="{FF2B5EF4-FFF2-40B4-BE49-F238E27FC236}">
              <a16:creationId xmlns:a16="http://schemas.microsoft.com/office/drawing/2014/main" id="{AEE22A41-6C09-41E0-8E45-70BC9A6BBD8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90" name="直線コネクタ 589">
          <a:extLst>
            <a:ext uri="{FF2B5EF4-FFF2-40B4-BE49-F238E27FC236}">
              <a16:creationId xmlns:a16="http://schemas.microsoft.com/office/drawing/2014/main" id="{E293A9E3-285E-432A-BD45-F941F01A2791}"/>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91" name="【保健センター・保健所】&#10;有形固定資産減価償却率最小値テキスト">
          <a:extLst>
            <a:ext uri="{FF2B5EF4-FFF2-40B4-BE49-F238E27FC236}">
              <a16:creationId xmlns:a16="http://schemas.microsoft.com/office/drawing/2014/main" id="{BA4DD418-6EAD-4F4B-988E-FEBF95E00A51}"/>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92" name="直線コネクタ 591">
          <a:extLst>
            <a:ext uri="{FF2B5EF4-FFF2-40B4-BE49-F238E27FC236}">
              <a16:creationId xmlns:a16="http://schemas.microsoft.com/office/drawing/2014/main" id="{8B5205F1-F6C4-497A-B039-2362F1ABFBD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93" name="【保健センター・保健所】&#10;有形固定資産減価償却率最大値テキスト">
          <a:extLst>
            <a:ext uri="{FF2B5EF4-FFF2-40B4-BE49-F238E27FC236}">
              <a16:creationId xmlns:a16="http://schemas.microsoft.com/office/drawing/2014/main" id="{0BCB0760-38AD-4629-A191-292925855FDE}"/>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94" name="直線コネクタ 593">
          <a:extLst>
            <a:ext uri="{FF2B5EF4-FFF2-40B4-BE49-F238E27FC236}">
              <a16:creationId xmlns:a16="http://schemas.microsoft.com/office/drawing/2014/main" id="{7CF8DEE6-A26A-4A1B-BABC-7AB9683BA22F}"/>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595" name="【保健センター・保健所】&#10;有形固定資産減価償却率平均値テキスト">
          <a:extLst>
            <a:ext uri="{FF2B5EF4-FFF2-40B4-BE49-F238E27FC236}">
              <a16:creationId xmlns:a16="http://schemas.microsoft.com/office/drawing/2014/main" id="{4D20DA90-ED46-4C24-826E-841764F7723C}"/>
            </a:ext>
          </a:extLst>
        </xdr:cNvPr>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596" name="フローチャート: 判断 595">
          <a:extLst>
            <a:ext uri="{FF2B5EF4-FFF2-40B4-BE49-F238E27FC236}">
              <a16:creationId xmlns:a16="http://schemas.microsoft.com/office/drawing/2014/main" id="{BB2A5192-D271-4FAD-839E-59A9480651D1}"/>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597" name="フローチャート: 判断 596">
          <a:extLst>
            <a:ext uri="{FF2B5EF4-FFF2-40B4-BE49-F238E27FC236}">
              <a16:creationId xmlns:a16="http://schemas.microsoft.com/office/drawing/2014/main" id="{0CBE84EA-FA77-42FC-AC57-51737226109C}"/>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598" name="フローチャート: 判断 597">
          <a:extLst>
            <a:ext uri="{FF2B5EF4-FFF2-40B4-BE49-F238E27FC236}">
              <a16:creationId xmlns:a16="http://schemas.microsoft.com/office/drawing/2014/main" id="{E3AAAEC9-BB20-4805-919C-DDB458FA004D}"/>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599" name="フローチャート: 判断 598">
          <a:extLst>
            <a:ext uri="{FF2B5EF4-FFF2-40B4-BE49-F238E27FC236}">
              <a16:creationId xmlns:a16="http://schemas.microsoft.com/office/drawing/2014/main" id="{6F5FE64B-CA1B-44AB-BAB1-01311EA1A928}"/>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600" name="フローチャート: 判断 599">
          <a:extLst>
            <a:ext uri="{FF2B5EF4-FFF2-40B4-BE49-F238E27FC236}">
              <a16:creationId xmlns:a16="http://schemas.microsoft.com/office/drawing/2014/main" id="{E4AC9736-E2B4-4A9E-BAB0-41163DABC1B3}"/>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3462053-13EF-4753-A712-EC18F75F04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CEB77CB-4152-438F-9FAC-68CBAC4F9D7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58BE9C5-CADE-4511-8930-314438C0096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902E8C5-0607-48A3-BDFF-62714BAB44E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7CF1B5E-A6E3-4F78-BC6C-4D658F24B3A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138430</xdr:rowOff>
    </xdr:from>
    <xdr:to>
      <xdr:col>85</xdr:col>
      <xdr:colOff>177800</xdr:colOff>
      <xdr:row>62</xdr:row>
      <xdr:rowOff>68580</xdr:rowOff>
    </xdr:to>
    <xdr:sp macro="" textlink="">
      <xdr:nvSpPr>
        <xdr:cNvPr id="606" name="楕円 605">
          <a:extLst>
            <a:ext uri="{FF2B5EF4-FFF2-40B4-BE49-F238E27FC236}">
              <a16:creationId xmlns:a16="http://schemas.microsoft.com/office/drawing/2014/main" id="{E6C169C6-E9FE-431A-9D0E-F934F7D04E11}"/>
            </a:ext>
          </a:extLst>
        </xdr:cNvPr>
        <xdr:cNvSpPr/>
      </xdr:nvSpPr>
      <xdr:spPr>
        <a:xfrm>
          <a:off x="1626870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116857</xdr:rowOff>
    </xdr:from>
    <xdr:ext cx="405111" cy="259045"/>
    <xdr:sp macro="" textlink="">
      <xdr:nvSpPr>
        <xdr:cNvPr id="607" name="【保健センター・保健所】&#10;有形固定資産減価償却率該当値テキスト">
          <a:extLst>
            <a:ext uri="{FF2B5EF4-FFF2-40B4-BE49-F238E27FC236}">
              <a16:creationId xmlns:a16="http://schemas.microsoft.com/office/drawing/2014/main" id="{2A10E3E1-055E-4F26-9F6E-286645D5DE83}"/>
            </a:ext>
          </a:extLst>
        </xdr:cNvPr>
        <xdr:cNvSpPr txBox="1"/>
      </xdr:nvSpPr>
      <xdr:spPr>
        <a:xfrm>
          <a:off x="16357600" y="1057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114300</xdr:rowOff>
    </xdr:from>
    <xdr:to>
      <xdr:col>81</xdr:col>
      <xdr:colOff>101600</xdr:colOff>
      <xdr:row>63</xdr:row>
      <xdr:rowOff>44450</xdr:rowOff>
    </xdr:to>
    <xdr:sp macro="" textlink="">
      <xdr:nvSpPr>
        <xdr:cNvPr id="608" name="楕円 607">
          <a:extLst>
            <a:ext uri="{FF2B5EF4-FFF2-40B4-BE49-F238E27FC236}">
              <a16:creationId xmlns:a16="http://schemas.microsoft.com/office/drawing/2014/main" id="{1F34F4FB-BE4A-490A-965C-087BD607A389}"/>
            </a:ext>
          </a:extLst>
        </xdr:cNvPr>
        <xdr:cNvSpPr/>
      </xdr:nvSpPr>
      <xdr:spPr>
        <a:xfrm>
          <a:off x="15430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17780</xdr:rowOff>
    </xdr:from>
    <xdr:to>
      <xdr:col>85</xdr:col>
      <xdr:colOff>127000</xdr:colOff>
      <xdr:row>62</xdr:row>
      <xdr:rowOff>165100</xdr:rowOff>
    </xdr:to>
    <xdr:cxnSp macro="">
      <xdr:nvCxnSpPr>
        <xdr:cNvPr id="609" name="直線コネクタ 608">
          <a:extLst>
            <a:ext uri="{FF2B5EF4-FFF2-40B4-BE49-F238E27FC236}">
              <a16:creationId xmlns:a16="http://schemas.microsoft.com/office/drawing/2014/main" id="{E48C3C64-7070-4BE5-91AB-0ED7C900496D}"/>
            </a:ext>
          </a:extLst>
        </xdr:cNvPr>
        <xdr:cNvCxnSpPr/>
      </xdr:nvCxnSpPr>
      <xdr:spPr>
        <a:xfrm flipV="1">
          <a:off x="15481300" y="10647680"/>
          <a:ext cx="838200"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114300</xdr:rowOff>
    </xdr:from>
    <xdr:to>
      <xdr:col>76</xdr:col>
      <xdr:colOff>165100</xdr:colOff>
      <xdr:row>63</xdr:row>
      <xdr:rowOff>44450</xdr:rowOff>
    </xdr:to>
    <xdr:sp macro="" textlink="">
      <xdr:nvSpPr>
        <xdr:cNvPr id="610" name="楕円 609">
          <a:extLst>
            <a:ext uri="{FF2B5EF4-FFF2-40B4-BE49-F238E27FC236}">
              <a16:creationId xmlns:a16="http://schemas.microsoft.com/office/drawing/2014/main" id="{115E2781-9A6F-4AB1-83B4-BD1C2116BCA1}"/>
            </a:ext>
          </a:extLst>
        </xdr:cNvPr>
        <xdr:cNvSpPr/>
      </xdr:nvSpPr>
      <xdr:spPr>
        <a:xfrm>
          <a:off x="14541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165100</xdr:rowOff>
    </xdr:from>
    <xdr:to>
      <xdr:col>81</xdr:col>
      <xdr:colOff>50800</xdr:colOff>
      <xdr:row>62</xdr:row>
      <xdr:rowOff>165100</xdr:rowOff>
    </xdr:to>
    <xdr:cxnSp macro="">
      <xdr:nvCxnSpPr>
        <xdr:cNvPr id="611" name="直線コネクタ 610">
          <a:extLst>
            <a:ext uri="{FF2B5EF4-FFF2-40B4-BE49-F238E27FC236}">
              <a16:creationId xmlns:a16="http://schemas.microsoft.com/office/drawing/2014/main" id="{3AD16B43-CB87-43C6-8CB7-9483BC5C1515}"/>
            </a:ext>
          </a:extLst>
        </xdr:cNvPr>
        <xdr:cNvCxnSpPr/>
      </xdr:nvCxnSpPr>
      <xdr:spPr>
        <a:xfrm>
          <a:off x="14592300" y="1079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612" name="楕円 611">
          <a:extLst>
            <a:ext uri="{FF2B5EF4-FFF2-40B4-BE49-F238E27FC236}">
              <a16:creationId xmlns:a16="http://schemas.microsoft.com/office/drawing/2014/main" id="{A6D0ACBB-4F02-416A-833B-BFC4E361ED02}"/>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17</xdr:rowOff>
    </xdr:from>
    <xdr:ext cx="405111" cy="259045"/>
    <xdr:sp macro="" textlink="">
      <xdr:nvSpPr>
        <xdr:cNvPr id="613" name="n_1aveValue【保健センター・保健所】&#10;有形固定資産減価償却率">
          <a:extLst>
            <a:ext uri="{FF2B5EF4-FFF2-40B4-BE49-F238E27FC236}">
              <a16:creationId xmlns:a16="http://schemas.microsoft.com/office/drawing/2014/main" id="{995683F4-8271-4569-8183-6AA352D9DE06}"/>
            </a:ext>
          </a:extLst>
        </xdr:cNvPr>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614" name="n_2aveValue【保健センター・保健所】&#10;有形固定資産減価償却率">
          <a:extLst>
            <a:ext uri="{FF2B5EF4-FFF2-40B4-BE49-F238E27FC236}">
              <a16:creationId xmlns:a16="http://schemas.microsoft.com/office/drawing/2014/main" id="{6AA992F3-222E-4172-BBD5-87389D5F302E}"/>
            </a:ext>
          </a:extLst>
        </xdr:cNvPr>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615" name="n_3aveValue【保健センター・保健所】&#10;有形固定資産減価償却率">
          <a:extLst>
            <a:ext uri="{FF2B5EF4-FFF2-40B4-BE49-F238E27FC236}">
              <a16:creationId xmlns:a16="http://schemas.microsoft.com/office/drawing/2014/main" id="{A8CB5770-62B8-449E-AA6F-DD41BE7ACD8B}"/>
            </a:ext>
          </a:extLst>
        </xdr:cNvPr>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616" name="n_4aveValue【保健センター・保健所】&#10;有形固定資産減価償却率">
          <a:extLst>
            <a:ext uri="{FF2B5EF4-FFF2-40B4-BE49-F238E27FC236}">
              <a16:creationId xmlns:a16="http://schemas.microsoft.com/office/drawing/2014/main" id="{A3E6B0AE-6F62-4429-BD04-26200711F03A}"/>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63</xdr:row>
      <xdr:rowOff>35577</xdr:rowOff>
    </xdr:from>
    <xdr:ext cx="469744" cy="259045"/>
    <xdr:sp macro="" textlink="">
      <xdr:nvSpPr>
        <xdr:cNvPr id="617" name="n_1mainValue【保健センター・保健所】&#10;有形固定資産減価償却率">
          <a:extLst>
            <a:ext uri="{FF2B5EF4-FFF2-40B4-BE49-F238E27FC236}">
              <a16:creationId xmlns:a16="http://schemas.microsoft.com/office/drawing/2014/main" id="{8ED07F8B-7B9C-4631-A7E3-DAB0526B2043}"/>
            </a:ext>
          </a:extLst>
        </xdr:cNvPr>
        <xdr:cNvSpPr txBox="1"/>
      </xdr:nvSpPr>
      <xdr:spPr>
        <a:xfrm>
          <a:off x="152337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63</xdr:row>
      <xdr:rowOff>35577</xdr:rowOff>
    </xdr:from>
    <xdr:ext cx="469744" cy="259045"/>
    <xdr:sp macro="" textlink="">
      <xdr:nvSpPr>
        <xdr:cNvPr id="618" name="n_2mainValue【保健センター・保健所】&#10;有形固定資産減価償却率">
          <a:extLst>
            <a:ext uri="{FF2B5EF4-FFF2-40B4-BE49-F238E27FC236}">
              <a16:creationId xmlns:a16="http://schemas.microsoft.com/office/drawing/2014/main" id="{AA9B8E0D-98B0-47CA-9F35-49A3667F842C}"/>
            </a:ext>
          </a:extLst>
        </xdr:cNvPr>
        <xdr:cNvSpPr txBox="1"/>
      </xdr:nvSpPr>
      <xdr:spPr>
        <a:xfrm>
          <a:off x="14357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619" name="n_4mainValue【保健センター・保健所】&#10;有形固定資産減価償却率">
          <a:extLst>
            <a:ext uri="{FF2B5EF4-FFF2-40B4-BE49-F238E27FC236}">
              <a16:creationId xmlns:a16="http://schemas.microsoft.com/office/drawing/2014/main" id="{ACA80285-9012-4493-8DFC-D986AD3C021A}"/>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a:extLst>
            <a:ext uri="{FF2B5EF4-FFF2-40B4-BE49-F238E27FC236}">
              <a16:creationId xmlns:a16="http://schemas.microsoft.com/office/drawing/2014/main" id="{A30E8B2C-53AE-4ABC-ABCA-593F881B302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a:extLst>
            <a:ext uri="{FF2B5EF4-FFF2-40B4-BE49-F238E27FC236}">
              <a16:creationId xmlns:a16="http://schemas.microsoft.com/office/drawing/2014/main" id="{10F273B7-4EA2-421C-8FDF-1A37491EF90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a:extLst>
            <a:ext uri="{FF2B5EF4-FFF2-40B4-BE49-F238E27FC236}">
              <a16:creationId xmlns:a16="http://schemas.microsoft.com/office/drawing/2014/main" id="{0E9BB1A1-9A1A-4262-A05D-F04C6172992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a:extLst>
            <a:ext uri="{FF2B5EF4-FFF2-40B4-BE49-F238E27FC236}">
              <a16:creationId xmlns:a16="http://schemas.microsoft.com/office/drawing/2014/main" id="{FDDC07D8-468D-4D05-88DC-5E299B52106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a:extLst>
            <a:ext uri="{FF2B5EF4-FFF2-40B4-BE49-F238E27FC236}">
              <a16:creationId xmlns:a16="http://schemas.microsoft.com/office/drawing/2014/main" id="{A088B77F-9E17-49CD-87C2-64369BC2536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a:extLst>
            <a:ext uri="{FF2B5EF4-FFF2-40B4-BE49-F238E27FC236}">
              <a16:creationId xmlns:a16="http://schemas.microsoft.com/office/drawing/2014/main" id="{8452495B-0022-47DF-8E51-AEEB531699F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a:extLst>
            <a:ext uri="{FF2B5EF4-FFF2-40B4-BE49-F238E27FC236}">
              <a16:creationId xmlns:a16="http://schemas.microsoft.com/office/drawing/2014/main" id="{2EFB33B1-26C5-4A2E-A9A0-313B4AC818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a:extLst>
            <a:ext uri="{FF2B5EF4-FFF2-40B4-BE49-F238E27FC236}">
              <a16:creationId xmlns:a16="http://schemas.microsoft.com/office/drawing/2014/main" id="{31479B86-57D4-4E6F-8D47-E4BD1399DC6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8" name="テキスト ボックス 627">
          <a:extLst>
            <a:ext uri="{FF2B5EF4-FFF2-40B4-BE49-F238E27FC236}">
              <a16:creationId xmlns:a16="http://schemas.microsoft.com/office/drawing/2014/main" id="{8B72BA09-4250-46E0-B1B0-8E13D9295FD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9" name="直線コネクタ 628">
          <a:extLst>
            <a:ext uri="{FF2B5EF4-FFF2-40B4-BE49-F238E27FC236}">
              <a16:creationId xmlns:a16="http://schemas.microsoft.com/office/drawing/2014/main" id="{BF318867-0A74-45D8-BD94-D2D4BE01D91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0" name="直線コネクタ 629">
          <a:extLst>
            <a:ext uri="{FF2B5EF4-FFF2-40B4-BE49-F238E27FC236}">
              <a16:creationId xmlns:a16="http://schemas.microsoft.com/office/drawing/2014/main" id="{138F8291-BBF9-4DF7-83C9-AEFD6B1921C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1" name="テキスト ボックス 630">
          <a:extLst>
            <a:ext uri="{FF2B5EF4-FFF2-40B4-BE49-F238E27FC236}">
              <a16:creationId xmlns:a16="http://schemas.microsoft.com/office/drawing/2014/main" id="{0273C809-025A-4464-B5F7-B2F19072943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2" name="直線コネクタ 631">
          <a:extLst>
            <a:ext uri="{FF2B5EF4-FFF2-40B4-BE49-F238E27FC236}">
              <a16:creationId xmlns:a16="http://schemas.microsoft.com/office/drawing/2014/main" id="{11600411-C70A-4EFB-8244-D7D2A94F7DC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3" name="テキスト ボックス 632">
          <a:extLst>
            <a:ext uri="{FF2B5EF4-FFF2-40B4-BE49-F238E27FC236}">
              <a16:creationId xmlns:a16="http://schemas.microsoft.com/office/drawing/2014/main" id="{80EF4F52-A909-4C3F-97C6-63DCB1AE0CC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4" name="直線コネクタ 633">
          <a:extLst>
            <a:ext uri="{FF2B5EF4-FFF2-40B4-BE49-F238E27FC236}">
              <a16:creationId xmlns:a16="http://schemas.microsoft.com/office/drawing/2014/main" id="{FAD88AD3-CB2B-4137-9EF1-7A3C082ACC0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5" name="テキスト ボックス 634">
          <a:extLst>
            <a:ext uri="{FF2B5EF4-FFF2-40B4-BE49-F238E27FC236}">
              <a16:creationId xmlns:a16="http://schemas.microsoft.com/office/drawing/2014/main" id="{8A684557-6F0D-456D-B751-452D81A8CFD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6" name="直線コネクタ 635">
          <a:extLst>
            <a:ext uri="{FF2B5EF4-FFF2-40B4-BE49-F238E27FC236}">
              <a16:creationId xmlns:a16="http://schemas.microsoft.com/office/drawing/2014/main" id="{4D48AC64-EB6E-4E32-AEBB-5A0A200FC1B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7" name="テキスト ボックス 636">
          <a:extLst>
            <a:ext uri="{FF2B5EF4-FFF2-40B4-BE49-F238E27FC236}">
              <a16:creationId xmlns:a16="http://schemas.microsoft.com/office/drawing/2014/main" id="{B3549721-990B-4E24-B7BE-53778B43152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8" name="直線コネクタ 637">
          <a:extLst>
            <a:ext uri="{FF2B5EF4-FFF2-40B4-BE49-F238E27FC236}">
              <a16:creationId xmlns:a16="http://schemas.microsoft.com/office/drawing/2014/main" id="{078AD5C7-23B1-41B5-9C1E-8A0EF8F119E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9" name="テキスト ボックス 638">
          <a:extLst>
            <a:ext uri="{FF2B5EF4-FFF2-40B4-BE49-F238E27FC236}">
              <a16:creationId xmlns:a16="http://schemas.microsoft.com/office/drawing/2014/main" id="{6C62BED2-A8CC-4EDE-B9CA-F17A887D617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0" name="直線コネクタ 639">
          <a:extLst>
            <a:ext uri="{FF2B5EF4-FFF2-40B4-BE49-F238E27FC236}">
              <a16:creationId xmlns:a16="http://schemas.microsoft.com/office/drawing/2014/main" id="{C80146D1-6946-464E-B372-3D731C0563F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1" name="テキスト ボックス 640">
          <a:extLst>
            <a:ext uri="{FF2B5EF4-FFF2-40B4-BE49-F238E27FC236}">
              <a16:creationId xmlns:a16="http://schemas.microsoft.com/office/drawing/2014/main" id="{D601C6B0-2203-4889-9141-5517713E1DC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2" name="【保健センター・保健所】&#10;一人当たり面積グラフ枠">
          <a:extLst>
            <a:ext uri="{FF2B5EF4-FFF2-40B4-BE49-F238E27FC236}">
              <a16:creationId xmlns:a16="http://schemas.microsoft.com/office/drawing/2014/main" id="{15CF394E-5977-4463-9DFB-464BA30998E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643" name="直線コネクタ 642">
          <a:extLst>
            <a:ext uri="{FF2B5EF4-FFF2-40B4-BE49-F238E27FC236}">
              <a16:creationId xmlns:a16="http://schemas.microsoft.com/office/drawing/2014/main" id="{BC59B96C-A76D-43BC-A12B-2057FFA0542E}"/>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44" name="【保健センター・保健所】&#10;一人当たり面積最小値テキスト">
          <a:extLst>
            <a:ext uri="{FF2B5EF4-FFF2-40B4-BE49-F238E27FC236}">
              <a16:creationId xmlns:a16="http://schemas.microsoft.com/office/drawing/2014/main" id="{FDCD3256-E700-40DE-B1C0-B85DD076575D}"/>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45" name="直線コネクタ 644">
          <a:extLst>
            <a:ext uri="{FF2B5EF4-FFF2-40B4-BE49-F238E27FC236}">
              <a16:creationId xmlns:a16="http://schemas.microsoft.com/office/drawing/2014/main" id="{C29B9DC1-CB49-4377-9DA2-613FCA1AA8F6}"/>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646" name="【保健センター・保健所】&#10;一人当たり面積最大値テキスト">
          <a:extLst>
            <a:ext uri="{FF2B5EF4-FFF2-40B4-BE49-F238E27FC236}">
              <a16:creationId xmlns:a16="http://schemas.microsoft.com/office/drawing/2014/main" id="{04438672-70F8-4C05-A712-1C7A05BA5D9C}"/>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647" name="直線コネクタ 646">
          <a:extLst>
            <a:ext uri="{FF2B5EF4-FFF2-40B4-BE49-F238E27FC236}">
              <a16:creationId xmlns:a16="http://schemas.microsoft.com/office/drawing/2014/main" id="{9E9E63D0-EBDC-4B3F-A56E-92B802D585C8}"/>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648" name="【保健センター・保健所】&#10;一人当たり面積平均値テキスト">
          <a:extLst>
            <a:ext uri="{FF2B5EF4-FFF2-40B4-BE49-F238E27FC236}">
              <a16:creationId xmlns:a16="http://schemas.microsoft.com/office/drawing/2014/main" id="{D993E651-73D6-46D2-B66C-2B19EF5AA5B0}"/>
            </a:ext>
          </a:extLst>
        </xdr:cNvPr>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649" name="フローチャート: 判断 648">
          <a:extLst>
            <a:ext uri="{FF2B5EF4-FFF2-40B4-BE49-F238E27FC236}">
              <a16:creationId xmlns:a16="http://schemas.microsoft.com/office/drawing/2014/main" id="{1BF7001F-50B4-4BDC-840A-1545F29EAE8D}"/>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50" name="フローチャート: 判断 649">
          <a:extLst>
            <a:ext uri="{FF2B5EF4-FFF2-40B4-BE49-F238E27FC236}">
              <a16:creationId xmlns:a16="http://schemas.microsoft.com/office/drawing/2014/main" id="{9FCE9700-1DA1-4D8E-BF06-0E5EE00BD179}"/>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651" name="フローチャート: 判断 650">
          <a:extLst>
            <a:ext uri="{FF2B5EF4-FFF2-40B4-BE49-F238E27FC236}">
              <a16:creationId xmlns:a16="http://schemas.microsoft.com/office/drawing/2014/main" id="{AD254CDA-10D8-47DA-82E1-253916B26E47}"/>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52" name="フローチャート: 判断 651">
          <a:extLst>
            <a:ext uri="{FF2B5EF4-FFF2-40B4-BE49-F238E27FC236}">
              <a16:creationId xmlns:a16="http://schemas.microsoft.com/office/drawing/2014/main" id="{0A5FBCA2-0762-4738-967F-BA072D56DC50}"/>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53" name="フローチャート: 判断 652">
          <a:extLst>
            <a:ext uri="{FF2B5EF4-FFF2-40B4-BE49-F238E27FC236}">
              <a16:creationId xmlns:a16="http://schemas.microsoft.com/office/drawing/2014/main" id="{52FF2916-374A-4152-B22C-10A2278A47BD}"/>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7087A981-265C-4C85-A169-FAA68C8253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FADA161-DDD5-4FF4-9608-0E6F23A2FD8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52BEEC59-655D-4928-9C90-140779FDEA2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748E052D-0C72-4D4A-81F8-FBAF5B5F7F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F79B149-C274-4C66-995D-74A79DC5199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659" name="楕円 658">
          <a:extLst>
            <a:ext uri="{FF2B5EF4-FFF2-40B4-BE49-F238E27FC236}">
              <a16:creationId xmlns:a16="http://schemas.microsoft.com/office/drawing/2014/main" id="{67B27EEC-389B-4B39-990A-9408AAB1C07E}"/>
            </a:ext>
          </a:extLst>
        </xdr:cNvPr>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60" name="【保健センター・保健所】&#10;一人当たり面積該当値テキスト">
          <a:extLst>
            <a:ext uri="{FF2B5EF4-FFF2-40B4-BE49-F238E27FC236}">
              <a16:creationId xmlns:a16="http://schemas.microsoft.com/office/drawing/2014/main" id="{FD0EE26B-11A4-404C-A65A-901CE730A6FD}"/>
            </a:ext>
          </a:extLst>
        </xdr:cNvPr>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48260</xdr:rowOff>
    </xdr:from>
    <xdr:to>
      <xdr:col>112</xdr:col>
      <xdr:colOff>38100</xdr:colOff>
      <xdr:row>63</xdr:row>
      <xdr:rowOff>149860</xdr:rowOff>
    </xdr:to>
    <xdr:sp macro="" textlink="">
      <xdr:nvSpPr>
        <xdr:cNvPr id="661" name="楕円 660">
          <a:extLst>
            <a:ext uri="{FF2B5EF4-FFF2-40B4-BE49-F238E27FC236}">
              <a16:creationId xmlns:a16="http://schemas.microsoft.com/office/drawing/2014/main" id="{E7AE1AE2-DD7D-45EC-A952-3C940214D381}"/>
            </a:ext>
          </a:extLst>
        </xdr:cNvPr>
        <xdr:cNvSpPr/>
      </xdr:nvSpPr>
      <xdr:spPr>
        <a:xfrm>
          <a:off x="21272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99060</xdr:rowOff>
    </xdr:to>
    <xdr:cxnSp macro="">
      <xdr:nvCxnSpPr>
        <xdr:cNvPr id="662" name="直線コネクタ 661">
          <a:extLst>
            <a:ext uri="{FF2B5EF4-FFF2-40B4-BE49-F238E27FC236}">
              <a16:creationId xmlns:a16="http://schemas.microsoft.com/office/drawing/2014/main" id="{6190314E-D231-4240-80DC-E1D5C99FFFB0}"/>
            </a:ext>
          </a:extLst>
        </xdr:cNvPr>
        <xdr:cNvCxnSpPr/>
      </xdr:nvCxnSpPr>
      <xdr:spPr>
        <a:xfrm flipV="1">
          <a:off x="21323300" y="108966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663" name="楕円 662">
          <a:extLst>
            <a:ext uri="{FF2B5EF4-FFF2-40B4-BE49-F238E27FC236}">
              <a16:creationId xmlns:a16="http://schemas.microsoft.com/office/drawing/2014/main" id="{0A8EA5B1-C5F3-4391-8749-460322B61329}"/>
            </a:ext>
          </a:extLst>
        </xdr:cNvPr>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99060</xdr:rowOff>
    </xdr:from>
    <xdr:to>
      <xdr:col>111</xdr:col>
      <xdr:colOff>177800</xdr:colOff>
      <xdr:row>63</xdr:row>
      <xdr:rowOff>102870</xdr:rowOff>
    </xdr:to>
    <xdr:cxnSp macro="">
      <xdr:nvCxnSpPr>
        <xdr:cNvPr id="664" name="直線コネクタ 663">
          <a:extLst>
            <a:ext uri="{FF2B5EF4-FFF2-40B4-BE49-F238E27FC236}">
              <a16:creationId xmlns:a16="http://schemas.microsoft.com/office/drawing/2014/main" id="{682201C1-4CA8-4349-B46C-EE994B30C7F0}"/>
            </a:ext>
          </a:extLst>
        </xdr:cNvPr>
        <xdr:cNvCxnSpPr/>
      </xdr:nvCxnSpPr>
      <xdr:spPr>
        <a:xfrm flipV="1">
          <a:off x="20434300" y="10900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82550</xdr:rowOff>
    </xdr:from>
    <xdr:to>
      <xdr:col>98</xdr:col>
      <xdr:colOff>38100</xdr:colOff>
      <xdr:row>63</xdr:row>
      <xdr:rowOff>12700</xdr:rowOff>
    </xdr:to>
    <xdr:sp macro="" textlink="">
      <xdr:nvSpPr>
        <xdr:cNvPr id="665" name="楕円 664">
          <a:extLst>
            <a:ext uri="{FF2B5EF4-FFF2-40B4-BE49-F238E27FC236}">
              <a16:creationId xmlns:a16="http://schemas.microsoft.com/office/drawing/2014/main" id="{77DF8F2F-2B48-4646-9937-7642CE29463D}"/>
            </a:ext>
          </a:extLst>
        </xdr:cNvPr>
        <xdr:cNvSpPr/>
      </xdr:nvSpPr>
      <xdr:spPr>
        <a:xfrm>
          <a:off x="18605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666" name="n_1aveValue【保健センター・保健所】&#10;一人当たり面積">
          <a:extLst>
            <a:ext uri="{FF2B5EF4-FFF2-40B4-BE49-F238E27FC236}">
              <a16:creationId xmlns:a16="http://schemas.microsoft.com/office/drawing/2014/main" id="{C6E0E86C-D35B-4D7F-8E23-A2F2ADC4955E}"/>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667" name="n_2aveValue【保健センター・保健所】&#10;一人当たり面積">
          <a:extLst>
            <a:ext uri="{FF2B5EF4-FFF2-40B4-BE49-F238E27FC236}">
              <a16:creationId xmlns:a16="http://schemas.microsoft.com/office/drawing/2014/main" id="{8FA4281E-8581-4FB5-8B46-37E356140B87}"/>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68" name="n_3aveValue【保健センター・保健所】&#10;一人当たり面積">
          <a:extLst>
            <a:ext uri="{FF2B5EF4-FFF2-40B4-BE49-F238E27FC236}">
              <a16:creationId xmlns:a16="http://schemas.microsoft.com/office/drawing/2014/main" id="{364BBFB2-6296-4D12-99C0-9998913FD063}"/>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69" name="n_4aveValue【保健センター・保健所】&#10;一人当たり面積">
          <a:extLst>
            <a:ext uri="{FF2B5EF4-FFF2-40B4-BE49-F238E27FC236}">
              <a16:creationId xmlns:a16="http://schemas.microsoft.com/office/drawing/2014/main" id="{A1B4E265-6A9B-462B-9CFD-1395E417739F}"/>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140987</xdr:rowOff>
    </xdr:from>
    <xdr:ext cx="469744" cy="259045"/>
    <xdr:sp macro="" textlink="">
      <xdr:nvSpPr>
        <xdr:cNvPr id="670" name="n_1mainValue【保健センター・保健所】&#10;一人当たり面積">
          <a:extLst>
            <a:ext uri="{FF2B5EF4-FFF2-40B4-BE49-F238E27FC236}">
              <a16:creationId xmlns:a16="http://schemas.microsoft.com/office/drawing/2014/main" id="{B2B264A2-A54A-4E8A-9EC6-7890FED83C79}"/>
            </a:ext>
          </a:extLst>
        </xdr:cNvPr>
        <xdr:cNvSpPr txBox="1"/>
      </xdr:nvSpPr>
      <xdr:spPr>
        <a:xfrm>
          <a:off x="210757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671" name="n_2mainValue【保健センター・保健所】&#10;一人当たり面積">
          <a:extLst>
            <a:ext uri="{FF2B5EF4-FFF2-40B4-BE49-F238E27FC236}">
              <a16:creationId xmlns:a16="http://schemas.microsoft.com/office/drawing/2014/main" id="{C60259CE-0D91-4E1D-A5DC-803571FC61C5}"/>
            </a:ext>
          </a:extLst>
        </xdr:cNvPr>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672" name="n_4mainValue【保健センター・保健所】&#10;一人当たり面積">
          <a:extLst>
            <a:ext uri="{FF2B5EF4-FFF2-40B4-BE49-F238E27FC236}">
              <a16:creationId xmlns:a16="http://schemas.microsoft.com/office/drawing/2014/main" id="{4B5CA6C7-C6A2-40E3-BD6F-B2B610C8773A}"/>
            </a:ext>
          </a:extLst>
        </xdr:cNvPr>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a:extLst>
            <a:ext uri="{FF2B5EF4-FFF2-40B4-BE49-F238E27FC236}">
              <a16:creationId xmlns:a16="http://schemas.microsoft.com/office/drawing/2014/main" id="{0B242625-38B4-42D8-84F3-DD1AC0C9A4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a:extLst>
            <a:ext uri="{FF2B5EF4-FFF2-40B4-BE49-F238E27FC236}">
              <a16:creationId xmlns:a16="http://schemas.microsoft.com/office/drawing/2014/main" id="{7683F6F6-CD84-4EB9-88C7-5971F9D26FF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a:extLst>
            <a:ext uri="{FF2B5EF4-FFF2-40B4-BE49-F238E27FC236}">
              <a16:creationId xmlns:a16="http://schemas.microsoft.com/office/drawing/2014/main" id="{1A8F3487-BD87-4B30-8418-5E420CE2C12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a:extLst>
            <a:ext uri="{FF2B5EF4-FFF2-40B4-BE49-F238E27FC236}">
              <a16:creationId xmlns:a16="http://schemas.microsoft.com/office/drawing/2014/main" id="{D946A761-14B1-4826-87EB-ADCE4B4A7A7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a:extLst>
            <a:ext uri="{FF2B5EF4-FFF2-40B4-BE49-F238E27FC236}">
              <a16:creationId xmlns:a16="http://schemas.microsoft.com/office/drawing/2014/main" id="{7ED84F73-331C-4E64-B570-1091AC8A532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a:extLst>
            <a:ext uri="{FF2B5EF4-FFF2-40B4-BE49-F238E27FC236}">
              <a16:creationId xmlns:a16="http://schemas.microsoft.com/office/drawing/2014/main" id="{13890846-EFFB-4A8A-8A97-7A6B74A09F2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a:extLst>
            <a:ext uri="{FF2B5EF4-FFF2-40B4-BE49-F238E27FC236}">
              <a16:creationId xmlns:a16="http://schemas.microsoft.com/office/drawing/2014/main" id="{6BCC4820-67D4-4D32-8AED-E9752D510D6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a:extLst>
            <a:ext uri="{FF2B5EF4-FFF2-40B4-BE49-F238E27FC236}">
              <a16:creationId xmlns:a16="http://schemas.microsoft.com/office/drawing/2014/main" id="{9F9A3D19-0911-404B-9B20-C74812BE8E2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a:extLst>
            <a:ext uri="{FF2B5EF4-FFF2-40B4-BE49-F238E27FC236}">
              <a16:creationId xmlns:a16="http://schemas.microsoft.com/office/drawing/2014/main" id="{C39EF3F7-1156-4DEE-ABD1-6F252236E4A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a:extLst>
            <a:ext uri="{FF2B5EF4-FFF2-40B4-BE49-F238E27FC236}">
              <a16:creationId xmlns:a16="http://schemas.microsoft.com/office/drawing/2014/main" id="{763097EA-ADAC-43EC-A6E0-CD754D8B6BC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3" name="テキスト ボックス 682">
          <a:extLst>
            <a:ext uri="{FF2B5EF4-FFF2-40B4-BE49-F238E27FC236}">
              <a16:creationId xmlns:a16="http://schemas.microsoft.com/office/drawing/2014/main" id="{7B62C7AB-2D13-4F6C-A4FB-74D61600C18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4" name="直線コネクタ 683">
          <a:extLst>
            <a:ext uri="{FF2B5EF4-FFF2-40B4-BE49-F238E27FC236}">
              <a16:creationId xmlns:a16="http://schemas.microsoft.com/office/drawing/2014/main" id="{D0C59D39-A6C4-421D-9F69-E7E2E6C6A9F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5" name="テキスト ボックス 684">
          <a:extLst>
            <a:ext uri="{FF2B5EF4-FFF2-40B4-BE49-F238E27FC236}">
              <a16:creationId xmlns:a16="http://schemas.microsoft.com/office/drawing/2014/main" id="{613A208C-1B4B-4777-AE37-CD174E78156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6" name="直線コネクタ 685">
          <a:extLst>
            <a:ext uri="{FF2B5EF4-FFF2-40B4-BE49-F238E27FC236}">
              <a16:creationId xmlns:a16="http://schemas.microsoft.com/office/drawing/2014/main" id="{F2064EEB-0E99-4D20-885C-4609E3305E1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7" name="テキスト ボックス 686">
          <a:extLst>
            <a:ext uri="{FF2B5EF4-FFF2-40B4-BE49-F238E27FC236}">
              <a16:creationId xmlns:a16="http://schemas.microsoft.com/office/drawing/2014/main" id="{7B8B4BCB-FE57-4BA3-9BF0-37FBA1EB2D7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8" name="直線コネクタ 687">
          <a:extLst>
            <a:ext uri="{FF2B5EF4-FFF2-40B4-BE49-F238E27FC236}">
              <a16:creationId xmlns:a16="http://schemas.microsoft.com/office/drawing/2014/main" id="{47C361ED-4147-41FB-B730-A6604C51893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9" name="テキスト ボックス 688">
          <a:extLst>
            <a:ext uri="{FF2B5EF4-FFF2-40B4-BE49-F238E27FC236}">
              <a16:creationId xmlns:a16="http://schemas.microsoft.com/office/drawing/2014/main" id="{8ABED2FF-B593-4523-836C-B44E88F1490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0" name="直線コネクタ 689">
          <a:extLst>
            <a:ext uri="{FF2B5EF4-FFF2-40B4-BE49-F238E27FC236}">
              <a16:creationId xmlns:a16="http://schemas.microsoft.com/office/drawing/2014/main" id="{6430FED2-EC85-4C5A-8FF4-EEAB7EDE7E6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1" name="テキスト ボックス 690">
          <a:extLst>
            <a:ext uri="{FF2B5EF4-FFF2-40B4-BE49-F238E27FC236}">
              <a16:creationId xmlns:a16="http://schemas.microsoft.com/office/drawing/2014/main" id="{DD12E887-6D45-45DC-80DF-BA113988072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2" name="直線コネクタ 691">
          <a:extLst>
            <a:ext uri="{FF2B5EF4-FFF2-40B4-BE49-F238E27FC236}">
              <a16:creationId xmlns:a16="http://schemas.microsoft.com/office/drawing/2014/main" id="{EE6E0548-4EC7-48C8-A75D-3D191023AF8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3" name="テキスト ボックス 692">
          <a:extLst>
            <a:ext uri="{FF2B5EF4-FFF2-40B4-BE49-F238E27FC236}">
              <a16:creationId xmlns:a16="http://schemas.microsoft.com/office/drawing/2014/main" id="{BDB0B87A-E8E9-4D1D-B2A0-C4A6C00F25E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4" name="直線コネクタ 693">
          <a:extLst>
            <a:ext uri="{FF2B5EF4-FFF2-40B4-BE49-F238E27FC236}">
              <a16:creationId xmlns:a16="http://schemas.microsoft.com/office/drawing/2014/main" id="{8B47EA91-A17E-4824-836B-74C5F2845C4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5" name="テキスト ボックス 694">
          <a:extLst>
            <a:ext uri="{FF2B5EF4-FFF2-40B4-BE49-F238E27FC236}">
              <a16:creationId xmlns:a16="http://schemas.microsoft.com/office/drawing/2014/main" id="{383F8B95-A2A3-4B4D-9260-20ED53AD272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6" name="直線コネクタ 695">
          <a:extLst>
            <a:ext uri="{FF2B5EF4-FFF2-40B4-BE49-F238E27FC236}">
              <a16:creationId xmlns:a16="http://schemas.microsoft.com/office/drawing/2014/main" id="{4DAAC052-E46C-419E-9892-DDC04D5340E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a:extLst>
            <a:ext uri="{FF2B5EF4-FFF2-40B4-BE49-F238E27FC236}">
              <a16:creationId xmlns:a16="http://schemas.microsoft.com/office/drawing/2014/main" id="{543C0B5B-2B6A-4C1D-88F3-E866E9B29B9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98" name="直線コネクタ 697">
          <a:extLst>
            <a:ext uri="{FF2B5EF4-FFF2-40B4-BE49-F238E27FC236}">
              <a16:creationId xmlns:a16="http://schemas.microsoft.com/office/drawing/2014/main" id="{E43E898E-5C20-47E1-9A5D-8305F6342FB7}"/>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99" name="【消防施設】&#10;有形固定資産減価償却率最小値テキスト">
          <a:extLst>
            <a:ext uri="{FF2B5EF4-FFF2-40B4-BE49-F238E27FC236}">
              <a16:creationId xmlns:a16="http://schemas.microsoft.com/office/drawing/2014/main" id="{28F89A95-B961-414F-BF56-8E054933BEE4}"/>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700" name="直線コネクタ 699">
          <a:extLst>
            <a:ext uri="{FF2B5EF4-FFF2-40B4-BE49-F238E27FC236}">
              <a16:creationId xmlns:a16="http://schemas.microsoft.com/office/drawing/2014/main" id="{BECB0D36-DE74-466D-8915-1ADE794E3BA4}"/>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701" name="【消防施設】&#10;有形固定資産減価償却率最大値テキスト">
          <a:extLst>
            <a:ext uri="{FF2B5EF4-FFF2-40B4-BE49-F238E27FC236}">
              <a16:creationId xmlns:a16="http://schemas.microsoft.com/office/drawing/2014/main" id="{250C173D-20BB-4273-933C-9778A51096AC}"/>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702" name="直線コネクタ 701">
          <a:extLst>
            <a:ext uri="{FF2B5EF4-FFF2-40B4-BE49-F238E27FC236}">
              <a16:creationId xmlns:a16="http://schemas.microsoft.com/office/drawing/2014/main" id="{C41D8037-15AB-4BA6-AF5E-83307055BE09}"/>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703" name="【消防施設】&#10;有形固定資産減価償却率平均値テキスト">
          <a:extLst>
            <a:ext uri="{FF2B5EF4-FFF2-40B4-BE49-F238E27FC236}">
              <a16:creationId xmlns:a16="http://schemas.microsoft.com/office/drawing/2014/main" id="{02E7919B-7893-48AC-81F4-8A2799C5FCCC}"/>
            </a:ext>
          </a:extLst>
        </xdr:cNvPr>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704" name="フローチャート: 判断 703">
          <a:extLst>
            <a:ext uri="{FF2B5EF4-FFF2-40B4-BE49-F238E27FC236}">
              <a16:creationId xmlns:a16="http://schemas.microsoft.com/office/drawing/2014/main" id="{6E793E28-ACC8-44C2-9063-29F245AC39B1}"/>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705" name="フローチャート: 判断 704">
          <a:extLst>
            <a:ext uri="{FF2B5EF4-FFF2-40B4-BE49-F238E27FC236}">
              <a16:creationId xmlns:a16="http://schemas.microsoft.com/office/drawing/2014/main" id="{9D06BED9-3001-4163-94A1-15D6012181E6}"/>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706" name="フローチャート: 判断 705">
          <a:extLst>
            <a:ext uri="{FF2B5EF4-FFF2-40B4-BE49-F238E27FC236}">
              <a16:creationId xmlns:a16="http://schemas.microsoft.com/office/drawing/2014/main" id="{6757B0C3-1802-48AC-BC9C-42E7F8EE41BF}"/>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07" name="フローチャート: 判断 706">
          <a:extLst>
            <a:ext uri="{FF2B5EF4-FFF2-40B4-BE49-F238E27FC236}">
              <a16:creationId xmlns:a16="http://schemas.microsoft.com/office/drawing/2014/main" id="{77DC33B7-FC0A-4368-B86F-D84D929341F7}"/>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708" name="フローチャート: 判断 707">
          <a:extLst>
            <a:ext uri="{FF2B5EF4-FFF2-40B4-BE49-F238E27FC236}">
              <a16:creationId xmlns:a16="http://schemas.microsoft.com/office/drawing/2014/main" id="{C1A278F5-3149-42D2-B0A4-A4926C2442A7}"/>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8C2D550E-31D5-4721-A80D-8DF37F4DC6D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3CABD4C4-F436-46F8-871B-37C0EDD1810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6B12E11F-1CAE-4C29-9F46-C4D9E6BC92A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78CED45C-71E1-4008-9F4F-ADE8E0DF4D0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38B16F3C-562A-4DD9-9D37-68B70496E37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714" name="楕円 713">
          <a:extLst>
            <a:ext uri="{FF2B5EF4-FFF2-40B4-BE49-F238E27FC236}">
              <a16:creationId xmlns:a16="http://schemas.microsoft.com/office/drawing/2014/main" id="{97D7205D-983A-4651-9C23-C7EFF2AF0813}"/>
            </a:ext>
          </a:extLst>
        </xdr:cNvPr>
        <xdr:cNvSpPr/>
      </xdr:nvSpPr>
      <xdr:spPr>
        <a:xfrm>
          <a:off x="16268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90188</xdr:rowOff>
    </xdr:from>
    <xdr:ext cx="405111" cy="259045"/>
    <xdr:sp macro="" textlink="">
      <xdr:nvSpPr>
        <xdr:cNvPr id="715" name="【消防施設】&#10;有形固定資産減価償却率該当値テキスト">
          <a:extLst>
            <a:ext uri="{FF2B5EF4-FFF2-40B4-BE49-F238E27FC236}">
              <a16:creationId xmlns:a16="http://schemas.microsoft.com/office/drawing/2014/main" id="{71F63E04-F2A8-4964-9AAE-3E5D3411157B}"/>
            </a:ext>
          </a:extLst>
        </xdr:cNvPr>
        <xdr:cNvSpPr txBox="1"/>
      </xdr:nvSpPr>
      <xdr:spPr>
        <a:xfrm>
          <a:off x="16357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74403</xdr:rowOff>
    </xdr:from>
    <xdr:ext cx="405111" cy="259045"/>
    <xdr:sp macro="" textlink="">
      <xdr:nvSpPr>
        <xdr:cNvPr id="716" name="n_1aveValue【消防施設】&#10;有形固定資産減価償却率">
          <a:extLst>
            <a:ext uri="{FF2B5EF4-FFF2-40B4-BE49-F238E27FC236}">
              <a16:creationId xmlns:a16="http://schemas.microsoft.com/office/drawing/2014/main" id="{F1DDC4FB-79C7-4492-B14F-0B45FF37E536}"/>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717" name="n_2aveValue【消防施設】&#10;有形固定資産減価償却率">
          <a:extLst>
            <a:ext uri="{FF2B5EF4-FFF2-40B4-BE49-F238E27FC236}">
              <a16:creationId xmlns:a16="http://schemas.microsoft.com/office/drawing/2014/main" id="{654E813E-2A2B-4290-87F6-339F6C41BDFF}"/>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718" name="n_3aveValue【消防施設】&#10;有形固定資産減価償却率">
          <a:extLst>
            <a:ext uri="{FF2B5EF4-FFF2-40B4-BE49-F238E27FC236}">
              <a16:creationId xmlns:a16="http://schemas.microsoft.com/office/drawing/2014/main" id="{03305664-A8F5-4B59-8AA9-17498A70BF4A}"/>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719" name="n_4aveValue【消防施設】&#10;有形固定資産減価償却率">
          <a:extLst>
            <a:ext uri="{FF2B5EF4-FFF2-40B4-BE49-F238E27FC236}">
              <a16:creationId xmlns:a16="http://schemas.microsoft.com/office/drawing/2014/main" id="{8FDF2C59-8159-4A65-B4FE-3B7E010337EF}"/>
            </a:ext>
          </a:extLst>
        </xdr:cNvPr>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a:extLst>
            <a:ext uri="{FF2B5EF4-FFF2-40B4-BE49-F238E27FC236}">
              <a16:creationId xmlns:a16="http://schemas.microsoft.com/office/drawing/2014/main" id="{E6C11872-B7E7-424A-B956-881692048CB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a:extLst>
            <a:ext uri="{FF2B5EF4-FFF2-40B4-BE49-F238E27FC236}">
              <a16:creationId xmlns:a16="http://schemas.microsoft.com/office/drawing/2014/main" id="{6B906CB6-0E39-4409-801F-218BC410C3A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a:extLst>
            <a:ext uri="{FF2B5EF4-FFF2-40B4-BE49-F238E27FC236}">
              <a16:creationId xmlns:a16="http://schemas.microsoft.com/office/drawing/2014/main" id="{24B1D207-CF5D-497B-B21A-9B77F0310E1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a:extLst>
            <a:ext uri="{FF2B5EF4-FFF2-40B4-BE49-F238E27FC236}">
              <a16:creationId xmlns:a16="http://schemas.microsoft.com/office/drawing/2014/main" id="{202462E2-9586-42ED-87CE-FB719873277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a:extLst>
            <a:ext uri="{FF2B5EF4-FFF2-40B4-BE49-F238E27FC236}">
              <a16:creationId xmlns:a16="http://schemas.microsoft.com/office/drawing/2014/main" id="{27CD333E-8925-4CFA-8B05-FC996A5B2EC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a:extLst>
            <a:ext uri="{FF2B5EF4-FFF2-40B4-BE49-F238E27FC236}">
              <a16:creationId xmlns:a16="http://schemas.microsoft.com/office/drawing/2014/main" id="{4B7559E0-B5E2-42BF-8338-53C6D9FA66C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a:extLst>
            <a:ext uri="{FF2B5EF4-FFF2-40B4-BE49-F238E27FC236}">
              <a16:creationId xmlns:a16="http://schemas.microsoft.com/office/drawing/2014/main" id="{47CF6648-F3F8-4340-BEC9-636445B3DD3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a:extLst>
            <a:ext uri="{FF2B5EF4-FFF2-40B4-BE49-F238E27FC236}">
              <a16:creationId xmlns:a16="http://schemas.microsoft.com/office/drawing/2014/main" id="{24390D3B-A1B2-4301-93A2-922BAC4A1F8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a:extLst>
            <a:ext uri="{FF2B5EF4-FFF2-40B4-BE49-F238E27FC236}">
              <a16:creationId xmlns:a16="http://schemas.microsoft.com/office/drawing/2014/main" id="{B5FA140E-A778-4C7A-BBD6-0A11EB90A17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a:extLst>
            <a:ext uri="{FF2B5EF4-FFF2-40B4-BE49-F238E27FC236}">
              <a16:creationId xmlns:a16="http://schemas.microsoft.com/office/drawing/2014/main" id="{1B45EB91-78D8-4864-BAAD-25C563413E6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30" name="直線コネクタ 729">
          <a:extLst>
            <a:ext uri="{FF2B5EF4-FFF2-40B4-BE49-F238E27FC236}">
              <a16:creationId xmlns:a16="http://schemas.microsoft.com/office/drawing/2014/main" id="{80C9E2A6-9EE3-43F0-ABF3-17D24ED7A30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id="{F9C25D0F-DD78-42B7-8213-CA73D1B3FF2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32" name="直線コネクタ 731">
          <a:extLst>
            <a:ext uri="{FF2B5EF4-FFF2-40B4-BE49-F238E27FC236}">
              <a16:creationId xmlns:a16="http://schemas.microsoft.com/office/drawing/2014/main" id="{40534888-58DB-4ED1-9EA6-381F25AFACE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33" name="テキスト ボックス 732">
          <a:extLst>
            <a:ext uri="{FF2B5EF4-FFF2-40B4-BE49-F238E27FC236}">
              <a16:creationId xmlns:a16="http://schemas.microsoft.com/office/drawing/2014/main" id="{B9D945E9-F4BC-4153-9E84-23BD6B7B8E4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34" name="直線コネクタ 733">
          <a:extLst>
            <a:ext uri="{FF2B5EF4-FFF2-40B4-BE49-F238E27FC236}">
              <a16:creationId xmlns:a16="http://schemas.microsoft.com/office/drawing/2014/main" id="{26D4BF8E-CC66-4306-BD32-D0D4EF3C196C}"/>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5" name="テキスト ボックス 734">
          <a:extLst>
            <a:ext uri="{FF2B5EF4-FFF2-40B4-BE49-F238E27FC236}">
              <a16:creationId xmlns:a16="http://schemas.microsoft.com/office/drawing/2014/main" id="{231FC970-40BD-49BF-B6F8-DD492A12CC04}"/>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6" name="直線コネクタ 735">
          <a:extLst>
            <a:ext uri="{FF2B5EF4-FFF2-40B4-BE49-F238E27FC236}">
              <a16:creationId xmlns:a16="http://schemas.microsoft.com/office/drawing/2014/main" id="{D2AA408E-94E3-4722-B340-FFEEB713E62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7" name="テキスト ボックス 736">
          <a:extLst>
            <a:ext uri="{FF2B5EF4-FFF2-40B4-BE49-F238E27FC236}">
              <a16:creationId xmlns:a16="http://schemas.microsoft.com/office/drawing/2014/main" id="{6DEB5802-3423-4D90-AE1A-7BAB1851CB3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8" name="直線コネクタ 737">
          <a:extLst>
            <a:ext uri="{FF2B5EF4-FFF2-40B4-BE49-F238E27FC236}">
              <a16:creationId xmlns:a16="http://schemas.microsoft.com/office/drawing/2014/main" id="{672DC2D3-09EB-408F-AEBF-52CA230CBAB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9" name="テキスト ボックス 738">
          <a:extLst>
            <a:ext uri="{FF2B5EF4-FFF2-40B4-BE49-F238E27FC236}">
              <a16:creationId xmlns:a16="http://schemas.microsoft.com/office/drawing/2014/main" id="{4757A2BB-4C2D-4396-B13B-C4211991C93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40" name="直線コネクタ 739">
          <a:extLst>
            <a:ext uri="{FF2B5EF4-FFF2-40B4-BE49-F238E27FC236}">
              <a16:creationId xmlns:a16="http://schemas.microsoft.com/office/drawing/2014/main" id="{FD401A71-B3B0-427D-861B-5B67CB74DF7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41" name="テキスト ボックス 740">
          <a:extLst>
            <a:ext uri="{FF2B5EF4-FFF2-40B4-BE49-F238E27FC236}">
              <a16:creationId xmlns:a16="http://schemas.microsoft.com/office/drawing/2014/main" id="{0C6317D0-CEEC-47DB-A0C8-E88FD330BD4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a:extLst>
            <a:ext uri="{FF2B5EF4-FFF2-40B4-BE49-F238E27FC236}">
              <a16:creationId xmlns:a16="http://schemas.microsoft.com/office/drawing/2014/main" id="{10F438E7-05B2-45A3-A7A3-30A5B77E296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a:extLst>
            <a:ext uri="{FF2B5EF4-FFF2-40B4-BE49-F238E27FC236}">
              <a16:creationId xmlns:a16="http://schemas.microsoft.com/office/drawing/2014/main" id="{1723D644-A653-4892-B5BF-122037E4E50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消防施設】&#10;一人当たり面積グラフ枠">
          <a:extLst>
            <a:ext uri="{FF2B5EF4-FFF2-40B4-BE49-F238E27FC236}">
              <a16:creationId xmlns:a16="http://schemas.microsoft.com/office/drawing/2014/main" id="{071B7134-E0AE-4FCF-BB2C-068061138C7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745" name="直線コネクタ 744">
          <a:extLst>
            <a:ext uri="{FF2B5EF4-FFF2-40B4-BE49-F238E27FC236}">
              <a16:creationId xmlns:a16="http://schemas.microsoft.com/office/drawing/2014/main" id="{D12E3B81-8A25-4677-A762-9B1E03F857F8}"/>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46" name="【消防施設】&#10;一人当たり面積最小値テキスト">
          <a:extLst>
            <a:ext uri="{FF2B5EF4-FFF2-40B4-BE49-F238E27FC236}">
              <a16:creationId xmlns:a16="http://schemas.microsoft.com/office/drawing/2014/main" id="{EDFD2C94-EF40-49F9-A229-489DDB451831}"/>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47" name="直線コネクタ 746">
          <a:extLst>
            <a:ext uri="{FF2B5EF4-FFF2-40B4-BE49-F238E27FC236}">
              <a16:creationId xmlns:a16="http://schemas.microsoft.com/office/drawing/2014/main" id="{98B34BEC-287F-496F-A2B4-7EBCD0BF9AAC}"/>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748" name="【消防施設】&#10;一人当たり面積最大値テキスト">
          <a:extLst>
            <a:ext uri="{FF2B5EF4-FFF2-40B4-BE49-F238E27FC236}">
              <a16:creationId xmlns:a16="http://schemas.microsoft.com/office/drawing/2014/main" id="{C1A7FCDB-C27E-4B68-ACBA-315DB26E0E42}"/>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749" name="直線コネクタ 748">
          <a:extLst>
            <a:ext uri="{FF2B5EF4-FFF2-40B4-BE49-F238E27FC236}">
              <a16:creationId xmlns:a16="http://schemas.microsoft.com/office/drawing/2014/main" id="{9BD7FA41-6317-4F40-A1AD-E6258F726815}"/>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17325</xdr:rowOff>
    </xdr:from>
    <xdr:ext cx="469744" cy="259045"/>
    <xdr:sp macro="" textlink="">
      <xdr:nvSpPr>
        <xdr:cNvPr id="750" name="【消防施設】&#10;一人当たり面積平均値テキスト">
          <a:extLst>
            <a:ext uri="{FF2B5EF4-FFF2-40B4-BE49-F238E27FC236}">
              <a16:creationId xmlns:a16="http://schemas.microsoft.com/office/drawing/2014/main" id="{6CADE543-653A-44B9-9120-F3520347B97A}"/>
            </a:ext>
          </a:extLst>
        </xdr:cNvPr>
        <xdr:cNvSpPr txBox="1"/>
      </xdr:nvSpPr>
      <xdr:spPr>
        <a:xfrm>
          <a:off x="22199600" y="14762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751" name="フローチャート: 判断 750">
          <a:extLst>
            <a:ext uri="{FF2B5EF4-FFF2-40B4-BE49-F238E27FC236}">
              <a16:creationId xmlns:a16="http://schemas.microsoft.com/office/drawing/2014/main" id="{DC8F6403-9423-4ED7-A3FE-8174661E0925}"/>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752" name="フローチャート: 判断 751">
          <a:extLst>
            <a:ext uri="{FF2B5EF4-FFF2-40B4-BE49-F238E27FC236}">
              <a16:creationId xmlns:a16="http://schemas.microsoft.com/office/drawing/2014/main" id="{4631C2D3-261D-4F4C-9D14-BEF7B5DC5D4D}"/>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753" name="フローチャート: 判断 752">
          <a:extLst>
            <a:ext uri="{FF2B5EF4-FFF2-40B4-BE49-F238E27FC236}">
              <a16:creationId xmlns:a16="http://schemas.microsoft.com/office/drawing/2014/main" id="{1140F81C-B174-405E-8B4E-9BBBB89BC0A1}"/>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54" name="フローチャート: 判断 753">
          <a:extLst>
            <a:ext uri="{FF2B5EF4-FFF2-40B4-BE49-F238E27FC236}">
              <a16:creationId xmlns:a16="http://schemas.microsoft.com/office/drawing/2014/main" id="{E76B368C-65E7-4047-8532-48E5ECBB90FC}"/>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755" name="フローチャート: 判断 754">
          <a:extLst>
            <a:ext uri="{FF2B5EF4-FFF2-40B4-BE49-F238E27FC236}">
              <a16:creationId xmlns:a16="http://schemas.microsoft.com/office/drawing/2014/main" id="{DE67DAA8-73A5-491D-9491-70B683B655FE}"/>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648CF59F-C396-47DF-83EF-48B1C93D42E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CDF02E48-037D-4B4E-8B08-14CA5338C49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9FF882F-48EC-4EDD-8FE5-C458BE2FACE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2743D545-9F63-4D85-838B-A1F403B71CB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54DC8E62-F0CC-4C54-B214-AE9A08EEEEC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72208</xdr:rowOff>
    </xdr:from>
    <xdr:to>
      <xdr:col>116</xdr:col>
      <xdr:colOff>114300</xdr:colOff>
      <xdr:row>79</xdr:row>
      <xdr:rowOff>2358</xdr:rowOff>
    </xdr:to>
    <xdr:sp macro="" textlink="">
      <xdr:nvSpPr>
        <xdr:cNvPr id="761" name="楕円 760">
          <a:extLst>
            <a:ext uri="{FF2B5EF4-FFF2-40B4-BE49-F238E27FC236}">
              <a16:creationId xmlns:a16="http://schemas.microsoft.com/office/drawing/2014/main" id="{23F2939A-8874-4CBE-B10A-27A1896DE25D}"/>
            </a:ext>
          </a:extLst>
        </xdr:cNvPr>
        <xdr:cNvSpPr/>
      </xdr:nvSpPr>
      <xdr:spPr>
        <a:xfrm>
          <a:off x="221107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25235</xdr:rowOff>
    </xdr:from>
    <xdr:ext cx="469744" cy="259045"/>
    <xdr:sp macro="" textlink="">
      <xdr:nvSpPr>
        <xdr:cNvPr id="762" name="【消防施設】&#10;一人当たり面積該当値テキスト">
          <a:extLst>
            <a:ext uri="{FF2B5EF4-FFF2-40B4-BE49-F238E27FC236}">
              <a16:creationId xmlns:a16="http://schemas.microsoft.com/office/drawing/2014/main" id="{DB4AFBD6-4221-4B1E-92EC-D29DA2088B84}"/>
            </a:ext>
          </a:extLst>
        </xdr:cNvPr>
        <xdr:cNvSpPr txBox="1"/>
      </xdr:nvSpPr>
      <xdr:spPr>
        <a:xfrm>
          <a:off x="22199600" y="1339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21499</xdr:rowOff>
    </xdr:from>
    <xdr:ext cx="469744" cy="259045"/>
    <xdr:sp macro="" textlink="">
      <xdr:nvSpPr>
        <xdr:cNvPr id="763" name="n_1aveValue【消防施設】&#10;一人当たり面積">
          <a:extLst>
            <a:ext uri="{FF2B5EF4-FFF2-40B4-BE49-F238E27FC236}">
              <a16:creationId xmlns:a16="http://schemas.microsoft.com/office/drawing/2014/main" id="{13F9D379-3704-42D8-ADAF-2D21A80066BF}"/>
            </a:ext>
          </a:extLst>
        </xdr:cNvPr>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764" name="n_2aveValue【消防施設】&#10;一人当たり面積">
          <a:extLst>
            <a:ext uri="{FF2B5EF4-FFF2-40B4-BE49-F238E27FC236}">
              <a16:creationId xmlns:a16="http://schemas.microsoft.com/office/drawing/2014/main" id="{B8C4AB11-0626-4D31-8992-C4D7407D7E78}"/>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765" name="n_3aveValue【消防施設】&#10;一人当たり面積">
          <a:extLst>
            <a:ext uri="{FF2B5EF4-FFF2-40B4-BE49-F238E27FC236}">
              <a16:creationId xmlns:a16="http://schemas.microsoft.com/office/drawing/2014/main" id="{9729DA8A-E9E6-4943-B8DF-E797F4494BA8}"/>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766" name="n_4aveValue【消防施設】&#10;一人当たり面積">
          <a:extLst>
            <a:ext uri="{FF2B5EF4-FFF2-40B4-BE49-F238E27FC236}">
              <a16:creationId xmlns:a16="http://schemas.microsoft.com/office/drawing/2014/main" id="{12D516A5-BCBC-409D-AC71-606FB53DAD0D}"/>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7" name="正方形/長方形 766">
          <a:extLst>
            <a:ext uri="{FF2B5EF4-FFF2-40B4-BE49-F238E27FC236}">
              <a16:creationId xmlns:a16="http://schemas.microsoft.com/office/drawing/2014/main" id="{EA795EFE-2ED2-4455-BA24-A919507D21D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8" name="正方形/長方形 767">
          <a:extLst>
            <a:ext uri="{FF2B5EF4-FFF2-40B4-BE49-F238E27FC236}">
              <a16:creationId xmlns:a16="http://schemas.microsoft.com/office/drawing/2014/main" id="{058D35B6-DAA9-44A9-98EF-0F40DAD12F9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9" name="正方形/長方形 768">
          <a:extLst>
            <a:ext uri="{FF2B5EF4-FFF2-40B4-BE49-F238E27FC236}">
              <a16:creationId xmlns:a16="http://schemas.microsoft.com/office/drawing/2014/main" id="{213C6335-59B3-406E-B23D-CC29908CF15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0" name="正方形/長方形 769">
          <a:extLst>
            <a:ext uri="{FF2B5EF4-FFF2-40B4-BE49-F238E27FC236}">
              <a16:creationId xmlns:a16="http://schemas.microsoft.com/office/drawing/2014/main" id="{22E3C0EE-8541-4CB5-9F55-343813BEE0F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1" name="正方形/長方形 770">
          <a:extLst>
            <a:ext uri="{FF2B5EF4-FFF2-40B4-BE49-F238E27FC236}">
              <a16:creationId xmlns:a16="http://schemas.microsoft.com/office/drawing/2014/main" id="{44EA84CF-214F-4A2C-A80E-6146FFF30BF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2" name="正方形/長方形 771">
          <a:extLst>
            <a:ext uri="{FF2B5EF4-FFF2-40B4-BE49-F238E27FC236}">
              <a16:creationId xmlns:a16="http://schemas.microsoft.com/office/drawing/2014/main" id="{60CA9753-5491-4321-A2E0-C82312FD02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3" name="正方形/長方形 772">
          <a:extLst>
            <a:ext uri="{FF2B5EF4-FFF2-40B4-BE49-F238E27FC236}">
              <a16:creationId xmlns:a16="http://schemas.microsoft.com/office/drawing/2014/main" id="{49ED0608-0ED4-4B1A-8CFF-F4115A141CC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正方形/長方形 773">
          <a:extLst>
            <a:ext uri="{FF2B5EF4-FFF2-40B4-BE49-F238E27FC236}">
              <a16:creationId xmlns:a16="http://schemas.microsoft.com/office/drawing/2014/main" id="{07B83F4B-0CD2-4676-9BEF-3B2F274936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5" name="テキスト ボックス 774">
          <a:extLst>
            <a:ext uri="{FF2B5EF4-FFF2-40B4-BE49-F238E27FC236}">
              <a16:creationId xmlns:a16="http://schemas.microsoft.com/office/drawing/2014/main" id="{D770A248-558A-4C8F-9721-7C5392E6321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6" name="直線コネクタ 775">
          <a:extLst>
            <a:ext uri="{FF2B5EF4-FFF2-40B4-BE49-F238E27FC236}">
              <a16:creationId xmlns:a16="http://schemas.microsoft.com/office/drawing/2014/main" id="{C84A5EB8-A455-4EDE-9AB0-CBD8BF597FA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7" name="テキスト ボックス 776">
          <a:extLst>
            <a:ext uri="{FF2B5EF4-FFF2-40B4-BE49-F238E27FC236}">
              <a16:creationId xmlns:a16="http://schemas.microsoft.com/office/drawing/2014/main" id="{282AA140-B48B-4E55-85AA-D536EBD16F3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a:extLst>
            <a:ext uri="{FF2B5EF4-FFF2-40B4-BE49-F238E27FC236}">
              <a16:creationId xmlns:a16="http://schemas.microsoft.com/office/drawing/2014/main" id="{AC2509D8-DED5-4192-87C9-40B92F6E7E8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9" name="テキスト ボックス 778">
          <a:extLst>
            <a:ext uri="{FF2B5EF4-FFF2-40B4-BE49-F238E27FC236}">
              <a16:creationId xmlns:a16="http://schemas.microsoft.com/office/drawing/2014/main" id="{C761A147-BB91-4880-BC1B-5AFA3C57B1E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a:extLst>
            <a:ext uri="{FF2B5EF4-FFF2-40B4-BE49-F238E27FC236}">
              <a16:creationId xmlns:a16="http://schemas.microsoft.com/office/drawing/2014/main" id="{8713BB9B-51B7-4862-BB95-A335A8094D0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a:extLst>
            <a:ext uri="{FF2B5EF4-FFF2-40B4-BE49-F238E27FC236}">
              <a16:creationId xmlns:a16="http://schemas.microsoft.com/office/drawing/2014/main" id="{49CB5FD0-6329-4C6D-85D2-ADF16C14AA5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a:extLst>
            <a:ext uri="{FF2B5EF4-FFF2-40B4-BE49-F238E27FC236}">
              <a16:creationId xmlns:a16="http://schemas.microsoft.com/office/drawing/2014/main" id="{312C4865-1025-4C60-B04C-A358F19D2C6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a:extLst>
            <a:ext uri="{FF2B5EF4-FFF2-40B4-BE49-F238E27FC236}">
              <a16:creationId xmlns:a16="http://schemas.microsoft.com/office/drawing/2014/main" id="{6BE2E022-81A8-40C2-AE3D-8642E9DAC03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a:extLst>
            <a:ext uri="{FF2B5EF4-FFF2-40B4-BE49-F238E27FC236}">
              <a16:creationId xmlns:a16="http://schemas.microsoft.com/office/drawing/2014/main" id="{4E23FCB6-64D2-4F8A-8B11-C64609C9E14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a:extLst>
            <a:ext uri="{FF2B5EF4-FFF2-40B4-BE49-F238E27FC236}">
              <a16:creationId xmlns:a16="http://schemas.microsoft.com/office/drawing/2014/main" id="{FC726433-11ED-4DFC-8F29-B3E88F11B23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a:extLst>
            <a:ext uri="{FF2B5EF4-FFF2-40B4-BE49-F238E27FC236}">
              <a16:creationId xmlns:a16="http://schemas.microsoft.com/office/drawing/2014/main" id="{0D4857D5-CCD7-40A2-B765-12CCD8B7901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a:extLst>
            <a:ext uri="{FF2B5EF4-FFF2-40B4-BE49-F238E27FC236}">
              <a16:creationId xmlns:a16="http://schemas.microsoft.com/office/drawing/2014/main" id="{7082DEA3-4263-4742-AFDE-98B8D5C2357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a:extLst>
            <a:ext uri="{FF2B5EF4-FFF2-40B4-BE49-F238E27FC236}">
              <a16:creationId xmlns:a16="http://schemas.microsoft.com/office/drawing/2014/main" id="{A70FAD1B-B0D8-4441-AB97-47E5169AE36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9" name="テキスト ボックス 788">
          <a:extLst>
            <a:ext uri="{FF2B5EF4-FFF2-40B4-BE49-F238E27FC236}">
              <a16:creationId xmlns:a16="http://schemas.microsoft.com/office/drawing/2014/main" id="{702BA578-E366-4008-88C7-1B3E6FCA561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a:extLst>
            <a:ext uri="{FF2B5EF4-FFF2-40B4-BE49-F238E27FC236}">
              <a16:creationId xmlns:a16="http://schemas.microsoft.com/office/drawing/2014/main" id="{F56D2234-4A86-49EE-BDC5-EAE149FBD3E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1" name="【庁舎】&#10;有形固定資産減価償却率グラフ枠">
          <a:extLst>
            <a:ext uri="{FF2B5EF4-FFF2-40B4-BE49-F238E27FC236}">
              <a16:creationId xmlns:a16="http://schemas.microsoft.com/office/drawing/2014/main" id="{4205D090-6D0E-4FC3-A772-B5F45E81B55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92" name="直線コネクタ 791">
          <a:extLst>
            <a:ext uri="{FF2B5EF4-FFF2-40B4-BE49-F238E27FC236}">
              <a16:creationId xmlns:a16="http://schemas.microsoft.com/office/drawing/2014/main" id="{E42422B2-45AF-4254-A5A0-9F8812D1E2ED}"/>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93" name="【庁舎】&#10;有形固定資産減価償却率最小値テキスト">
          <a:extLst>
            <a:ext uri="{FF2B5EF4-FFF2-40B4-BE49-F238E27FC236}">
              <a16:creationId xmlns:a16="http://schemas.microsoft.com/office/drawing/2014/main" id="{B186B80C-8CB7-4BA5-8C73-53970251669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4" name="直線コネクタ 793">
          <a:extLst>
            <a:ext uri="{FF2B5EF4-FFF2-40B4-BE49-F238E27FC236}">
              <a16:creationId xmlns:a16="http://schemas.microsoft.com/office/drawing/2014/main" id="{A71C6460-D89D-4086-A3DA-7E60BC197C4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95" name="【庁舎】&#10;有形固定資産減価償却率最大値テキスト">
          <a:extLst>
            <a:ext uri="{FF2B5EF4-FFF2-40B4-BE49-F238E27FC236}">
              <a16:creationId xmlns:a16="http://schemas.microsoft.com/office/drawing/2014/main" id="{3E61EBF6-EA4C-4D42-B712-E207C46C03E5}"/>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96" name="直線コネクタ 795">
          <a:extLst>
            <a:ext uri="{FF2B5EF4-FFF2-40B4-BE49-F238E27FC236}">
              <a16:creationId xmlns:a16="http://schemas.microsoft.com/office/drawing/2014/main" id="{147F82CD-1511-4B73-A6FA-2B393A521B83}"/>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797" name="【庁舎】&#10;有形固定資産減価償却率平均値テキスト">
          <a:extLst>
            <a:ext uri="{FF2B5EF4-FFF2-40B4-BE49-F238E27FC236}">
              <a16:creationId xmlns:a16="http://schemas.microsoft.com/office/drawing/2014/main" id="{8D71B2C4-2697-45B5-AC85-3C65AA0F9BD9}"/>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98" name="フローチャート: 判断 797">
          <a:extLst>
            <a:ext uri="{FF2B5EF4-FFF2-40B4-BE49-F238E27FC236}">
              <a16:creationId xmlns:a16="http://schemas.microsoft.com/office/drawing/2014/main" id="{483055F5-FC94-4164-AC48-57A81513D3C4}"/>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799" name="フローチャート: 判断 798">
          <a:extLst>
            <a:ext uri="{FF2B5EF4-FFF2-40B4-BE49-F238E27FC236}">
              <a16:creationId xmlns:a16="http://schemas.microsoft.com/office/drawing/2014/main" id="{6E24FE83-5D8E-4B45-BD59-FFC3CB59DA65}"/>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800" name="フローチャート: 判断 799">
          <a:extLst>
            <a:ext uri="{FF2B5EF4-FFF2-40B4-BE49-F238E27FC236}">
              <a16:creationId xmlns:a16="http://schemas.microsoft.com/office/drawing/2014/main" id="{06F5EAD2-BE84-40B7-976A-E76EC520C69C}"/>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801" name="フローチャート: 判断 800">
          <a:extLst>
            <a:ext uri="{FF2B5EF4-FFF2-40B4-BE49-F238E27FC236}">
              <a16:creationId xmlns:a16="http://schemas.microsoft.com/office/drawing/2014/main" id="{B1701FD0-7699-4A21-88B1-CFA63C36F92D}"/>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802" name="フローチャート: 判断 801">
          <a:extLst>
            <a:ext uri="{FF2B5EF4-FFF2-40B4-BE49-F238E27FC236}">
              <a16:creationId xmlns:a16="http://schemas.microsoft.com/office/drawing/2014/main" id="{A2CCA9C9-1002-4CA8-80C5-D31A60A68A8F}"/>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230A5524-7A1A-4503-AA4E-E99427F45D8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C6C09568-91B8-4C8D-9F0F-045635B7BEA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B1EDB1A2-DF54-4E43-B39D-E274E2190FE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EDFF4433-1903-4E05-BC21-6C47E3799D8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55FF8955-CCA0-4070-AD56-96FA90E52FE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108676</xdr:rowOff>
    </xdr:from>
    <xdr:to>
      <xdr:col>85</xdr:col>
      <xdr:colOff>177800</xdr:colOff>
      <xdr:row>105</xdr:row>
      <xdr:rowOff>38826</xdr:rowOff>
    </xdr:to>
    <xdr:sp macro="" textlink="">
      <xdr:nvSpPr>
        <xdr:cNvPr id="808" name="楕円 807">
          <a:extLst>
            <a:ext uri="{FF2B5EF4-FFF2-40B4-BE49-F238E27FC236}">
              <a16:creationId xmlns:a16="http://schemas.microsoft.com/office/drawing/2014/main" id="{652AB87E-7D5A-4066-B81C-75046BF65D8F}"/>
            </a:ext>
          </a:extLst>
        </xdr:cNvPr>
        <xdr:cNvSpPr/>
      </xdr:nvSpPr>
      <xdr:spPr>
        <a:xfrm>
          <a:off x="162687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87103</xdr:rowOff>
    </xdr:from>
    <xdr:ext cx="405111" cy="259045"/>
    <xdr:sp macro="" textlink="">
      <xdr:nvSpPr>
        <xdr:cNvPr id="809" name="【庁舎】&#10;有形固定資産減価償却率該当値テキスト">
          <a:extLst>
            <a:ext uri="{FF2B5EF4-FFF2-40B4-BE49-F238E27FC236}">
              <a16:creationId xmlns:a16="http://schemas.microsoft.com/office/drawing/2014/main" id="{976F7451-0C75-4F5B-A821-3957EA398923}"/>
            </a:ext>
          </a:extLst>
        </xdr:cNvPr>
        <xdr:cNvSpPr txBox="1"/>
      </xdr:nvSpPr>
      <xdr:spPr>
        <a:xfrm>
          <a:off x="16357600"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810" name="楕円 809">
          <a:extLst>
            <a:ext uri="{FF2B5EF4-FFF2-40B4-BE49-F238E27FC236}">
              <a16:creationId xmlns:a16="http://schemas.microsoft.com/office/drawing/2014/main" id="{D3E9FA3D-F5F9-4DF9-ACC6-8BC4D88EF1EE}"/>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159476</xdr:rowOff>
    </xdr:from>
    <xdr:to>
      <xdr:col>85</xdr:col>
      <xdr:colOff>127000</xdr:colOff>
      <xdr:row>109</xdr:row>
      <xdr:rowOff>35379</xdr:rowOff>
    </xdr:to>
    <xdr:cxnSp macro="">
      <xdr:nvCxnSpPr>
        <xdr:cNvPr id="811" name="直線コネクタ 810">
          <a:extLst>
            <a:ext uri="{FF2B5EF4-FFF2-40B4-BE49-F238E27FC236}">
              <a16:creationId xmlns:a16="http://schemas.microsoft.com/office/drawing/2014/main" id="{73300E1C-C53F-496F-8918-564D59B3BAB9}"/>
            </a:ext>
          </a:extLst>
        </xdr:cNvPr>
        <xdr:cNvCxnSpPr/>
      </xdr:nvCxnSpPr>
      <xdr:spPr>
        <a:xfrm flipV="1">
          <a:off x="15481300" y="17990276"/>
          <a:ext cx="838200" cy="7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812" name="楕円 811">
          <a:extLst>
            <a:ext uri="{FF2B5EF4-FFF2-40B4-BE49-F238E27FC236}">
              <a16:creationId xmlns:a16="http://schemas.microsoft.com/office/drawing/2014/main" id="{B05A68A8-A4C0-4CF2-8259-81AD90C9CF9E}"/>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813" name="直線コネクタ 812">
          <a:extLst>
            <a:ext uri="{FF2B5EF4-FFF2-40B4-BE49-F238E27FC236}">
              <a16:creationId xmlns:a16="http://schemas.microsoft.com/office/drawing/2014/main" id="{AAF12135-E7B7-4A8D-BEAF-8892E02AC100}"/>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35198</xdr:rowOff>
    </xdr:from>
    <xdr:to>
      <xdr:col>67</xdr:col>
      <xdr:colOff>101600</xdr:colOff>
      <xdr:row>104</xdr:row>
      <xdr:rowOff>136798</xdr:rowOff>
    </xdr:to>
    <xdr:sp macro="" textlink="">
      <xdr:nvSpPr>
        <xdr:cNvPr id="814" name="楕円 813">
          <a:extLst>
            <a:ext uri="{FF2B5EF4-FFF2-40B4-BE49-F238E27FC236}">
              <a16:creationId xmlns:a16="http://schemas.microsoft.com/office/drawing/2014/main" id="{EC1FFD24-07AA-480B-8E67-ED3530E164DE}"/>
            </a:ext>
          </a:extLst>
        </xdr:cNvPr>
        <xdr:cNvSpPr/>
      </xdr:nvSpPr>
      <xdr:spPr>
        <a:xfrm>
          <a:off x="12763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128832</xdr:rowOff>
    </xdr:from>
    <xdr:ext cx="405111" cy="259045"/>
    <xdr:sp macro="" textlink="">
      <xdr:nvSpPr>
        <xdr:cNvPr id="815" name="n_1aveValue【庁舎】&#10;有形固定資産減価償却率">
          <a:extLst>
            <a:ext uri="{FF2B5EF4-FFF2-40B4-BE49-F238E27FC236}">
              <a16:creationId xmlns:a16="http://schemas.microsoft.com/office/drawing/2014/main" id="{0E5EC2C8-A4E3-4A3A-861C-694E7EFC5E50}"/>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816" name="n_2aveValue【庁舎】&#10;有形固定資産減価償却率">
          <a:extLst>
            <a:ext uri="{FF2B5EF4-FFF2-40B4-BE49-F238E27FC236}">
              <a16:creationId xmlns:a16="http://schemas.microsoft.com/office/drawing/2014/main" id="{DE908D55-F5DD-4E77-A177-F42BCCAC9745}"/>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817" name="n_3aveValue【庁舎】&#10;有形固定資産減価償却率">
          <a:extLst>
            <a:ext uri="{FF2B5EF4-FFF2-40B4-BE49-F238E27FC236}">
              <a16:creationId xmlns:a16="http://schemas.microsoft.com/office/drawing/2014/main" id="{3557C806-6F54-4DAC-8F67-D0CA26E14DBC}"/>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92001</xdr:rowOff>
    </xdr:from>
    <xdr:ext cx="405111" cy="259045"/>
    <xdr:sp macro="" textlink="">
      <xdr:nvSpPr>
        <xdr:cNvPr id="818" name="n_4aveValue【庁舎】&#10;有形固定資産減価償却率">
          <a:extLst>
            <a:ext uri="{FF2B5EF4-FFF2-40B4-BE49-F238E27FC236}">
              <a16:creationId xmlns:a16="http://schemas.microsoft.com/office/drawing/2014/main" id="{9B23BD4C-E895-4CE7-A4BF-EAB6A5C6F2FE}"/>
            </a:ext>
          </a:extLst>
        </xdr:cNvPr>
        <xdr:cNvSpPr txBox="1"/>
      </xdr:nvSpPr>
      <xdr:spPr>
        <a:xfrm>
          <a:off x="12611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819" name="n_1mainValue【庁舎】&#10;有形固定資産減価償却率">
          <a:extLst>
            <a:ext uri="{FF2B5EF4-FFF2-40B4-BE49-F238E27FC236}">
              <a16:creationId xmlns:a16="http://schemas.microsoft.com/office/drawing/2014/main" id="{87ED671B-8D76-4C39-B22E-0E615FAA2851}"/>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820" name="n_2mainValue【庁舎】&#10;有形固定資産減価償却率">
          <a:extLst>
            <a:ext uri="{FF2B5EF4-FFF2-40B4-BE49-F238E27FC236}">
              <a16:creationId xmlns:a16="http://schemas.microsoft.com/office/drawing/2014/main" id="{95D42445-0880-4357-B36B-8F0E77A2C7BF}"/>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21" name="n_4mainValue【庁舎】&#10;有形固定資産減価償却率">
          <a:extLst>
            <a:ext uri="{FF2B5EF4-FFF2-40B4-BE49-F238E27FC236}">
              <a16:creationId xmlns:a16="http://schemas.microsoft.com/office/drawing/2014/main" id="{A27B25B6-3132-4CF6-9103-631DB7D8E426}"/>
            </a:ext>
          </a:extLst>
        </xdr:cNvPr>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a:extLst>
            <a:ext uri="{FF2B5EF4-FFF2-40B4-BE49-F238E27FC236}">
              <a16:creationId xmlns:a16="http://schemas.microsoft.com/office/drawing/2014/main" id="{E0EE7507-84C8-483D-9967-46568BBBB3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a:extLst>
            <a:ext uri="{FF2B5EF4-FFF2-40B4-BE49-F238E27FC236}">
              <a16:creationId xmlns:a16="http://schemas.microsoft.com/office/drawing/2014/main" id="{4B92E279-1280-45AD-A59A-103F8C9D522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a:extLst>
            <a:ext uri="{FF2B5EF4-FFF2-40B4-BE49-F238E27FC236}">
              <a16:creationId xmlns:a16="http://schemas.microsoft.com/office/drawing/2014/main" id="{6E1F3B0F-C997-4F96-ABF9-2EDB0CFFFCF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a:extLst>
            <a:ext uri="{FF2B5EF4-FFF2-40B4-BE49-F238E27FC236}">
              <a16:creationId xmlns:a16="http://schemas.microsoft.com/office/drawing/2014/main" id="{FD7BA76B-8150-4FFD-BFC0-9894BD60E54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a:extLst>
            <a:ext uri="{FF2B5EF4-FFF2-40B4-BE49-F238E27FC236}">
              <a16:creationId xmlns:a16="http://schemas.microsoft.com/office/drawing/2014/main" id="{A9115E6E-3925-4C8A-A593-9398EF13D6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a:extLst>
            <a:ext uri="{FF2B5EF4-FFF2-40B4-BE49-F238E27FC236}">
              <a16:creationId xmlns:a16="http://schemas.microsoft.com/office/drawing/2014/main" id="{06C72167-384E-4CA8-A136-6AD89201996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a:extLst>
            <a:ext uri="{FF2B5EF4-FFF2-40B4-BE49-F238E27FC236}">
              <a16:creationId xmlns:a16="http://schemas.microsoft.com/office/drawing/2014/main" id="{D5A4D740-AE1F-439D-AC09-1A7B384F467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a:extLst>
            <a:ext uri="{FF2B5EF4-FFF2-40B4-BE49-F238E27FC236}">
              <a16:creationId xmlns:a16="http://schemas.microsoft.com/office/drawing/2014/main" id="{1B4C5F79-1322-4110-8083-DDF67065AA3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a:extLst>
            <a:ext uri="{FF2B5EF4-FFF2-40B4-BE49-F238E27FC236}">
              <a16:creationId xmlns:a16="http://schemas.microsoft.com/office/drawing/2014/main" id="{8DB48169-9998-494D-8424-483C9FD3767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a:extLst>
            <a:ext uri="{FF2B5EF4-FFF2-40B4-BE49-F238E27FC236}">
              <a16:creationId xmlns:a16="http://schemas.microsoft.com/office/drawing/2014/main" id="{D8A5BD48-4730-481D-93CF-2653C0325AD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32" name="直線コネクタ 831">
          <a:extLst>
            <a:ext uri="{FF2B5EF4-FFF2-40B4-BE49-F238E27FC236}">
              <a16:creationId xmlns:a16="http://schemas.microsoft.com/office/drawing/2014/main" id="{72102692-AEC3-44C4-A159-0C9C3656305C}"/>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3" name="テキスト ボックス 832">
          <a:extLst>
            <a:ext uri="{FF2B5EF4-FFF2-40B4-BE49-F238E27FC236}">
              <a16:creationId xmlns:a16="http://schemas.microsoft.com/office/drawing/2014/main" id="{DAA713C7-F048-48E9-89CC-21C596C4EFEB}"/>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4" name="直線コネクタ 833">
          <a:extLst>
            <a:ext uri="{FF2B5EF4-FFF2-40B4-BE49-F238E27FC236}">
              <a16:creationId xmlns:a16="http://schemas.microsoft.com/office/drawing/2014/main" id="{EA178C27-F3C3-4B72-AC16-14E6BE1A07A5}"/>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5" name="テキスト ボックス 834">
          <a:extLst>
            <a:ext uri="{FF2B5EF4-FFF2-40B4-BE49-F238E27FC236}">
              <a16:creationId xmlns:a16="http://schemas.microsoft.com/office/drawing/2014/main" id="{C6AEA524-1AA4-4F03-BBFE-405FF472AC39}"/>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6" name="直線コネクタ 835">
          <a:extLst>
            <a:ext uri="{FF2B5EF4-FFF2-40B4-BE49-F238E27FC236}">
              <a16:creationId xmlns:a16="http://schemas.microsoft.com/office/drawing/2014/main" id="{6E48FF79-4393-43D1-AB2B-B79DA35B0E73}"/>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7" name="テキスト ボックス 836">
          <a:extLst>
            <a:ext uri="{FF2B5EF4-FFF2-40B4-BE49-F238E27FC236}">
              <a16:creationId xmlns:a16="http://schemas.microsoft.com/office/drawing/2014/main" id="{DFA5D47E-FAC2-431A-8211-148AC838063B}"/>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8" name="直線コネクタ 837">
          <a:extLst>
            <a:ext uri="{FF2B5EF4-FFF2-40B4-BE49-F238E27FC236}">
              <a16:creationId xmlns:a16="http://schemas.microsoft.com/office/drawing/2014/main" id="{DE743267-14BC-4D43-B161-0BE3549289C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9" name="テキスト ボックス 838">
          <a:extLst>
            <a:ext uri="{FF2B5EF4-FFF2-40B4-BE49-F238E27FC236}">
              <a16:creationId xmlns:a16="http://schemas.microsoft.com/office/drawing/2014/main" id="{F4B96C45-1113-412D-AB2E-A93616C8E50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40" name="直線コネクタ 839">
          <a:extLst>
            <a:ext uri="{FF2B5EF4-FFF2-40B4-BE49-F238E27FC236}">
              <a16:creationId xmlns:a16="http://schemas.microsoft.com/office/drawing/2014/main" id="{C59E75BD-6AF7-4BF6-8958-5EA85C5CE1E7}"/>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1" name="テキスト ボックス 840">
          <a:extLst>
            <a:ext uri="{FF2B5EF4-FFF2-40B4-BE49-F238E27FC236}">
              <a16:creationId xmlns:a16="http://schemas.microsoft.com/office/drawing/2014/main" id="{F915F230-E280-4CA5-9DCA-2CA95CABE389}"/>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2" name="直線コネクタ 841">
          <a:extLst>
            <a:ext uri="{FF2B5EF4-FFF2-40B4-BE49-F238E27FC236}">
              <a16:creationId xmlns:a16="http://schemas.microsoft.com/office/drawing/2014/main" id="{EC07F5A4-7D82-424D-AB9B-AC2DA32E9333}"/>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3" name="テキスト ボックス 842">
          <a:extLst>
            <a:ext uri="{FF2B5EF4-FFF2-40B4-BE49-F238E27FC236}">
              <a16:creationId xmlns:a16="http://schemas.microsoft.com/office/drawing/2014/main" id="{FBD449BA-7F7B-4451-B918-46FE6DAF26D2}"/>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4" name="直線コネクタ 843">
          <a:extLst>
            <a:ext uri="{FF2B5EF4-FFF2-40B4-BE49-F238E27FC236}">
              <a16:creationId xmlns:a16="http://schemas.microsoft.com/office/drawing/2014/main" id="{BA47283F-E66B-4233-A6F9-937C1BC355F3}"/>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5" name="テキスト ボックス 844">
          <a:extLst>
            <a:ext uri="{FF2B5EF4-FFF2-40B4-BE49-F238E27FC236}">
              <a16:creationId xmlns:a16="http://schemas.microsoft.com/office/drawing/2014/main" id="{5D1D3A94-AD16-4C0B-A1A8-EA21600DB3DC}"/>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6" name="直線コネクタ 845">
          <a:extLst>
            <a:ext uri="{FF2B5EF4-FFF2-40B4-BE49-F238E27FC236}">
              <a16:creationId xmlns:a16="http://schemas.microsoft.com/office/drawing/2014/main" id="{DC40F485-D3E5-4A8D-89DF-ED36810629B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7" name="テキスト ボックス 846">
          <a:extLst>
            <a:ext uri="{FF2B5EF4-FFF2-40B4-BE49-F238E27FC236}">
              <a16:creationId xmlns:a16="http://schemas.microsoft.com/office/drawing/2014/main" id="{8ADB0C65-1336-4C40-96DB-DB4700B2077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8" name="【庁舎】&#10;一人当たり面積グラフ枠">
          <a:extLst>
            <a:ext uri="{FF2B5EF4-FFF2-40B4-BE49-F238E27FC236}">
              <a16:creationId xmlns:a16="http://schemas.microsoft.com/office/drawing/2014/main" id="{AAB1F2E7-95D9-4F38-B4DE-04FA37DC618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49" name="直線コネクタ 848">
          <a:extLst>
            <a:ext uri="{FF2B5EF4-FFF2-40B4-BE49-F238E27FC236}">
              <a16:creationId xmlns:a16="http://schemas.microsoft.com/office/drawing/2014/main" id="{2E06633D-6F18-4349-AAE3-876731952C77}"/>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850" name="【庁舎】&#10;一人当たり面積最小値テキスト">
          <a:extLst>
            <a:ext uri="{FF2B5EF4-FFF2-40B4-BE49-F238E27FC236}">
              <a16:creationId xmlns:a16="http://schemas.microsoft.com/office/drawing/2014/main" id="{C76A16F4-4535-4848-AA18-671911ABDBFC}"/>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51" name="直線コネクタ 850">
          <a:extLst>
            <a:ext uri="{FF2B5EF4-FFF2-40B4-BE49-F238E27FC236}">
              <a16:creationId xmlns:a16="http://schemas.microsoft.com/office/drawing/2014/main" id="{D2F52AFE-6A37-4683-AF49-102EE7DAAE00}"/>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852" name="【庁舎】&#10;一人当たり面積最大値テキスト">
          <a:extLst>
            <a:ext uri="{FF2B5EF4-FFF2-40B4-BE49-F238E27FC236}">
              <a16:creationId xmlns:a16="http://schemas.microsoft.com/office/drawing/2014/main" id="{A3279744-198A-4EF8-B56C-6F44C6EA0E72}"/>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53" name="直線コネクタ 852">
          <a:extLst>
            <a:ext uri="{FF2B5EF4-FFF2-40B4-BE49-F238E27FC236}">
              <a16:creationId xmlns:a16="http://schemas.microsoft.com/office/drawing/2014/main" id="{6D05D0FC-CD81-41D5-BC96-5F0254CAAB50}"/>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854" name="【庁舎】&#10;一人当たり面積平均値テキスト">
          <a:extLst>
            <a:ext uri="{FF2B5EF4-FFF2-40B4-BE49-F238E27FC236}">
              <a16:creationId xmlns:a16="http://schemas.microsoft.com/office/drawing/2014/main" id="{E9945D1E-AB36-46FA-85E4-816E082C270E}"/>
            </a:ext>
          </a:extLst>
        </xdr:cNvPr>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855" name="フローチャート: 判断 854">
          <a:extLst>
            <a:ext uri="{FF2B5EF4-FFF2-40B4-BE49-F238E27FC236}">
              <a16:creationId xmlns:a16="http://schemas.microsoft.com/office/drawing/2014/main" id="{46223FD3-DDFA-4AEF-AB81-58DEB1BA5939}"/>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856" name="フローチャート: 判断 855">
          <a:extLst>
            <a:ext uri="{FF2B5EF4-FFF2-40B4-BE49-F238E27FC236}">
              <a16:creationId xmlns:a16="http://schemas.microsoft.com/office/drawing/2014/main" id="{4085E9FD-929A-4D6D-97C0-450651DF7349}"/>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857" name="フローチャート: 判断 856">
          <a:extLst>
            <a:ext uri="{FF2B5EF4-FFF2-40B4-BE49-F238E27FC236}">
              <a16:creationId xmlns:a16="http://schemas.microsoft.com/office/drawing/2014/main" id="{4E2BC5A6-BED1-4FCF-A3CD-DB84654B1EF8}"/>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858" name="フローチャート: 判断 857">
          <a:extLst>
            <a:ext uri="{FF2B5EF4-FFF2-40B4-BE49-F238E27FC236}">
              <a16:creationId xmlns:a16="http://schemas.microsoft.com/office/drawing/2014/main" id="{45B31392-16EE-4366-AD06-CEF952D536D0}"/>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859" name="フローチャート: 判断 858">
          <a:extLst>
            <a:ext uri="{FF2B5EF4-FFF2-40B4-BE49-F238E27FC236}">
              <a16:creationId xmlns:a16="http://schemas.microsoft.com/office/drawing/2014/main" id="{19DAB0CC-0B56-4F9F-96C1-5FA54FB1E481}"/>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77D4B6E7-ABBB-4A26-8E52-DC46493C6E8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9B2A9BB9-7723-4C8D-8021-7A3400A5504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8F3A4D6C-758C-4F94-B7F2-F99EE84B167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16A7272F-4E21-4D9D-B769-5C2CC51D6BC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168A1030-6534-46E0-BE87-C5D65DB28C0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160655</xdr:rowOff>
    </xdr:from>
    <xdr:to>
      <xdr:col>116</xdr:col>
      <xdr:colOff>114300</xdr:colOff>
      <xdr:row>105</xdr:row>
      <xdr:rowOff>90805</xdr:rowOff>
    </xdr:to>
    <xdr:sp macro="" textlink="">
      <xdr:nvSpPr>
        <xdr:cNvPr id="865" name="楕円 864">
          <a:extLst>
            <a:ext uri="{FF2B5EF4-FFF2-40B4-BE49-F238E27FC236}">
              <a16:creationId xmlns:a16="http://schemas.microsoft.com/office/drawing/2014/main" id="{11ADD8A2-A2C1-4AD6-8E93-0EB6AD64C9A5}"/>
            </a:ext>
          </a:extLst>
        </xdr:cNvPr>
        <xdr:cNvSpPr/>
      </xdr:nvSpPr>
      <xdr:spPr>
        <a:xfrm>
          <a:off x="221107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12082</xdr:rowOff>
    </xdr:from>
    <xdr:ext cx="469744" cy="259045"/>
    <xdr:sp macro="" textlink="">
      <xdr:nvSpPr>
        <xdr:cNvPr id="866" name="【庁舎】&#10;一人当たり面積該当値テキスト">
          <a:extLst>
            <a:ext uri="{FF2B5EF4-FFF2-40B4-BE49-F238E27FC236}">
              <a16:creationId xmlns:a16="http://schemas.microsoft.com/office/drawing/2014/main" id="{1034EF00-6725-45C2-9F3D-CFAF8BCE15A0}"/>
            </a:ext>
          </a:extLst>
        </xdr:cNvPr>
        <xdr:cNvSpPr txBox="1"/>
      </xdr:nvSpPr>
      <xdr:spPr>
        <a:xfrm>
          <a:off x="22199600"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81598</xdr:rowOff>
    </xdr:from>
    <xdr:to>
      <xdr:col>112</xdr:col>
      <xdr:colOff>38100</xdr:colOff>
      <xdr:row>106</xdr:row>
      <xdr:rowOff>11748</xdr:rowOff>
    </xdr:to>
    <xdr:sp macro="" textlink="">
      <xdr:nvSpPr>
        <xdr:cNvPr id="867" name="楕円 866">
          <a:extLst>
            <a:ext uri="{FF2B5EF4-FFF2-40B4-BE49-F238E27FC236}">
              <a16:creationId xmlns:a16="http://schemas.microsoft.com/office/drawing/2014/main" id="{5CE9570D-5FB2-457A-BD1D-CCC65F6D5DB8}"/>
            </a:ext>
          </a:extLst>
        </xdr:cNvPr>
        <xdr:cNvSpPr/>
      </xdr:nvSpPr>
      <xdr:spPr>
        <a:xfrm>
          <a:off x="21272500" y="1808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40005</xdr:rowOff>
    </xdr:from>
    <xdr:to>
      <xdr:col>116</xdr:col>
      <xdr:colOff>63500</xdr:colOff>
      <xdr:row>105</xdr:row>
      <xdr:rowOff>132398</xdr:rowOff>
    </xdr:to>
    <xdr:cxnSp macro="">
      <xdr:nvCxnSpPr>
        <xdr:cNvPr id="868" name="直線コネクタ 867">
          <a:extLst>
            <a:ext uri="{FF2B5EF4-FFF2-40B4-BE49-F238E27FC236}">
              <a16:creationId xmlns:a16="http://schemas.microsoft.com/office/drawing/2014/main" id="{E53427BA-1FF2-43A3-97A3-B84DCA5D6258}"/>
            </a:ext>
          </a:extLst>
        </xdr:cNvPr>
        <xdr:cNvCxnSpPr/>
      </xdr:nvCxnSpPr>
      <xdr:spPr>
        <a:xfrm flipV="1">
          <a:off x="21323300" y="18042255"/>
          <a:ext cx="838200" cy="9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90170</xdr:rowOff>
    </xdr:from>
    <xdr:to>
      <xdr:col>107</xdr:col>
      <xdr:colOff>101600</xdr:colOff>
      <xdr:row>106</xdr:row>
      <xdr:rowOff>20320</xdr:rowOff>
    </xdr:to>
    <xdr:sp macro="" textlink="">
      <xdr:nvSpPr>
        <xdr:cNvPr id="869" name="楕円 868">
          <a:extLst>
            <a:ext uri="{FF2B5EF4-FFF2-40B4-BE49-F238E27FC236}">
              <a16:creationId xmlns:a16="http://schemas.microsoft.com/office/drawing/2014/main" id="{92FC96BF-0A55-43F3-A20F-14387A1B5015}"/>
            </a:ext>
          </a:extLst>
        </xdr:cNvPr>
        <xdr:cNvSpPr/>
      </xdr:nvSpPr>
      <xdr:spPr>
        <a:xfrm>
          <a:off x="20383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132398</xdr:rowOff>
    </xdr:from>
    <xdr:to>
      <xdr:col>111</xdr:col>
      <xdr:colOff>177800</xdr:colOff>
      <xdr:row>105</xdr:row>
      <xdr:rowOff>140970</xdr:rowOff>
    </xdr:to>
    <xdr:cxnSp macro="">
      <xdr:nvCxnSpPr>
        <xdr:cNvPr id="870" name="直線コネクタ 869">
          <a:extLst>
            <a:ext uri="{FF2B5EF4-FFF2-40B4-BE49-F238E27FC236}">
              <a16:creationId xmlns:a16="http://schemas.microsoft.com/office/drawing/2014/main" id="{08389CBA-4D64-44DB-9B1F-D9AF647270B2}"/>
            </a:ext>
          </a:extLst>
        </xdr:cNvPr>
        <xdr:cNvCxnSpPr/>
      </xdr:nvCxnSpPr>
      <xdr:spPr>
        <a:xfrm flipV="1">
          <a:off x="20434300" y="1813464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67311</xdr:rowOff>
    </xdr:from>
    <xdr:to>
      <xdr:col>98</xdr:col>
      <xdr:colOff>38100</xdr:colOff>
      <xdr:row>105</xdr:row>
      <xdr:rowOff>168911</xdr:rowOff>
    </xdr:to>
    <xdr:sp macro="" textlink="">
      <xdr:nvSpPr>
        <xdr:cNvPr id="871" name="楕円 870">
          <a:extLst>
            <a:ext uri="{FF2B5EF4-FFF2-40B4-BE49-F238E27FC236}">
              <a16:creationId xmlns:a16="http://schemas.microsoft.com/office/drawing/2014/main" id="{98FDA609-3EDA-4843-83FB-2EFA77433E70}"/>
            </a:ext>
          </a:extLst>
        </xdr:cNvPr>
        <xdr:cNvSpPr/>
      </xdr:nvSpPr>
      <xdr:spPr>
        <a:xfrm>
          <a:off x="18605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77170</xdr:rowOff>
    </xdr:from>
    <xdr:ext cx="469744" cy="259045"/>
    <xdr:sp macro="" textlink="">
      <xdr:nvSpPr>
        <xdr:cNvPr id="872" name="n_1aveValue【庁舎】&#10;一人当たり面積">
          <a:extLst>
            <a:ext uri="{FF2B5EF4-FFF2-40B4-BE49-F238E27FC236}">
              <a16:creationId xmlns:a16="http://schemas.microsoft.com/office/drawing/2014/main" id="{2F568423-BEF4-482E-88B1-056581F4B7DD}"/>
            </a:ext>
          </a:extLst>
        </xdr:cNvPr>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873" name="n_2aveValue【庁舎】&#10;一人当たり面積">
          <a:extLst>
            <a:ext uri="{FF2B5EF4-FFF2-40B4-BE49-F238E27FC236}">
              <a16:creationId xmlns:a16="http://schemas.microsoft.com/office/drawing/2014/main" id="{89E3D12C-93AD-4060-AA91-43B20A400E27}"/>
            </a:ext>
          </a:extLst>
        </xdr:cNvPr>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874" name="n_3aveValue【庁舎】&#10;一人当たり面積">
          <a:extLst>
            <a:ext uri="{FF2B5EF4-FFF2-40B4-BE49-F238E27FC236}">
              <a16:creationId xmlns:a16="http://schemas.microsoft.com/office/drawing/2014/main" id="{A2778CFD-4309-4406-93AE-77259FE2CBA3}"/>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84790</xdr:rowOff>
    </xdr:from>
    <xdr:ext cx="469744" cy="259045"/>
    <xdr:sp macro="" textlink="">
      <xdr:nvSpPr>
        <xdr:cNvPr id="875" name="n_4aveValue【庁舎】&#10;一人当たり面積">
          <a:extLst>
            <a:ext uri="{FF2B5EF4-FFF2-40B4-BE49-F238E27FC236}">
              <a16:creationId xmlns:a16="http://schemas.microsoft.com/office/drawing/2014/main" id="{7FE5F421-BDCF-4C8A-8142-0387DC808AD7}"/>
            </a:ext>
          </a:extLst>
        </xdr:cNvPr>
        <xdr:cNvSpPr txBox="1"/>
      </xdr:nvSpPr>
      <xdr:spPr>
        <a:xfrm>
          <a:off x="18421427" y="184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28275</xdr:rowOff>
    </xdr:from>
    <xdr:ext cx="469744" cy="259045"/>
    <xdr:sp macro="" textlink="">
      <xdr:nvSpPr>
        <xdr:cNvPr id="876" name="n_1mainValue【庁舎】&#10;一人当たり面積">
          <a:extLst>
            <a:ext uri="{FF2B5EF4-FFF2-40B4-BE49-F238E27FC236}">
              <a16:creationId xmlns:a16="http://schemas.microsoft.com/office/drawing/2014/main" id="{DAE792CE-0939-476D-AFD5-720CA8959045}"/>
            </a:ext>
          </a:extLst>
        </xdr:cNvPr>
        <xdr:cNvSpPr txBox="1"/>
      </xdr:nvSpPr>
      <xdr:spPr>
        <a:xfrm>
          <a:off x="21075727" y="1785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877" name="n_2mainValue【庁舎】&#10;一人当たり面積">
          <a:extLst>
            <a:ext uri="{FF2B5EF4-FFF2-40B4-BE49-F238E27FC236}">
              <a16:creationId xmlns:a16="http://schemas.microsoft.com/office/drawing/2014/main" id="{36D161FA-B683-45BE-99A4-50C3CCC05326}"/>
            </a:ext>
          </a:extLst>
        </xdr:cNvPr>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13988</xdr:rowOff>
    </xdr:from>
    <xdr:ext cx="469744" cy="259045"/>
    <xdr:sp macro="" textlink="">
      <xdr:nvSpPr>
        <xdr:cNvPr id="878" name="n_4mainValue【庁舎】&#10;一人当たり面積">
          <a:extLst>
            <a:ext uri="{FF2B5EF4-FFF2-40B4-BE49-F238E27FC236}">
              <a16:creationId xmlns:a16="http://schemas.microsoft.com/office/drawing/2014/main" id="{D99C134F-C3FC-4E53-B5BA-D649B0BE3E94}"/>
            </a:ext>
          </a:extLst>
        </xdr:cNvPr>
        <xdr:cNvSpPr txBox="1"/>
      </xdr:nvSpPr>
      <xdr:spPr>
        <a:xfrm>
          <a:off x="18421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a:extLst>
            <a:ext uri="{FF2B5EF4-FFF2-40B4-BE49-F238E27FC236}">
              <a16:creationId xmlns:a16="http://schemas.microsoft.com/office/drawing/2014/main" id="{4E807C3E-182F-4932-87BD-67D54EEB00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a:extLst>
            <a:ext uri="{FF2B5EF4-FFF2-40B4-BE49-F238E27FC236}">
              <a16:creationId xmlns:a16="http://schemas.microsoft.com/office/drawing/2014/main" id="{8FAE2089-8DB8-4778-AB10-8DC4F74747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a:extLst>
            <a:ext uri="{FF2B5EF4-FFF2-40B4-BE49-F238E27FC236}">
              <a16:creationId xmlns:a16="http://schemas.microsoft.com/office/drawing/2014/main" id="{58F1D7DE-47F4-4285-9C28-8AA3F37FAB0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図書館、体育館・プールなどの社会教育施設は、合併を経ていることもあり</a:t>
          </a:r>
          <a:r>
            <a:rPr kumimoji="1" lang="ja-JP" altLang="en-US" sz="1100">
              <a:solidFill>
                <a:schemeClr val="dk1"/>
              </a:solidFill>
              <a:effectLst/>
              <a:latin typeface="+mn-lt"/>
              <a:ea typeface="+mn-ea"/>
              <a:cs typeface="+mn-cs"/>
            </a:rPr>
            <a:t>償却率は低いが、</a:t>
          </a:r>
          <a:r>
            <a:rPr kumimoji="1" lang="ja-JP" altLang="ja-JP" sz="1100">
              <a:solidFill>
                <a:schemeClr val="dk1"/>
              </a:solidFill>
              <a:effectLst/>
              <a:latin typeface="+mn-lt"/>
              <a:ea typeface="+mn-ea"/>
              <a:cs typeface="+mn-cs"/>
            </a:rPr>
            <a:t>施設数が過剰となっている部分がある。建設当初の利用需要は、大きく変化していることから、今後は、公共施設等総合管理計画等を踏まえ、施設の統廃合・最適化等を検討していく必要がある。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13,867
13,583
144.21
10,187,445
9,766,959
414,691
5,499,120
9,282,297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前年度から指数の変動はないが、依然として類似団体の平均（</a:t>
          </a:r>
          <a:r>
            <a:rPr kumimoji="1" lang="en-US" altLang="ja-JP" sz="1100">
              <a:solidFill>
                <a:schemeClr val="dk1"/>
              </a:solidFill>
              <a:effectLst/>
              <a:latin typeface="+mn-lt"/>
              <a:ea typeface="+mn-ea"/>
              <a:cs typeface="+mn-cs"/>
            </a:rPr>
            <a:t>0.45</a:t>
          </a:r>
          <a:r>
            <a:rPr kumimoji="1" lang="ja-JP" altLang="ja-JP" sz="1100">
              <a:solidFill>
                <a:schemeClr val="dk1"/>
              </a:solidFill>
              <a:effectLst/>
              <a:latin typeface="+mn-lt"/>
              <a:ea typeface="+mn-ea"/>
              <a:cs typeface="+mn-cs"/>
            </a:rPr>
            <a:t>）を大きく下回っている。少子高齢化による人口減少や全国平均を上回る高齢化率（令和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月末　</a:t>
          </a:r>
          <a:r>
            <a:rPr kumimoji="1" lang="en-US" altLang="ja-JP" sz="1100">
              <a:solidFill>
                <a:schemeClr val="dk1"/>
              </a:solidFill>
              <a:effectLst/>
              <a:latin typeface="+mn-lt"/>
              <a:ea typeface="+mn-ea"/>
              <a:cs typeface="+mn-cs"/>
            </a:rPr>
            <a:t>40.22</a:t>
          </a:r>
          <a:r>
            <a:rPr kumimoji="1" lang="ja-JP" altLang="ja-JP" sz="1100">
              <a:solidFill>
                <a:schemeClr val="dk1"/>
              </a:solidFill>
              <a:effectLst/>
              <a:latin typeface="+mn-lt"/>
              <a:ea typeface="+mn-ea"/>
              <a:cs typeface="+mn-cs"/>
            </a:rPr>
            <a:t>％）等により財政基盤が弱く、徴税の大きな伸びが期待できない中、地方交付税や地方債に依存した財政運営となっている。ふるさと納税寄付金など、新たな自主財源の確保に積極的に取り組み、併せて事務事業の見直しや、合理化を進め、財政運営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159596</xdr:rowOff>
    </xdr:from>
    <xdr:to>
      <xdr:col>23</xdr:col>
      <xdr:colOff>133350</xdr:colOff>
      <xdr:row>43</xdr:row>
      <xdr:rowOff>159596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319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159596</xdr:rowOff>
    </xdr:from>
    <xdr:to>
      <xdr:col>19</xdr:col>
      <xdr:colOff>133350</xdr:colOff>
      <xdr:row>43</xdr:row>
      <xdr:rowOff>159596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31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159596</xdr:rowOff>
    </xdr:from>
    <xdr:to>
      <xdr:col>15</xdr:col>
      <xdr:colOff>82550</xdr:colOff>
      <xdr:row>43</xdr:row>
      <xdr:rowOff>167640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167640</xdr:rowOff>
    </xdr:from>
    <xdr:to>
      <xdr:col>11</xdr:col>
      <xdr:colOff>31750</xdr:colOff>
      <xdr:row>43</xdr:row>
      <xdr:rowOff>167640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108796</xdr:rowOff>
    </xdr:from>
    <xdr:to>
      <xdr:col>23</xdr:col>
      <xdr:colOff>184150</xdr:colOff>
      <xdr:row>44</xdr:row>
      <xdr:rowOff>38946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4673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108796</xdr:rowOff>
    </xdr:from>
    <xdr:to>
      <xdr:col>19</xdr:col>
      <xdr:colOff>184150</xdr:colOff>
      <xdr:row>44</xdr:row>
      <xdr:rowOff>38946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23723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108796</xdr:rowOff>
    </xdr:from>
    <xdr:to>
      <xdr:col>15</xdr:col>
      <xdr:colOff>133350</xdr:colOff>
      <xdr:row>44</xdr:row>
      <xdr:rowOff>38946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23723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116840</xdr:rowOff>
    </xdr:from>
    <xdr:to>
      <xdr:col>11</xdr:col>
      <xdr:colOff>82550</xdr:colOff>
      <xdr:row>44</xdr:row>
      <xdr:rowOff>46990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31767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116840</xdr:rowOff>
    </xdr:from>
    <xdr:to>
      <xdr:col>7</xdr:col>
      <xdr:colOff>31750</xdr:colOff>
      <xdr:row>44</xdr:row>
      <xdr:rowOff>46990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31767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ポイント改善し、類似団体の平均（</a:t>
          </a:r>
          <a:r>
            <a:rPr kumimoji="1" lang="en-US" altLang="ja-JP" sz="1100">
              <a:solidFill>
                <a:schemeClr val="dk1"/>
              </a:solidFill>
              <a:effectLst/>
              <a:latin typeface="+mn-lt"/>
              <a:ea typeface="+mn-ea"/>
              <a:cs typeface="+mn-cs"/>
            </a:rPr>
            <a:t>87.8</a:t>
          </a:r>
          <a:r>
            <a:rPr kumimoji="1" lang="ja-JP" altLang="ja-JP" sz="1100">
              <a:solidFill>
                <a:schemeClr val="dk1"/>
              </a:solidFill>
              <a:effectLst/>
              <a:latin typeface="+mn-lt"/>
              <a:ea typeface="+mn-ea"/>
              <a:cs typeface="+mn-cs"/>
            </a:rPr>
            <a:t>％）よりも</a:t>
          </a:r>
          <a:r>
            <a:rPr kumimoji="1" lang="ja-JP" altLang="en-US" sz="1100">
              <a:solidFill>
                <a:schemeClr val="dk1"/>
              </a:solidFill>
              <a:effectLst/>
              <a:latin typeface="+mn-lt"/>
              <a:ea typeface="+mn-ea"/>
              <a:cs typeface="+mn-cs"/>
            </a:rPr>
            <a:t>良い</a:t>
          </a:r>
          <a:r>
            <a:rPr kumimoji="1" lang="ja-JP" altLang="ja-JP" sz="1100">
              <a:solidFill>
                <a:schemeClr val="dk1"/>
              </a:solidFill>
              <a:effectLst/>
              <a:latin typeface="+mn-lt"/>
              <a:ea typeface="+mn-ea"/>
              <a:cs typeface="+mn-cs"/>
            </a:rPr>
            <a:t>状態</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。比率改善となった要因は、</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の減少（▲</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％）、他会計への繰出金の減少（▲</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％）等により経常的支出の合計額が前年度より減少（▲</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％）したことが比率の改善に繋がったと思われる。今後も下水道事業会計への繰出金の減額など改善の兆しがあるが、一方で地方税等経常一般財源の増額が難しく、依然厳しい状況が予想される。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63</xdr:row>
      <xdr:rowOff>98213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69787"/>
          <a:ext cx="8382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65</xdr:row>
      <xdr:rowOff>93133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99563"/>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93133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3282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28787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328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令和２年度において会計年度任用職員や新型コロナウイルスの影響により、</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28.5</a:t>
          </a:r>
          <a:r>
            <a:rPr kumimoji="1" lang="ja-JP" altLang="ja-JP" sz="1100">
              <a:solidFill>
                <a:schemeClr val="dk1"/>
              </a:solidFill>
              <a:effectLst/>
              <a:latin typeface="+mn-lt"/>
              <a:ea typeface="+mn-ea"/>
              <a:cs typeface="+mn-cs"/>
            </a:rPr>
            <a:t>％）が昨年度を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ったことと</a:t>
          </a:r>
          <a:r>
            <a:rPr kumimoji="1" lang="ja-JP" altLang="ja-JP" sz="1100">
              <a:solidFill>
                <a:schemeClr val="dk1"/>
              </a:solidFill>
              <a:effectLst/>
              <a:latin typeface="+mn-lt"/>
              <a:ea typeface="+mn-ea"/>
              <a:cs typeface="+mn-cs"/>
            </a:rPr>
            <a:t>、人口減少により人口１人当たりの人件費・物件費等決算額は前年度より</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の悪化となった。人口減少社会の今日において移住・定住人口及び交流人口の増加にむけて様々な施策を和気町では講じているところであり、今後も国県の補助制度を利用しながら一般財源の支出を抑え、経費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96304</xdr:rowOff>
    </xdr:from>
    <xdr:to>
      <xdr:col>23</xdr:col>
      <xdr:colOff>133350</xdr:colOff>
      <xdr:row>82</xdr:row>
      <xdr:rowOff>148107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55204"/>
          <a:ext cx="838200" cy="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85651</xdr:rowOff>
    </xdr:from>
    <xdr:to>
      <xdr:col>19</xdr:col>
      <xdr:colOff>133350</xdr:colOff>
      <xdr:row>82</xdr:row>
      <xdr:rowOff>96304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44551"/>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75980</xdr:rowOff>
    </xdr:from>
    <xdr:to>
      <xdr:col>15</xdr:col>
      <xdr:colOff>82550</xdr:colOff>
      <xdr:row>82</xdr:row>
      <xdr:rowOff>85651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34880"/>
          <a:ext cx="889000" cy="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75980</xdr:rowOff>
    </xdr:from>
    <xdr:to>
      <xdr:col>11</xdr:col>
      <xdr:colOff>31750</xdr:colOff>
      <xdr:row>82</xdr:row>
      <xdr:rowOff>90083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134880"/>
          <a:ext cx="889000" cy="1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97307</xdr:rowOff>
    </xdr:from>
    <xdr:to>
      <xdr:col>23</xdr:col>
      <xdr:colOff>184150</xdr:colOff>
      <xdr:row>83</xdr:row>
      <xdr:rowOff>27457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5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69384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2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45504</xdr:rowOff>
    </xdr:from>
    <xdr:to>
      <xdr:col>19</xdr:col>
      <xdr:colOff>184150</xdr:colOff>
      <xdr:row>82</xdr:row>
      <xdr:rowOff>147104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0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131881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19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34851</xdr:rowOff>
    </xdr:from>
    <xdr:to>
      <xdr:col>15</xdr:col>
      <xdr:colOff>133350</xdr:colOff>
      <xdr:row>82</xdr:row>
      <xdr:rowOff>136451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121228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8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25180</xdr:rowOff>
    </xdr:from>
    <xdr:to>
      <xdr:col>11</xdr:col>
      <xdr:colOff>82550</xdr:colOff>
      <xdr:row>82</xdr:row>
      <xdr:rowOff>126780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111557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39283</xdr:rowOff>
    </xdr:from>
    <xdr:to>
      <xdr:col>7</xdr:col>
      <xdr:colOff>31750</xdr:colOff>
      <xdr:row>82</xdr:row>
      <xdr:rowOff>140883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9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125660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8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給与水準の適正化、定員管理に努め、令和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年度数値で前回数値より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以前として</a:t>
          </a:r>
          <a:r>
            <a:rPr kumimoji="1" lang="ja-JP" altLang="ja-JP" sz="1100">
              <a:solidFill>
                <a:schemeClr val="dk1"/>
              </a:solidFill>
              <a:effectLst/>
              <a:latin typeface="+mn-lt"/>
              <a:ea typeface="+mn-ea"/>
              <a:cs typeface="+mn-cs"/>
            </a:rPr>
            <a:t>類似団体平均を上回っ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。今後は適正な定員管理を図っていく。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74789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7524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74789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256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28928</xdr:rowOff>
    </xdr:from>
    <xdr:to>
      <xdr:col>72</xdr:col>
      <xdr:colOff>203200</xdr:colOff>
      <xdr:row>85</xdr:row>
      <xdr:rowOff>152400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430728"/>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28928</xdr:rowOff>
    </xdr:from>
    <xdr:to>
      <xdr:col>68</xdr:col>
      <xdr:colOff>152400</xdr:colOff>
      <xdr:row>84</xdr:row>
      <xdr:rowOff>55739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43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100488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7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149578</xdr:rowOff>
    </xdr:from>
    <xdr:to>
      <xdr:col>68</xdr:col>
      <xdr:colOff>203200</xdr:colOff>
      <xdr:row>84</xdr:row>
      <xdr:rowOff>79728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職員数はほぼ横ばいであるが、人口減少の影響もあり、数値が若干上昇した。</a:t>
          </a:r>
          <a:endParaRPr lang="ja-JP" altLang="ja-JP" sz="1400">
            <a:effectLst/>
          </a:endParaRPr>
        </a:p>
        <a:p>
          <a:r>
            <a:rPr kumimoji="1" lang="ja-JP" altLang="ja-JP" sz="1100">
              <a:solidFill>
                <a:schemeClr val="dk1"/>
              </a:solidFill>
              <a:effectLst/>
              <a:latin typeface="+mn-lt"/>
              <a:ea typeface="+mn-ea"/>
              <a:cs typeface="+mn-cs"/>
            </a:rPr>
            <a:t>　依然として類似団体平均と比べて職員が多い状態にあり、定員適正化計画に基づき、退職者に対し新規採用を抑制して規模に見合った職員数を目指しているところである。今後、住民サービスの低下を招かないよう注意しつつも、組織の抜本的な見直しを行い、さらなる職員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130870</xdr:rowOff>
    </xdr:from>
    <xdr:to>
      <xdr:col>81</xdr:col>
      <xdr:colOff>44450</xdr:colOff>
      <xdr:row>61</xdr:row>
      <xdr:rowOff>135467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89320"/>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96399</xdr:rowOff>
    </xdr:from>
    <xdr:to>
      <xdr:col>77</xdr:col>
      <xdr:colOff>44450</xdr:colOff>
      <xdr:row>61</xdr:row>
      <xdr:rowOff>130870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5484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73418</xdr:rowOff>
    </xdr:from>
    <xdr:to>
      <xdr:col>72</xdr:col>
      <xdr:colOff>203200</xdr:colOff>
      <xdr:row>61</xdr:row>
      <xdr:rowOff>96399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3186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73418</xdr:rowOff>
    </xdr:from>
    <xdr:to>
      <xdr:col>68</xdr:col>
      <xdr:colOff>152400</xdr:colOff>
      <xdr:row>61</xdr:row>
      <xdr:rowOff>111337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53186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84667</xdr:rowOff>
    </xdr:from>
    <xdr:to>
      <xdr:col>81</xdr:col>
      <xdr:colOff>95250</xdr:colOff>
      <xdr:row>62</xdr:row>
      <xdr:rowOff>14817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56744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80070</xdr:rowOff>
    </xdr:from>
    <xdr:to>
      <xdr:col>77</xdr:col>
      <xdr:colOff>95250</xdr:colOff>
      <xdr:row>62</xdr:row>
      <xdr:rowOff>10220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166447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45599</xdr:rowOff>
    </xdr:from>
    <xdr:to>
      <xdr:col>73</xdr:col>
      <xdr:colOff>44450</xdr:colOff>
      <xdr:row>61</xdr:row>
      <xdr:rowOff>147199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131976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9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22618</xdr:rowOff>
    </xdr:from>
    <xdr:to>
      <xdr:col>68</xdr:col>
      <xdr:colOff>203200</xdr:colOff>
      <xdr:row>61</xdr:row>
      <xdr:rowOff>124218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146914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ポイントの改善と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、類似団体の平均</a:t>
          </a:r>
          <a:r>
            <a:rPr kumimoji="1" lang="ja-JP" altLang="en-US" sz="1100">
              <a:solidFill>
                <a:schemeClr val="dk1"/>
              </a:solidFill>
              <a:effectLst/>
              <a:latin typeface="+mn-lt"/>
              <a:ea typeface="+mn-ea"/>
              <a:cs typeface="+mn-cs"/>
            </a:rPr>
            <a:t>に近くなった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地方債残高が増加傾向にあるものの、交付税算入率の低い下水道事業債の残高が減少し、より交付税算入率の高い臨時財政対策債、</a:t>
          </a:r>
          <a:r>
            <a:rPr kumimoji="1" lang="ja-JP" altLang="en-US" sz="1100">
              <a:solidFill>
                <a:schemeClr val="dk1"/>
              </a:solidFill>
              <a:effectLst/>
              <a:latin typeface="+mn-lt"/>
              <a:ea typeface="+mn-ea"/>
              <a:cs typeface="+mn-cs"/>
            </a:rPr>
            <a:t>辺地対策事業</a:t>
          </a:r>
          <a:r>
            <a:rPr kumimoji="1" lang="ja-JP" altLang="ja-JP" sz="1100">
              <a:solidFill>
                <a:schemeClr val="dk1"/>
              </a:solidFill>
              <a:effectLst/>
              <a:latin typeface="+mn-lt"/>
              <a:ea typeface="+mn-ea"/>
              <a:cs typeface="+mn-cs"/>
            </a:rPr>
            <a:t>債、過疎対策事業債などの地方債残高が増えたこと等により、比率が改善したと思われる。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41</xdr:row>
      <xdr:rowOff>139398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916057"/>
          <a:ext cx="8382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42</xdr:row>
      <xdr:rowOff>48381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1688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48381</xdr:rowOff>
    </xdr:from>
    <xdr:to>
      <xdr:col>72</xdr:col>
      <xdr:colOff>203200</xdr:colOff>
      <xdr:row>42</xdr:row>
      <xdr:rowOff>59872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59872</xdr:rowOff>
    </xdr:from>
    <xdr:to>
      <xdr:col>68</xdr:col>
      <xdr:colOff>152400</xdr:colOff>
      <xdr:row>42</xdr:row>
      <xdr:rowOff>59872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150784</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8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169031</xdr:rowOff>
    </xdr:from>
    <xdr:to>
      <xdr:col>73</xdr:col>
      <xdr:colOff>44450</xdr:colOff>
      <xdr:row>42</xdr:row>
      <xdr:rowOff>99181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83958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95449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24.2%</a:t>
          </a:r>
          <a:r>
            <a:rPr kumimoji="1" lang="ja-JP" altLang="ja-JP" sz="1100">
              <a:solidFill>
                <a:schemeClr val="dk1"/>
              </a:solidFill>
              <a:effectLst/>
              <a:latin typeface="+mn-lt"/>
              <a:ea typeface="+mn-ea"/>
              <a:cs typeface="+mn-cs"/>
            </a:rPr>
            <a:t>となり改善の兆しが見られるが、依然として類似団体平均</a:t>
          </a:r>
          <a:r>
            <a:rPr kumimoji="1" lang="en-US" altLang="ja-JP" sz="1100">
              <a:solidFill>
                <a:schemeClr val="dk1"/>
              </a:solidFill>
              <a:effectLst/>
              <a:latin typeface="+mn-lt"/>
              <a:ea typeface="+mn-ea"/>
              <a:cs typeface="+mn-cs"/>
            </a:rPr>
            <a:t>23.5</a:t>
          </a:r>
          <a:r>
            <a:rPr kumimoji="1" lang="ja-JP" altLang="ja-JP" sz="1100">
              <a:solidFill>
                <a:schemeClr val="dk1"/>
              </a:solidFill>
              <a:effectLst/>
              <a:latin typeface="+mn-lt"/>
              <a:ea typeface="+mn-ea"/>
              <a:cs typeface="+mn-cs"/>
            </a:rPr>
            <a:t>％を大きく上回っている。前年度の将来負担比率の改善は、公営企業債等繰入額等が減少したことが主な要因として考えられる。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114663</xdr:rowOff>
    </xdr:from>
    <xdr:to>
      <xdr:col>81</xdr:col>
      <xdr:colOff>44450</xdr:colOff>
      <xdr:row>18</xdr:row>
      <xdr:rowOff>49832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857863"/>
          <a:ext cx="838200" cy="27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49832</xdr:rowOff>
    </xdr:from>
    <xdr:to>
      <xdr:col>77</xdr:col>
      <xdr:colOff>44450</xdr:colOff>
      <xdr:row>18</xdr:row>
      <xdr:rowOff>121073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3135932"/>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121073</xdr:rowOff>
    </xdr:from>
    <xdr:to>
      <xdr:col>72</xdr:col>
      <xdr:colOff>203200</xdr:colOff>
      <xdr:row>18</xdr:row>
      <xdr:rowOff>121073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32071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6169</xdr:rowOff>
    </xdr:from>
    <xdr:to>
      <xdr:col>68</xdr:col>
      <xdr:colOff>152400</xdr:colOff>
      <xdr:row>18</xdr:row>
      <xdr:rowOff>121073</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3092269"/>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63863</xdr:rowOff>
    </xdr:from>
    <xdr:to>
      <xdr:col>81</xdr:col>
      <xdr:colOff>95250</xdr:colOff>
      <xdr:row>16</xdr:row>
      <xdr:rowOff>165463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8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35940</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77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170482</xdr:rowOff>
    </xdr:from>
    <xdr:to>
      <xdr:col>77</xdr:col>
      <xdr:colOff>95250</xdr:colOff>
      <xdr:row>18</xdr:row>
      <xdr:rowOff>100632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30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85409</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171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70273</xdr:rowOff>
    </xdr:from>
    <xdr:to>
      <xdr:col>73</xdr:col>
      <xdr:colOff>44450</xdr:colOff>
      <xdr:row>19</xdr:row>
      <xdr:rowOff>423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31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156650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24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70273</xdr:rowOff>
    </xdr:from>
    <xdr:to>
      <xdr:col>68</xdr:col>
      <xdr:colOff>203200</xdr:colOff>
      <xdr:row>19</xdr:row>
      <xdr:rowOff>423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1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156650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24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126819</xdr:rowOff>
    </xdr:from>
    <xdr:to>
      <xdr:col>64</xdr:col>
      <xdr:colOff>152400</xdr:colOff>
      <xdr:row>18</xdr:row>
      <xdr:rowOff>56969</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0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41746</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12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13,867
13,583
144.21
10,187,445
9,766,959
414,691
5,499,120
9,282,297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会計年度任用職員の影響により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、類似団体と比べると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回る状況で</a:t>
          </a:r>
          <a:r>
            <a:rPr kumimoji="1" lang="ja-JP" altLang="en-US" sz="1100">
              <a:solidFill>
                <a:schemeClr val="dk1"/>
              </a:solidFill>
              <a:effectLst/>
              <a:latin typeface="+mn-lt"/>
              <a:ea typeface="+mn-ea"/>
              <a:cs typeface="+mn-cs"/>
            </a:rPr>
            <a:t>はあるが</a:t>
          </a:r>
          <a:r>
            <a:rPr kumimoji="1" lang="ja-JP" altLang="ja-JP" sz="1100">
              <a:solidFill>
                <a:schemeClr val="dk1"/>
              </a:solidFill>
              <a:effectLst/>
              <a:latin typeface="+mn-lt"/>
              <a:ea typeface="+mn-ea"/>
              <a:cs typeface="+mn-cs"/>
            </a:rPr>
            <a:t>、岡山県の平均と比較して経常収支比率に占める割合は</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低くなっている。今後も引き続き、一部事務組合の人件費充当分の負担金や、下水道事業などの公営企業会計の人件費に充当する繰出金などの、人件費に準ずる費用を含めた人件費関係全体について抑制していく。また、総合振興計画に基づき組織のスリム化、職員の適正配置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37</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9346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3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2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これは会計年度任用職員の関係費用が人件費へ計上された影響によるものであると思われるため、今後も注視していく必要がある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17</xdr:row>
      <xdr:rowOff>141696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57929"/>
          <a:ext cx="838200" cy="39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63319</xdr:rowOff>
    </xdr:from>
    <xdr:to>
      <xdr:col>78</xdr:col>
      <xdr:colOff>69850</xdr:colOff>
      <xdr:row>17</xdr:row>
      <xdr:rowOff>141696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7796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11067</xdr:rowOff>
    </xdr:from>
    <xdr:to>
      <xdr:col>73</xdr:col>
      <xdr:colOff>180975</xdr:colOff>
      <xdr:row>17</xdr:row>
      <xdr:rowOff>63319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257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11067</xdr:rowOff>
    </xdr:from>
    <xdr:to>
      <xdr:col>69</xdr:col>
      <xdr:colOff>92075</xdr:colOff>
      <xdr:row>17</xdr:row>
      <xdr:rowOff>17599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257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90896</xdr:rowOff>
    </xdr:from>
    <xdr:to>
      <xdr:col>78</xdr:col>
      <xdr:colOff>120650</xdr:colOff>
      <xdr:row>18</xdr:row>
      <xdr:rowOff>21046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5823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9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12519</xdr:rowOff>
    </xdr:from>
    <xdr:to>
      <xdr:col>74</xdr:col>
      <xdr:colOff>31750</xdr:colOff>
      <xdr:row>17</xdr:row>
      <xdr:rowOff>114119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98896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131717</xdr:rowOff>
    </xdr:from>
    <xdr:to>
      <xdr:col>69</xdr:col>
      <xdr:colOff>142875</xdr:colOff>
      <xdr:row>17</xdr:row>
      <xdr:rowOff>61867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46644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6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138249</xdr:rowOff>
    </xdr:from>
    <xdr:to>
      <xdr:col>65</xdr:col>
      <xdr:colOff>53975</xdr:colOff>
      <xdr:row>17</xdr:row>
      <xdr:rowOff>68399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53176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6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ポイント減少したが、扶助費は今後、高齢者、障害者を社会全体で支える制度に対応するため避けられないことであるため、所得制限や対象者の見直しを行うなど、経費抑制を図りたい。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506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135165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135165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類似団体と比べて</a:t>
          </a:r>
          <a:r>
            <a:rPr kumimoji="1" lang="en-US" altLang="ja-JP" sz="1000">
              <a:solidFill>
                <a:schemeClr val="dk1"/>
              </a:solidFill>
              <a:effectLst/>
              <a:latin typeface="+mn-lt"/>
              <a:ea typeface="+mn-ea"/>
              <a:cs typeface="+mn-cs"/>
            </a:rPr>
            <a:t>6.5</a:t>
          </a:r>
          <a:r>
            <a:rPr kumimoji="1" lang="ja-JP" altLang="ja-JP" sz="1000">
              <a:solidFill>
                <a:schemeClr val="dk1"/>
              </a:solidFill>
              <a:effectLst/>
              <a:latin typeface="+mn-lt"/>
              <a:ea typeface="+mn-ea"/>
              <a:cs typeface="+mn-cs"/>
            </a:rPr>
            <a:t>ポイント上回る状況であるが、その要因は公営企業への繰出金が多額に上ることによる。主な繰出金は下水道事業で全体の約</a:t>
          </a:r>
          <a:r>
            <a:rPr kumimoji="1" lang="en-US" altLang="ja-JP" sz="1000">
              <a:solidFill>
                <a:schemeClr val="dk1"/>
              </a:solidFill>
              <a:effectLst/>
              <a:latin typeface="+mn-lt"/>
              <a:ea typeface="+mn-ea"/>
              <a:cs typeface="+mn-cs"/>
            </a:rPr>
            <a:t>53</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国民健康保険</a:t>
          </a:r>
          <a:r>
            <a:rPr kumimoji="1" lang="ja-JP" altLang="ja-JP" sz="1000">
              <a:solidFill>
                <a:schemeClr val="dk1"/>
              </a:solidFill>
              <a:effectLst/>
              <a:latin typeface="+mn-lt"/>
              <a:ea typeface="+mn-ea"/>
              <a:cs typeface="+mn-cs"/>
            </a:rPr>
            <a:t>事業会計が約</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％、介護保険事業会計が約</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％となっている。中でも突出した下水道事業は、平成元年をピークに短期集中的に整備され、多額の設備投資を行い、そのために発行した地方債の償還のための支出が数字を押し上げている。</a:t>
          </a:r>
          <a:r>
            <a:rPr kumimoji="1" lang="ja-JP" altLang="en-US" sz="1000">
              <a:solidFill>
                <a:schemeClr val="dk1"/>
              </a:solidFill>
              <a:effectLst/>
              <a:latin typeface="+mn-lt"/>
              <a:ea typeface="+mn-ea"/>
              <a:cs typeface="+mn-cs"/>
            </a:rPr>
            <a:t>今後は</a:t>
          </a:r>
          <a:r>
            <a:rPr kumimoji="1" lang="ja-JP" altLang="ja-JP" sz="1000">
              <a:solidFill>
                <a:schemeClr val="dk1"/>
              </a:solidFill>
              <a:effectLst/>
              <a:latin typeface="+mn-lt"/>
              <a:ea typeface="+mn-ea"/>
              <a:cs typeface="+mn-cs"/>
            </a:rPr>
            <a:t>減少傾向となる</a:t>
          </a:r>
          <a:r>
            <a:rPr kumimoji="1" lang="ja-JP" altLang="en-US" sz="1000">
              <a:solidFill>
                <a:schemeClr val="dk1"/>
              </a:solidFill>
              <a:effectLst/>
              <a:latin typeface="+mn-lt"/>
              <a:ea typeface="+mn-ea"/>
              <a:cs typeface="+mn-cs"/>
            </a:rPr>
            <a:t>予定だ</a:t>
          </a:r>
          <a:r>
            <a:rPr kumimoji="1" lang="ja-JP" altLang="ja-JP" sz="1000">
              <a:solidFill>
                <a:schemeClr val="dk1"/>
              </a:solidFill>
              <a:effectLst/>
              <a:latin typeface="+mn-lt"/>
              <a:ea typeface="+mn-ea"/>
              <a:cs typeface="+mn-cs"/>
            </a:rPr>
            <a:t>が、老朽化する施設の更新等にかかる地方債の借入も予想されるため、引き続き注視する必要がある。</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59</xdr:row>
      <xdr:rowOff>33927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90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6004</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12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33927</xdr:rowOff>
    </xdr:from>
    <xdr:to>
      <xdr:col>82</xdr:col>
      <xdr:colOff>196850</xdr:colOff>
      <xdr:row>59</xdr:row>
      <xdr:rowOff>33927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1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120469</xdr:rowOff>
    </xdr:from>
    <xdr:to>
      <xdr:col>82</xdr:col>
      <xdr:colOff>107950</xdr:colOff>
      <xdr:row>59</xdr:row>
      <xdr:rowOff>92710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064569"/>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4553</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3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159476</xdr:rowOff>
    </xdr:from>
    <xdr:to>
      <xdr:col>82</xdr:col>
      <xdr:colOff>158750</xdr:colOff>
      <xdr:row>56</xdr:row>
      <xdr:rowOff>89626</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61</xdr:row>
      <xdr:rowOff>43724</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208260"/>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14151</xdr:rowOff>
    </xdr:from>
    <xdr:to>
      <xdr:col>78</xdr:col>
      <xdr:colOff>120650</xdr:colOff>
      <xdr:row>56</xdr:row>
      <xdr:rowOff>115751</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125928</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8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43724</xdr:rowOff>
    </xdr:from>
    <xdr:to>
      <xdr:col>73</xdr:col>
      <xdr:colOff>180975</xdr:colOff>
      <xdr:row>61</xdr:row>
      <xdr:rowOff>82913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502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30662</xdr:rowOff>
    </xdr:from>
    <xdr:to>
      <xdr:col>69</xdr:col>
      <xdr:colOff>92075</xdr:colOff>
      <xdr:row>61</xdr:row>
      <xdr:rowOff>82913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4891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69669</xdr:rowOff>
    </xdr:from>
    <xdr:to>
      <xdr:col>82</xdr:col>
      <xdr:colOff>158750</xdr:colOff>
      <xdr:row>58</xdr:row>
      <xdr:rowOff>171269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0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149696</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164374</xdr:rowOff>
    </xdr:from>
    <xdr:to>
      <xdr:col>74</xdr:col>
      <xdr:colOff>31750</xdr:colOff>
      <xdr:row>61</xdr:row>
      <xdr:rowOff>94524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45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79301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53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32113</xdr:rowOff>
    </xdr:from>
    <xdr:to>
      <xdr:col>69</xdr:col>
      <xdr:colOff>142875</xdr:colOff>
      <xdr:row>61</xdr:row>
      <xdr:rowOff>133713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4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118490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57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151312</xdr:rowOff>
    </xdr:from>
    <xdr:to>
      <xdr:col>65</xdr:col>
      <xdr:colOff>53975</xdr:colOff>
      <xdr:row>61</xdr:row>
      <xdr:rowOff>81462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43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66239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52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前年度に比べて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下回る状況である。今後も引き続き、補助団体の実績等を踏まえ、対象団体、補助金額の見直しを実施しながら、今後、定額補助が慣例となっている団体についても、各担当部署において見直しを図りたい。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24130</xdr:rowOff>
    </xdr:from>
    <xdr:to>
      <xdr:col>82</xdr:col>
      <xdr:colOff>107950</xdr:colOff>
      <xdr:row>34</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8534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46990</xdr:rowOff>
    </xdr:from>
    <xdr:to>
      <xdr:col>78</xdr:col>
      <xdr:colOff>69850</xdr:colOff>
      <xdr:row>34</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76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75565</xdr:rowOff>
    </xdr:from>
    <xdr:to>
      <xdr:col>73</xdr:col>
      <xdr:colOff>180975</xdr:colOff>
      <xdr:row>34</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9048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75565</xdr:rowOff>
    </xdr:from>
    <xdr:to>
      <xdr:col>69</xdr:col>
      <xdr:colOff>92075</xdr:colOff>
      <xdr:row>34</xdr:row>
      <xdr:rowOff>109855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904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144780</xdr:rowOff>
    </xdr:from>
    <xdr:to>
      <xdr:col>82</xdr:col>
      <xdr:colOff>158750</xdr:colOff>
      <xdr:row>34</xdr:row>
      <xdr:rowOff>74930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53357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1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167640</xdr:rowOff>
    </xdr:from>
    <xdr:to>
      <xdr:col>78</xdr:col>
      <xdr:colOff>120650</xdr:colOff>
      <xdr:row>34</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107967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24765</xdr:rowOff>
    </xdr:from>
    <xdr:to>
      <xdr:col>69</xdr:col>
      <xdr:colOff>142875</xdr:colOff>
      <xdr:row>34</xdr:row>
      <xdr:rowOff>126365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136542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2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59055</xdr:rowOff>
    </xdr:from>
    <xdr:to>
      <xdr:col>65</xdr:col>
      <xdr:colOff>53975</xdr:colOff>
      <xdr:row>34</xdr:row>
      <xdr:rowOff>160655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170832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ポイント増加し、類似団体平均と比べると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ポイント下回る状況である。</a:t>
          </a:r>
          <a:endParaRPr lang="ja-JP" altLang="ja-JP" sz="1400">
            <a:effectLst/>
          </a:endParaRPr>
        </a:p>
        <a:p>
          <a:r>
            <a:rPr kumimoji="1" lang="ja-JP" altLang="ja-JP" sz="1100">
              <a:solidFill>
                <a:schemeClr val="dk1"/>
              </a:solidFill>
              <a:effectLst/>
              <a:latin typeface="+mn-lt"/>
              <a:ea typeface="+mn-ea"/>
              <a:cs typeface="+mn-cs"/>
            </a:rPr>
            <a:t>　大規模事業に充当した合併特例債の償還などから、今後に公債費が一時増加する時期になるので、推移を注視するとともに、新たな地方債発行を極力抑制する必要がある。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41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111761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119380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343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76</xdr:row>
      <xdr:rowOff>119380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14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a:t>
          </a:r>
          <a:r>
            <a:rPr kumimoji="1" lang="ja-JP" altLang="en-US" sz="1100">
              <a:solidFill>
                <a:schemeClr val="dk1"/>
              </a:solidFill>
              <a:effectLst/>
              <a:latin typeface="+mn-lt"/>
              <a:ea typeface="+mn-ea"/>
              <a:cs typeface="+mn-cs"/>
            </a:rPr>
            <a:t>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改善傾向にあ</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その他の分析でも示したとおり、当町は、下水道事業にかかわる繰出金の比率が高く、数値を押し上げる要因となっている。今後、下水道事業債の償還に伴う数値改善と、公営企業等において料金設定の見直しを検討するなど普通会計の負担軽減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78</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212063"/>
          <a:ext cx="8382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79</xdr:row>
      <xdr:rowOff>60706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408661"/>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163576</xdr:rowOff>
    </xdr:from>
    <xdr:to>
      <xdr:col>73</xdr:col>
      <xdr:colOff>180975</xdr:colOff>
      <xdr:row>79</xdr:row>
      <xdr:rowOff>60706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5366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163576</xdr:rowOff>
    </xdr:from>
    <xdr:to>
      <xdr:col>69</xdr:col>
      <xdr:colOff>92075</xdr:colOff>
      <xdr:row>79</xdr:row>
      <xdr:rowOff>14987</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5366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103140</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112776</xdr:rowOff>
    </xdr:from>
    <xdr:to>
      <xdr:col>69</xdr:col>
      <xdr:colOff>142875</xdr:colOff>
      <xdr:row>79</xdr:row>
      <xdr:rowOff>42926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27703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135637</xdr:rowOff>
    </xdr:from>
    <xdr:to>
      <xdr:col>65</xdr:col>
      <xdr:colOff>53975</xdr:colOff>
      <xdr:row>79</xdr:row>
      <xdr:rowOff>65787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50564</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13599</xdr:rowOff>
    </xdr:from>
    <xdr:to>
      <xdr:col>29</xdr:col>
      <xdr:colOff>127000</xdr:colOff>
      <xdr:row>17</xdr:row>
      <xdr:rowOff>52088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5874"/>
          <a:ext cx="647700" cy="38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52088</xdr:rowOff>
    </xdr:from>
    <xdr:to>
      <xdr:col>26</xdr:col>
      <xdr:colOff>50800</xdr:colOff>
      <xdr:row>17</xdr:row>
      <xdr:rowOff>77805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14363"/>
          <a:ext cx="698500" cy="2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77805</xdr:rowOff>
    </xdr:from>
    <xdr:to>
      <xdr:col>22</xdr:col>
      <xdr:colOff>114300</xdr:colOff>
      <xdr:row>17</xdr:row>
      <xdr:rowOff>87635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0080"/>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87635</xdr:rowOff>
    </xdr:from>
    <xdr:to>
      <xdr:col>18</xdr:col>
      <xdr:colOff>177800</xdr:colOff>
      <xdr:row>17</xdr:row>
      <xdr:rowOff>105710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49910"/>
          <a:ext cx="698500" cy="18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134249</xdr:rowOff>
    </xdr:from>
    <xdr:to>
      <xdr:col>29</xdr:col>
      <xdr:colOff>177800</xdr:colOff>
      <xdr:row>17</xdr:row>
      <xdr:rowOff>64399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150776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1288</xdr:rowOff>
    </xdr:from>
    <xdr:to>
      <xdr:col>26</xdr:col>
      <xdr:colOff>101600</xdr:colOff>
      <xdr:row>17</xdr:row>
      <xdr:rowOff>102888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63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113065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3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27005</xdr:rowOff>
    </xdr:from>
    <xdr:to>
      <xdr:col>22</xdr:col>
      <xdr:colOff>165100</xdr:colOff>
      <xdr:row>17</xdr:row>
      <xdr:rowOff>128605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138782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36835</xdr:rowOff>
    </xdr:from>
    <xdr:to>
      <xdr:col>19</xdr:col>
      <xdr:colOff>38100</xdr:colOff>
      <xdr:row>17</xdr:row>
      <xdr:rowOff>138435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148612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6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54910</xdr:rowOff>
    </xdr:from>
    <xdr:to>
      <xdr:col>15</xdr:col>
      <xdr:colOff>101600</xdr:colOff>
      <xdr:row>17</xdr:row>
      <xdr:rowOff>156510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166687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8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176446</xdr:rowOff>
    </xdr:from>
    <xdr:to>
      <xdr:col>29</xdr:col>
      <xdr:colOff>127000</xdr:colOff>
      <xdr:row>36</xdr:row>
      <xdr:rowOff>20541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86796"/>
          <a:ext cx="647700" cy="18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320647</xdr:rowOff>
    </xdr:from>
    <xdr:to>
      <xdr:col>26</xdr:col>
      <xdr:colOff>50800</xdr:colOff>
      <xdr:row>35</xdr:row>
      <xdr:rowOff>176446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588097"/>
          <a:ext cx="698500" cy="198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253027</xdr:rowOff>
    </xdr:from>
    <xdr:to>
      <xdr:col>22</xdr:col>
      <xdr:colOff>114300</xdr:colOff>
      <xdr:row>34</xdr:row>
      <xdr:rowOff>320647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520477"/>
          <a:ext cx="698500" cy="67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253027</xdr:rowOff>
    </xdr:from>
    <xdr:to>
      <xdr:col>18</xdr:col>
      <xdr:colOff>177800</xdr:colOff>
      <xdr:row>35</xdr:row>
      <xdr:rowOff>23490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520477"/>
          <a:ext cx="698500" cy="11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312641</xdr:rowOff>
    </xdr:from>
    <xdr:to>
      <xdr:col>29</xdr:col>
      <xdr:colOff>177800</xdr:colOff>
      <xdr:row>36</xdr:row>
      <xdr:rowOff>71341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22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284718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9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125646</xdr:rowOff>
    </xdr:from>
    <xdr:to>
      <xdr:col>26</xdr:col>
      <xdr:colOff>101600</xdr:colOff>
      <xdr:row>35</xdr:row>
      <xdr:rowOff>227246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35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237423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04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269847</xdr:rowOff>
    </xdr:from>
    <xdr:to>
      <xdr:col>22</xdr:col>
      <xdr:colOff>165100</xdr:colOff>
      <xdr:row>35</xdr:row>
      <xdr:rowOff>28547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3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38724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06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202227</xdr:rowOff>
    </xdr:from>
    <xdr:to>
      <xdr:col>19</xdr:col>
      <xdr:colOff>38100</xdr:colOff>
      <xdr:row>34</xdr:row>
      <xdr:rowOff>303827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6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314004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3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315590</xdr:rowOff>
    </xdr:from>
    <xdr:to>
      <xdr:col>15</xdr:col>
      <xdr:colOff>101600</xdr:colOff>
      <xdr:row>35</xdr:row>
      <xdr:rowOff>74290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58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84467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13,867
13,583
144.21
10,187,445
9,766,959
414,691
5,499,120
9,282,297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91745</xdr:rowOff>
    </xdr:from>
    <xdr:to>
      <xdr:col>24</xdr:col>
      <xdr:colOff>63500</xdr:colOff>
      <xdr:row>37</xdr:row>
      <xdr:rowOff>76721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2495"/>
          <a:ext cx="838200" cy="32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53467</xdr:rowOff>
    </xdr:from>
    <xdr:to>
      <xdr:col>19</xdr:col>
      <xdr:colOff>177800</xdr:colOff>
      <xdr:row>37</xdr:row>
      <xdr:rowOff>76721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97117"/>
          <a:ext cx="889000" cy="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53467</xdr:rowOff>
    </xdr:from>
    <xdr:to>
      <xdr:col>15</xdr:col>
      <xdr:colOff>50800</xdr:colOff>
      <xdr:row>37</xdr:row>
      <xdr:rowOff>69964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7117"/>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69964</xdr:rowOff>
    </xdr:from>
    <xdr:to>
      <xdr:col>10</xdr:col>
      <xdr:colOff>114300</xdr:colOff>
      <xdr:row>37</xdr:row>
      <xdr:rowOff>94691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13614"/>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40945</xdr:rowOff>
    </xdr:from>
    <xdr:to>
      <xdr:col>24</xdr:col>
      <xdr:colOff>114300</xdr:colOff>
      <xdr:row>35</xdr:row>
      <xdr:rowOff>142545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63822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25921</xdr:rowOff>
    </xdr:from>
    <xdr:to>
      <xdr:col>20</xdr:col>
      <xdr:colOff>38100</xdr:colOff>
      <xdr:row>37</xdr:row>
      <xdr:rowOff>127521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118648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2667</xdr:rowOff>
    </xdr:from>
    <xdr:to>
      <xdr:col>15</xdr:col>
      <xdr:colOff>101600</xdr:colOff>
      <xdr:row>37</xdr:row>
      <xdr:rowOff>104267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95394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19164</xdr:rowOff>
    </xdr:from>
    <xdr:to>
      <xdr:col>10</xdr:col>
      <xdr:colOff>165100</xdr:colOff>
      <xdr:row>37</xdr:row>
      <xdr:rowOff>120764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111891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43891</xdr:rowOff>
    </xdr:from>
    <xdr:to>
      <xdr:col>6</xdr:col>
      <xdr:colOff>38100</xdr:colOff>
      <xdr:row>37</xdr:row>
      <xdr:rowOff>145491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136618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32939</xdr:rowOff>
    </xdr:from>
    <xdr:to>
      <xdr:col>24</xdr:col>
      <xdr:colOff>63500</xdr:colOff>
      <xdr:row>56</xdr:row>
      <xdr:rowOff>83798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634139"/>
          <a:ext cx="838200" cy="5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32939</xdr:rowOff>
    </xdr:from>
    <xdr:to>
      <xdr:col>19</xdr:col>
      <xdr:colOff>177800</xdr:colOff>
      <xdr:row>56</xdr:row>
      <xdr:rowOff>39308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34139"/>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77326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39308</xdr:rowOff>
    </xdr:from>
    <xdr:to>
      <xdr:col>15</xdr:col>
      <xdr:colOff>50800</xdr:colOff>
      <xdr:row>56</xdr:row>
      <xdr:rowOff>62511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40508"/>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31321</xdr:rowOff>
    </xdr:from>
    <xdr:to>
      <xdr:col>10</xdr:col>
      <xdr:colOff>114300</xdr:colOff>
      <xdr:row>56</xdr:row>
      <xdr:rowOff>62511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632521"/>
          <a:ext cx="889000" cy="3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32998</xdr:rowOff>
    </xdr:from>
    <xdr:to>
      <xdr:col>24</xdr:col>
      <xdr:colOff>114300</xdr:colOff>
      <xdr:row>56</xdr:row>
      <xdr:rowOff>134598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3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11425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1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153589</xdr:rowOff>
    </xdr:from>
    <xdr:to>
      <xdr:col>20</xdr:col>
      <xdr:colOff>38100</xdr:colOff>
      <xdr:row>56</xdr:row>
      <xdr:rowOff>83739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8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100266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35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159958</xdr:rowOff>
    </xdr:from>
    <xdr:to>
      <xdr:col>15</xdr:col>
      <xdr:colOff>101600</xdr:colOff>
      <xdr:row>56</xdr:row>
      <xdr:rowOff>90108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8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106635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36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11711</xdr:rowOff>
    </xdr:from>
    <xdr:to>
      <xdr:col>10</xdr:col>
      <xdr:colOff>165100</xdr:colOff>
      <xdr:row>56</xdr:row>
      <xdr:rowOff>113311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1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129838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3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151971</xdr:rowOff>
    </xdr:from>
    <xdr:to>
      <xdr:col>6</xdr:col>
      <xdr:colOff>38100</xdr:colOff>
      <xdr:row>56</xdr:row>
      <xdr:rowOff>82121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98648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35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118920</xdr:rowOff>
    </xdr:from>
    <xdr:to>
      <xdr:col>24</xdr:col>
      <xdr:colOff>63500</xdr:colOff>
      <xdr:row>77</xdr:row>
      <xdr:rowOff>133414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20570"/>
          <a:ext cx="8382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118920</xdr:rowOff>
    </xdr:from>
    <xdr:to>
      <xdr:col>19</xdr:col>
      <xdr:colOff>177800</xdr:colOff>
      <xdr:row>77</xdr:row>
      <xdr:rowOff>143495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20570"/>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92608</xdr:rowOff>
    </xdr:from>
    <xdr:to>
      <xdr:col>15</xdr:col>
      <xdr:colOff>50800</xdr:colOff>
      <xdr:row>77</xdr:row>
      <xdr:rowOff>143495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294258"/>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86437</xdr:rowOff>
    </xdr:from>
    <xdr:to>
      <xdr:col>10</xdr:col>
      <xdr:colOff>114300</xdr:colOff>
      <xdr:row>77</xdr:row>
      <xdr:rowOff>92608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288087"/>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82614</xdr:rowOff>
    </xdr:from>
    <xdr:to>
      <xdr:col>24</xdr:col>
      <xdr:colOff>114300</xdr:colOff>
      <xdr:row>78</xdr:row>
      <xdr:rowOff>12764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61041</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6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68120</xdr:rowOff>
    </xdr:from>
    <xdr:to>
      <xdr:col>20</xdr:col>
      <xdr:colOff>38100</xdr:colOff>
      <xdr:row>77</xdr:row>
      <xdr:rowOff>169720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14797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0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92695</xdr:rowOff>
    </xdr:from>
    <xdr:to>
      <xdr:col>15</xdr:col>
      <xdr:colOff>101600</xdr:colOff>
      <xdr:row>78</xdr:row>
      <xdr:rowOff>22845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9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39372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06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41808</xdr:rowOff>
    </xdr:from>
    <xdr:to>
      <xdr:col>10</xdr:col>
      <xdr:colOff>165100</xdr:colOff>
      <xdr:row>77</xdr:row>
      <xdr:rowOff>143408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159935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01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35637</xdr:rowOff>
    </xdr:from>
    <xdr:to>
      <xdr:col>6</xdr:col>
      <xdr:colOff>38100</xdr:colOff>
      <xdr:row>77</xdr:row>
      <xdr:rowOff>137237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153764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01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35992</xdr:rowOff>
    </xdr:from>
    <xdr:to>
      <xdr:col>24</xdr:col>
      <xdr:colOff>63500</xdr:colOff>
      <xdr:row>97</xdr:row>
      <xdr:rowOff>54508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66642"/>
          <a:ext cx="8382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54508</xdr:rowOff>
    </xdr:from>
    <xdr:to>
      <xdr:col>19</xdr:col>
      <xdr:colOff>177800</xdr:colOff>
      <xdr:row>97</xdr:row>
      <xdr:rowOff>60813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85158"/>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60813</xdr:rowOff>
    </xdr:from>
    <xdr:to>
      <xdr:col>15</xdr:col>
      <xdr:colOff>50800</xdr:colOff>
      <xdr:row>97</xdr:row>
      <xdr:rowOff>84837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91463"/>
          <a:ext cx="889000" cy="2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84837</xdr:rowOff>
    </xdr:from>
    <xdr:to>
      <xdr:col>10</xdr:col>
      <xdr:colOff>114300</xdr:colOff>
      <xdr:row>97</xdr:row>
      <xdr:rowOff>127736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15487"/>
          <a:ext cx="889000" cy="4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156642</xdr:rowOff>
    </xdr:from>
    <xdr:to>
      <xdr:col>24</xdr:col>
      <xdr:colOff>114300</xdr:colOff>
      <xdr:row>97</xdr:row>
      <xdr:rowOff>86792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135069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3708</xdr:rowOff>
    </xdr:from>
    <xdr:to>
      <xdr:col>20</xdr:col>
      <xdr:colOff>38100</xdr:colOff>
      <xdr:row>97</xdr:row>
      <xdr:rowOff>105308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96435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2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10013</xdr:rowOff>
    </xdr:from>
    <xdr:to>
      <xdr:col>15</xdr:col>
      <xdr:colOff>101600</xdr:colOff>
      <xdr:row>97</xdr:row>
      <xdr:rowOff>111613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102740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34037</xdr:rowOff>
    </xdr:from>
    <xdr:to>
      <xdr:col>10</xdr:col>
      <xdr:colOff>165100</xdr:colOff>
      <xdr:row>97</xdr:row>
      <xdr:rowOff>135637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126764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5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76936</xdr:rowOff>
    </xdr:from>
    <xdr:to>
      <xdr:col>6</xdr:col>
      <xdr:colOff>38100</xdr:colOff>
      <xdr:row>98</xdr:row>
      <xdr:rowOff>7086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169663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0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58615</xdr:rowOff>
    </xdr:from>
    <xdr:to>
      <xdr:col>55</xdr:col>
      <xdr:colOff>0</xdr:colOff>
      <xdr:row>38</xdr:row>
      <xdr:rowOff>7409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30815"/>
          <a:ext cx="838200" cy="2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1909</xdr:rowOff>
    </xdr:from>
    <xdr:to>
      <xdr:col>50</xdr:col>
      <xdr:colOff>114300</xdr:colOff>
      <xdr:row>38</xdr:row>
      <xdr:rowOff>7409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517009"/>
          <a:ext cx="8890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159746</xdr:rowOff>
    </xdr:from>
    <xdr:to>
      <xdr:col>45</xdr:col>
      <xdr:colOff>177800</xdr:colOff>
      <xdr:row>38</xdr:row>
      <xdr:rowOff>1909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503396"/>
          <a:ext cx="889000" cy="1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147351</xdr:rowOff>
    </xdr:from>
    <xdr:to>
      <xdr:col>41</xdr:col>
      <xdr:colOff>50800</xdr:colOff>
      <xdr:row>37</xdr:row>
      <xdr:rowOff>159746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491001"/>
          <a:ext cx="8890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7815</xdr:rowOff>
    </xdr:from>
    <xdr:to>
      <xdr:col>55</xdr:col>
      <xdr:colOff>50800</xdr:colOff>
      <xdr:row>36</xdr:row>
      <xdr:rowOff>109415</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94192</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9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128059</xdr:rowOff>
    </xdr:from>
    <xdr:to>
      <xdr:col>50</xdr:col>
      <xdr:colOff>165100</xdr:colOff>
      <xdr:row>38</xdr:row>
      <xdr:rowOff>58209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49336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122559</xdr:rowOff>
    </xdr:from>
    <xdr:to>
      <xdr:col>46</xdr:col>
      <xdr:colOff>38100</xdr:colOff>
      <xdr:row>38</xdr:row>
      <xdr:rowOff>52709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6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43836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5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108946</xdr:rowOff>
    </xdr:from>
    <xdr:to>
      <xdr:col>41</xdr:col>
      <xdr:colOff>101600</xdr:colOff>
      <xdr:row>38</xdr:row>
      <xdr:rowOff>39096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30223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96551</xdr:rowOff>
    </xdr:from>
    <xdr:to>
      <xdr:col>36</xdr:col>
      <xdr:colOff>165100</xdr:colOff>
      <xdr:row>38</xdr:row>
      <xdr:rowOff>26701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17828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21269</xdr:rowOff>
    </xdr:from>
    <xdr:to>
      <xdr:col>55</xdr:col>
      <xdr:colOff>0</xdr:colOff>
      <xdr:row>58</xdr:row>
      <xdr:rowOff>114378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65369"/>
          <a:ext cx="838200" cy="9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114378</xdr:rowOff>
    </xdr:from>
    <xdr:to>
      <xdr:col>50</xdr:col>
      <xdr:colOff>114300</xdr:colOff>
      <xdr:row>58</xdr:row>
      <xdr:rowOff>127405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58478"/>
          <a:ext cx="889000" cy="1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160189</xdr:rowOff>
    </xdr:from>
    <xdr:to>
      <xdr:col>45</xdr:col>
      <xdr:colOff>177800</xdr:colOff>
      <xdr:row>58</xdr:row>
      <xdr:rowOff>127405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761389"/>
          <a:ext cx="889000" cy="3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160189</xdr:rowOff>
    </xdr:from>
    <xdr:to>
      <xdr:col>41</xdr:col>
      <xdr:colOff>50800</xdr:colOff>
      <xdr:row>57</xdr:row>
      <xdr:rowOff>47163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761389"/>
          <a:ext cx="889000" cy="5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54581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141919</xdr:rowOff>
    </xdr:from>
    <xdr:to>
      <xdr:col>55</xdr:col>
      <xdr:colOff>50800</xdr:colOff>
      <xdr:row>58</xdr:row>
      <xdr:rowOff>72069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1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120346</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9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63578</xdr:rowOff>
    </xdr:from>
    <xdr:to>
      <xdr:col>50</xdr:col>
      <xdr:colOff>165100</xdr:colOff>
      <xdr:row>58</xdr:row>
      <xdr:rowOff>165178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156305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0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76605</xdr:rowOff>
    </xdr:from>
    <xdr:to>
      <xdr:col>46</xdr:col>
      <xdr:colOff>38100</xdr:colOff>
      <xdr:row>59</xdr:row>
      <xdr:rowOff>6755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169332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1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109389</xdr:rowOff>
    </xdr:from>
    <xdr:to>
      <xdr:col>41</xdr:col>
      <xdr:colOff>101600</xdr:colOff>
      <xdr:row>57</xdr:row>
      <xdr:rowOff>39539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56066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48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167813</xdr:rowOff>
    </xdr:from>
    <xdr:to>
      <xdr:col>36</xdr:col>
      <xdr:colOff>165100</xdr:colOff>
      <xdr:row>57</xdr:row>
      <xdr:rowOff>97963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114490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54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91053</xdr:rowOff>
    </xdr:from>
    <xdr:to>
      <xdr:col>55</xdr:col>
      <xdr:colOff>0</xdr:colOff>
      <xdr:row>78</xdr:row>
      <xdr:rowOff>93563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64153"/>
          <a:ext cx="8382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91053</xdr:rowOff>
    </xdr:from>
    <xdr:to>
      <xdr:col>50</xdr:col>
      <xdr:colOff>114300</xdr:colOff>
      <xdr:row>78</xdr:row>
      <xdr:rowOff>91918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64153"/>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53161</xdr:rowOff>
    </xdr:from>
    <xdr:to>
      <xdr:col>45</xdr:col>
      <xdr:colOff>177800</xdr:colOff>
      <xdr:row>78</xdr:row>
      <xdr:rowOff>91918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26261"/>
          <a:ext cx="889000" cy="3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53161</xdr:rowOff>
    </xdr:from>
    <xdr:to>
      <xdr:col>41</xdr:col>
      <xdr:colOff>50800</xdr:colOff>
      <xdr:row>78</xdr:row>
      <xdr:rowOff>98479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26261"/>
          <a:ext cx="889000" cy="4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42763</xdr:rowOff>
    </xdr:from>
    <xdr:to>
      <xdr:col>55</xdr:col>
      <xdr:colOff>50800</xdr:colOff>
      <xdr:row>78</xdr:row>
      <xdr:rowOff>144363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129140</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3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40253</xdr:rowOff>
    </xdr:from>
    <xdr:to>
      <xdr:col>50</xdr:col>
      <xdr:colOff>165100</xdr:colOff>
      <xdr:row>78</xdr:row>
      <xdr:rowOff>141853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132980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41118</xdr:rowOff>
    </xdr:from>
    <xdr:to>
      <xdr:col>46</xdr:col>
      <xdr:colOff>38100</xdr:colOff>
      <xdr:row>78</xdr:row>
      <xdr:rowOff>142718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1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133845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0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2361</xdr:rowOff>
    </xdr:from>
    <xdr:to>
      <xdr:col>41</xdr:col>
      <xdr:colOff>101600</xdr:colOff>
      <xdr:row>78</xdr:row>
      <xdr:rowOff>103961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7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95088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6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47679</xdr:rowOff>
    </xdr:from>
    <xdr:to>
      <xdr:col>36</xdr:col>
      <xdr:colOff>165100</xdr:colOff>
      <xdr:row>78</xdr:row>
      <xdr:rowOff>149279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2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140406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1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41413</xdr:rowOff>
    </xdr:from>
    <xdr:to>
      <xdr:col>55</xdr:col>
      <xdr:colOff>0</xdr:colOff>
      <xdr:row>97</xdr:row>
      <xdr:rowOff>11323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500613"/>
          <a:ext cx="838200" cy="14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11323</xdr:rowOff>
    </xdr:from>
    <xdr:to>
      <xdr:col>50</xdr:col>
      <xdr:colOff>114300</xdr:colOff>
      <xdr:row>97</xdr:row>
      <xdr:rowOff>58341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641973"/>
          <a:ext cx="889000" cy="4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80190</xdr:rowOff>
    </xdr:from>
    <xdr:to>
      <xdr:col>45</xdr:col>
      <xdr:colOff>177800</xdr:colOff>
      <xdr:row>97</xdr:row>
      <xdr:rowOff>58341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196490"/>
          <a:ext cx="889000" cy="49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80190</xdr:rowOff>
    </xdr:from>
    <xdr:to>
      <xdr:col>41</xdr:col>
      <xdr:colOff>50800</xdr:colOff>
      <xdr:row>94</xdr:row>
      <xdr:rowOff>123047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196490"/>
          <a:ext cx="889000" cy="4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158487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6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162063</xdr:rowOff>
    </xdr:from>
    <xdr:to>
      <xdr:col>55</xdr:col>
      <xdr:colOff>50800</xdr:colOff>
      <xdr:row>96</xdr:row>
      <xdr:rowOff>92213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4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13490</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30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131973</xdr:rowOff>
    </xdr:from>
    <xdr:to>
      <xdr:col>50</xdr:col>
      <xdr:colOff>165100</xdr:colOff>
      <xdr:row>97</xdr:row>
      <xdr:rowOff>62123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5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53250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8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7541</xdr:rowOff>
    </xdr:from>
    <xdr:to>
      <xdr:col>46</xdr:col>
      <xdr:colOff>38100</xdr:colOff>
      <xdr:row>97</xdr:row>
      <xdr:rowOff>109141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63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100268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29390</xdr:rowOff>
    </xdr:from>
    <xdr:to>
      <xdr:col>41</xdr:col>
      <xdr:colOff>101600</xdr:colOff>
      <xdr:row>94</xdr:row>
      <xdr:rowOff>130990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1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147517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592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72247</xdr:rowOff>
    </xdr:from>
    <xdr:to>
      <xdr:col>36</xdr:col>
      <xdr:colOff>165100</xdr:colOff>
      <xdr:row>95</xdr:row>
      <xdr:rowOff>2397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18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18924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596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87424</xdr:rowOff>
    </xdr:from>
    <xdr:to>
      <xdr:col>85</xdr:col>
      <xdr:colOff>127000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02524"/>
          <a:ext cx="838200" cy="5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46125</xdr:rowOff>
    </xdr:from>
    <xdr:to>
      <xdr:col>81</xdr:col>
      <xdr:colOff>50800</xdr:colOff>
      <xdr:row>38</xdr:row>
      <xdr:rowOff>87424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61225"/>
          <a:ext cx="889000" cy="4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46125</xdr:rowOff>
    </xdr:from>
    <xdr:to>
      <xdr:col>76</xdr:col>
      <xdr:colOff>114300</xdr:colOff>
      <xdr:row>38</xdr:row>
      <xdr:rowOff>109241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61225"/>
          <a:ext cx="889000" cy="6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139326</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65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109241</xdr:rowOff>
    </xdr:from>
    <xdr:to>
      <xdr:col>71</xdr:col>
      <xdr:colOff>177800</xdr:colOff>
      <xdr:row>38</xdr:row>
      <xdr:rowOff>115345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24341"/>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159608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67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36624</xdr:rowOff>
    </xdr:from>
    <xdr:to>
      <xdr:col>81</xdr:col>
      <xdr:colOff>101600</xdr:colOff>
      <xdr:row>38</xdr:row>
      <xdr:rowOff>138224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5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129351</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6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166775</xdr:rowOff>
    </xdr:from>
    <xdr:to>
      <xdr:col>76</xdr:col>
      <xdr:colOff>165100</xdr:colOff>
      <xdr:row>38</xdr:row>
      <xdr:rowOff>96925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1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113452</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28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58441</xdr:rowOff>
    </xdr:from>
    <xdr:to>
      <xdr:col>72</xdr:col>
      <xdr:colOff>38100</xdr:colOff>
      <xdr:row>38</xdr:row>
      <xdr:rowOff>160041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7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5118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4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64545</xdr:rowOff>
    </xdr:from>
    <xdr:to>
      <xdr:col>67</xdr:col>
      <xdr:colOff>101600</xdr:colOff>
      <xdr:row>38</xdr:row>
      <xdr:rowOff>166145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157272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6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72568</xdr:rowOff>
    </xdr:from>
    <xdr:to>
      <xdr:col>85</xdr:col>
      <xdr:colOff>127000</xdr:colOff>
      <xdr:row>77</xdr:row>
      <xdr:rowOff>104063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274218"/>
          <a:ext cx="838200" cy="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101448</xdr:rowOff>
    </xdr:from>
    <xdr:to>
      <xdr:col>81</xdr:col>
      <xdr:colOff>50800</xdr:colOff>
      <xdr:row>77</xdr:row>
      <xdr:rowOff>104063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303098"/>
          <a:ext cx="8890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85001</xdr:rowOff>
    </xdr:from>
    <xdr:to>
      <xdr:col>76</xdr:col>
      <xdr:colOff>114300</xdr:colOff>
      <xdr:row>77</xdr:row>
      <xdr:rowOff>101448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286651"/>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85001</xdr:rowOff>
    </xdr:from>
    <xdr:to>
      <xdr:col>71</xdr:col>
      <xdr:colOff>177800</xdr:colOff>
      <xdr:row>77</xdr:row>
      <xdr:rowOff>86398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286651"/>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21768</xdr:rowOff>
    </xdr:from>
    <xdr:to>
      <xdr:col>85</xdr:col>
      <xdr:colOff>177800</xdr:colOff>
      <xdr:row>77</xdr:row>
      <xdr:rowOff>123368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2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195</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2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53263</xdr:rowOff>
    </xdr:from>
    <xdr:to>
      <xdr:col>81</xdr:col>
      <xdr:colOff>101600</xdr:colOff>
      <xdr:row>77</xdr:row>
      <xdr:rowOff>154863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2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145990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50648</xdr:rowOff>
    </xdr:from>
    <xdr:to>
      <xdr:col>76</xdr:col>
      <xdr:colOff>165100</xdr:colOff>
      <xdr:row>77</xdr:row>
      <xdr:rowOff>152248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2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143375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3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34201</xdr:rowOff>
    </xdr:from>
    <xdr:to>
      <xdr:col>72</xdr:col>
      <xdr:colOff>38100</xdr:colOff>
      <xdr:row>77</xdr:row>
      <xdr:rowOff>135801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2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126928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2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35598</xdr:rowOff>
    </xdr:from>
    <xdr:to>
      <xdr:col>67</xdr:col>
      <xdr:colOff>101600</xdr:colOff>
      <xdr:row>77</xdr:row>
      <xdr:rowOff>137198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2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128325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2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88973</xdr:rowOff>
    </xdr:from>
    <xdr:to>
      <xdr:col>85</xdr:col>
      <xdr:colOff>127000</xdr:colOff>
      <xdr:row>99</xdr:row>
      <xdr:rowOff>95634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7062523"/>
          <a:ext cx="838200" cy="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95634</xdr:rowOff>
    </xdr:from>
    <xdr:to>
      <xdr:col>81</xdr:col>
      <xdr:colOff>50800</xdr:colOff>
      <xdr:row>99</xdr:row>
      <xdr:rowOff>97148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7069184"/>
          <a:ext cx="8890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96810</xdr:rowOff>
    </xdr:from>
    <xdr:to>
      <xdr:col>76</xdr:col>
      <xdr:colOff>114300</xdr:colOff>
      <xdr:row>99</xdr:row>
      <xdr:rowOff>97148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7070360"/>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93588</xdr:rowOff>
    </xdr:from>
    <xdr:to>
      <xdr:col>71</xdr:col>
      <xdr:colOff>177800</xdr:colOff>
      <xdr:row>99</xdr:row>
      <xdr:rowOff>96810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7067138"/>
          <a:ext cx="889000" cy="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38173</xdr:rowOff>
    </xdr:from>
    <xdr:to>
      <xdr:col>85</xdr:col>
      <xdr:colOff>177800</xdr:colOff>
      <xdr:row>99</xdr:row>
      <xdr:rowOff>139773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70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124550</xdr:rowOff>
    </xdr:from>
    <xdr:ext cx="378565"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926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44834</xdr:rowOff>
    </xdr:from>
    <xdr:to>
      <xdr:col>81</xdr:col>
      <xdr:colOff>101600</xdr:colOff>
      <xdr:row>99</xdr:row>
      <xdr:rowOff>146434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701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137561</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2017" y="1711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46348</xdr:rowOff>
    </xdr:from>
    <xdr:to>
      <xdr:col>76</xdr:col>
      <xdr:colOff>165100</xdr:colOff>
      <xdr:row>99</xdr:row>
      <xdr:rowOff>147948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70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139075</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3017" y="17112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46010</xdr:rowOff>
    </xdr:from>
    <xdr:to>
      <xdr:col>72</xdr:col>
      <xdr:colOff>38100</xdr:colOff>
      <xdr:row>99</xdr:row>
      <xdr:rowOff>147610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701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138737</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4017" y="17112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42788</xdr:rowOff>
    </xdr:from>
    <xdr:to>
      <xdr:col>67</xdr:col>
      <xdr:colOff>101600</xdr:colOff>
      <xdr:row>99</xdr:row>
      <xdr:rowOff>144388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70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135515</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5017" y="1710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96769</xdr:rowOff>
    </xdr:from>
    <xdr:to>
      <xdr:col>116</xdr:col>
      <xdr:colOff>63500</xdr:colOff>
      <xdr:row>38</xdr:row>
      <xdr:rowOff>99740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11869"/>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97661</xdr:rowOff>
    </xdr:from>
    <xdr:to>
      <xdr:col>111</xdr:col>
      <xdr:colOff>177800</xdr:colOff>
      <xdr:row>38</xdr:row>
      <xdr:rowOff>99740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12761"/>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97661</xdr:rowOff>
    </xdr:from>
    <xdr:to>
      <xdr:col>107</xdr:col>
      <xdr:colOff>50800</xdr:colOff>
      <xdr:row>38</xdr:row>
      <xdr:rowOff>98918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1276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98918</xdr:rowOff>
    </xdr:from>
    <xdr:to>
      <xdr:col>102</xdr:col>
      <xdr:colOff>114300</xdr:colOff>
      <xdr:row>38</xdr:row>
      <xdr:rowOff>99215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14018"/>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45969</xdr:rowOff>
    </xdr:from>
    <xdr:to>
      <xdr:col>116</xdr:col>
      <xdr:colOff>114300</xdr:colOff>
      <xdr:row>38</xdr:row>
      <xdr:rowOff>147569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6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144342</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8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48940</xdr:rowOff>
    </xdr:from>
    <xdr:to>
      <xdr:col>112</xdr:col>
      <xdr:colOff>38100</xdr:colOff>
      <xdr:row>38</xdr:row>
      <xdr:rowOff>150540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141667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65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46861</xdr:rowOff>
    </xdr:from>
    <xdr:to>
      <xdr:col>107</xdr:col>
      <xdr:colOff>101600</xdr:colOff>
      <xdr:row>38</xdr:row>
      <xdr:rowOff>148461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139588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65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48118</xdr:rowOff>
    </xdr:from>
    <xdr:to>
      <xdr:col>102</xdr:col>
      <xdr:colOff>165100</xdr:colOff>
      <xdr:row>38</xdr:row>
      <xdr:rowOff>149718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140845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65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48415</xdr:rowOff>
    </xdr:from>
    <xdr:to>
      <xdr:col>98</xdr:col>
      <xdr:colOff>38100</xdr:colOff>
      <xdr:row>38</xdr:row>
      <xdr:rowOff>150015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6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141142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6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98192</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37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98192</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137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47392</xdr:rowOff>
    </xdr:from>
    <xdr:to>
      <xdr:col>107</xdr:col>
      <xdr:colOff>101600</xdr:colOff>
      <xdr:row>59</xdr:row>
      <xdr:rowOff>148992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140119</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77333" y="10255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159310</xdr:rowOff>
    </xdr:from>
    <xdr:to>
      <xdr:col>116</xdr:col>
      <xdr:colOff>63500</xdr:colOff>
      <xdr:row>71</xdr:row>
      <xdr:rowOff>37760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1989360"/>
          <a:ext cx="838200" cy="2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125135</xdr:rowOff>
    </xdr:from>
    <xdr:to>
      <xdr:col>111</xdr:col>
      <xdr:colOff>177800</xdr:colOff>
      <xdr:row>71</xdr:row>
      <xdr:rowOff>37760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126635"/>
          <a:ext cx="889000" cy="8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129131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63527</xdr:rowOff>
    </xdr:from>
    <xdr:to>
      <xdr:col>107</xdr:col>
      <xdr:colOff>50800</xdr:colOff>
      <xdr:row>70</xdr:row>
      <xdr:rowOff>125135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065027"/>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131596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63527</xdr:rowOff>
    </xdr:from>
    <xdr:to>
      <xdr:col>102</xdr:col>
      <xdr:colOff>114300</xdr:colOff>
      <xdr:row>70</xdr:row>
      <xdr:rowOff>84771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065027"/>
          <a:ext cx="8890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151010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134666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108510</xdr:rowOff>
    </xdr:from>
    <xdr:to>
      <xdr:col>116</xdr:col>
      <xdr:colOff>114300</xdr:colOff>
      <xdr:row>70</xdr:row>
      <xdr:rowOff>38660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19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61537</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18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158410</xdr:rowOff>
    </xdr:from>
    <xdr:to>
      <xdr:col>112</xdr:col>
      <xdr:colOff>38100</xdr:colOff>
      <xdr:row>71</xdr:row>
      <xdr:rowOff>88560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1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105087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193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74335</xdr:rowOff>
    </xdr:from>
    <xdr:to>
      <xdr:col>107</xdr:col>
      <xdr:colOff>101600</xdr:colOff>
      <xdr:row>71</xdr:row>
      <xdr:rowOff>4485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0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21012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18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12727</xdr:rowOff>
    </xdr:from>
    <xdr:to>
      <xdr:col>102</xdr:col>
      <xdr:colOff>165100</xdr:colOff>
      <xdr:row>70</xdr:row>
      <xdr:rowOff>114327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01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130854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178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33971</xdr:rowOff>
    </xdr:from>
    <xdr:to>
      <xdr:col>98</xdr:col>
      <xdr:colOff>38100</xdr:colOff>
      <xdr:row>70</xdr:row>
      <xdr:rowOff>135571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0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152098</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181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歳出総額は、住民一人当たり約</a:t>
          </a:r>
          <a:r>
            <a:rPr kumimoji="1" lang="en-US" altLang="ja-JP" sz="1100">
              <a:solidFill>
                <a:schemeClr val="dk1"/>
              </a:solidFill>
              <a:effectLst/>
              <a:latin typeface="+mn-lt"/>
              <a:ea typeface="+mn-ea"/>
              <a:cs typeface="+mn-cs"/>
            </a:rPr>
            <a:t>704</a:t>
          </a:r>
          <a:r>
            <a:rPr kumimoji="1" lang="ja-JP" altLang="ja-JP" sz="1100">
              <a:solidFill>
                <a:schemeClr val="dk1"/>
              </a:solidFill>
              <a:effectLst/>
              <a:latin typeface="+mn-lt"/>
              <a:ea typeface="+mn-ea"/>
              <a:cs typeface="+mn-cs"/>
            </a:rPr>
            <a:t>千円となっており、昨年度より</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た。住人一人あたりのコストを性質別で見た場合、類似団体との比較ではいずれもほぼ同水準を保っているが、扶助費や補助費等において若干下回り、繰出金において大きく上回っている（各要因は前シートのとおり）。また前年度との比較では</a:t>
          </a:r>
          <a:r>
            <a:rPr kumimoji="1" lang="ja-JP" altLang="en-US" sz="1100">
              <a:solidFill>
                <a:schemeClr val="dk1"/>
              </a:solidFill>
              <a:effectLst/>
              <a:latin typeface="+mn-lt"/>
              <a:ea typeface="+mn-ea"/>
              <a:cs typeface="+mn-cs"/>
            </a:rPr>
            <a:t>、人件費、繰出金、補助費</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の伸びが大きくなっている。繰出金は、下水道事業債の償還に充てるための下水道事業会計への繰出金が大きいことに加え、</a:t>
          </a:r>
          <a:r>
            <a:rPr kumimoji="1" lang="ja-JP" altLang="en-US" sz="1100">
              <a:solidFill>
                <a:schemeClr val="dk1"/>
              </a:solidFill>
              <a:effectLst/>
              <a:latin typeface="+mn-lt"/>
              <a:ea typeface="+mn-ea"/>
              <a:cs typeface="+mn-cs"/>
            </a:rPr>
            <a:t>国民健康保険</a:t>
          </a:r>
          <a:r>
            <a:rPr kumimoji="1" lang="ja-JP" altLang="ja-JP" sz="1100">
              <a:solidFill>
                <a:schemeClr val="dk1"/>
              </a:solidFill>
              <a:effectLst/>
              <a:latin typeface="+mn-lt"/>
              <a:ea typeface="+mn-ea"/>
              <a:cs typeface="+mn-cs"/>
            </a:rPr>
            <a:t>、介護保険等への繰出金が増高していることもあり、類似団体平均を大きく上回っている。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13,867
13,583
144.21
10,187,445
9,766,959
414,691
5,499,120
9,282,297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42926</xdr:rowOff>
    </xdr:from>
    <xdr:to>
      <xdr:col>24</xdr:col>
      <xdr:colOff>63500</xdr:colOff>
      <xdr:row>37</xdr:row>
      <xdr:rowOff>71310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86576"/>
          <a:ext cx="8382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42926</xdr:rowOff>
    </xdr:from>
    <xdr:to>
      <xdr:col>19</xdr:col>
      <xdr:colOff>177800</xdr:colOff>
      <xdr:row>37</xdr:row>
      <xdr:rowOff>75311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86576"/>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75311</xdr:rowOff>
    </xdr:from>
    <xdr:to>
      <xdr:col>15</xdr:col>
      <xdr:colOff>50800</xdr:colOff>
      <xdr:row>37</xdr:row>
      <xdr:rowOff>110744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18961"/>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156464</xdr:rowOff>
    </xdr:from>
    <xdr:to>
      <xdr:col>10</xdr:col>
      <xdr:colOff>114300</xdr:colOff>
      <xdr:row>37</xdr:row>
      <xdr:rowOff>110744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866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20510</xdr:rowOff>
    </xdr:from>
    <xdr:to>
      <xdr:col>24</xdr:col>
      <xdr:colOff>114300</xdr:colOff>
      <xdr:row>37</xdr:row>
      <xdr:rowOff>122110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170387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4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163576</xdr:rowOff>
    </xdr:from>
    <xdr:to>
      <xdr:col>20</xdr:col>
      <xdr:colOff>38100</xdr:colOff>
      <xdr:row>37</xdr:row>
      <xdr:rowOff>93726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84853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24511</xdr:rowOff>
    </xdr:from>
    <xdr:to>
      <xdr:col>15</xdr:col>
      <xdr:colOff>101600</xdr:colOff>
      <xdr:row>37</xdr:row>
      <xdr:rowOff>126111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117238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59944</xdr:rowOff>
    </xdr:from>
    <xdr:to>
      <xdr:col>10</xdr:col>
      <xdr:colOff>165100</xdr:colOff>
      <xdr:row>37</xdr:row>
      <xdr:rowOff>161544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152671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105664</xdr:rowOff>
    </xdr:from>
    <xdr:to>
      <xdr:col>6</xdr:col>
      <xdr:colOff>38100</xdr:colOff>
      <xdr:row>37</xdr:row>
      <xdr:rowOff>35814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26941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25804</xdr:rowOff>
    </xdr:from>
    <xdr:to>
      <xdr:col>24</xdr:col>
      <xdr:colOff>63500</xdr:colOff>
      <xdr:row>58</xdr:row>
      <xdr:rowOff>82358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98454"/>
          <a:ext cx="838200" cy="2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82358</xdr:rowOff>
    </xdr:from>
    <xdr:to>
      <xdr:col>19</xdr:col>
      <xdr:colOff>177800</xdr:colOff>
      <xdr:row>58</xdr:row>
      <xdr:rowOff>88831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26458"/>
          <a:ext cx="889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81413</xdr:rowOff>
    </xdr:from>
    <xdr:to>
      <xdr:col>15</xdr:col>
      <xdr:colOff>50800</xdr:colOff>
      <xdr:row>58</xdr:row>
      <xdr:rowOff>88831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25513"/>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81413</xdr:rowOff>
    </xdr:from>
    <xdr:to>
      <xdr:col>10</xdr:col>
      <xdr:colOff>114300</xdr:colOff>
      <xdr:row>58</xdr:row>
      <xdr:rowOff>83186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5513"/>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146454</xdr:rowOff>
    </xdr:from>
    <xdr:to>
      <xdr:col>24</xdr:col>
      <xdr:colOff>114300</xdr:colOff>
      <xdr:row>57</xdr:row>
      <xdr:rowOff>76604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4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124881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31558</xdr:rowOff>
    </xdr:from>
    <xdr:to>
      <xdr:col>20</xdr:col>
      <xdr:colOff>38100</xdr:colOff>
      <xdr:row>58</xdr:row>
      <xdr:rowOff>133158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124285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38031</xdr:rowOff>
    </xdr:from>
    <xdr:to>
      <xdr:col>15</xdr:col>
      <xdr:colOff>101600</xdr:colOff>
      <xdr:row>58</xdr:row>
      <xdr:rowOff>139631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130758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30613</xdr:rowOff>
    </xdr:from>
    <xdr:to>
      <xdr:col>10</xdr:col>
      <xdr:colOff>165100</xdr:colOff>
      <xdr:row>58</xdr:row>
      <xdr:rowOff>132213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123340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32386</xdr:rowOff>
    </xdr:from>
    <xdr:to>
      <xdr:col>6</xdr:col>
      <xdr:colOff>38100</xdr:colOff>
      <xdr:row>58</xdr:row>
      <xdr:rowOff>133986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125113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43658</xdr:rowOff>
    </xdr:from>
    <xdr:to>
      <xdr:col>24</xdr:col>
      <xdr:colOff>63500</xdr:colOff>
      <xdr:row>77</xdr:row>
      <xdr:rowOff>108595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45308"/>
          <a:ext cx="838200" cy="6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108595</xdr:rowOff>
    </xdr:from>
    <xdr:to>
      <xdr:col>19</xdr:col>
      <xdr:colOff>177800</xdr:colOff>
      <xdr:row>77</xdr:row>
      <xdr:rowOff>132948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10245"/>
          <a:ext cx="8890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115689</xdr:rowOff>
    </xdr:from>
    <xdr:to>
      <xdr:col>15</xdr:col>
      <xdr:colOff>50800</xdr:colOff>
      <xdr:row>77</xdr:row>
      <xdr:rowOff>132948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17339"/>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115689</xdr:rowOff>
    </xdr:from>
    <xdr:to>
      <xdr:col>10</xdr:col>
      <xdr:colOff>114300</xdr:colOff>
      <xdr:row>77</xdr:row>
      <xdr:rowOff>155961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17339"/>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164308</xdr:rowOff>
    </xdr:from>
    <xdr:to>
      <xdr:col>24</xdr:col>
      <xdr:colOff>114300</xdr:colOff>
      <xdr:row>77</xdr:row>
      <xdr:rowOff>94458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9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142735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7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57795</xdr:rowOff>
    </xdr:from>
    <xdr:to>
      <xdr:col>20</xdr:col>
      <xdr:colOff>38100</xdr:colOff>
      <xdr:row>77</xdr:row>
      <xdr:rowOff>159395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150522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5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82148</xdr:rowOff>
    </xdr:from>
    <xdr:to>
      <xdr:col>15</xdr:col>
      <xdr:colOff>101600</xdr:colOff>
      <xdr:row>78</xdr:row>
      <xdr:rowOff>12298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3425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64889</xdr:rowOff>
    </xdr:from>
    <xdr:to>
      <xdr:col>10</xdr:col>
      <xdr:colOff>165100</xdr:colOff>
      <xdr:row>77</xdr:row>
      <xdr:rowOff>166489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157616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5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105161</xdr:rowOff>
    </xdr:from>
    <xdr:to>
      <xdr:col>6</xdr:col>
      <xdr:colOff>38100</xdr:colOff>
      <xdr:row>78</xdr:row>
      <xdr:rowOff>35311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26438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9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93120</xdr:rowOff>
    </xdr:from>
    <xdr:to>
      <xdr:col>24</xdr:col>
      <xdr:colOff>63500</xdr:colOff>
      <xdr:row>97</xdr:row>
      <xdr:rowOff>131091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23770"/>
          <a:ext cx="838200" cy="3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129504</xdr:rowOff>
    </xdr:from>
    <xdr:to>
      <xdr:col>19</xdr:col>
      <xdr:colOff>177800</xdr:colOff>
      <xdr:row>97</xdr:row>
      <xdr:rowOff>131091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60154"/>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83662</xdr:rowOff>
    </xdr:from>
    <xdr:to>
      <xdr:col>15</xdr:col>
      <xdr:colOff>50800</xdr:colOff>
      <xdr:row>97</xdr:row>
      <xdr:rowOff>129504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371412"/>
          <a:ext cx="889000" cy="38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83662</xdr:rowOff>
    </xdr:from>
    <xdr:to>
      <xdr:col>10</xdr:col>
      <xdr:colOff>114300</xdr:colOff>
      <xdr:row>97</xdr:row>
      <xdr:rowOff>81956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371412"/>
          <a:ext cx="889000" cy="3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139912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135605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42320</xdr:rowOff>
    </xdr:from>
    <xdr:to>
      <xdr:col>24</xdr:col>
      <xdr:colOff>114300</xdr:colOff>
      <xdr:row>97</xdr:row>
      <xdr:rowOff>143920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80291</xdr:rowOff>
    </xdr:from>
    <xdr:to>
      <xdr:col>20</xdr:col>
      <xdr:colOff>38100</xdr:colOff>
      <xdr:row>98</xdr:row>
      <xdr:rowOff>10441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78704</xdr:rowOff>
    </xdr:from>
    <xdr:to>
      <xdr:col>15</xdr:col>
      <xdr:colOff>101600</xdr:colOff>
      <xdr:row>98</xdr:row>
      <xdr:rowOff>8854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0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171431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32862</xdr:rowOff>
    </xdr:from>
    <xdr:to>
      <xdr:col>10</xdr:col>
      <xdr:colOff>165100</xdr:colOff>
      <xdr:row>95</xdr:row>
      <xdr:rowOff>134462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150989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09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31156</xdr:rowOff>
    </xdr:from>
    <xdr:to>
      <xdr:col>6</xdr:col>
      <xdr:colOff>38100</xdr:colOff>
      <xdr:row>97</xdr:row>
      <xdr:rowOff>132756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6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149283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43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148768</xdr:rowOff>
    </xdr:from>
    <xdr:to>
      <xdr:col>55</xdr:col>
      <xdr:colOff>0</xdr:colOff>
      <xdr:row>57</xdr:row>
      <xdr:rowOff>58220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49968"/>
          <a:ext cx="838200" cy="8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58220</xdr:rowOff>
    </xdr:from>
    <xdr:to>
      <xdr:col>50</xdr:col>
      <xdr:colOff>114300</xdr:colOff>
      <xdr:row>57</xdr:row>
      <xdr:rowOff>60985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30870"/>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60985</xdr:rowOff>
    </xdr:from>
    <xdr:to>
      <xdr:col>45</xdr:col>
      <xdr:colOff>177800</xdr:colOff>
      <xdr:row>57</xdr:row>
      <xdr:rowOff>90366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33635"/>
          <a:ext cx="889000" cy="2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90366</xdr:rowOff>
    </xdr:from>
    <xdr:to>
      <xdr:col>41</xdr:col>
      <xdr:colOff>50800</xdr:colOff>
      <xdr:row>57</xdr:row>
      <xdr:rowOff>116491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630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97968</xdr:rowOff>
    </xdr:from>
    <xdr:to>
      <xdr:col>55</xdr:col>
      <xdr:colOff>50800</xdr:colOff>
      <xdr:row>57</xdr:row>
      <xdr:rowOff>28118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9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120845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5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7420</xdr:rowOff>
    </xdr:from>
    <xdr:to>
      <xdr:col>50</xdr:col>
      <xdr:colOff>165100</xdr:colOff>
      <xdr:row>57</xdr:row>
      <xdr:rowOff>109020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100147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7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10185</xdr:rowOff>
    </xdr:from>
    <xdr:to>
      <xdr:col>46</xdr:col>
      <xdr:colOff>38100</xdr:colOff>
      <xdr:row>57</xdr:row>
      <xdr:rowOff>111785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102912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39566</xdr:rowOff>
    </xdr:from>
    <xdr:to>
      <xdr:col>41</xdr:col>
      <xdr:colOff>101600</xdr:colOff>
      <xdr:row>57</xdr:row>
      <xdr:rowOff>141166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1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132293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65691</xdr:rowOff>
    </xdr:from>
    <xdr:to>
      <xdr:col>36</xdr:col>
      <xdr:colOff>165100</xdr:colOff>
      <xdr:row>57</xdr:row>
      <xdr:rowOff>167291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158418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3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164607</xdr:rowOff>
    </xdr:from>
    <xdr:to>
      <xdr:col>55</xdr:col>
      <xdr:colOff>0</xdr:colOff>
      <xdr:row>78</xdr:row>
      <xdr:rowOff>166055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94807"/>
          <a:ext cx="838200" cy="3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166055</xdr:rowOff>
    </xdr:from>
    <xdr:to>
      <xdr:col>50</xdr:col>
      <xdr:colOff>114300</xdr:colOff>
      <xdr:row>79</xdr:row>
      <xdr:rowOff>33967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39155"/>
          <a:ext cx="889000" cy="3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23289</xdr:rowOff>
    </xdr:from>
    <xdr:to>
      <xdr:col>45</xdr:col>
      <xdr:colOff>177800</xdr:colOff>
      <xdr:row>79</xdr:row>
      <xdr:rowOff>33967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67839"/>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160558</xdr:rowOff>
    </xdr:from>
    <xdr:to>
      <xdr:col>41</xdr:col>
      <xdr:colOff>50800</xdr:colOff>
      <xdr:row>79</xdr:row>
      <xdr:rowOff>23289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33658"/>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113807</xdr:rowOff>
    </xdr:from>
    <xdr:to>
      <xdr:col>55</xdr:col>
      <xdr:colOff>50800</xdr:colOff>
      <xdr:row>77</xdr:row>
      <xdr:rowOff>43957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136684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9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115255</xdr:rowOff>
    </xdr:from>
    <xdr:to>
      <xdr:col>50</xdr:col>
      <xdr:colOff>165100</xdr:colOff>
      <xdr:row>79</xdr:row>
      <xdr:rowOff>45405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36532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154617</xdr:rowOff>
    </xdr:from>
    <xdr:to>
      <xdr:col>46</xdr:col>
      <xdr:colOff>38100</xdr:colOff>
      <xdr:row>79</xdr:row>
      <xdr:rowOff>84767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75894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2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143939</xdr:rowOff>
    </xdr:from>
    <xdr:to>
      <xdr:col>41</xdr:col>
      <xdr:colOff>101600</xdr:colOff>
      <xdr:row>79</xdr:row>
      <xdr:rowOff>74089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1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65216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109758</xdr:rowOff>
    </xdr:from>
    <xdr:to>
      <xdr:col>36</xdr:col>
      <xdr:colOff>165100</xdr:colOff>
      <xdr:row>79</xdr:row>
      <xdr:rowOff>39908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31035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7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85849</xdr:rowOff>
    </xdr:from>
    <xdr:to>
      <xdr:col>55</xdr:col>
      <xdr:colOff>0</xdr:colOff>
      <xdr:row>97</xdr:row>
      <xdr:rowOff>102636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16499"/>
          <a:ext cx="838200" cy="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67452</xdr:rowOff>
    </xdr:from>
    <xdr:to>
      <xdr:col>50</xdr:col>
      <xdr:colOff>114300</xdr:colOff>
      <xdr:row>97</xdr:row>
      <xdr:rowOff>85849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98102"/>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148922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48661</xdr:rowOff>
    </xdr:from>
    <xdr:to>
      <xdr:col>45</xdr:col>
      <xdr:colOff>177800</xdr:colOff>
      <xdr:row>97</xdr:row>
      <xdr:rowOff>67452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79311"/>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4536</xdr:rowOff>
    </xdr:from>
    <xdr:to>
      <xdr:col>41</xdr:col>
      <xdr:colOff>50800</xdr:colOff>
      <xdr:row>97</xdr:row>
      <xdr:rowOff>48661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35186"/>
          <a:ext cx="889000" cy="4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51836</xdr:rowOff>
    </xdr:from>
    <xdr:to>
      <xdr:col>55</xdr:col>
      <xdr:colOff>50800</xdr:colOff>
      <xdr:row>97</xdr:row>
      <xdr:rowOff>153436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8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74713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35049</xdr:rowOff>
    </xdr:from>
    <xdr:to>
      <xdr:col>50</xdr:col>
      <xdr:colOff>165100</xdr:colOff>
      <xdr:row>97</xdr:row>
      <xdr:rowOff>136649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153176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4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16652</xdr:rowOff>
    </xdr:from>
    <xdr:to>
      <xdr:col>46</xdr:col>
      <xdr:colOff>38100</xdr:colOff>
      <xdr:row>97</xdr:row>
      <xdr:rowOff>118252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109379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169311</xdr:rowOff>
    </xdr:from>
    <xdr:to>
      <xdr:col>41</xdr:col>
      <xdr:colOff>101600</xdr:colOff>
      <xdr:row>97</xdr:row>
      <xdr:rowOff>99461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115988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4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125186</xdr:rowOff>
    </xdr:from>
    <xdr:to>
      <xdr:col>36</xdr:col>
      <xdr:colOff>165100</xdr:colOff>
      <xdr:row>97</xdr:row>
      <xdr:rowOff>55336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71863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35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85674</xdr:rowOff>
    </xdr:from>
    <xdr:to>
      <xdr:col>85</xdr:col>
      <xdr:colOff>127000</xdr:colOff>
      <xdr:row>38</xdr:row>
      <xdr:rowOff>99352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00774"/>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85674</xdr:rowOff>
    </xdr:from>
    <xdr:to>
      <xdr:col>81</xdr:col>
      <xdr:colOff>50800</xdr:colOff>
      <xdr:row>38</xdr:row>
      <xdr:rowOff>124689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00774"/>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100057</xdr:rowOff>
    </xdr:from>
    <xdr:to>
      <xdr:col>76</xdr:col>
      <xdr:colOff>114300</xdr:colOff>
      <xdr:row>38</xdr:row>
      <xdr:rowOff>124689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615157"/>
          <a:ext cx="889000" cy="2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100057</xdr:rowOff>
    </xdr:from>
    <xdr:to>
      <xdr:col>71</xdr:col>
      <xdr:colOff>177800</xdr:colOff>
      <xdr:row>38</xdr:row>
      <xdr:rowOff>111563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15157"/>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48552</xdr:rowOff>
    </xdr:from>
    <xdr:to>
      <xdr:col>85</xdr:col>
      <xdr:colOff>177800</xdr:colOff>
      <xdr:row>38</xdr:row>
      <xdr:rowOff>150152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26979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4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34874</xdr:rowOff>
    </xdr:from>
    <xdr:to>
      <xdr:col>81</xdr:col>
      <xdr:colOff>101600</xdr:colOff>
      <xdr:row>38</xdr:row>
      <xdr:rowOff>136474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127601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73889</xdr:rowOff>
    </xdr:from>
    <xdr:to>
      <xdr:col>76</xdr:col>
      <xdr:colOff>165100</xdr:colOff>
      <xdr:row>39</xdr:row>
      <xdr:rowOff>4039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166616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49257</xdr:rowOff>
    </xdr:from>
    <xdr:to>
      <xdr:col>72</xdr:col>
      <xdr:colOff>38100</xdr:colOff>
      <xdr:row>38</xdr:row>
      <xdr:rowOff>150857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141984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60763</xdr:rowOff>
    </xdr:from>
    <xdr:to>
      <xdr:col>67</xdr:col>
      <xdr:colOff>101600</xdr:colOff>
      <xdr:row>38</xdr:row>
      <xdr:rowOff>162363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153490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6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113045</xdr:rowOff>
    </xdr:from>
    <xdr:to>
      <xdr:col>85</xdr:col>
      <xdr:colOff>127000</xdr:colOff>
      <xdr:row>57</xdr:row>
      <xdr:rowOff>40449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14245"/>
          <a:ext cx="838200" cy="9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146081</xdr:rowOff>
    </xdr:from>
    <xdr:to>
      <xdr:col>81</xdr:col>
      <xdr:colOff>50800</xdr:colOff>
      <xdr:row>57</xdr:row>
      <xdr:rowOff>40449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47281"/>
          <a:ext cx="889000" cy="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121725</xdr:rowOff>
    </xdr:from>
    <xdr:to>
      <xdr:col>76</xdr:col>
      <xdr:colOff>114300</xdr:colOff>
      <xdr:row>56</xdr:row>
      <xdr:rowOff>146081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722925"/>
          <a:ext cx="889000" cy="2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86639</xdr:rowOff>
    </xdr:from>
    <xdr:to>
      <xdr:col>71</xdr:col>
      <xdr:colOff>177800</xdr:colOff>
      <xdr:row>56</xdr:row>
      <xdr:rowOff>121725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344939"/>
          <a:ext cx="889000" cy="37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82931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62245</xdr:rowOff>
    </xdr:from>
    <xdr:to>
      <xdr:col>85</xdr:col>
      <xdr:colOff>177800</xdr:colOff>
      <xdr:row>56</xdr:row>
      <xdr:rowOff>163845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85122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1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161099</xdr:rowOff>
    </xdr:from>
    <xdr:to>
      <xdr:col>81</xdr:col>
      <xdr:colOff>101600</xdr:colOff>
      <xdr:row>57</xdr:row>
      <xdr:rowOff>91249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82376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95281</xdr:rowOff>
    </xdr:from>
    <xdr:to>
      <xdr:col>76</xdr:col>
      <xdr:colOff>165100</xdr:colOff>
      <xdr:row>57</xdr:row>
      <xdr:rowOff>25431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41958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7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70925</xdr:rowOff>
    </xdr:from>
    <xdr:to>
      <xdr:col>72</xdr:col>
      <xdr:colOff>38100</xdr:colOff>
      <xdr:row>57</xdr:row>
      <xdr:rowOff>1075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17602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44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35839</xdr:rowOff>
    </xdr:from>
    <xdr:to>
      <xdr:col>67</xdr:col>
      <xdr:colOff>101600</xdr:colOff>
      <xdr:row>54</xdr:row>
      <xdr:rowOff>137439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2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153966</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06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87424</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60524"/>
          <a:ext cx="838200" cy="5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46124</xdr:rowOff>
    </xdr:from>
    <xdr:to>
      <xdr:col>81</xdr:col>
      <xdr:colOff>50800</xdr:colOff>
      <xdr:row>78</xdr:row>
      <xdr:rowOff>87424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19224"/>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46124</xdr:rowOff>
    </xdr:from>
    <xdr:to>
      <xdr:col>76</xdr:col>
      <xdr:colOff>114300</xdr:colOff>
      <xdr:row>78</xdr:row>
      <xdr:rowOff>109241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19224"/>
          <a:ext cx="889000" cy="6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139327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5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109241</xdr:rowOff>
    </xdr:from>
    <xdr:to>
      <xdr:col>71</xdr:col>
      <xdr:colOff>177800</xdr:colOff>
      <xdr:row>78</xdr:row>
      <xdr:rowOff>115345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82341"/>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159608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53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36624</xdr:rowOff>
    </xdr:from>
    <xdr:to>
      <xdr:col>81</xdr:col>
      <xdr:colOff>101600</xdr:colOff>
      <xdr:row>78</xdr:row>
      <xdr:rowOff>138224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129351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0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166774</xdr:rowOff>
    </xdr:from>
    <xdr:to>
      <xdr:col>76</xdr:col>
      <xdr:colOff>165100</xdr:colOff>
      <xdr:row>78</xdr:row>
      <xdr:rowOff>96924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6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113451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4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58441</xdr:rowOff>
    </xdr:from>
    <xdr:to>
      <xdr:col>72</xdr:col>
      <xdr:colOff>38100</xdr:colOff>
      <xdr:row>78</xdr:row>
      <xdr:rowOff>160041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5118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0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64545</xdr:rowOff>
    </xdr:from>
    <xdr:to>
      <xdr:col>67</xdr:col>
      <xdr:colOff>101600</xdr:colOff>
      <xdr:row>78</xdr:row>
      <xdr:rowOff>166145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157272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72568</xdr:rowOff>
    </xdr:from>
    <xdr:to>
      <xdr:col>85</xdr:col>
      <xdr:colOff>127000</xdr:colOff>
      <xdr:row>97</xdr:row>
      <xdr:rowOff>104063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03218"/>
          <a:ext cx="838200" cy="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101448</xdr:rowOff>
    </xdr:from>
    <xdr:to>
      <xdr:col>81</xdr:col>
      <xdr:colOff>50800</xdr:colOff>
      <xdr:row>97</xdr:row>
      <xdr:rowOff>104063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732098"/>
          <a:ext cx="8890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85001</xdr:rowOff>
    </xdr:from>
    <xdr:to>
      <xdr:col>76</xdr:col>
      <xdr:colOff>114300</xdr:colOff>
      <xdr:row>97</xdr:row>
      <xdr:rowOff>101448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15651"/>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85001</xdr:rowOff>
    </xdr:from>
    <xdr:to>
      <xdr:col>71</xdr:col>
      <xdr:colOff>177800</xdr:colOff>
      <xdr:row>97</xdr:row>
      <xdr:rowOff>86398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15651"/>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21768</xdr:rowOff>
    </xdr:from>
    <xdr:to>
      <xdr:col>85</xdr:col>
      <xdr:colOff>177800</xdr:colOff>
      <xdr:row>97</xdr:row>
      <xdr:rowOff>123368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53263</xdr:rowOff>
    </xdr:from>
    <xdr:to>
      <xdr:col>81</xdr:col>
      <xdr:colOff>101600</xdr:colOff>
      <xdr:row>97</xdr:row>
      <xdr:rowOff>154863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145990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7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50648</xdr:rowOff>
    </xdr:from>
    <xdr:to>
      <xdr:col>76</xdr:col>
      <xdr:colOff>165100</xdr:colOff>
      <xdr:row>97</xdr:row>
      <xdr:rowOff>152248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143375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34201</xdr:rowOff>
    </xdr:from>
    <xdr:to>
      <xdr:col>72</xdr:col>
      <xdr:colOff>38100</xdr:colOff>
      <xdr:row>97</xdr:row>
      <xdr:rowOff>135801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126928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5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35598</xdr:rowOff>
    </xdr:from>
    <xdr:to>
      <xdr:col>67</xdr:col>
      <xdr:colOff>101600</xdr:colOff>
      <xdr:row>97</xdr:row>
      <xdr:rowOff>137198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128325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5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歳出を目的別で見た場合、昨年度比較で総務費、商工費等が増額している。それぞれの要因は、総務費については</a:t>
          </a:r>
          <a:r>
            <a:rPr kumimoji="1" lang="ja-JP" altLang="en-US" sz="1100">
              <a:solidFill>
                <a:schemeClr val="dk1"/>
              </a:solidFill>
              <a:effectLst/>
              <a:latin typeface="+mn-lt"/>
              <a:ea typeface="+mn-ea"/>
              <a:cs typeface="+mn-cs"/>
            </a:rPr>
            <a:t>地方創生臨時交付金事業費による</a:t>
          </a:r>
          <a:r>
            <a:rPr kumimoji="1" lang="ja-JP" altLang="ja-JP" sz="1100">
              <a:solidFill>
                <a:schemeClr val="dk1"/>
              </a:solidFill>
              <a:effectLst/>
              <a:latin typeface="+mn-lt"/>
              <a:ea typeface="+mn-ea"/>
              <a:cs typeface="+mn-cs"/>
            </a:rPr>
            <a:t>増、商工費については</a:t>
          </a:r>
          <a:r>
            <a:rPr kumimoji="1" lang="ja-JP" altLang="en-US" sz="1100">
              <a:solidFill>
                <a:schemeClr val="dk1"/>
              </a:solidFill>
              <a:effectLst/>
              <a:latin typeface="+mn-lt"/>
              <a:ea typeface="+mn-ea"/>
              <a:cs typeface="+mn-cs"/>
            </a:rPr>
            <a:t>プレミアム商品券発行関係費、繰出金</a:t>
          </a:r>
          <a:r>
            <a:rPr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増。その他については、いずれも一時的な要因によるものである。今後、高齢化による社会保障経費や公共施設等の老朽化に伴う維持管理経費にも多額の経費を要することが見込まれるため、歳出の抑制を行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一般財源ベースで削減目標を設定するなど予算シーリングに取り組み、財政調整基金の取り崩しを行わずに予算執行した。財政調整基金に</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年度決算剰余金</a:t>
          </a:r>
          <a:r>
            <a:rPr kumimoji="1" lang="en-US" altLang="ja-JP" sz="1100">
              <a:solidFill>
                <a:schemeClr val="dk1"/>
              </a:solidFill>
              <a:effectLst/>
              <a:latin typeface="+mn-lt"/>
              <a:ea typeface="+mn-ea"/>
              <a:cs typeface="+mn-cs"/>
            </a:rPr>
            <a:t>111</a:t>
          </a:r>
          <a:r>
            <a:rPr kumimoji="1" lang="ja-JP" altLang="en-US" sz="1100">
              <a:solidFill>
                <a:schemeClr val="dk1"/>
              </a:solidFill>
              <a:effectLst/>
              <a:latin typeface="+mn-lt"/>
              <a:ea typeface="+mn-ea"/>
              <a:cs typeface="+mn-cs"/>
            </a:rPr>
            <a:t>百万円、購入及び売却差益、</a:t>
          </a:r>
          <a:r>
            <a:rPr kumimoji="1" lang="ja-JP" altLang="ja-JP" sz="1100">
              <a:solidFill>
                <a:schemeClr val="dk1"/>
              </a:solidFill>
              <a:effectLst/>
              <a:latin typeface="+mn-lt"/>
              <a:ea typeface="+mn-ea"/>
              <a:cs typeface="+mn-cs"/>
            </a:rPr>
            <a:t>利子を</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百万円積み立てた。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一般会計においては黒字を維持しており、実質収支が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となっているため、標準財政規模比も昨年度と比べて</a:t>
          </a:r>
          <a:r>
            <a:rPr kumimoji="1" lang="en-US" altLang="ja-JP" sz="1100">
              <a:solidFill>
                <a:schemeClr val="dk1"/>
              </a:solidFill>
              <a:effectLst/>
              <a:latin typeface="+mn-lt"/>
              <a:ea typeface="+mn-ea"/>
              <a:cs typeface="+mn-cs"/>
            </a:rPr>
            <a:t>0.94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している。公営事業会計は引き続き黒字経営を維持しながら、健全な財政運営に努めていく。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W19" sqref="W19:AB2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10187445</v>
      </c>
      <c r="BO4" s="464"/>
      <c r="BP4" s="464"/>
      <c r="BQ4" s="464"/>
      <c r="BR4" s="464"/>
      <c r="BS4" s="464"/>
      <c r="BT4" s="464"/>
      <c r="BU4" s="465"/>
      <c r="BV4" s="463">
        <v>7969825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7.5</v>
      </c>
      <c r="CU4" s="648"/>
      <c r="CV4" s="648"/>
      <c r="CW4" s="648"/>
      <c r="CX4" s="648"/>
      <c r="CY4" s="648"/>
      <c r="CZ4" s="648"/>
      <c r="DA4" s="649"/>
      <c r="DB4" s="647">
        <v>8.6999999999999993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9766959</v>
      </c>
      <c r="BO5" s="469"/>
      <c r="BP5" s="469"/>
      <c r="BQ5" s="469"/>
      <c r="BR5" s="469"/>
      <c r="BS5" s="469"/>
      <c r="BT5" s="469"/>
      <c r="BU5" s="470"/>
      <c r="BV5" s="468">
        <v>7436790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87.2</v>
      </c>
      <c r="CU5" s="439"/>
      <c r="CV5" s="439"/>
      <c r="CW5" s="439"/>
      <c r="CX5" s="439"/>
      <c r="CY5" s="439"/>
      <c r="CZ5" s="439"/>
      <c r="DA5" s="440"/>
      <c r="DB5" s="438">
        <v>91.3</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420486</v>
      </c>
      <c r="BO6" s="469"/>
      <c r="BP6" s="469"/>
      <c r="BQ6" s="469"/>
      <c r="BR6" s="469"/>
      <c r="BS6" s="469"/>
      <c r="BT6" s="469"/>
      <c r="BU6" s="470"/>
      <c r="BV6" s="468">
        <v>533035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90</v>
      </c>
      <c r="CU6" s="622"/>
      <c r="CV6" s="622"/>
      <c r="CW6" s="622"/>
      <c r="CX6" s="622"/>
      <c r="CY6" s="622"/>
      <c r="CZ6" s="622"/>
      <c r="DA6" s="623"/>
      <c r="DB6" s="621">
        <v>94.3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5795</v>
      </c>
      <c r="BO7" s="469"/>
      <c r="BP7" s="469"/>
      <c r="BQ7" s="469"/>
      <c r="BR7" s="469"/>
      <c r="BS7" s="469"/>
      <c r="BT7" s="469"/>
      <c r="BU7" s="470"/>
      <c r="BV7" s="468">
        <v>70248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5499120</v>
      </c>
      <c r="CU7" s="469"/>
      <c r="CV7" s="469"/>
      <c r="CW7" s="469"/>
      <c r="CX7" s="469"/>
      <c r="CY7" s="469"/>
      <c r="CZ7" s="469"/>
      <c r="DA7" s="470"/>
      <c r="DB7" s="468">
        <v>5319027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414691</v>
      </c>
      <c r="BO8" s="469"/>
      <c r="BP8" s="469"/>
      <c r="BQ8" s="469"/>
      <c r="BR8" s="469"/>
      <c r="BS8" s="469"/>
      <c r="BT8" s="469"/>
      <c r="BU8" s="470"/>
      <c r="BV8" s="468">
        <v>462787</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0.32</v>
      </c>
      <c r="CU8" s="582"/>
      <c r="CV8" s="582"/>
      <c r="CW8" s="582"/>
      <c r="CX8" s="582"/>
      <c r="CY8" s="582"/>
      <c r="CZ8" s="582"/>
      <c r="DA8" s="583"/>
      <c r="DB8" s="581">
        <v>0.32</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13623</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-48096</v>
      </c>
      <c r="BO9" s="469"/>
      <c r="BP9" s="469"/>
      <c r="BQ9" s="469"/>
      <c r="BR9" s="469"/>
      <c r="BS9" s="469"/>
      <c r="BT9" s="469"/>
      <c r="BU9" s="470"/>
      <c r="BV9" s="468">
        <v>129489</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11.8</v>
      </c>
      <c r="CU9" s="439"/>
      <c r="CV9" s="439"/>
      <c r="CW9" s="439"/>
      <c r="CX9" s="439"/>
      <c r="CY9" s="439"/>
      <c r="CZ9" s="439"/>
      <c r="DA9" s="440"/>
      <c r="DB9" s="438">
        <v>11.5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14412</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7230</v>
      </c>
      <c r="BO10" s="469"/>
      <c r="BP10" s="469"/>
      <c r="BQ10" s="469"/>
      <c r="BR10" s="469"/>
      <c r="BS10" s="469"/>
      <c r="BT10" s="469"/>
      <c r="BU10" s="470"/>
      <c r="BV10" s="468">
        <v>1560</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13867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13583</v>
      </c>
      <c r="S13" s="572"/>
      <c r="T13" s="572"/>
      <c r="U13" s="572"/>
      <c r="V13" s="573"/>
      <c r="W13" s="559" t="s">
        <v>139</v>
      </c>
      <c r="X13" s="481"/>
      <c r="Y13" s="481"/>
      <c r="Z13" s="481"/>
      <c r="AA13" s="481"/>
      <c r="AB13" s="482"/>
      <c r="AC13" s="444">
        <v>488</v>
      </c>
      <c r="AD13" s="445"/>
      <c r="AE13" s="445"/>
      <c r="AF13" s="445"/>
      <c r="AG13" s="446"/>
      <c r="AH13" s="444">
        <v>461</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-40866</v>
      </c>
      <c r="BO13" s="469"/>
      <c r="BP13" s="469"/>
      <c r="BQ13" s="469"/>
      <c r="BR13" s="469"/>
      <c r="BS13" s="469"/>
      <c r="BT13" s="469"/>
      <c r="BU13" s="470"/>
      <c r="BV13" s="468">
        <v>131049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9.9</v>
      </c>
      <c r="CU13" s="439"/>
      <c r="CV13" s="439"/>
      <c r="CW13" s="439"/>
      <c r="CX13" s="439"/>
      <c r="CY13" s="439"/>
      <c r="CZ13" s="439"/>
      <c r="DA13" s="440"/>
      <c r="DB13" s="438">
        <v>12.1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14089</v>
      </c>
      <c r="S14" s="572"/>
      <c r="T14" s="572"/>
      <c r="U14" s="572"/>
      <c r="V14" s="573"/>
      <c r="W14" s="574"/>
      <c r="X14" s="484"/>
      <c r="Y14" s="484"/>
      <c r="Z14" s="484"/>
      <c r="AA14" s="484"/>
      <c r="AB14" s="485"/>
      <c r="AC14" s="564">
        <v>7.6</v>
      </c>
      <c r="AD14" s="565"/>
      <c r="AE14" s="565"/>
      <c r="AF14" s="565"/>
      <c r="AG14" s="566"/>
      <c r="AH14" s="564">
        <v>7.1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47.4</v>
      </c>
      <c r="CU14" s="576"/>
      <c r="CV14" s="576"/>
      <c r="CW14" s="576"/>
      <c r="CX14" s="576"/>
      <c r="CY14" s="576"/>
      <c r="CZ14" s="576"/>
      <c r="DA14" s="577"/>
      <c r="DB14" s="575">
        <v>71.599999999999994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13815</v>
      </c>
      <c r="S15" s="572"/>
      <c r="T15" s="572"/>
      <c r="U15" s="572"/>
      <c r="V15" s="573"/>
      <c r="W15" s="559" t="s">
        <v>147</v>
      </c>
      <c r="X15" s="481"/>
      <c r="Y15" s="481"/>
      <c r="Z15" s="481"/>
      <c r="AA15" s="481"/>
      <c r="AB15" s="482"/>
      <c r="AC15" s="444">
        <v>2143</v>
      </c>
      <c r="AD15" s="445"/>
      <c r="AE15" s="445"/>
      <c r="AF15" s="445"/>
      <c r="AG15" s="446"/>
      <c r="AH15" s="444">
        <v>2135</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1555923</v>
      </c>
      <c r="BO15" s="464"/>
      <c r="BP15" s="464"/>
      <c r="BQ15" s="464"/>
      <c r="BR15" s="464"/>
      <c r="BS15" s="464"/>
      <c r="BT15" s="464"/>
      <c r="BU15" s="465"/>
      <c r="BV15" s="463">
        <v>1485584</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33.4</v>
      </c>
      <c r="AD16" s="565"/>
      <c r="AE16" s="565"/>
      <c r="AF16" s="565"/>
      <c r="AG16" s="566"/>
      <c r="AH16" s="564">
        <v>33</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4907665</v>
      </c>
      <c r="BO16" s="469"/>
      <c r="BP16" s="469"/>
      <c r="BQ16" s="469"/>
      <c r="BR16" s="469"/>
      <c r="BS16" s="469"/>
      <c r="BT16" s="469"/>
      <c r="BU16" s="470"/>
      <c r="BV16" s="468">
        <v>4682785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3790</v>
      </c>
      <c r="AD17" s="445"/>
      <c r="AE17" s="445"/>
      <c r="AF17" s="445"/>
      <c r="AG17" s="446"/>
      <c r="AH17" s="444">
        <v>3869</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1947328</v>
      </c>
      <c r="BO17" s="469"/>
      <c r="BP17" s="469"/>
      <c r="BQ17" s="469"/>
      <c r="BR17" s="469"/>
      <c r="BS17" s="469"/>
      <c r="BT17" s="469"/>
      <c r="BU17" s="470"/>
      <c r="BV17" s="468">
        <v>1874465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144.21</v>
      </c>
      <c r="M18" s="533"/>
      <c r="N18" s="533"/>
      <c r="O18" s="533"/>
      <c r="P18" s="533"/>
      <c r="Q18" s="533"/>
      <c r="R18" s="534"/>
      <c r="S18" s="534"/>
      <c r="T18" s="534"/>
      <c r="U18" s="534"/>
      <c r="V18" s="535"/>
      <c r="W18" s="549"/>
      <c r="X18" s="550"/>
      <c r="Y18" s="550"/>
      <c r="Z18" s="550"/>
      <c r="AA18" s="550"/>
      <c r="AB18" s="560"/>
      <c r="AC18" s="432">
        <v>59</v>
      </c>
      <c r="AD18" s="433"/>
      <c r="AE18" s="433"/>
      <c r="AF18" s="433"/>
      <c r="AG18" s="536"/>
      <c r="AH18" s="432">
        <v>59.8</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4761893</v>
      </c>
      <c r="BO18" s="469"/>
      <c r="BP18" s="469"/>
      <c r="BQ18" s="469"/>
      <c r="BR18" s="469"/>
      <c r="BS18" s="469"/>
      <c r="BT18" s="469"/>
      <c r="BU18" s="470"/>
      <c r="BV18" s="468">
        <v>4912393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94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6268913</v>
      </c>
      <c r="BO19" s="469"/>
      <c r="BP19" s="469"/>
      <c r="BQ19" s="469"/>
      <c r="BR19" s="469"/>
      <c r="BS19" s="469"/>
      <c r="BT19" s="469"/>
      <c r="BU19" s="470"/>
      <c r="BV19" s="468">
        <v>6201232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5296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9282297</v>
      </c>
      <c r="BO23" s="469"/>
      <c r="BP23" s="469"/>
      <c r="BQ23" s="469"/>
      <c r="BR23" s="469"/>
      <c r="BS23" s="469"/>
      <c r="BT23" s="469"/>
      <c r="BU23" s="470"/>
      <c r="BV23" s="468">
        <v>9270088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6790</v>
      </c>
      <c r="R24" s="445"/>
      <c r="S24" s="445"/>
      <c r="T24" s="445"/>
      <c r="U24" s="445"/>
      <c r="V24" s="446"/>
      <c r="W24" s="510"/>
      <c r="X24" s="501"/>
      <c r="Y24" s="502"/>
      <c r="Z24" s="441" t="s">
        <v>171</v>
      </c>
      <c r="AA24" s="442"/>
      <c r="AB24" s="442"/>
      <c r="AC24" s="442"/>
      <c r="AD24" s="442"/>
      <c r="AE24" s="442"/>
      <c r="AF24" s="442"/>
      <c r="AG24" s="443"/>
      <c r="AH24" s="444">
        <v>151</v>
      </c>
      <c r="AI24" s="445"/>
      <c r="AJ24" s="445"/>
      <c r="AK24" s="445"/>
      <c r="AL24" s="446"/>
      <c r="AM24" s="444">
        <v>404529</v>
      </c>
      <c r="AN24" s="445"/>
      <c r="AO24" s="445"/>
      <c r="AP24" s="445"/>
      <c r="AQ24" s="445"/>
      <c r="AR24" s="446"/>
      <c r="AS24" s="444">
        <v>2679</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7542855</v>
      </c>
      <c r="BO24" s="469"/>
      <c r="BP24" s="469"/>
      <c r="BQ24" s="469"/>
      <c r="BR24" s="469"/>
      <c r="BS24" s="469"/>
      <c r="BT24" s="469"/>
      <c r="BU24" s="470"/>
      <c r="BV24" s="468">
        <v>7571746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5720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175</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2295150</v>
      </c>
      <c r="BO25" s="464"/>
      <c r="BP25" s="464"/>
      <c r="BQ25" s="464"/>
      <c r="BR25" s="464"/>
      <c r="BS25" s="464"/>
      <c r="BT25" s="464"/>
      <c r="BU25" s="465"/>
      <c r="BV25" s="463">
        <v>2449962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5200</v>
      </c>
      <c r="R26" s="445"/>
      <c r="S26" s="445"/>
      <c r="T26" s="445"/>
      <c r="U26" s="445"/>
      <c r="V26" s="446"/>
      <c r="W26" s="510"/>
      <c r="X26" s="501"/>
      <c r="Y26" s="502"/>
      <c r="Z26" s="441" t="s">
        <v>178</v>
      </c>
      <c r="AA26" s="523"/>
      <c r="AB26" s="523"/>
      <c r="AC26" s="523"/>
      <c r="AD26" s="523"/>
      <c r="AE26" s="523"/>
      <c r="AF26" s="523"/>
      <c r="AG26" s="524"/>
      <c r="AH26" s="444">
        <v>19</v>
      </c>
      <c r="AI26" s="445"/>
      <c r="AJ26" s="445"/>
      <c r="AK26" s="445"/>
      <c r="AL26" s="446"/>
      <c r="AM26" s="444">
        <v>43320</v>
      </c>
      <c r="AN26" s="445"/>
      <c r="AO26" s="445"/>
      <c r="AP26" s="445"/>
      <c r="AQ26" s="445"/>
      <c r="AR26" s="446"/>
      <c r="AS26" s="444">
        <v>2280</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175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3120</v>
      </c>
      <c r="R27" s="445"/>
      <c r="S27" s="445"/>
      <c r="T27" s="445"/>
      <c r="U27" s="445"/>
      <c r="V27" s="446"/>
      <c r="W27" s="510"/>
      <c r="X27" s="501"/>
      <c r="Y27" s="502"/>
      <c r="Z27" s="441" t="s">
        <v>181</v>
      </c>
      <c r="AA27" s="442"/>
      <c r="AB27" s="442"/>
      <c r="AC27" s="442"/>
      <c r="AD27" s="442"/>
      <c r="AE27" s="442"/>
      <c r="AF27" s="442"/>
      <c r="AG27" s="443"/>
      <c r="AH27" s="444">
        <v>12</v>
      </c>
      <c r="AI27" s="445"/>
      <c r="AJ27" s="445"/>
      <c r="AK27" s="445"/>
      <c r="AL27" s="446"/>
      <c r="AM27" s="444">
        <v>39315</v>
      </c>
      <c r="AN27" s="445"/>
      <c r="AO27" s="445"/>
      <c r="AP27" s="445"/>
      <c r="AQ27" s="445"/>
      <c r="AR27" s="446"/>
      <c r="AS27" s="444">
        <v>3276</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235338</v>
      </c>
      <c r="BO27" s="472"/>
      <c r="BP27" s="472"/>
      <c r="BQ27" s="472"/>
      <c r="BR27" s="472"/>
      <c r="BS27" s="472"/>
      <c r="BT27" s="472"/>
      <c r="BU27" s="473"/>
      <c r="BV27" s="471">
        <v>235338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2570</v>
      </c>
      <c r="R28" s="445"/>
      <c r="S28" s="445"/>
      <c r="T28" s="445"/>
      <c r="U28" s="445"/>
      <c r="V28" s="446"/>
      <c r="W28" s="510"/>
      <c r="X28" s="501"/>
      <c r="Y28" s="502"/>
      <c r="Z28" s="441" t="s">
        <v>184</v>
      </c>
      <c r="AA28" s="442"/>
      <c r="AB28" s="442"/>
      <c r="AC28" s="442"/>
      <c r="AD28" s="442"/>
      <c r="AE28" s="442"/>
      <c r="AF28" s="442"/>
      <c r="AG28" s="443"/>
      <c r="AH28" s="444" t="s">
        <v>128</v>
      </c>
      <c r="AI28" s="445"/>
      <c r="AJ28" s="445"/>
      <c r="AK28" s="445"/>
      <c r="AL28" s="446"/>
      <c r="AM28" s="444" t="s">
        <v>128</v>
      </c>
      <c r="AN28" s="445"/>
      <c r="AO28" s="445"/>
      <c r="AP28" s="445"/>
      <c r="AQ28" s="445"/>
      <c r="AR28" s="446"/>
      <c r="AS28" s="444" t="s">
        <v>175</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2402385</v>
      </c>
      <c r="BO28" s="464"/>
      <c r="BP28" s="464"/>
      <c r="BQ28" s="464"/>
      <c r="BR28" s="464"/>
      <c r="BS28" s="464"/>
      <c r="BT28" s="464"/>
      <c r="BU28" s="465"/>
      <c r="BV28" s="463">
        <v>2284155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10</v>
      </c>
      <c r="M29" s="445"/>
      <c r="N29" s="445"/>
      <c r="O29" s="445"/>
      <c r="P29" s="446"/>
      <c r="Q29" s="444">
        <v>2340</v>
      </c>
      <c r="R29" s="445"/>
      <c r="S29" s="445"/>
      <c r="T29" s="445"/>
      <c r="U29" s="445"/>
      <c r="V29" s="446"/>
      <c r="W29" s="511"/>
      <c r="X29" s="512"/>
      <c r="Y29" s="513"/>
      <c r="Z29" s="441" t="s">
        <v>187</v>
      </c>
      <c r="AA29" s="442"/>
      <c r="AB29" s="442"/>
      <c r="AC29" s="442"/>
      <c r="AD29" s="442"/>
      <c r="AE29" s="442"/>
      <c r="AF29" s="442"/>
      <c r="AG29" s="443"/>
      <c r="AH29" s="444">
        <v>163</v>
      </c>
      <c r="AI29" s="445"/>
      <c r="AJ29" s="445"/>
      <c r="AK29" s="445"/>
      <c r="AL29" s="446"/>
      <c r="AM29" s="444">
        <v>443844</v>
      </c>
      <c r="AN29" s="445"/>
      <c r="AO29" s="445"/>
      <c r="AP29" s="445"/>
      <c r="AQ29" s="445"/>
      <c r="AR29" s="446"/>
      <c r="AS29" s="444">
        <v>2723</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419951</v>
      </c>
      <c r="BO29" s="469"/>
      <c r="BP29" s="469"/>
      <c r="BQ29" s="469"/>
      <c r="BR29" s="469"/>
      <c r="BS29" s="469"/>
      <c r="BT29" s="469"/>
      <c r="BU29" s="470"/>
      <c r="BV29" s="468">
        <v>419825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97.1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1407793</v>
      </c>
      <c r="BO30" s="472"/>
      <c r="BP30" s="472"/>
      <c r="BQ30" s="472"/>
      <c r="BR30" s="472"/>
      <c r="BS30" s="472"/>
      <c r="BT30" s="472"/>
      <c r="BU30" s="473"/>
      <c r="BV30" s="471">
        <v>1402705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198</v>
      </c>
      <c r="X33" s="430"/>
      <c r="Y33" s="430"/>
      <c r="Z33" s="430"/>
      <c r="AA33" s="430"/>
      <c r="AB33" s="430"/>
      <c r="AC33" s="430"/>
      <c r="AD33" s="430"/>
      <c r="AE33" s="430"/>
      <c r="AF33" s="430"/>
      <c r="AG33" s="430"/>
      <c r="AH33" s="430"/>
      <c r="AI33" s="430"/>
      <c r="AJ33" s="430"/>
      <c r="AK33" s="430"/>
      <c r="AL33" s="216"/>
      <c r="AM33" s="431" t="s">
        <v>199</v>
      </c>
      <c r="AN33" s="431"/>
      <c r="AO33" s="430" t="s">
        <v>198</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196</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和気町国民健康保険特別会計</v>
      </c>
      <c r="X34" s="426"/>
      <c r="Y34" s="426"/>
      <c r="Z34" s="426"/>
      <c r="AA34" s="426"/>
      <c r="AB34" s="426"/>
      <c r="AC34" s="426"/>
      <c r="AD34" s="426"/>
      <c r="AE34" s="426"/>
      <c r="AF34" s="426"/>
      <c r="AG34" s="426"/>
      <c r="AH34" s="426"/>
      <c r="AI34" s="426"/>
      <c r="AJ34" s="426"/>
      <c r="AK34" s="426"/>
      <c r="AL34" s="214"/>
      <c r="AM34" s="427">
        <f>IF(AO34="","",MAX(C34:D43,U34:V43)+1)</f>
        <v>9</v>
      </c>
      <c r="AN34" s="427"/>
      <c r="AO34" s="426" t="str">
        <f>IF('各会計、関係団体の財政状況及び健全化判断比率'!B33="","",'各会計、関係団体の財政状況及び健全化判断比率'!B33)</f>
        <v>和気町上水道事業会計</v>
      </c>
      <c r="AP34" s="426"/>
      <c r="AQ34" s="426"/>
      <c r="AR34" s="426"/>
      <c r="AS34" s="426"/>
      <c r="AT34" s="426"/>
      <c r="AU34" s="426"/>
      <c r="AV34" s="426"/>
      <c r="AW34" s="426"/>
      <c r="AX34" s="426"/>
      <c r="AY34" s="426"/>
      <c r="AZ34" s="426"/>
      <c r="BA34" s="426"/>
      <c r="BB34" s="426"/>
      <c r="BC34" s="426"/>
      <c r="BD34" s="214"/>
      <c r="BE34" s="427">
        <f>IF(BG34="","",MAX(C34:D43,U34:V43,AM34:AN43)+1)</f>
        <v>11</v>
      </c>
      <c r="BF34" s="427"/>
      <c r="BG34" s="426" t="str">
        <f>IF('各会計、関係団体の財政状況及び健全化判断比率'!B35="","",'各会計、関係団体の財政状況及び健全化判断比率'!B35)</f>
        <v>和気町合併処理浄化槽設置整備事業特別会計</v>
      </c>
      <c r="BH34" s="426"/>
      <c r="BI34" s="426"/>
      <c r="BJ34" s="426"/>
      <c r="BK34" s="426"/>
      <c r="BL34" s="426"/>
      <c r="BM34" s="426"/>
      <c r="BN34" s="426"/>
      <c r="BO34" s="426"/>
      <c r="BP34" s="426"/>
      <c r="BQ34" s="426"/>
      <c r="BR34" s="426"/>
      <c r="BS34" s="426"/>
      <c r="BT34" s="426"/>
      <c r="BU34" s="426"/>
      <c r="BV34" s="214"/>
      <c r="BW34" s="427">
        <f>IF(BY34="","",MAX(C34:D43,U34:V43,AM34:AN43,BE34:BF43)+1)</f>
        <v>17</v>
      </c>
      <c r="BX34" s="427"/>
      <c r="BY34" s="426" t="str">
        <f>IF('各会計、関係団体の財政状況及び健全化判断比率'!B68="","",'各会計、関係団体の財政状況及び健全化判断比率'!B68)</f>
        <v>東備消防組合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和気町住宅新築資金等貸付事業特別会計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和気町国民健康保険診療所特別会計</v>
      </c>
      <c r="X35" s="426"/>
      <c r="Y35" s="426"/>
      <c r="Z35" s="426"/>
      <c r="AA35" s="426"/>
      <c r="AB35" s="426"/>
      <c r="AC35" s="426"/>
      <c r="AD35" s="426"/>
      <c r="AE35" s="426"/>
      <c r="AF35" s="426"/>
      <c r="AG35" s="426"/>
      <c r="AH35" s="426"/>
      <c r="AI35" s="426"/>
      <c r="AJ35" s="426"/>
      <c r="AK35" s="426"/>
      <c r="AL35" s="214"/>
      <c r="AM35" s="427">
        <f t="shared" ref="AM35:AM43" si="0">IF(AO35="","",AM34+1)</f>
        <v>10</v>
      </c>
      <c r="AN35" s="427"/>
      <c r="AO35" s="426" t="str">
        <f>IF('各会計、関係団体の財政状況及び健全化判断比率'!B34="","",'各会計、関係団体の財政状況及び健全化判断比率'!B34)</f>
        <v>和気町簡易水道事業会計</v>
      </c>
      <c r="AP35" s="426"/>
      <c r="AQ35" s="426"/>
      <c r="AR35" s="426"/>
      <c r="AS35" s="426"/>
      <c r="AT35" s="426"/>
      <c r="AU35" s="426"/>
      <c r="AV35" s="426"/>
      <c r="AW35" s="426"/>
      <c r="AX35" s="426"/>
      <c r="AY35" s="426"/>
      <c r="AZ35" s="426"/>
      <c r="BA35" s="426"/>
      <c r="BB35" s="426"/>
      <c r="BC35" s="426"/>
      <c r="BD35" s="214"/>
      <c r="BE35" s="427">
        <f t="shared" ref="BE35:BE43" si="1">IF(BG35="","",BE34+1)</f>
        <v>12</v>
      </c>
      <c r="BF35" s="427"/>
      <c r="BG35" s="426" t="str">
        <f>IF('各会計、関係団体の財政状況及び健全化判断比率'!B36="","",'各会計、関係団体の財政状況及び健全化判断比率'!B36)</f>
        <v>和気町農業集落排水事業特別会計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18</v>
      </c>
      <c r="BX35" s="427"/>
      <c r="BY35" s="426" t="str">
        <f>IF('各会計、関係団体の財政状況及び健全化判断比率'!B69="","",'各会計、関係団体の財政状況及び健全化判断比率'!B69)</f>
        <v>和気北部衛生施設組合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和気町ごみ焼却施設解体事業特別会計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和気町介護保険事業特別会計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13</v>
      </c>
      <c r="BF36" s="427"/>
      <c r="BG36" s="426" t="str">
        <f>IF('各会計、関係団体の財政状況及び健全化判断比率'!B37="","",'各会計、関係団体の財政状況及び健全化判断比率'!B37)</f>
        <v>和気町公共下水道事業特別会計</v>
      </c>
      <c r="BH36" s="426"/>
      <c r="BI36" s="426"/>
      <c r="BJ36" s="426"/>
      <c r="BK36" s="426"/>
      <c r="BL36" s="426"/>
      <c r="BM36" s="426"/>
      <c r="BN36" s="426"/>
      <c r="BO36" s="426"/>
      <c r="BP36" s="426"/>
      <c r="BQ36" s="426"/>
      <c r="BR36" s="426"/>
      <c r="BS36" s="426"/>
      <c r="BT36" s="426"/>
      <c r="BU36" s="426"/>
      <c r="BV36" s="214"/>
      <c r="BW36" s="427">
        <f t="shared" si="2"/>
        <v>19</v>
      </c>
      <c r="BX36" s="427"/>
      <c r="BY36" s="426" t="str">
        <f>IF('各会計、関係団体の財政状況及び健全化判断比率'!B70="","",'各会計、関係団体の財政状況及び健全化判断比率'!B70)</f>
        <v>和気・赤磐し尿処理施設一部事務組合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和気町後期高齢者医療特別会計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14</v>
      </c>
      <c r="BF37" s="427"/>
      <c r="BG37" s="426" t="str">
        <f>IF('各会計、関係団体の財政状況及び健全化判断比率'!B38="","",'各会計、関係団体の財政状況及び健全化判断比率'!B38)</f>
        <v>和気町特定環境保全公共下水道事業特別会計</v>
      </c>
      <c r="BH37" s="426"/>
      <c r="BI37" s="426"/>
      <c r="BJ37" s="426"/>
      <c r="BK37" s="426"/>
      <c r="BL37" s="426"/>
      <c r="BM37" s="426"/>
      <c r="BN37" s="426"/>
      <c r="BO37" s="426"/>
      <c r="BP37" s="426"/>
      <c r="BQ37" s="426"/>
      <c r="BR37" s="426"/>
      <c r="BS37" s="426"/>
      <c r="BT37" s="426"/>
      <c r="BU37" s="426"/>
      <c r="BV37" s="214"/>
      <c r="BW37" s="427">
        <f t="shared" si="2"/>
        <v>20</v>
      </c>
      <c r="BX37" s="427"/>
      <c r="BY37" s="426" t="str">
        <f>IF('各会計、関係団体の財政状況及び健全化判断比率'!B71="","",'各会計、関係団体の財政状況及び健全化判断比率'!B71)</f>
        <v>和気老人ホーム組合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8</v>
      </c>
      <c r="V38" s="427"/>
      <c r="W38" s="426" t="str">
        <f>IF('各会計、関係団体の財政状況及び健全化判断比率'!B32="","",'各会計、関係団体の財政状況及び健全化判断比率'!B32)</f>
        <v>和気町駐車場事業特別会計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f t="shared" si="1"/>
        <v>15</v>
      </c>
      <c r="BF38" s="427"/>
      <c r="BG38" s="426" t="str">
        <f>IF('各会計、関係団体の財政状況及び健全化判断比率'!B39="","",'各会計、関係団体の財政状況及び健全化判断比率'!B39)</f>
        <v>和気町和気鵜飼谷温泉事業特別会計</v>
      </c>
      <c r="BH38" s="426"/>
      <c r="BI38" s="426"/>
      <c r="BJ38" s="426"/>
      <c r="BK38" s="426"/>
      <c r="BL38" s="426"/>
      <c r="BM38" s="426"/>
      <c r="BN38" s="426"/>
      <c r="BO38" s="426"/>
      <c r="BP38" s="426"/>
      <c r="BQ38" s="426"/>
      <c r="BR38" s="426"/>
      <c r="BS38" s="426"/>
      <c r="BT38" s="426"/>
      <c r="BU38" s="426"/>
      <c r="BV38" s="214"/>
      <c r="BW38" s="427">
        <f t="shared" si="2"/>
        <v>21</v>
      </c>
      <c r="BX38" s="427"/>
      <c r="BY38" s="426" t="str">
        <f>IF('各会計、関係団体の財政状況及び健全化判断比率'!B72="","",'各会計、関係団体の財政状況及び健全化判断比率'!B72)</f>
        <v>田原用水組合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f t="shared" si="1"/>
        <v>16</v>
      </c>
      <c r="BF39" s="427"/>
      <c r="BG39" s="426" t="str">
        <f>IF('各会計、関係団体の財政状況及び健全化判断比率'!B40="","",'各会計、関係団体の財政状況及び健全化判断比率'!B40)</f>
        <v>和気町地域開発事業特別会計</v>
      </c>
      <c r="BH39" s="426"/>
      <c r="BI39" s="426"/>
      <c r="BJ39" s="426"/>
      <c r="BK39" s="426"/>
      <c r="BL39" s="426"/>
      <c r="BM39" s="426"/>
      <c r="BN39" s="426"/>
      <c r="BO39" s="426"/>
      <c r="BP39" s="426"/>
      <c r="BQ39" s="426"/>
      <c r="BR39" s="426"/>
      <c r="BS39" s="426"/>
      <c r="BT39" s="426"/>
      <c r="BU39" s="426"/>
      <c r="BV39" s="214"/>
      <c r="BW39" s="427">
        <f t="shared" si="2"/>
        <v>22</v>
      </c>
      <c r="BX39" s="427"/>
      <c r="BY39" s="426" t="str">
        <f>IF('各会計、関係団体の財政状況及び健全化判断比率'!B73="","",'各会計、関係団体の財政状況及び健全化判断比率'!B73)</f>
        <v>岡山県広域水道企業団</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23</v>
      </c>
      <c r="BX40" s="427"/>
      <c r="BY40" s="426" t="str">
        <f>IF('各会計、関係団体の財政状況及び健全化判断比率'!B74="","",'各会計、関係団体の財政状況及び健全化判断比率'!B74)</f>
        <v>岡山県後期高齢者医療広域連合一般会計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24</v>
      </c>
      <c r="BX41" s="427"/>
      <c r="BY41" s="426" t="str">
        <f>IF('各会計、関係団体の財政状況及び健全化判断比率'!B75="","",'各会計、関係団体の財政状況及び健全化判断比率'!B75)</f>
        <v>岡山県後期高齢者医療広域連合特別会計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25</v>
      </c>
      <c r="BX42" s="427"/>
      <c r="BY42" s="426" t="str">
        <f>IF('各会計、関係団体の財政状況及び健全化判断比率'!B76="","",'各会計、関係団体の財政状況及び健全化判断比率'!B76)</f>
        <v>岡山県市町村総合事務組合一般会計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26</v>
      </c>
      <c r="BX43" s="427"/>
      <c r="BY43" s="426" t="str">
        <f>IF('各会計、関係団体の財政状況及び健全化判断比率'!B77="","",'各会計、関係団体の財政状況及び健全化判断比率'!B77)</f>
        <v>岡山県市町村総合事務組合貸付金特別会計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65T7G8yDoQo9aiZWLvhH9Sctd+QO9nDRJ206ED4QtD0IiDG1ATCQRB0bv3wcy/bMF53FcOrCh8pXPUNb2Q8E6g==" saltValue="QwdORBOJlezPq0rKkNhP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2"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571</v>
      </c>
      <c r="D34" s="1250"/>
      <c r="E34" s="1251"/>
      <c r="F34" s="32">
        <v>6.71</v>
      </c>
      <c r="G34" s="33">
        <v>7.26</v>
      </c>
      <c r="H34" s="33">
        <v>7.92</v>
      </c>
      <c r="I34" s="33">
        <v>8.7200000000000006</v>
      </c>
      <c r="J34" s="34">
        <v>8.7899999999999991</v>
      </c>
      <c r="K34" s="22"/>
      <c r="L34" s="22"/>
      <c r="M34" s="22"/>
      <c r="N34" s="22"/>
      <c r="O34" s="22"/>
      <c r="P34" s="22"/>
    </row>
    <row r="35" spans="1:16" ht="39" customHeight="1" x14ac:dyDescent="0.15">
      <c r="A35" s="22"/>
      <c r="B35" s="35"/>
      <c r="C35" s="1244" t="s">
        <v>572</v>
      </c>
      <c r="D35" s="1245"/>
      <c r="E35" s="1246"/>
      <c r="F35" s="36">
        <v>4.13</v>
      </c>
      <c r="G35" s="37">
        <v>4.3</v>
      </c>
      <c r="H35" s="37">
        <v>4.46</v>
      </c>
      <c r="I35" s="37">
        <v>4.78</v>
      </c>
      <c r="J35" s="38">
        <v>4.84</v>
      </c>
      <c r="K35" s="22"/>
      <c r="L35" s="22"/>
      <c r="M35" s="22"/>
      <c r="N35" s="22"/>
      <c r="O35" s="22"/>
      <c r="P35" s="22"/>
    </row>
    <row r="36" spans="1:16" ht="39" customHeight="1" x14ac:dyDescent="0.15">
      <c r="A36" s="22"/>
      <c r="B36" s="35"/>
      <c r="C36" s="1244" t="s">
        <v>573</v>
      </c>
      <c r="D36" s="1245"/>
      <c r="E36" s="1246"/>
      <c r="F36" s="36">
        <v>4.6900000000000004</v>
      </c>
      <c r="G36" s="37">
        <v>4.43</v>
      </c>
      <c r="H36" s="37">
        <v>4.47</v>
      </c>
      <c r="I36" s="37">
        <v>4.54</v>
      </c>
      <c r="J36" s="38">
        <v>4.3099999999999996</v>
      </c>
      <c r="K36" s="22"/>
      <c r="L36" s="22"/>
      <c r="M36" s="22"/>
      <c r="N36" s="22"/>
      <c r="O36" s="22"/>
      <c r="P36" s="22"/>
    </row>
    <row r="37" spans="1:16" ht="39" customHeight="1" x14ac:dyDescent="0.15">
      <c r="A37" s="22"/>
      <c r="B37" s="35"/>
      <c r="C37" s="1244" t="s">
        <v>574</v>
      </c>
      <c r="D37" s="1245"/>
      <c r="E37" s="1246"/>
      <c r="F37" s="36">
        <v>2.96</v>
      </c>
      <c r="G37" s="37">
        <v>2</v>
      </c>
      <c r="H37" s="37">
        <v>1.61</v>
      </c>
      <c r="I37" s="37">
        <v>4.1500000000000004</v>
      </c>
      <c r="J37" s="38">
        <v>3.21</v>
      </c>
      <c r="K37" s="22"/>
      <c r="L37" s="22"/>
      <c r="M37" s="22"/>
      <c r="N37" s="22"/>
      <c r="O37" s="22"/>
      <c r="P37" s="22"/>
    </row>
    <row r="38" spans="1:16" ht="39" customHeight="1" x14ac:dyDescent="0.15">
      <c r="A38" s="22"/>
      <c r="B38" s="35"/>
      <c r="C38" s="1244" t="s">
        <v>575</v>
      </c>
      <c r="D38" s="1245"/>
      <c r="E38" s="1246"/>
      <c r="F38" s="36" t="s">
        <v>521</v>
      </c>
      <c r="G38" s="37" t="s">
        <v>521</v>
      </c>
      <c r="H38" s="37" t="s">
        <v>521</v>
      </c>
      <c r="I38" s="37">
        <v>1.44</v>
      </c>
      <c r="J38" s="38">
        <v>1.35</v>
      </c>
      <c r="K38" s="22"/>
      <c r="L38" s="22"/>
      <c r="M38" s="22"/>
      <c r="N38" s="22"/>
      <c r="O38" s="22"/>
      <c r="P38" s="22"/>
    </row>
    <row r="39" spans="1:16" ht="39" customHeight="1" x14ac:dyDescent="0.15">
      <c r="A39" s="22"/>
      <c r="B39" s="35"/>
      <c r="C39" s="1244" t="s">
        <v>576</v>
      </c>
      <c r="D39" s="1245"/>
      <c r="E39" s="1246"/>
      <c r="F39" s="36">
        <v>1.17</v>
      </c>
      <c r="G39" s="37">
        <v>0.64</v>
      </c>
      <c r="H39" s="37">
        <v>0.46</v>
      </c>
      <c r="I39" s="37">
        <v>0.3</v>
      </c>
      <c r="J39" s="38">
        <v>1.24</v>
      </c>
      <c r="K39" s="22"/>
      <c r="L39" s="22"/>
      <c r="M39" s="22"/>
      <c r="N39" s="22"/>
      <c r="O39" s="22"/>
      <c r="P39" s="22"/>
    </row>
    <row r="40" spans="1:16" ht="39" customHeight="1" x14ac:dyDescent="0.15">
      <c r="A40" s="22"/>
      <c r="B40" s="35"/>
      <c r="C40" s="1244" t="s">
        <v>577</v>
      </c>
      <c r="D40" s="1245"/>
      <c r="E40" s="1246"/>
      <c r="F40" s="36">
        <v>3.01</v>
      </c>
      <c r="G40" s="37">
        <v>2.5499999999999998</v>
      </c>
      <c r="H40" s="37">
        <v>1.73</v>
      </c>
      <c r="I40" s="37">
        <v>0.56999999999999995</v>
      </c>
      <c r="J40" s="38">
        <v>0.42</v>
      </c>
      <c r="K40" s="22"/>
      <c r="L40" s="22"/>
      <c r="M40" s="22"/>
      <c r="N40" s="22"/>
      <c r="O40" s="22"/>
      <c r="P40" s="22"/>
    </row>
    <row r="41" spans="1:16" ht="39" customHeight="1" x14ac:dyDescent="0.15">
      <c r="A41" s="22"/>
      <c r="B41" s="35"/>
      <c r="C41" s="1244" t="s">
        <v>578</v>
      </c>
      <c r="D41" s="1245"/>
      <c r="E41" s="1246"/>
      <c r="F41" s="36">
        <v>7.0000000000000007E-2</v>
      </c>
      <c r="G41" s="37">
        <v>0.2</v>
      </c>
      <c r="H41" s="37">
        <v>0.16</v>
      </c>
      <c r="I41" s="37">
        <v>0.61</v>
      </c>
      <c r="J41" s="38">
        <v>0.4</v>
      </c>
      <c r="K41" s="22"/>
      <c r="L41" s="22"/>
      <c r="M41" s="22"/>
      <c r="N41" s="22"/>
      <c r="O41" s="22"/>
      <c r="P41" s="22"/>
    </row>
    <row r="42" spans="1:16" ht="39" customHeight="1" x14ac:dyDescent="0.15">
      <c r="A42" s="22"/>
      <c r="B42" s="39"/>
      <c r="C42" s="1244" t="s">
        <v>579</v>
      </c>
      <c r="D42" s="1245"/>
      <c r="E42" s="1246"/>
      <c r="F42" s="36" t="s">
        <v>521</v>
      </c>
      <c r="G42" s="37" t="s">
        <v>580</v>
      </c>
      <c r="H42" s="37" t="s">
        <v>521</v>
      </c>
      <c r="I42" s="37" t="s">
        <v>521</v>
      </c>
      <c r="J42" s="38" t="s">
        <v>521</v>
      </c>
      <c r="K42" s="22"/>
      <c r="L42" s="22"/>
      <c r="M42" s="22"/>
      <c r="N42" s="22"/>
      <c r="O42" s="22"/>
      <c r="P42" s="22"/>
    </row>
    <row r="43" spans="1:16" ht="39" customHeight="1" thickBot="1" x14ac:dyDescent="0.2">
      <c r="A43" s="22"/>
      <c r="B43" s="40"/>
      <c r="C43" s="1247" t="s">
        <v>581</v>
      </c>
      <c r="D43" s="1248"/>
      <c r="E43" s="1249"/>
      <c r="F43" s="41">
        <v>0.97</v>
      </c>
      <c r="G43" s="42">
        <v>7.44</v>
      </c>
      <c r="H43" s="42">
        <v>0.95</v>
      </c>
      <c r="I43" s="42">
        <v>0.54</v>
      </c>
      <c r="J43" s="43">
        <v>0.51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BwmsXW/PZP0AR1360DT8/Vor8BTCFOP+39URmyhihnCAnmHZUGTthonacVP9/KJ8p88LVNLVCIKWEiE5PTiGw==" saltValue="OKhJgoblI320umLtmH62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0" zoomScale="85" zoomScaleNormal="85" zoomScaleSheetLayoutView="55" workbookViewId="0">
      <selection activeCell="P58" sqref="P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782</v>
      </c>
      <c r="L45" s="60">
        <v>778</v>
      </c>
      <c r="M45" s="60">
        <v>750</v>
      </c>
      <c r="N45" s="60">
        <v>737</v>
      </c>
      <c r="O45" s="61">
        <v>760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72"/>
      <c r="C48" s="1273"/>
      <c r="D48" s="62"/>
      <c r="E48" s="1254" t="s">
        <v>15</v>
      </c>
      <c r="F48" s="1254"/>
      <c r="G48" s="1254"/>
      <c r="H48" s="1254"/>
      <c r="I48" s="1254"/>
      <c r="J48" s="1255"/>
      <c r="K48" s="63">
        <v>942</v>
      </c>
      <c r="L48" s="64">
        <v>949</v>
      </c>
      <c r="M48" s="64">
        <v>892</v>
      </c>
      <c r="N48" s="64">
        <v>733</v>
      </c>
      <c r="O48" s="65">
        <v>599</v>
      </c>
      <c r="P48" s="48"/>
      <c r="Q48" s="48"/>
      <c r="R48" s="48"/>
      <c r="S48" s="48"/>
      <c r="T48" s="48"/>
      <c r="U48" s="48"/>
    </row>
    <row r="49" spans="1:21" ht="30.75" customHeight="1" x14ac:dyDescent="0.15">
      <c r="A49" s="48"/>
      <c r="B49" s="1272"/>
      <c r="C49" s="1273"/>
      <c r="D49" s="62"/>
      <c r="E49" s="1254" t="s">
        <v>16</v>
      </c>
      <c r="F49" s="1254"/>
      <c r="G49" s="1254"/>
      <c r="H49" s="1254"/>
      <c r="I49" s="1254"/>
      <c r="J49" s="1255"/>
      <c r="K49" s="63">
        <v>53</v>
      </c>
      <c r="L49" s="64">
        <v>46</v>
      </c>
      <c r="M49" s="64">
        <v>47</v>
      </c>
      <c r="N49" s="64">
        <v>38</v>
      </c>
      <c r="O49" s="65">
        <v>18</v>
      </c>
      <c r="P49" s="48"/>
      <c r="Q49" s="48"/>
      <c r="R49" s="48"/>
      <c r="S49" s="48"/>
      <c r="T49" s="48"/>
      <c r="U49" s="48"/>
    </row>
    <row r="50" spans="1:21" ht="30.75" customHeight="1" x14ac:dyDescent="0.15">
      <c r="A50" s="48"/>
      <c r="B50" s="1272"/>
      <c r="C50" s="1273"/>
      <c r="D50" s="62"/>
      <c r="E50" s="1254" t="s">
        <v>17</v>
      </c>
      <c r="F50" s="1254"/>
      <c r="G50" s="1254"/>
      <c r="H50" s="1254"/>
      <c r="I50" s="1254"/>
      <c r="J50" s="1255"/>
      <c r="K50" s="63">
        <v>30</v>
      </c>
      <c r="L50" s="64">
        <v>31</v>
      </c>
      <c r="M50" s="64">
        <v>28</v>
      </c>
      <c r="N50" s="64">
        <v>27</v>
      </c>
      <c r="O50" s="65">
        <v>24</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1268</v>
      </c>
      <c r="L52" s="64">
        <v>1197</v>
      </c>
      <c r="M52" s="64">
        <v>1158</v>
      </c>
      <c r="N52" s="64">
        <v>1108</v>
      </c>
      <c r="O52" s="65">
        <v>1094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539</v>
      </c>
      <c r="L53" s="69">
        <v>607</v>
      </c>
      <c r="M53" s="69">
        <v>559</v>
      </c>
      <c r="N53" s="69">
        <v>427</v>
      </c>
      <c r="O53" s="70">
        <v>307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605</v>
      </c>
      <c r="L57" s="84" t="s">
        <v>605</v>
      </c>
      <c r="M57" s="84" t="s">
        <v>605</v>
      </c>
      <c r="N57" s="84" t="s">
        <v>605</v>
      </c>
      <c r="O57" s="85" t="s">
        <v>605</v>
      </c>
    </row>
    <row r="58" spans="1:21" ht="31.5" customHeight="1" thickBot="1" x14ac:dyDescent="0.2">
      <c r="B58" s="1262"/>
      <c r="C58" s="1263"/>
      <c r="D58" s="1267" t="s">
        <v>27</v>
      </c>
      <c r="E58" s="1268"/>
      <c r="F58" s="1268"/>
      <c r="G58" s="1268"/>
      <c r="H58" s="1268"/>
      <c r="I58" s="1268"/>
      <c r="J58" s="1269"/>
      <c r="K58" s="86" t="s">
        <v>605</v>
      </c>
      <c r="L58" s="87" t="s">
        <v>605</v>
      </c>
      <c r="M58" s="87" t="s">
        <v>605</v>
      </c>
      <c r="N58" s="87" t="s">
        <v>605</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xpnBn4w/YB0UCF3fgpWhwU01AGtU3o4PjBxQJFMJqbVlx5jtnUwdJqCNw8afVujRs7C/24b0qUhTUN1JXpB6w==" saltValue="6xHbpN9ncxdEVboP3bkE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38" zoomScale="85" zoomScaleNormal="85" zoomScaleSheetLayoutView="100" workbookViewId="0">
      <selection activeCell="M47" sqref="M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90" t="s">
        <v>30</v>
      </c>
      <c r="C41" s="1291"/>
      <c r="D41" s="102"/>
      <c r="E41" s="1292" t="s">
        <v>31</v>
      </c>
      <c r="F41" s="1292"/>
      <c r="G41" s="1292"/>
      <c r="H41" s="1293"/>
      <c r="I41" s="103">
        <v>8468</v>
      </c>
      <c r="J41" s="104">
        <v>9583</v>
      </c>
      <c r="K41" s="104">
        <v>9442</v>
      </c>
      <c r="L41" s="104">
        <v>9270</v>
      </c>
      <c r="M41" s="105">
        <v>9282</v>
      </c>
    </row>
    <row r="42" spans="2:13" ht="27.75" customHeight="1" x14ac:dyDescent="0.15">
      <c r="B42" s="1280"/>
      <c r="C42" s="1281"/>
      <c r="D42" s="106"/>
      <c r="E42" s="1284" t="s">
        <v>32</v>
      </c>
      <c r="F42" s="1284"/>
      <c r="G42" s="1284"/>
      <c r="H42" s="1285"/>
      <c r="I42" s="107">
        <v>2813</v>
      </c>
      <c r="J42" s="108">
        <v>2762</v>
      </c>
      <c r="K42" s="108">
        <v>2695</v>
      </c>
      <c r="L42" s="108">
        <v>2548</v>
      </c>
      <c r="M42" s="109">
        <v>2307</v>
      </c>
    </row>
    <row r="43" spans="2:13" ht="27.75" customHeight="1" x14ac:dyDescent="0.15">
      <c r="B43" s="1280"/>
      <c r="C43" s="1281"/>
      <c r="D43" s="106"/>
      <c r="E43" s="1284" t="s">
        <v>33</v>
      </c>
      <c r="F43" s="1284"/>
      <c r="G43" s="1284"/>
      <c r="H43" s="1285"/>
      <c r="I43" s="107">
        <v>6377</v>
      </c>
      <c r="J43" s="108">
        <v>6091</v>
      </c>
      <c r="K43" s="108">
        <v>5755</v>
      </c>
      <c r="L43" s="108">
        <v>5376</v>
      </c>
      <c r="M43" s="109">
        <v>4577</v>
      </c>
    </row>
    <row r="44" spans="2:13" ht="27.75" customHeight="1" x14ac:dyDescent="0.15">
      <c r="B44" s="1280"/>
      <c r="C44" s="1281"/>
      <c r="D44" s="106"/>
      <c r="E44" s="1284" t="s">
        <v>34</v>
      </c>
      <c r="F44" s="1284"/>
      <c r="G44" s="1284"/>
      <c r="H44" s="1285"/>
      <c r="I44" s="107">
        <v>222</v>
      </c>
      <c r="J44" s="108">
        <v>175</v>
      </c>
      <c r="K44" s="108">
        <v>155</v>
      </c>
      <c r="L44" s="108">
        <v>88</v>
      </c>
      <c r="M44" s="109">
        <v>219</v>
      </c>
    </row>
    <row r="45" spans="2:13" ht="27.75" customHeight="1" x14ac:dyDescent="0.15">
      <c r="B45" s="1280"/>
      <c r="C45" s="1281"/>
      <c r="D45" s="106"/>
      <c r="E45" s="1284" t="s">
        <v>35</v>
      </c>
      <c r="F45" s="1284"/>
      <c r="G45" s="1284"/>
      <c r="H45" s="1285"/>
      <c r="I45" s="107">
        <v>1120</v>
      </c>
      <c r="J45" s="108">
        <v>1005</v>
      </c>
      <c r="K45" s="108">
        <v>1088</v>
      </c>
      <c r="L45" s="108">
        <v>1015</v>
      </c>
      <c r="M45" s="109">
        <v>847</v>
      </c>
    </row>
    <row r="46" spans="2:13" ht="27.75" customHeight="1" x14ac:dyDescent="0.15">
      <c r="B46" s="1280"/>
      <c r="C46" s="1281"/>
      <c r="D46" s="110"/>
      <c r="E46" s="1284" t="s">
        <v>36</v>
      </c>
      <c r="F46" s="1284"/>
      <c r="G46" s="1284"/>
      <c r="H46" s="1285"/>
      <c r="I46" s="107" t="s">
        <v>521</v>
      </c>
      <c r="J46" s="108" t="s">
        <v>521</v>
      </c>
      <c r="K46" s="108" t="s">
        <v>521</v>
      </c>
      <c r="L46" s="108" t="s">
        <v>521</v>
      </c>
      <c r="M46" s="109" t="s">
        <v>521</v>
      </c>
    </row>
    <row r="47" spans="2:13" ht="27.75" customHeight="1" x14ac:dyDescent="0.15">
      <c r="B47" s="1280"/>
      <c r="C47" s="1281"/>
      <c r="D47" s="111"/>
      <c r="E47" s="1294" t="s">
        <v>37</v>
      </c>
      <c r="F47" s="1295"/>
      <c r="G47" s="1295"/>
      <c r="H47" s="1296"/>
      <c r="I47" s="107" t="s">
        <v>521</v>
      </c>
      <c r="J47" s="108" t="s">
        <v>521</v>
      </c>
      <c r="K47" s="108" t="s">
        <v>521</v>
      </c>
      <c r="L47" s="108" t="s">
        <v>521</v>
      </c>
      <c r="M47" s="109" t="s">
        <v>521</v>
      </c>
    </row>
    <row r="48" spans="2:13" ht="27.75" customHeight="1" x14ac:dyDescent="0.15">
      <c r="B48" s="1280"/>
      <c r="C48" s="1281"/>
      <c r="D48" s="106"/>
      <c r="E48" s="1284" t="s">
        <v>38</v>
      </c>
      <c r="F48" s="1284"/>
      <c r="G48" s="1284"/>
      <c r="H48" s="1285"/>
      <c r="I48" s="107" t="s">
        <v>521</v>
      </c>
      <c r="J48" s="108" t="s">
        <v>521</v>
      </c>
      <c r="K48" s="108" t="s">
        <v>521</v>
      </c>
      <c r="L48" s="108" t="s">
        <v>521</v>
      </c>
      <c r="M48" s="109" t="s">
        <v>521</v>
      </c>
    </row>
    <row r="49" spans="2:13" ht="27.75" customHeight="1" x14ac:dyDescent="0.15">
      <c r="B49" s="1282"/>
      <c r="C49" s="1283"/>
      <c r="D49" s="106"/>
      <c r="E49" s="1284" t="s">
        <v>39</v>
      </c>
      <c r="F49" s="1284"/>
      <c r="G49" s="1284"/>
      <c r="H49" s="1285"/>
      <c r="I49" s="107" t="s">
        <v>521</v>
      </c>
      <c r="J49" s="108" t="s">
        <v>521</v>
      </c>
      <c r="K49" s="108" t="s">
        <v>521</v>
      </c>
      <c r="L49" s="108" t="s">
        <v>521</v>
      </c>
      <c r="M49" s="109" t="s">
        <v>521</v>
      </c>
    </row>
    <row r="50" spans="2:13" ht="27.75" customHeight="1" x14ac:dyDescent="0.15">
      <c r="B50" s="1278" t="s">
        <v>40</v>
      </c>
      <c r="C50" s="1279"/>
      <c r="D50" s="112"/>
      <c r="E50" s="1284" t="s">
        <v>41</v>
      </c>
      <c r="F50" s="1284"/>
      <c r="G50" s="1284"/>
      <c r="H50" s="1285"/>
      <c r="I50" s="107">
        <v>3402</v>
      </c>
      <c r="J50" s="108">
        <v>3379</v>
      </c>
      <c r="K50" s="108">
        <v>3327</v>
      </c>
      <c r="L50" s="108">
        <v>3390</v>
      </c>
      <c r="M50" s="109">
        <v>3558</v>
      </c>
    </row>
    <row r="51" spans="2:13" ht="27.75" customHeight="1" x14ac:dyDescent="0.15">
      <c r="B51" s="1280"/>
      <c r="C51" s="1281"/>
      <c r="D51" s="106"/>
      <c r="E51" s="1284" t="s">
        <v>42</v>
      </c>
      <c r="F51" s="1284"/>
      <c r="G51" s="1284"/>
      <c r="H51" s="1285"/>
      <c r="I51" s="107">
        <v>608</v>
      </c>
      <c r="J51" s="108">
        <v>527</v>
      </c>
      <c r="K51" s="108">
        <v>655</v>
      </c>
      <c r="L51" s="108">
        <v>640</v>
      </c>
      <c r="M51" s="109">
        <v>584</v>
      </c>
    </row>
    <row r="52" spans="2:13" ht="27.75" customHeight="1" x14ac:dyDescent="0.15">
      <c r="B52" s="1282"/>
      <c r="C52" s="1283"/>
      <c r="D52" s="106"/>
      <c r="E52" s="1284" t="s">
        <v>43</v>
      </c>
      <c r="F52" s="1284"/>
      <c r="G52" s="1284"/>
      <c r="H52" s="1285"/>
      <c r="I52" s="107">
        <v>11975</v>
      </c>
      <c r="J52" s="108">
        <v>12264</v>
      </c>
      <c r="K52" s="108">
        <v>11764</v>
      </c>
      <c r="L52" s="108">
        <v>11217</v>
      </c>
      <c r="M52" s="109">
        <v>10978</v>
      </c>
    </row>
    <row r="53" spans="2:13" ht="27.75" customHeight="1" thickBot="1" x14ac:dyDescent="0.2">
      <c r="B53" s="1286" t="s">
        <v>44</v>
      </c>
      <c r="C53" s="1287"/>
      <c r="D53" s="113"/>
      <c r="E53" s="1288" t="s">
        <v>45</v>
      </c>
      <c r="F53" s="1288"/>
      <c r="G53" s="1288"/>
      <c r="H53" s="1289"/>
      <c r="I53" s="114">
        <v>3015</v>
      </c>
      <c r="J53" s="115">
        <v>3447</v>
      </c>
      <c r="K53" s="115">
        <v>3390</v>
      </c>
      <c r="L53" s="115">
        <v>3049</v>
      </c>
      <c r="M53" s="116">
        <v>2113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Jf5rU1BgPBr8WK8rLQcTj35ddr1TknT3JdXiMIuLMyvZFAqmtJq21jG8Wl8DoNE9p7f9QduTmBDodG6zBdj4Ew==" saltValue="p0oGmSHniUnQDFN93Kh0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B59" sqref="B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48</v>
      </c>
      <c r="D55" s="1305"/>
      <c r="E55" s="1306"/>
      <c r="F55" s="128">
        <v>2238</v>
      </c>
      <c r="G55" s="128">
        <v>2284</v>
      </c>
      <c r="H55" s="129">
        <v>2402</v>
      </c>
    </row>
    <row r="56" spans="2:8" ht="52.5" customHeight="1" x14ac:dyDescent="0.15">
      <c r="B56" s="130"/>
      <c r="C56" s="1307" t="s">
        <v>49</v>
      </c>
      <c r="D56" s="1307"/>
      <c r="E56" s="1308"/>
      <c r="F56" s="131">
        <v>420</v>
      </c>
      <c r="G56" s="131">
        <v>420</v>
      </c>
      <c r="H56" s="132">
        <v>420</v>
      </c>
    </row>
    <row r="57" spans="2:8" ht="53.25" customHeight="1" x14ac:dyDescent="0.15">
      <c r="B57" s="130"/>
      <c r="C57" s="1309" t="s">
        <v>50</v>
      </c>
      <c r="D57" s="1309"/>
      <c r="E57" s="1310"/>
      <c r="F57" s="133">
        <v>1403</v>
      </c>
      <c r="G57" s="133">
        <v>1403</v>
      </c>
      <c r="H57" s="134">
        <v>1408</v>
      </c>
    </row>
    <row r="58" spans="2:8" ht="45.75" customHeight="1" x14ac:dyDescent="0.15">
      <c r="B58" s="135"/>
      <c r="C58" s="1297" t="s">
        <v>600</v>
      </c>
      <c r="D58" s="1298"/>
      <c r="E58" s="1299"/>
      <c r="F58" s="136">
        <v>1104</v>
      </c>
      <c r="G58" s="136">
        <v>1105</v>
      </c>
      <c r="H58" s="137">
        <v>1107</v>
      </c>
    </row>
    <row r="59" spans="2:8" ht="45.75" customHeight="1" x14ac:dyDescent="0.15">
      <c r="B59" s="135"/>
      <c r="C59" s="1297" t="s">
        <v>601</v>
      </c>
      <c r="D59" s="1298"/>
      <c r="E59" s="1299"/>
      <c r="F59" s="136">
        <v>104</v>
      </c>
      <c r="G59" s="136">
        <v>104</v>
      </c>
      <c r="H59" s="137">
        <v>104</v>
      </c>
    </row>
    <row r="60" spans="2:8" ht="45.75" customHeight="1" x14ac:dyDescent="0.15">
      <c r="B60" s="135"/>
      <c r="C60" s="1297" t="s">
        <v>602</v>
      </c>
      <c r="D60" s="1298"/>
      <c r="E60" s="1299"/>
      <c r="F60" s="136">
        <v>64</v>
      </c>
      <c r="G60" s="136">
        <v>64</v>
      </c>
      <c r="H60" s="137">
        <v>64</v>
      </c>
    </row>
    <row r="61" spans="2:8" ht="45.75" customHeight="1" x14ac:dyDescent="0.15">
      <c r="B61" s="135"/>
      <c r="C61" s="1297" t="s">
        <v>603</v>
      </c>
      <c r="D61" s="1298"/>
      <c r="E61" s="1299"/>
      <c r="F61" s="136">
        <v>64</v>
      </c>
      <c r="G61" s="136">
        <v>64</v>
      </c>
      <c r="H61" s="137">
        <v>64</v>
      </c>
    </row>
    <row r="62" spans="2:8" ht="45.75" customHeight="1" thickBot="1" x14ac:dyDescent="0.2">
      <c r="B62" s="138"/>
      <c r="C62" s="1300" t="s">
        <v>604</v>
      </c>
      <c r="D62" s="1301"/>
      <c r="E62" s="1302"/>
      <c r="F62" s="139">
        <v>42</v>
      </c>
      <c r="G62" s="139">
        <v>42</v>
      </c>
      <c r="H62" s="140">
        <v>42</v>
      </c>
    </row>
    <row r="63" spans="2:8" ht="52.5" customHeight="1" thickBot="1" x14ac:dyDescent="0.2">
      <c r="B63" s="141"/>
      <c r="C63" s="1303" t="s">
        <v>51</v>
      </c>
      <c r="D63" s="1303"/>
      <c r="E63" s="1304"/>
      <c r="F63" s="142">
        <v>4061</v>
      </c>
      <c r="G63" s="142">
        <v>4107</v>
      </c>
      <c r="H63" s="143">
        <v>4230</v>
      </c>
    </row>
    <row r="64" spans="2:8" ht="15" customHeight="1" x14ac:dyDescent="0.15"/>
  </sheetData>
  <sheetProtection algorithmName="SHA-512" hashValue="Fi4yT78+QcrPeYMCS9/eR+PKUzPgJAnbLCWfoGJiyRiT9IvcUJBQoUpeA+0+mKJaDHwfhWB6uF5MP2fvn06mSA==" saltValue="hsdc/MvLdzCCJ3rFkZkK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P51" sqref="BP51:BW52"/>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562</v>
      </c>
      <c r="BQ50" s="1315"/>
      <c r="BR50" s="1315"/>
      <c r="BS50" s="1315"/>
      <c r="BT50" s="1315"/>
      <c r="BU50" s="1315"/>
      <c r="BV50" s="1315"/>
      <c r="BW50" s="1315"/>
      <c r="BX50" s="1315" t="s">
        <v>563</v>
      </c>
      <c r="BY50" s="1315"/>
      <c r="BZ50" s="1315"/>
      <c r="CA50" s="1315"/>
      <c r="CB50" s="1315"/>
      <c r="CC50" s="1315"/>
      <c r="CD50" s="1315"/>
      <c r="CE50" s="1315"/>
      <c r="CF50" s="1315" t="s">
        <v>564</v>
      </c>
      <c r="CG50" s="1315"/>
      <c r="CH50" s="1315"/>
      <c r="CI50" s="1315"/>
      <c r="CJ50" s="1315"/>
      <c r="CK50" s="1315"/>
      <c r="CL50" s="1315"/>
      <c r="CM50" s="1315"/>
      <c r="CN50" s="1315" t="s">
        <v>565</v>
      </c>
      <c r="CO50" s="1315"/>
      <c r="CP50" s="1315"/>
      <c r="CQ50" s="1315"/>
      <c r="CR50" s="1315"/>
      <c r="CS50" s="1315"/>
      <c r="CT50" s="1315"/>
      <c r="CU50" s="1315"/>
      <c r="CV50" s="1315" t="s">
        <v>566</v>
      </c>
      <c r="CW50" s="1315"/>
      <c r="CX50" s="1315"/>
      <c r="CY50" s="1315"/>
      <c r="CZ50" s="1315"/>
      <c r="DA50" s="1315"/>
      <c r="DB50" s="1315"/>
      <c r="DC50" s="1315"/>
    </row>
    <row r="51" spans="1:109" ht="13.5" customHeight="1" x14ac:dyDescent="0.15">
      <c r="B51" s="397"/>
      <c r="G51" s="1329"/>
      <c r="H51" s="1329"/>
      <c r="I51" s="1330"/>
      <c r="J51" s="1330"/>
      <c r="K51" s="1328"/>
      <c r="L51" s="1328"/>
      <c r="M51" s="1328"/>
      <c r="N51" s="1328"/>
      <c r="AM51" s="406"/>
      <c r="AN51" s="1318" t="s">
        <v>614</v>
      </c>
      <c r="AO51" s="1318"/>
      <c r="AP51" s="1318"/>
      <c r="AQ51" s="1318"/>
      <c r="AR51" s="1318"/>
      <c r="AS51" s="1318"/>
      <c r="AT51" s="1318"/>
      <c r="AU51" s="1318"/>
      <c r="AV51" s="1318"/>
      <c r="AW51" s="1318"/>
      <c r="AX51" s="1318"/>
      <c r="AY51" s="1318"/>
      <c r="AZ51" s="1318"/>
      <c r="BA51" s="1318"/>
      <c r="BB51" s="1318" t="s">
        <v>615</v>
      </c>
      <c r="BC51" s="1318"/>
      <c r="BD51" s="1318"/>
      <c r="BE51" s="1318"/>
      <c r="BF51" s="1318"/>
      <c r="BG51" s="1318"/>
      <c r="BH51" s="1318"/>
      <c r="BI51" s="1318"/>
      <c r="BJ51" s="1318"/>
      <c r="BK51" s="1318"/>
      <c r="BL51" s="1318"/>
      <c r="BM51" s="1318"/>
      <c r="BN51" s="1318"/>
      <c r="BO51" s="1318"/>
      <c r="BP51" s="1316">
        <v>67.8</v>
      </c>
      <c r="BQ51" s="1316"/>
      <c r="BR51" s="1316"/>
      <c r="BS51" s="1316"/>
      <c r="BT51" s="1316"/>
      <c r="BU51" s="1316"/>
      <c r="BV51" s="1316"/>
      <c r="BW51" s="1316"/>
      <c r="BX51" s="1317"/>
      <c r="BY51" s="1316"/>
      <c r="BZ51" s="1316"/>
      <c r="CA51" s="1316"/>
      <c r="CB51" s="1316"/>
      <c r="CC51" s="1316"/>
      <c r="CD51" s="1316"/>
      <c r="CE51" s="1316"/>
      <c r="CF51" s="1316">
        <v>77.8</v>
      </c>
      <c r="CG51" s="1316"/>
      <c r="CH51" s="1316"/>
      <c r="CI51" s="1316"/>
      <c r="CJ51" s="1316"/>
      <c r="CK51" s="1316"/>
      <c r="CL51" s="1316"/>
      <c r="CM51" s="1316"/>
      <c r="CN51" s="1316">
        <v>71.599999999999994</v>
      </c>
      <c r="CO51" s="1316"/>
      <c r="CP51" s="1316"/>
      <c r="CQ51" s="1316"/>
      <c r="CR51" s="1316"/>
      <c r="CS51" s="1316"/>
      <c r="CT51" s="1316"/>
      <c r="CU51" s="1316"/>
      <c r="CV51" s="1316">
        <v>47.4</v>
      </c>
      <c r="CW51" s="1316"/>
      <c r="CX51" s="1316"/>
      <c r="CY51" s="1316"/>
      <c r="CZ51" s="1316"/>
      <c r="DA51" s="1316"/>
      <c r="DB51" s="1316"/>
      <c r="DC51" s="1316"/>
    </row>
    <row r="52" spans="1:109" x14ac:dyDescent="0.15">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9"/>
      <c r="H53" s="1329"/>
      <c r="I53" s="1311"/>
      <c r="J53" s="1311"/>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616</v>
      </c>
      <c r="BC53" s="1318"/>
      <c r="BD53" s="1318"/>
      <c r="BE53" s="1318"/>
      <c r="BF53" s="1318"/>
      <c r="BG53" s="1318"/>
      <c r="BH53" s="1318"/>
      <c r="BI53" s="1318"/>
      <c r="BJ53" s="1318"/>
      <c r="BK53" s="1318"/>
      <c r="BL53" s="1318"/>
      <c r="BM53" s="1318"/>
      <c r="BN53" s="1318"/>
      <c r="BO53" s="1318"/>
      <c r="BP53" s="1316">
        <v>58.2</v>
      </c>
      <c r="BQ53" s="1316"/>
      <c r="BR53" s="1316"/>
      <c r="BS53" s="1316"/>
      <c r="BT53" s="1316"/>
      <c r="BU53" s="1316"/>
      <c r="BV53" s="1316"/>
      <c r="BW53" s="1316"/>
      <c r="BX53" s="1317"/>
      <c r="BY53" s="1316"/>
      <c r="BZ53" s="1316"/>
      <c r="CA53" s="1316"/>
      <c r="CB53" s="1316"/>
      <c r="CC53" s="1316"/>
      <c r="CD53" s="1316"/>
      <c r="CE53" s="1316"/>
      <c r="CF53" s="1316">
        <v>96.4</v>
      </c>
      <c r="CG53" s="1316"/>
      <c r="CH53" s="1316"/>
      <c r="CI53" s="1316"/>
      <c r="CJ53" s="1316"/>
      <c r="CK53" s="1316"/>
      <c r="CL53" s="1316"/>
      <c r="CM53" s="1316"/>
      <c r="CN53" s="1316">
        <v>96.4</v>
      </c>
      <c r="CO53" s="1316"/>
      <c r="CP53" s="1316"/>
      <c r="CQ53" s="1316"/>
      <c r="CR53" s="1316"/>
      <c r="CS53" s="1316"/>
      <c r="CT53" s="1316"/>
      <c r="CU53" s="1316"/>
      <c r="CV53" s="1316">
        <v>63.8</v>
      </c>
      <c r="CW53" s="1316"/>
      <c r="CX53" s="1316"/>
      <c r="CY53" s="1316"/>
      <c r="CZ53" s="1316"/>
      <c r="DA53" s="1316"/>
      <c r="DB53" s="1316"/>
      <c r="DC53" s="1316"/>
    </row>
    <row r="54" spans="1:109" x14ac:dyDescent="0.15">
      <c r="A54" s="405"/>
      <c r="B54" s="397"/>
      <c r="G54" s="1329"/>
      <c r="H54" s="1329"/>
      <c r="I54" s="1311"/>
      <c r="J54" s="1311"/>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8"/>
      <c r="L55" s="1328"/>
      <c r="M55" s="1328"/>
      <c r="N55" s="1328"/>
      <c r="AN55" s="1315" t="s">
        <v>617</v>
      </c>
      <c r="AO55" s="1315"/>
      <c r="AP55" s="1315"/>
      <c r="AQ55" s="1315"/>
      <c r="AR55" s="1315"/>
      <c r="AS55" s="1315"/>
      <c r="AT55" s="1315"/>
      <c r="AU55" s="1315"/>
      <c r="AV55" s="1315"/>
      <c r="AW55" s="1315"/>
      <c r="AX55" s="1315"/>
      <c r="AY55" s="1315"/>
      <c r="AZ55" s="1315"/>
      <c r="BA55" s="1315"/>
      <c r="BB55" s="1318" t="s">
        <v>615</v>
      </c>
      <c r="BC55" s="1318"/>
      <c r="BD55" s="1318"/>
      <c r="BE55" s="1318"/>
      <c r="BF55" s="1318"/>
      <c r="BG55" s="1318"/>
      <c r="BH55" s="1318"/>
      <c r="BI55" s="1318"/>
      <c r="BJ55" s="1318"/>
      <c r="BK55" s="1318"/>
      <c r="BL55" s="1318"/>
      <c r="BM55" s="1318"/>
      <c r="BN55" s="1318"/>
      <c r="BO55" s="1318"/>
      <c r="BP55" s="1316">
        <v>38.5</v>
      </c>
      <c r="BQ55" s="1316"/>
      <c r="BR55" s="1316"/>
      <c r="BS55" s="1316"/>
      <c r="BT55" s="1316"/>
      <c r="BU55" s="1316"/>
      <c r="BV55" s="1316"/>
      <c r="BW55" s="1316"/>
      <c r="BX55" s="1317"/>
      <c r="BY55" s="1316"/>
      <c r="BZ55" s="1316"/>
      <c r="CA55" s="1316"/>
      <c r="CB55" s="1316"/>
      <c r="CC55" s="1316"/>
      <c r="CD55" s="1316"/>
      <c r="CE55" s="1316"/>
      <c r="CF55" s="1316">
        <v>20.9</v>
      </c>
      <c r="CG55" s="1316"/>
      <c r="CH55" s="1316"/>
      <c r="CI55" s="1316"/>
      <c r="CJ55" s="1316"/>
      <c r="CK55" s="1316"/>
      <c r="CL55" s="1316"/>
      <c r="CM55" s="1316"/>
      <c r="CN55" s="1316">
        <v>21</v>
      </c>
      <c r="CO55" s="1316"/>
      <c r="CP55" s="1316"/>
      <c r="CQ55" s="1316"/>
      <c r="CR55" s="1316"/>
      <c r="CS55" s="1316"/>
      <c r="CT55" s="1316"/>
      <c r="CU55" s="1316"/>
      <c r="CV55" s="1316">
        <v>23.5</v>
      </c>
      <c r="CW55" s="1316"/>
      <c r="CX55" s="1316"/>
      <c r="CY55" s="1316"/>
      <c r="CZ55" s="1316"/>
      <c r="DA55" s="1316"/>
      <c r="DB55" s="1316"/>
      <c r="DC55" s="1316"/>
    </row>
    <row r="56" spans="1:109" x14ac:dyDescent="0.15">
      <c r="A56" s="405"/>
      <c r="B56" s="397"/>
      <c r="G56" s="1311"/>
      <c r="H56" s="1311"/>
      <c r="I56" s="1311"/>
      <c r="J56" s="1311"/>
      <c r="K56" s="1328"/>
      <c r="L56" s="1328"/>
      <c r="M56" s="1328"/>
      <c r="N56" s="1328"/>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1"/>
      <c r="J57" s="1331"/>
      <c r="K57" s="1328"/>
      <c r="L57" s="1328"/>
      <c r="M57" s="1328"/>
      <c r="N57" s="1328"/>
      <c r="AM57" s="390"/>
      <c r="AN57" s="1315"/>
      <c r="AO57" s="1315"/>
      <c r="AP57" s="1315"/>
      <c r="AQ57" s="1315"/>
      <c r="AR57" s="1315"/>
      <c r="AS57" s="1315"/>
      <c r="AT57" s="1315"/>
      <c r="AU57" s="1315"/>
      <c r="AV57" s="1315"/>
      <c r="AW57" s="1315"/>
      <c r="AX57" s="1315"/>
      <c r="AY57" s="1315"/>
      <c r="AZ57" s="1315"/>
      <c r="BA57" s="1315"/>
      <c r="BB57" s="1318" t="s">
        <v>616</v>
      </c>
      <c r="BC57" s="1318"/>
      <c r="BD57" s="1318"/>
      <c r="BE57" s="1318"/>
      <c r="BF57" s="1318"/>
      <c r="BG57" s="1318"/>
      <c r="BH57" s="1318"/>
      <c r="BI57" s="1318"/>
      <c r="BJ57" s="1318"/>
      <c r="BK57" s="1318"/>
      <c r="BL57" s="1318"/>
      <c r="BM57" s="1318"/>
      <c r="BN57" s="1318"/>
      <c r="BO57" s="1318"/>
      <c r="BP57" s="1316">
        <v>57.6</v>
      </c>
      <c r="BQ57" s="1316"/>
      <c r="BR57" s="1316"/>
      <c r="BS57" s="1316"/>
      <c r="BT57" s="1316"/>
      <c r="BU57" s="1316"/>
      <c r="BV57" s="1316"/>
      <c r="BW57" s="1316"/>
      <c r="BX57" s="1317"/>
      <c r="BY57" s="1316"/>
      <c r="BZ57" s="1316"/>
      <c r="CA57" s="1316"/>
      <c r="CB57" s="1316"/>
      <c r="CC57" s="1316"/>
      <c r="CD57" s="1316"/>
      <c r="CE57" s="1316"/>
      <c r="CF57" s="1316">
        <v>60.5</v>
      </c>
      <c r="CG57" s="1316"/>
      <c r="CH57" s="1316"/>
      <c r="CI57" s="1316"/>
      <c r="CJ57" s="1316"/>
      <c r="CK57" s="1316"/>
      <c r="CL57" s="1316"/>
      <c r="CM57" s="1316"/>
      <c r="CN57" s="1316">
        <v>61.2</v>
      </c>
      <c r="CO57" s="1316"/>
      <c r="CP57" s="1316"/>
      <c r="CQ57" s="1316"/>
      <c r="CR57" s="1316"/>
      <c r="CS57" s="1316"/>
      <c r="CT57" s="1316"/>
      <c r="CU57" s="1316"/>
      <c r="CV57" s="1316">
        <v>61.8</v>
      </c>
      <c r="CW57" s="1316"/>
      <c r="CX57" s="1316"/>
      <c r="CY57" s="1316"/>
      <c r="CZ57" s="1316"/>
      <c r="DA57" s="1316"/>
      <c r="DB57" s="1316"/>
      <c r="DC57" s="1316"/>
      <c r="DD57" s="410"/>
      <c r="DE57" s="409"/>
    </row>
    <row r="58" spans="1:109" s="405" customFormat="1" x14ac:dyDescent="0.15">
      <c r="A58" s="390"/>
      <c r="B58" s="409"/>
      <c r="G58" s="1311"/>
      <c r="H58" s="1311"/>
      <c r="I58" s="1331"/>
      <c r="J58" s="1331"/>
      <c r="K58" s="1328"/>
      <c r="L58" s="1328"/>
      <c r="M58" s="1328"/>
      <c r="N58" s="1328"/>
      <c r="AM58" s="390"/>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562</v>
      </c>
      <c r="BQ72" s="1315"/>
      <c r="BR72" s="1315"/>
      <c r="BS72" s="1315"/>
      <c r="BT72" s="1315"/>
      <c r="BU72" s="1315"/>
      <c r="BV72" s="1315"/>
      <c r="BW72" s="1315"/>
      <c r="BX72" s="1315" t="s">
        <v>563</v>
      </c>
      <c r="BY72" s="1315"/>
      <c r="BZ72" s="1315"/>
      <c r="CA72" s="1315"/>
      <c r="CB72" s="1315"/>
      <c r="CC72" s="1315"/>
      <c r="CD72" s="1315"/>
      <c r="CE72" s="1315"/>
      <c r="CF72" s="1315" t="s">
        <v>564</v>
      </c>
      <c r="CG72" s="1315"/>
      <c r="CH72" s="1315"/>
      <c r="CI72" s="1315"/>
      <c r="CJ72" s="1315"/>
      <c r="CK72" s="1315"/>
      <c r="CL72" s="1315"/>
      <c r="CM72" s="1315"/>
      <c r="CN72" s="1315" t="s">
        <v>565</v>
      </c>
      <c r="CO72" s="1315"/>
      <c r="CP72" s="1315"/>
      <c r="CQ72" s="1315"/>
      <c r="CR72" s="1315"/>
      <c r="CS72" s="1315"/>
      <c r="CT72" s="1315"/>
      <c r="CU72" s="1315"/>
      <c r="CV72" s="1315" t="s">
        <v>566</v>
      </c>
      <c r="CW72" s="1315"/>
      <c r="CX72" s="1315"/>
      <c r="CY72" s="1315"/>
      <c r="CZ72" s="1315"/>
      <c r="DA72" s="1315"/>
      <c r="DB72" s="1315"/>
      <c r="DC72" s="1315"/>
    </row>
    <row r="73" spans="2:107" x14ac:dyDescent="0.15">
      <c r="B73" s="397"/>
      <c r="G73" s="1329"/>
      <c r="H73" s="1329"/>
      <c r="I73" s="1329"/>
      <c r="J73" s="1329"/>
      <c r="K73" s="1332"/>
      <c r="L73" s="1332"/>
      <c r="M73" s="1332"/>
      <c r="N73" s="1332"/>
      <c r="AM73" s="406"/>
      <c r="AN73" s="1318" t="s">
        <v>614</v>
      </c>
      <c r="AO73" s="1318"/>
      <c r="AP73" s="1318"/>
      <c r="AQ73" s="1318"/>
      <c r="AR73" s="1318"/>
      <c r="AS73" s="1318"/>
      <c r="AT73" s="1318"/>
      <c r="AU73" s="1318"/>
      <c r="AV73" s="1318"/>
      <c r="AW73" s="1318"/>
      <c r="AX73" s="1318"/>
      <c r="AY73" s="1318"/>
      <c r="AZ73" s="1318"/>
      <c r="BA73" s="1318"/>
      <c r="BB73" s="1318" t="s">
        <v>615</v>
      </c>
      <c r="BC73" s="1318"/>
      <c r="BD73" s="1318"/>
      <c r="BE73" s="1318"/>
      <c r="BF73" s="1318"/>
      <c r="BG73" s="1318"/>
      <c r="BH73" s="1318"/>
      <c r="BI73" s="1318"/>
      <c r="BJ73" s="1318"/>
      <c r="BK73" s="1318"/>
      <c r="BL73" s="1318"/>
      <c r="BM73" s="1318"/>
      <c r="BN73" s="1318"/>
      <c r="BO73" s="1318"/>
      <c r="BP73" s="1316">
        <v>67.8</v>
      </c>
      <c r="BQ73" s="1316"/>
      <c r="BR73" s="1316"/>
      <c r="BS73" s="1316"/>
      <c r="BT73" s="1316"/>
      <c r="BU73" s="1316"/>
      <c r="BV73" s="1316"/>
      <c r="BW73" s="1316"/>
      <c r="BX73" s="1316">
        <v>77.8</v>
      </c>
      <c r="BY73" s="1316"/>
      <c r="BZ73" s="1316"/>
      <c r="CA73" s="1316"/>
      <c r="CB73" s="1316"/>
      <c r="CC73" s="1316"/>
      <c r="CD73" s="1316"/>
      <c r="CE73" s="1316"/>
      <c r="CF73" s="1316">
        <v>77.8</v>
      </c>
      <c r="CG73" s="1316"/>
      <c r="CH73" s="1316"/>
      <c r="CI73" s="1316"/>
      <c r="CJ73" s="1316"/>
      <c r="CK73" s="1316"/>
      <c r="CL73" s="1316"/>
      <c r="CM73" s="1316"/>
      <c r="CN73" s="1316">
        <v>71.599999999999994</v>
      </c>
      <c r="CO73" s="1316"/>
      <c r="CP73" s="1316"/>
      <c r="CQ73" s="1316"/>
      <c r="CR73" s="1316"/>
      <c r="CS73" s="1316"/>
      <c r="CT73" s="1316"/>
      <c r="CU73" s="1316"/>
      <c r="CV73" s="1316">
        <v>47.4</v>
      </c>
      <c r="CW73" s="1316"/>
      <c r="CX73" s="1316"/>
      <c r="CY73" s="1316"/>
      <c r="CZ73" s="1316"/>
      <c r="DA73" s="1316"/>
      <c r="DB73" s="1316"/>
      <c r="DC73" s="1316"/>
    </row>
    <row r="74" spans="2:107" x14ac:dyDescent="0.15">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9"/>
      <c r="H75" s="1329"/>
      <c r="I75" s="1311"/>
      <c r="J75" s="1311"/>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619</v>
      </c>
      <c r="BC75" s="1318"/>
      <c r="BD75" s="1318"/>
      <c r="BE75" s="1318"/>
      <c r="BF75" s="1318"/>
      <c r="BG75" s="1318"/>
      <c r="BH75" s="1318"/>
      <c r="BI75" s="1318"/>
      <c r="BJ75" s="1318"/>
      <c r="BK75" s="1318"/>
      <c r="BL75" s="1318"/>
      <c r="BM75" s="1318"/>
      <c r="BN75" s="1318"/>
      <c r="BO75" s="1318"/>
      <c r="BP75" s="1316">
        <v>12.9</v>
      </c>
      <c r="BQ75" s="1316"/>
      <c r="BR75" s="1316"/>
      <c r="BS75" s="1316"/>
      <c r="BT75" s="1316"/>
      <c r="BU75" s="1316"/>
      <c r="BV75" s="1316"/>
      <c r="BW75" s="1316"/>
      <c r="BX75" s="1316">
        <v>12.9</v>
      </c>
      <c r="BY75" s="1316"/>
      <c r="BZ75" s="1316"/>
      <c r="CA75" s="1316"/>
      <c r="CB75" s="1316"/>
      <c r="CC75" s="1316"/>
      <c r="CD75" s="1316"/>
      <c r="CE75" s="1316"/>
      <c r="CF75" s="1316">
        <v>12.8</v>
      </c>
      <c r="CG75" s="1316"/>
      <c r="CH75" s="1316"/>
      <c r="CI75" s="1316"/>
      <c r="CJ75" s="1316"/>
      <c r="CK75" s="1316"/>
      <c r="CL75" s="1316"/>
      <c r="CM75" s="1316"/>
      <c r="CN75" s="1316">
        <v>12.1</v>
      </c>
      <c r="CO75" s="1316"/>
      <c r="CP75" s="1316"/>
      <c r="CQ75" s="1316"/>
      <c r="CR75" s="1316"/>
      <c r="CS75" s="1316"/>
      <c r="CT75" s="1316"/>
      <c r="CU75" s="1316"/>
      <c r="CV75" s="1316">
        <v>9.9</v>
      </c>
      <c r="CW75" s="1316"/>
      <c r="CX75" s="1316"/>
      <c r="CY75" s="1316"/>
      <c r="CZ75" s="1316"/>
      <c r="DA75" s="1316"/>
      <c r="DB75" s="1316"/>
      <c r="DC75" s="1316"/>
    </row>
    <row r="76" spans="2:107" x14ac:dyDescent="0.15">
      <c r="B76" s="397"/>
      <c r="G76" s="1329"/>
      <c r="H76" s="1329"/>
      <c r="I76" s="1311"/>
      <c r="J76" s="1311"/>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2"/>
      <c r="L77" s="1332"/>
      <c r="M77" s="1332"/>
      <c r="N77" s="1332"/>
      <c r="AN77" s="1315" t="s">
        <v>617</v>
      </c>
      <c r="AO77" s="1315"/>
      <c r="AP77" s="1315"/>
      <c r="AQ77" s="1315"/>
      <c r="AR77" s="1315"/>
      <c r="AS77" s="1315"/>
      <c r="AT77" s="1315"/>
      <c r="AU77" s="1315"/>
      <c r="AV77" s="1315"/>
      <c r="AW77" s="1315"/>
      <c r="AX77" s="1315"/>
      <c r="AY77" s="1315"/>
      <c r="AZ77" s="1315"/>
      <c r="BA77" s="1315"/>
      <c r="BB77" s="1318" t="s">
        <v>615</v>
      </c>
      <c r="BC77" s="1318"/>
      <c r="BD77" s="1318"/>
      <c r="BE77" s="1318"/>
      <c r="BF77" s="1318"/>
      <c r="BG77" s="1318"/>
      <c r="BH77" s="1318"/>
      <c r="BI77" s="1318"/>
      <c r="BJ77" s="1318"/>
      <c r="BK77" s="1318"/>
      <c r="BL77" s="1318"/>
      <c r="BM77" s="1318"/>
      <c r="BN77" s="1318"/>
      <c r="BO77" s="1318"/>
      <c r="BP77" s="1316">
        <v>38.5</v>
      </c>
      <c r="BQ77" s="1316"/>
      <c r="BR77" s="1316"/>
      <c r="BS77" s="1316"/>
      <c r="BT77" s="1316"/>
      <c r="BU77" s="1316"/>
      <c r="BV77" s="1316"/>
      <c r="BW77" s="1316"/>
      <c r="BX77" s="1316">
        <v>32.799999999999997</v>
      </c>
      <c r="BY77" s="1316"/>
      <c r="BZ77" s="1316"/>
      <c r="CA77" s="1316"/>
      <c r="CB77" s="1316"/>
      <c r="CC77" s="1316"/>
      <c r="CD77" s="1316"/>
      <c r="CE77" s="1316"/>
      <c r="CF77" s="1316">
        <v>20.9</v>
      </c>
      <c r="CG77" s="1316"/>
      <c r="CH77" s="1316"/>
      <c r="CI77" s="1316"/>
      <c r="CJ77" s="1316"/>
      <c r="CK77" s="1316"/>
      <c r="CL77" s="1316"/>
      <c r="CM77" s="1316"/>
      <c r="CN77" s="1316">
        <v>21</v>
      </c>
      <c r="CO77" s="1316"/>
      <c r="CP77" s="1316"/>
      <c r="CQ77" s="1316"/>
      <c r="CR77" s="1316"/>
      <c r="CS77" s="1316"/>
      <c r="CT77" s="1316"/>
      <c r="CU77" s="1316"/>
      <c r="CV77" s="1316">
        <v>23.5</v>
      </c>
      <c r="CW77" s="1316"/>
      <c r="CX77" s="1316"/>
      <c r="CY77" s="1316"/>
      <c r="CZ77" s="1316"/>
      <c r="DA77" s="1316"/>
      <c r="DB77" s="1316"/>
      <c r="DC77" s="1316"/>
    </row>
    <row r="78" spans="2:107" x14ac:dyDescent="0.15">
      <c r="B78" s="397"/>
      <c r="G78" s="1311"/>
      <c r="H78" s="1311"/>
      <c r="I78" s="1311"/>
      <c r="J78" s="1311"/>
      <c r="K78" s="1332"/>
      <c r="L78" s="1332"/>
      <c r="M78" s="1332"/>
      <c r="N78" s="1332"/>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1"/>
      <c r="J79" s="1331"/>
      <c r="K79" s="1333"/>
      <c r="L79" s="1333"/>
      <c r="M79" s="1333"/>
      <c r="N79" s="1333"/>
      <c r="AN79" s="1315"/>
      <c r="AO79" s="1315"/>
      <c r="AP79" s="1315"/>
      <c r="AQ79" s="1315"/>
      <c r="AR79" s="1315"/>
      <c r="AS79" s="1315"/>
      <c r="AT79" s="1315"/>
      <c r="AU79" s="1315"/>
      <c r="AV79" s="1315"/>
      <c r="AW79" s="1315"/>
      <c r="AX79" s="1315"/>
      <c r="AY79" s="1315"/>
      <c r="AZ79" s="1315"/>
      <c r="BA79" s="1315"/>
      <c r="BB79" s="1318" t="s">
        <v>619</v>
      </c>
      <c r="BC79" s="1318"/>
      <c r="BD79" s="1318"/>
      <c r="BE79" s="1318"/>
      <c r="BF79" s="1318"/>
      <c r="BG79" s="1318"/>
      <c r="BH79" s="1318"/>
      <c r="BI79" s="1318"/>
      <c r="BJ79" s="1318"/>
      <c r="BK79" s="1318"/>
      <c r="BL79" s="1318"/>
      <c r="BM79" s="1318"/>
      <c r="BN79" s="1318"/>
      <c r="BO79" s="1318"/>
      <c r="BP79" s="1316">
        <v>9.1999999999999993</v>
      </c>
      <c r="BQ79" s="1316"/>
      <c r="BR79" s="1316"/>
      <c r="BS79" s="1316"/>
      <c r="BT79" s="1316"/>
      <c r="BU79" s="1316"/>
      <c r="BV79" s="1316"/>
      <c r="BW79" s="1316"/>
      <c r="BX79" s="1316">
        <v>9.1</v>
      </c>
      <c r="BY79" s="1316"/>
      <c r="BZ79" s="1316"/>
      <c r="CA79" s="1316"/>
      <c r="CB79" s="1316"/>
      <c r="CC79" s="1316"/>
      <c r="CD79" s="1316"/>
      <c r="CE79" s="1316"/>
      <c r="CF79" s="1316">
        <v>9.1</v>
      </c>
      <c r="CG79" s="1316"/>
      <c r="CH79" s="1316"/>
      <c r="CI79" s="1316"/>
      <c r="CJ79" s="1316"/>
      <c r="CK79" s="1316"/>
      <c r="CL79" s="1316"/>
      <c r="CM79" s="1316"/>
      <c r="CN79" s="1316">
        <v>9.1999999999999993</v>
      </c>
      <c r="CO79" s="1316"/>
      <c r="CP79" s="1316"/>
      <c r="CQ79" s="1316"/>
      <c r="CR79" s="1316"/>
      <c r="CS79" s="1316"/>
      <c r="CT79" s="1316"/>
      <c r="CU79" s="1316"/>
      <c r="CV79" s="1316">
        <v>8.6</v>
      </c>
      <c r="CW79" s="1316"/>
      <c r="CX79" s="1316"/>
      <c r="CY79" s="1316"/>
      <c r="CZ79" s="1316"/>
      <c r="DA79" s="1316"/>
      <c r="DB79" s="1316"/>
      <c r="DC79" s="1316"/>
    </row>
    <row r="80" spans="2:107" x14ac:dyDescent="0.15">
      <c r="B80" s="397"/>
      <c r="G80" s="1311"/>
      <c r="H80" s="1311"/>
      <c r="I80" s="1331"/>
      <c r="J80" s="1331"/>
      <c r="K80" s="1333"/>
      <c r="L80" s="1333"/>
      <c r="M80" s="1333"/>
      <c r="N80" s="1333"/>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IKm1/3KeTlxU9Je2foPYu+puMvZzrZufKz2tK/pNDIeXHgk7SVGV8Sb4IQJy8HhRfk8aG8ehANJOch1nF7z6yA==" saltValue="6L/TS6lrviAMZpp3ckJ50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85" zoomScaleNormal="85" zoomScaleSheetLayoutView="70" workbookViewId="0">
      <selection activeCell="BV6" sqref="BV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IGhre/vBeGVWuLw9yyLbSUW2beVYfNZYOiNiZql+bXz0nNbxbA/694wMi+fW7ij2ZF7+jXp+LwsB6UINerGdCw==" saltValue="vdkWP22qPFJZwQQ4Unhc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1"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R1J9cJR2lDuc2NXmejDiDK6yRbr1KxhVSqt3dpXNZJonZuPoRCgVo1MfjvWiZy64uly4OQmS/Hz7UbR8tRUeWA==" saltValue="iT2XDUbciKqCULi26k31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120836</v>
      </c>
      <c r="E3" s="162"/>
      <c r="F3" s="163">
        <v>78903</v>
      </c>
      <c r="G3" s="164"/>
      <c r="H3" s="165"/>
    </row>
    <row r="4" spans="1:8" x14ac:dyDescent="0.15">
      <c r="A4" s="166"/>
      <c r="B4" s="167"/>
      <c r="C4" s="168"/>
      <c r="D4" s="169">
        <v>84525</v>
      </c>
      <c r="E4" s="170"/>
      <c r="F4" s="171">
        <v>49201</v>
      </c>
      <c r="G4" s="172"/>
      <c r="H4" s="173"/>
    </row>
    <row r="5" spans="1:8" x14ac:dyDescent="0.15">
      <c r="A5" s="154" t="s">
        <v>554</v>
      </c>
      <c r="B5" s="159"/>
      <c r="C5" s="160"/>
      <c r="D5" s="161">
        <v>138726</v>
      </c>
      <c r="E5" s="162"/>
      <c r="F5" s="163">
        <v>82993</v>
      </c>
      <c r="G5" s="164"/>
      <c r="H5" s="165"/>
    </row>
    <row r="6" spans="1:8" x14ac:dyDescent="0.15">
      <c r="A6" s="166"/>
      <c r="B6" s="167"/>
      <c r="C6" s="168"/>
      <c r="D6" s="169">
        <v>116284</v>
      </c>
      <c r="E6" s="170"/>
      <c r="F6" s="171">
        <v>46787</v>
      </c>
      <c r="G6" s="172"/>
      <c r="H6" s="173"/>
    </row>
    <row r="7" spans="1:8" x14ac:dyDescent="0.15">
      <c r="A7" s="154" t="s">
        <v>555</v>
      </c>
      <c r="B7" s="159"/>
      <c r="C7" s="160"/>
      <c r="D7" s="161">
        <v>43765</v>
      </c>
      <c r="E7" s="162"/>
      <c r="F7" s="163">
        <v>108252</v>
      </c>
      <c r="G7" s="164"/>
      <c r="H7" s="165"/>
    </row>
    <row r="8" spans="1:8" x14ac:dyDescent="0.15">
      <c r="A8" s="166"/>
      <c r="B8" s="167"/>
      <c r="C8" s="168"/>
      <c r="D8" s="169">
        <v>26871</v>
      </c>
      <c r="E8" s="170"/>
      <c r="F8" s="171">
        <v>50321</v>
      </c>
      <c r="G8" s="172"/>
      <c r="H8" s="173"/>
    </row>
    <row r="9" spans="1:8" x14ac:dyDescent="0.15">
      <c r="A9" s="154" t="s">
        <v>556</v>
      </c>
      <c r="B9" s="159"/>
      <c r="C9" s="160"/>
      <c r="D9" s="161">
        <v>47754</v>
      </c>
      <c r="E9" s="162"/>
      <c r="F9" s="163">
        <v>93492</v>
      </c>
      <c r="G9" s="164"/>
      <c r="H9" s="165"/>
    </row>
    <row r="10" spans="1:8" x14ac:dyDescent="0.15">
      <c r="A10" s="166"/>
      <c r="B10" s="167"/>
      <c r="C10" s="168"/>
      <c r="D10" s="169">
        <v>39460</v>
      </c>
      <c r="E10" s="170"/>
      <c r="F10" s="171">
        <v>53316</v>
      </c>
      <c r="G10" s="172"/>
      <c r="H10" s="173"/>
    </row>
    <row r="11" spans="1:8" x14ac:dyDescent="0.15">
      <c r="A11" s="154" t="s">
        <v>557</v>
      </c>
      <c r="B11" s="159"/>
      <c r="C11" s="160"/>
      <c r="D11" s="161">
        <v>76265</v>
      </c>
      <c r="E11" s="162"/>
      <c r="F11" s="163">
        <v>94796</v>
      </c>
      <c r="G11" s="164"/>
      <c r="H11" s="165"/>
    </row>
    <row r="12" spans="1:8" x14ac:dyDescent="0.15">
      <c r="A12" s="166"/>
      <c r="B12" s="167"/>
      <c r="C12" s="174"/>
      <c r="D12" s="169">
        <v>58074</v>
      </c>
      <c r="E12" s="170"/>
      <c r="F12" s="171">
        <v>55781</v>
      </c>
      <c r="G12" s="172"/>
      <c r="H12" s="173"/>
    </row>
    <row r="13" spans="1:8" x14ac:dyDescent="0.15">
      <c r="A13" s="154"/>
      <c r="B13" s="159"/>
      <c r="C13" s="175"/>
      <c r="D13" s="176">
        <v>85469</v>
      </c>
      <c r="E13" s="177"/>
      <c r="F13" s="178">
        <v>91687</v>
      </c>
      <c r="G13" s="179"/>
      <c r="H13" s="165"/>
    </row>
    <row r="14" spans="1:8" x14ac:dyDescent="0.15">
      <c r="A14" s="166"/>
      <c r="B14" s="167"/>
      <c r="C14" s="168"/>
      <c r="D14" s="169">
        <v>65043</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7.68</v>
      </c>
      <c r="C19" s="180">
        <f>ROUND(VALUE(SUBSTITUTE(実質収支比率等に係る経年分析!G$48,"▲","-")),2)</f>
        <v>6.45</v>
      </c>
      <c r="D19" s="180">
        <f>ROUND(VALUE(SUBSTITUTE(実質収支比率等に係る経年分析!H$48,"▲","-")),2)</f>
        <v>6.1</v>
      </c>
      <c r="E19" s="180">
        <f>ROUND(VALUE(SUBSTITUTE(実質収支比率等に係る経年分析!I$48,"▲","-")),2)</f>
        <v>8.6999999999999993</v>
      </c>
      <c r="F19" s="180">
        <f>ROUND(VALUE(SUBSTITUTE(実質収支比率等に係る経年分析!J$48,"▲","-")),2)</f>
        <v>7.54</v>
      </c>
    </row>
    <row r="20" spans="1:11" x14ac:dyDescent="0.15">
      <c r="A20" s="180" t="s">
        <v>55</v>
      </c>
      <c r="B20" s="180">
        <f>ROUND(VALUE(SUBSTITUTE(実質収支比率等に係る経年分析!F$47,"▲","-")),2)</f>
        <v>40.9</v>
      </c>
      <c r="C20" s="180">
        <f>ROUND(VALUE(SUBSTITUTE(実質収支比率等に係る経年分析!G$47,"▲","-")),2)</f>
        <v>41.28</v>
      </c>
      <c r="D20" s="180">
        <f>ROUND(VALUE(SUBSTITUTE(実質収支比率等に係る経年分析!H$47,"▲","-")),2)</f>
        <v>40.950000000000003</v>
      </c>
      <c r="E20" s="180">
        <f>ROUND(VALUE(SUBSTITUTE(実質収支比率等に係る経年分析!I$47,"▲","-")),2)</f>
        <v>42.94</v>
      </c>
      <c r="F20" s="180">
        <f>ROUND(VALUE(SUBSTITUTE(実質収支比率等に係る経年分析!J$47,"▲","-")),2)</f>
        <v>43.69</v>
      </c>
    </row>
    <row r="21" spans="1:11" x14ac:dyDescent="0.15">
      <c r="A21" s="180" t="s">
        <v>56</v>
      </c>
      <c r="B21" s="180">
        <f>IF(ISNUMBER(VALUE(SUBSTITUTE(実質収支比率等に係る経年分析!F$49,"▲","-"))),ROUND(VALUE(SUBSTITUTE(実質収支比率等に係る経年分析!F$49,"▲","-")),2),NA())</f>
        <v>-3.29</v>
      </c>
      <c r="C21" s="180">
        <f>IF(ISNUMBER(VALUE(SUBSTITUTE(実質収支比率等に係る経年分析!G$49,"▲","-"))),ROUND(VALUE(SUBSTITUTE(実質収支比率等に係る経年分析!G$49,"▲","-")),2),NA())</f>
        <v>-3.11</v>
      </c>
      <c r="D21" s="180">
        <f>IF(ISNUMBER(VALUE(SUBSTITUTE(実質収支比率等に係る経年分析!H$49,"▲","-"))),ROUND(VALUE(SUBSTITUTE(実質収支比率等に係る経年分析!H$49,"▲","-")),2),NA())</f>
        <v>-2.65</v>
      </c>
      <c r="E21" s="180">
        <f>IF(ISNUMBER(VALUE(SUBSTITUTE(実質収支比率等に係る経年分析!I$49,"▲","-"))),ROUND(VALUE(SUBSTITUTE(実質収支比率等に係る経年分析!I$49,"▲","-")),2),NA())</f>
        <v>2.46</v>
      </c>
      <c r="F21" s="180">
        <f>IF(ISNUMBER(VALUE(SUBSTITUTE(実質収支比率等に係る経年分析!J$49,"▲","-"))),ROUND(VALUE(SUBSTITUTE(実質収支比率等に係る経年分析!J$49,"▲","-")),2),NA())</f>
        <v>-0.74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7.44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0.51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#N/A</v>
      </c>
      <c r="E28" s="181">
        <f>IF(ROUND(VALUE(SUBSTITUTE(連結実質赤字比率に係る赤字・黒字の構成分析!G$42,"▲", "-")), 2) &gt;= 0, ABS(ROUND(VALUE(SUBSTITUTE(連結実質赤字比率に係る赤字・黒字の構成分析!G$42,"▲", "-")), 2)), NA())</f>
        <v>0</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和気町公共下水道事業特別会計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0.61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0.4</v>
      </c>
    </row>
    <row r="30" spans="1:11" x14ac:dyDescent="0.15">
      <c r="A30" s="181" t="str">
        <f>IF(連結実質赤字比率に係る赤字・黒字の構成分析!C$40="",NA(),連結実質赤字比率に係る赤字・黒字の構成分析!C$40)</f>
        <v>和気町国民健康保険特別会計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3.01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2.5499999999999998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1.73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0.56999999999999995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0.42</v>
      </c>
    </row>
    <row r="31" spans="1:11" x14ac:dyDescent="0.15">
      <c r="A31" s="181" t="str">
        <f>IF(連結実質赤字比率に係る赤字・黒字の構成分析!C$39="",NA(),連結実質赤字比率に係る赤字・黒字の構成分析!C$39)</f>
        <v>和気町和気鵜飼谷温泉事業特別会計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1.24</v>
      </c>
    </row>
    <row r="32" spans="1:11" x14ac:dyDescent="0.15">
      <c r="A32" s="181" t="str">
        <f>IF(連結実質赤字比率に係る赤字・黒字の構成分析!C$38="",NA(),連結実質赤字比率に係る赤字・黒字の構成分析!C$38)</f>
        <v>和気町介護保険事業特別会計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1.35</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4.1500000000000004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3.21</v>
      </c>
    </row>
    <row r="34" spans="1:16" x14ac:dyDescent="0.15">
      <c r="A34" s="181" t="str">
        <f>IF(連結実質赤字比率に係る赤字・黒字の構成分析!C$36="",NA(),連結実質赤字比率に係る赤字・黒字の構成分析!C$36)</f>
        <v>和気町ごみ焼却施設解体事業特別会計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4.6900000000000004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4.3099999999999996</v>
      </c>
    </row>
    <row r="35" spans="1:16" x14ac:dyDescent="0.15">
      <c r="A35" s="181" t="str">
        <f>IF(連結実質赤字比率に係る赤字・黒字の構成分析!C$35="",NA(),連結実質赤字比率に係る赤字・黒字の構成分析!C$35)</f>
        <v>和気町簡易水道事業会計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4.84</v>
      </c>
    </row>
    <row r="36" spans="1:16" x14ac:dyDescent="0.15">
      <c r="A36" s="181" t="str">
        <f>IF(連結実質赤字比率に係る赤字・黒字の構成分析!C$34="",NA(),連結実質赤字比率に係る赤字・黒字の構成分析!C$34)</f>
        <v>和気町上水道事業会計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8.7200000000000006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8.7899999999999991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1268</v>
      </c>
      <c r="E42" s="182"/>
      <c r="F42" s="182"/>
      <c r="G42" s="182">
        <f>'実質公債費比率（分子）の構造'!L$52</f>
        <v>1197</v>
      </c>
      <c r="H42" s="182"/>
      <c r="I42" s="182"/>
      <c r="J42" s="182">
        <f>'実質公債費比率（分子）の構造'!M$52</f>
        <v>1158</v>
      </c>
      <c r="K42" s="182"/>
      <c r="L42" s="182"/>
      <c r="M42" s="182">
        <f>'実質公債費比率（分子）の構造'!N$52</f>
        <v>1108</v>
      </c>
      <c r="N42" s="182"/>
      <c r="O42" s="182"/>
      <c r="P42" s="182">
        <f>'実質公債費比率（分子）の構造'!O$52</f>
        <v>1094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30</v>
      </c>
      <c r="C44" s="182"/>
      <c r="D44" s="182"/>
      <c r="E44" s="182">
        <f>'実質公債費比率（分子）の構造'!L$50</f>
        <v>31</v>
      </c>
      <c r="F44" s="182"/>
      <c r="G44" s="182"/>
      <c r="H44" s="182">
        <f>'実質公債費比率（分子）の構造'!M$50</f>
        <v>28</v>
      </c>
      <c r="I44" s="182"/>
      <c r="J44" s="182"/>
      <c r="K44" s="182">
        <f>'実質公債費比率（分子）の構造'!N$50</f>
        <v>27</v>
      </c>
      <c r="L44" s="182"/>
      <c r="M44" s="182"/>
      <c r="N44" s="182">
        <f>'実質公債費比率（分子）の構造'!O$50</f>
        <v>24</v>
      </c>
      <c r="O44" s="182"/>
      <c r="P44" s="182"/>
    </row>
    <row r="45" spans="1:16" x14ac:dyDescent="0.15">
      <c r="A45" s="182" t="s">
        <v>66</v>
      </c>
      <c r="B45" s="182">
        <f>'実質公債費比率（分子）の構造'!K$49</f>
        <v>53</v>
      </c>
      <c r="C45" s="182"/>
      <c r="D45" s="182"/>
      <c r="E45" s="182">
        <f>'実質公債費比率（分子）の構造'!L$49</f>
        <v>46</v>
      </c>
      <c r="F45" s="182"/>
      <c r="G45" s="182"/>
      <c r="H45" s="182">
        <f>'実質公債費比率（分子）の構造'!M$49</f>
        <v>47</v>
      </c>
      <c r="I45" s="182"/>
      <c r="J45" s="182"/>
      <c r="K45" s="182">
        <f>'実質公債費比率（分子）の構造'!N$49</f>
        <v>38</v>
      </c>
      <c r="L45" s="182"/>
      <c r="M45" s="182"/>
      <c r="N45" s="182">
        <f>'実質公債費比率（分子）の構造'!O$49</f>
        <v>18</v>
      </c>
      <c r="O45" s="182"/>
      <c r="P45" s="182"/>
    </row>
    <row r="46" spans="1:16" x14ac:dyDescent="0.15">
      <c r="A46" s="182" t="s">
        <v>67</v>
      </c>
      <c r="B46" s="182">
        <f>'実質公債費比率（分子）の構造'!K$48</f>
        <v>942</v>
      </c>
      <c r="C46" s="182"/>
      <c r="D46" s="182"/>
      <c r="E46" s="182">
        <f>'実質公債費比率（分子）の構造'!L$48</f>
        <v>949</v>
      </c>
      <c r="F46" s="182"/>
      <c r="G46" s="182"/>
      <c r="H46" s="182">
        <f>'実質公債費比率（分子）の構造'!M$48</f>
        <v>892</v>
      </c>
      <c r="I46" s="182"/>
      <c r="J46" s="182"/>
      <c r="K46" s="182">
        <f>'実質公債費比率（分子）の構造'!N$48</f>
        <v>733</v>
      </c>
      <c r="L46" s="182"/>
      <c r="M46" s="182"/>
      <c r="N46" s="182">
        <f>'実質公債費比率（分子）の構造'!O$48</f>
        <v>599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782</v>
      </c>
      <c r="C49" s="182"/>
      <c r="D49" s="182"/>
      <c r="E49" s="182">
        <f>'実質公債費比率（分子）の構造'!L$45</f>
        <v>778</v>
      </c>
      <c r="F49" s="182"/>
      <c r="G49" s="182"/>
      <c r="H49" s="182">
        <f>'実質公債費比率（分子）の構造'!M$45</f>
        <v>750</v>
      </c>
      <c r="I49" s="182"/>
      <c r="J49" s="182"/>
      <c r="K49" s="182">
        <f>'実質公債費比率（分子）の構造'!N$45</f>
        <v>737</v>
      </c>
      <c r="L49" s="182"/>
      <c r="M49" s="182"/>
      <c r="N49" s="182">
        <f>'実質公債費比率（分子）の構造'!O$45</f>
        <v>760</v>
      </c>
      <c r="O49" s="182"/>
      <c r="P49" s="182"/>
    </row>
    <row r="50" spans="1:16" x14ac:dyDescent="0.15">
      <c r="A50" s="182" t="s">
        <v>71</v>
      </c>
      <c r="B50" s="182" t="e">
        <f>NA()</f>
        <v>#N/A</v>
      </c>
      <c r="C50" s="182">
        <f>IF(ISNUMBER('実質公債費比率（分子）の構造'!K$53),'実質公債費比率（分子）の構造'!K$53,NA())</f>
        <v>539</v>
      </c>
      <c r="D50" s="182" t="e">
        <f>NA()</f>
        <v>#N/A</v>
      </c>
      <c r="E50" s="182" t="e">
        <f>NA()</f>
        <v>#N/A</v>
      </c>
      <c r="F50" s="182">
        <f>IF(ISNUMBER('実質公債費比率（分子）の構造'!L$53),'実質公債費比率（分子）の構造'!L$53,NA())</f>
        <v>607</v>
      </c>
      <c r="G50" s="182" t="e">
        <f>NA()</f>
        <v>#N/A</v>
      </c>
      <c r="H50" s="182" t="e">
        <f>NA()</f>
        <v>#N/A</v>
      </c>
      <c r="I50" s="182">
        <f>IF(ISNUMBER('実質公債費比率（分子）の構造'!M$53),'実質公債費比率（分子）の構造'!M$53,NA())</f>
        <v>559</v>
      </c>
      <c r="J50" s="182" t="e">
        <f>NA()</f>
        <v>#N/A</v>
      </c>
      <c r="K50" s="182" t="e">
        <f>NA()</f>
        <v>#N/A</v>
      </c>
      <c r="L50" s="182">
        <f>IF(ISNUMBER('実質公債費比率（分子）の構造'!N$53),'実質公債費比率（分子）の構造'!N$53,NA())</f>
        <v>427</v>
      </c>
      <c r="M50" s="182" t="e">
        <f>NA()</f>
        <v>#N/A</v>
      </c>
      <c r="N50" s="182" t="e">
        <f>NA()</f>
        <v>#N/A</v>
      </c>
      <c r="O50" s="182">
        <f>IF(ISNUMBER('実質公債費比率（分子）の構造'!O$53),'実質公債費比率（分子）の構造'!O$53,NA())</f>
        <v>307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11975</v>
      </c>
      <c r="E56" s="181"/>
      <c r="F56" s="181"/>
      <c r="G56" s="181">
        <f>'将来負担比率（分子）の構造'!J$52</f>
        <v>12264</v>
      </c>
      <c r="H56" s="181"/>
      <c r="I56" s="181"/>
      <c r="J56" s="181">
        <f>'将来負担比率（分子）の構造'!K$52</f>
        <v>11764</v>
      </c>
      <c r="K56" s="181"/>
      <c r="L56" s="181"/>
      <c r="M56" s="181">
        <f>'将来負担比率（分子）の構造'!L$52</f>
        <v>11217</v>
      </c>
      <c r="N56" s="181"/>
      <c r="O56" s="181"/>
      <c r="P56" s="181">
        <f>'将来負担比率（分子）の構造'!M$52</f>
        <v>10978</v>
      </c>
    </row>
    <row r="57" spans="1:16" x14ac:dyDescent="0.15">
      <c r="A57" s="181" t="s">
        <v>42</v>
      </c>
      <c r="B57" s="181"/>
      <c r="C57" s="181"/>
      <c r="D57" s="181">
        <f>'将来負担比率（分子）の構造'!I$51</f>
        <v>608</v>
      </c>
      <c r="E57" s="181"/>
      <c r="F57" s="181"/>
      <c r="G57" s="181">
        <f>'将来負担比率（分子）の構造'!J$51</f>
        <v>527</v>
      </c>
      <c r="H57" s="181"/>
      <c r="I57" s="181"/>
      <c r="J57" s="181">
        <f>'将来負担比率（分子）の構造'!K$51</f>
        <v>655</v>
      </c>
      <c r="K57" s="181"/>
      <c r="L57" s="181"/>
      <c r="M57" s="181">
        <f>'将来負担比率（分子）の構造'!L$51</f>
        <v>640</v>
      </c>
      <c r="N57" s="181"/>
      <c r="O57" s="181"/>
      <c r="P57" s="181">
        <f>'将来負担比率（分子）の構造'!M$51</f>
        <v>584</v>
      </c>
    </row>
    <row r="58" spans="1:16" x14ac:dyDescent="0.15">
      <c r="A58" s="181" t="s">
        <v>41</v>
      </c>
      <c r="B58" s="181"/>
      <c r="C58" s="181"/>
      <c r="D58" s="181">
        <f>'将来負担比率（分子）の構造'!I$50</f>
        <v>3402</v>
      </c>
      <c r="E58" s="181"/>
      <c r="F58" s="181"/>
      <c r="G58" s="181">
        <f>'将来負担比率（分子）の構造'!J$50</f>
        <v>3379</v>
      </c>
      <c r="H58" s="181"/>
      <c r="I58" s="181"/>
      <c r="J58" s="181">
        <f>'将来負担比率（分子）の構造'!K$50</f>
        <v>3327</v>
      </c>
      <c r="K58" s="181"/>
      <c r="L58" s="181"/>
      <c r="M58" s="181">
        <f>'将来負担比率（分子）の構造'!L$50</f>
        <v>3390</v>
      </c>
      <c r="N58" s="181"/>
      <c r="O58" s="181"/>
      <c r="P58" s="181">
        <f>'将来負担比率（分子）の構造'!M$50</f>
        <v>3558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1120</v>
      </c>
      <c r="C62" s="181"/>
      <c r="D62" s="181"/>
      <c r="E62" s="181">
        <f>'将来負担比率（分子）の構造'!J$45</f>
        <v>1005</v>
      </c>
      <c r="F62" s="181"/>
      <c r="G62" s="181"/>
      <c r="H62" s="181">
        <f>'将来負担比率（分子）の構造'!K$45</f>
        <v>1088</v>
      </c>
      <c r="I62" s="181"/>
      <c r="J62" s="181"/>
      <c r="K62" s="181">
        <f>'将来負担比率（分子）の構造'!L$45</f>
        <v>1015</v>
      </c>
      <c r="L62" s="181"/>
      <c r="M62" s="181"/>
      <c r="N62" s="181">
        <f>'将来負担比率（分子）の構造'!M$45</f>
        <v>847</v>
      </c>
      <c r="O62" s="181"/>
      <c r="P62" s="181"/>
    </row>
    <row r="63" spans="1:16" x14ac:dyDescent="0.15">
      <c r="A63" s="181" t="s">
        <v>34</v>
      </c>
      <c r="B63" s="181">
        <f>'将来負担比率（分子）の構造'!I$44</f>
        <v>222</v>
      </c>
      <c r="C63" s="181"/>
      <c r="D63" s="181"/>
      <c r="E63" s="181">
        <f>'将来負担比率（分子）の構造'!J$44</f>
        <v>175</v>
      </c>
      <c r="F63" s="181"/>
      <c r="G63" s="181"/>
      <c r="H63" s="181">
        <f>'将来負担比率（分子）の構造'!K$44</f>
        <v>155</v>
      </c>
      <c r="I63" s="181"/>
      <c r="J63" s="181"/>
      <c r="K63" s="181">
        <f>'将来負担比率（分子）の構造'!L$44</f>
        <v>88</v>
      </c>
      <c r="L63" s="181"/>
      <c r="M63" s="181"/>
      <c r="N63" s="181">
        <f>'将来負担比率（分子）の構造'!M$44</f>
        <v>219</v>
      </c>
      <c r="O63" s="181"/>
      <c r="P63" s="181"/>
    </row>
    <row r="64" spans="1:16" x14ac:dyDescent="0.15">
      <c r="A64" s="181" t="s">
        <v>33</v>
      </c>
      <c r="B64" s="181">
        <f>'将来負担比率（分子）の構造'!I$43</f>
        <v>6377</v>
      </c>
      <c r="C64" s="181"/>
      <c r="D64" s="181"/>
      <c r="E64" s="181">
        <f>'将来負担比率（分子）の構造'!J$43</f>
        <v>6091</v>
      </c>
      <c r="F64" s="181"/>
      <c r="G64" s="181"/>
      <c r="H64" s="181">
        <f>'将来負担比率（分子）の構造'!K$43</f>
        <v>5755</v>
      </c>
      <c r="I64" s="181"/>
      <c r="J64" s="181"/>
      <c r="K64" s="181">
        <f>'将来負担比率（分子）の構造'!L$43</f>
        <v>5376</v>
      </c>
      <c r="L64" s="181"/>
      <c r="M64" s="181"/>
      <c r="N64" s="181">
        <f>'将来負担比率（分子）の構造'!M$43</f>
        <v>4577</v>
      </c>
      <c r="O64" s="181"/>
      <c r="P64" s="181"/>
    </row>
    <row r="65" spans="1:16" x14ac:dyDescent="0.15">
      <c r="A65" s="181" t="s">
        <v>32</v>
      </c>
      <c r="B65" s="181">
        <f>'将来負担比率（分子）の構造'!I$42</f>
        <v>2813</v>
      </c>
      <c r="C65" s="181"/>
      <c r="D65" s="181"/>
      <c r="E65" s="181">
        <f>'将来負担比率（分子）の構造'!J$42</f>
        <v>2762</v>
      </c>
      <c r="F65" s="181"/>
      <c r="G65" s="181"/>
      <c r="H65" s="181">
        <f>'将来負担比率（分子）の構造'!K$42</f>
        <v>2695</v>
      </c>
      <c r="I65" s="181"/>
      <c r="J65" s="181"/>
      <c r="K65" s="181">
        <f>'将来負担比率（分子）の構造'!L$42</f>
        <v>2548</v>
      </c>
      <c r="L65" s="181"/>
      <c r="M65" s="181"/>
      <c r="N65" s="181">
        <f>'将来負担比率（分子）の構造'!M$42</f>
        <v>2307</v>
      </c>
      <c r="O65" s="181"/>
      <c r="P65" s="181"/>
    </row>
    <row r="66" spans="1:16" x14ac:dyDescent="0.15">
      <c r="A66" s="181" t="s">
        <v>31</v>
      </c>
      <c r="B66" s="181">
        <f>'将来負担比率（分子）の構造'!I$41</f>
        <v>8468</v>
      </c>
      <c r="C66" s="181"/>
      <c r="D66" s="181"/>
      <c r="E66" s="181">
        <f>'将来負担比率（分子）の構造'!J$41</f>
        <v>9583</v>
      </c>
      <c r="F66" s="181"/>
      <c r="G66" s="181"/>
      <c r="H66" s="181">
        <f>'将来負担比率（分子）の構造'!K$41</f>
        <v>9442</v>
      </c>
      <c r="I66" s="181"/>
      <c r="J66" s="181"/>
      <c r="K66" s="181">
        <f>'将来負担比率（分子）の構造'!L$41</f>
        <v>9270</v>
      </c>
      <c r="L66" s="181"/>
      <c r="M66" s="181"/>
      <c r="N66" s="181">
        <f>'将来負担比率（分子）の構造'!M$41</f>
        <v>9282</v>
      </c>
      <c r="O66" s="181"/>
      <c r="P66" s="181"/>
    </row>
    <row r="67" spans="1:16" x14ac:dyDescent="0.15">
      <c r="A67" s="181" t="s">
        <v>75</v>
      </c>
      <c r="B67" s="181" t="e">
        <f>NA()</f>
        <v>#N/A</v>
      </c>
      <c r="C67" s="181">
        <f>IF(ISNUMBER('将来負担比率（分子）の構造'!I$53), IF('将来負担比率（分子）の構造'!I$53 &lt; 0, 0, '将来負担比率（分子）の構造'!I$53), NA())</f>
        <v>3015</v>
      </c>
      <c r="D67" s="181" t="e">
        <f>NA()</f>
        <v>#N/A</v>
      </c>
      <c r="E67" s="181" t="e">
        <f>NA()</f>
        <v>#N/A</v>
      </c>
      <c r="F67" s="181">
        <f>IF(ISNUMBER('将来負担比率（分子）の構造'!J$53), IF('将来負担比率（分子）の構造'!J$53 &lt; 0, 0, '将来負担比率（分子）の構造'!J$53), NA())</f>
        <v>3447</v>
      </c>
      <c r="G67" s="181" t="e">
        <f>NA()</f>
        <v>#N/A</v>
      </c>
      <c r="H67" s="181" t="e">
        <f>NA()</f>
        <v>#N/A</v>
      </c>
      <c r="I67" s="181">
        <f>IF(ISNUMBER('将来負担比率（分子）の構造'!K$53), IF('将来負担比率（分子）の構造'!K$53 &lt; 0, 0, '将来負担比率（分子）の構造'!K$53), NA())</f>
        <v>3390</v>
      </c>
      <c r="J67" s="181" t="e">
        <f>NA()</f>
        <v>#N/A</v>
      </c>
      <c r="K67" s="181" t="e">
        <f>NA()</f>
        <v>#N/A</v>
      </c>
      <c r="L67" s="181">
        <f>IF(ISNUMBER('将来負担比率（分子）の構造'!L$53), IF('将来負担比率（分子）の構造'!L$53 &lt; 0, 0, '将来負担比率（分子）の構造'!L$53), NA())</f>
        <v>3049</v>
      </c>
      <c r="M67" s="181" t="e">
        <f>NA()</f>
        <v>#N/A</v>
      </c>
      <c r="N67" s="181" t="e">
        <f>NA()</f>
        <v>#N/A</v>
      </c>
      <c r="O67" s="181">
        <f>IF(ISNUMBER('将来負担比率（分子）の構造'!M$53), IF('将来負担比率（分子）の構造'!M$53 &lt; 0, 0, '将来負担比率（分子）の構造'!M$53), NA())</f>
        <v>2113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2238</v>
      </c>
      <c r="C72" s="185">
        <f>基金残高に係る経年分析!G55</f>
        <v>2284</v>
      </c>
      <c r="D72" s="185">
        <f>基金残高に係る経年分析!H55</f>
        <v>2402</v>
      </c>
    </row>
    <row r="73" spans="1:16" x14ac:dyDescent="0.15">
      <c r="A73" s="184" t="s">
        <v>78</v>
      </c>
      <c r="B73" s="185">
        <f>基金残高に係る経年分析!F56</f>
        <v>420</v>
      </c>
      <c r="C73" s="185">
        <f>基金残高に係る経年分析!G56</f>
        <v>420</v>
      </c>
      <c r="D73" s="185">
        <f>基金残高に係る経年分析!H56</f>
        <v>420</v>
      </c>
    </row>
    <row r="74" spans="1:16" x14ac:dyDescent="0.15">
      <c r="A74" s="184" t="s">
        <v>79</v>
      </c>
      <c r="B74" s="185">
        <f>基金残高に係る経年分析!F57</f>
        <v>1403</v>
      </c>
      <c r="C74" s="185">
        <f>基金残高に係る経年分析!G57</f>
        <v>1403</v>
      </c>
      <c r="D74" s="185">
        <f>基金残高に係る経年分析!H57</f>
        <v>1408</v>
      </c>
    </row>
  </sheetData>
  <sheetProtection algorithmName="SHA-512" hashValue="Z9Lmcjc/Jo4reBocJIEapyTb6pTMAvb/aZ1JAn5Hs3TFpFV82oHpp1vb8cXQL/OA2QZfCO0/Necffx9V/LPoWA==" saltValue="V5fyhkhZyf2PZJDGyO3W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2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1506646</v>
      </c>
      <c r="S5" s="736"/>
      <c r="T5" s="736"/>
      <c r="U5" s="736"/>
      <c r="V5" s="736"/>
      <c r="W5" s="736"/>
      <c r="X5" s="736"/>
      <c r="Y5" s="779"/>
      <c r="Z5" s="797">
        <v>14.8</v>
      </c>
      <c r="AA5" s="797"/>
      <c r="AB5" s="797"/>
      <c r="AC5" s="797"/>
      <c r="AD5" s="798">
        <v>1477794</v>
      </c>
      <c r="AE5" s="798"/>
      <c r="AF5" s="798"/>
      <c r="AG5" s="798"/>
      <c r="AH5" s="798"/>
      <c r="AI5" s="798"/>
      <c r="AJ5" s="798"/>
      <c r="AK5" s="798"/>
      <c r="AL5" s="780">
        <v>27.9</v>
      </c>
      <c r="AM5" s="751"/>
      <c r="AN5" s="751"/>
      <c r="AO5" s="781"/>
      <c r="AP5" s="746" t="s">
        <v>227</v>
      </c>
      <c r="AQ5" s="747"/>
      <c r="AR5" s="747"/>
      <c r="AS5" s="747"/>
      <c r="AT5" s="747"/>
      <c r="AU5" s="747"/>
      <c r="AV5" s="747"/>
      <c r="AW5" s="747"/>
      <c r="AX5" s="747"/>
      <c r="AY5" s="747"/>
      <c r="AZ5" s="747"/>
      <c r="BA5" s="747"/>
      <c r="BB5" s="747"/>
      <c r="BC5" s="747"/>
      <c r="BD5" s="747"/>
      <c r="BE5" s="747"/>
      <c r="BF5" s="748"/>
      <c r="BG5" s="680">
        <v>1474261</v>
      </c>
      <c r="BH5" s="681"/>
      <c r="BI5" s="681"/>
      <c r="BJ5" s="681"/>
      <c r="BK5" s="681"/>
      <c r="BL5" s="681"/>
      <c r="BM5" s="681"/>
      <c r="BN5" s="682"/>
      <c r="BO5" s="713">
        <v>97.9</v>
      </c>
      <c r="BP5" s="713"/>
      <c r="BQ5" s="713"/>
      <c r="BR5" s="713"/>
      <c r="BS5" s="714">
        <v>9560</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80245</v>
      </c>
      <c r="S6" s="681"/>
      <c r="T6" s="681"/>
      <c r="U6" s="681"/>
      <c r="V6" s="681"/>
      <c r="W6" s="681"/>
      <c r="X6" s="681"/>
      <c r="Y6" s="682"/>
      <c r="Z6" s="713">
        <v>0.8</v>
      </c>
      <c r="AA6" s="713"/>
      <c r="AB6" s="713"/>
      <c r="AC6" s="713"/>
      <c r="AD6" s="714">
        <v>80245</v>
      </c>
      <c r="AE6" s="714"/>
      <c r="AF6" s="714"/>
      <c r="AG6" s="714"/>
      <c r="AH6" s="714"/>
      <c r="AI6" s="714"/>
      <c r="AJ6" s="714"/>
      <c r="AK6" s="714"/>
      <c r="AL6" s="683">
        <v>1.5</v>
      </c>
      <c r="AM6" s="684"/>
      <c r="AN6" s="684"/>
      <c r="AO6" s="715"/>
      <c r="AP6" s="677" t="s">
        <v>232</v>
      </c>
      <c r="AQ6" s="678"/>
      <c r="AR6" s="678"/>
      <c r="AS6" s="678"/>
      <c r="AT6" s="678"/>
      <c r="AU6" s="678"/>
      <c r="AV6" s="678"/>
      <c r="AW6" s="678"/>
      <c r="AX6" s="678"/>
      <c r="AY6" s="678"/>
      <c r="AZ6" s="678"/>
      <c r="BA6" s="678"/>
      <c r="BB6" s="678"/>
      <c r="BC6" s="678"/>
      <c r="BD6" s="678"/>
      <c r="BE6" s="678"/>
      <c r="BF6" s="679"/>
      <c r="BG6" s="680">
        <v>1474261</v>
      </c>
      <c r="BH6" s="681"/>
      <c r="BI6" s="681"/>
      <c r="BJ6" s="681"/>
      <c r="BK6" s="681"/>
      <c r="BL6" s="681"/>
      <c r="BM6" s="681"/>
      <c r="BN6" s="682"/>
      <c r="BO6" s="713">
        <v>97.9</v>
      </c>
      <c r="BP6" s="713"/>
      <c r="BQ6" s="713"/>
      <c r="BR6" s="713"/>
      <c r="BS6" s="714">
        <v>9560</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78479</v>
      </c>
      <c r="CS6" s="681"/>
      <c r="CT6" s="681"/>
      <c r="CU6" s="681"/>
      <c r="CV6" s="681"/>
      <c r="CW6" s="681"/>
      <c r="CX6" s="681"/>
      <c r="CY6" s="682"/>
      <c r="CZ6" s="780">
        <v>0.8</v>
      </c>
      <c r="DA6" s="751"/>
      <c r="DB6" s="751"/>
      <c r="DC6" s="783"/>
      <c r="DD6" s="686" t="s">
        <v>234</v>
      </c>
      <c r="DE6" s="681"/>
      <c r="DF6" s="681"/>
      <c r="DG6" s="681"/>
      <c r="DH6" s="681"/>
      <c r="DI6" s="681"/>
      <c r="DJ6" s="681"/>
      <c r="DK6" s="681"/>
      <c r="DL6" s="681"/>
      <c r="DM6" s="681"/>
      <c r="DN6" s="681"/>
      <c r="DO6" s="681"/>
      <c r="DP6" s="682"/>
      <c r="DQ6" s="686">
        <v>77729</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1397</v>
      </c>
      <c r="S7" s="681"/>
      <c r="T7" s="681"/>
      <c r="U7" s="681"/>
      <c r="V7" s="681"/>
      <c r="W7" s="681"/>
      <c r="X7" s="681"/>
      <c r="Y7" s="682"/>
      <c r="Z7" s="713">
        <v>0</v>
      </c>
      <c r="AA7" s="713"/>
      <c r="AB7" s="713"/>
      <c r="AC7" s="713"/>
      <c r="AD7" s="714">
        <v>1397</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565793</v>
      </c>
      <c r="BH7" s="681"/>
      <c r="BI7" s="681"/>
      <c r="BJ7" s="681"/>
      <c r="BK7" s="681"/>
      <c r="BL7" s="681"/>
      <c r="BM7" s="681"/>
      <c r="BN7" s="682"/>
      <c r="BO7" s="713">
        <v>37.6</v>
      </c>
      <c r="BP7" s="713"/>
      <c r="BQ7" s="713"/>
      <c r="BR7" s="713"/>
      <c r="BS7" s="714">
        <v>9560</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2631796</v>
      </c>
      <c r="CS7" s="681"/>
      <c r="CT7" s="681"/>
      <c r="CU7" s="681"/>
      <c r="CV7" s="681"/>
      <c r="CW7" s="681"/>
      <c r="CX7" s="681"/>
      <c r="CY7" s="682"/>
      <c r="CZ7" s="713">
        <v>26.9</v>
      </c>
      <c r="DA7" s="713"/>
      <c r="DB7" s="713"/>
      <c r="DC7" s="713"/>
      <c r="DD7" s="686">
        <v>235977</v>
      </c>
      <c r="DE7" s="681"/>
      <c r="DF7" s="681"/>
      <c r="DG7" s="681"/>
      <c r="DH7" s="681"/>
      <c r="DI7" s="681"/>
      <c r="DJ7" s="681"/>
      <c r="DK7" s="681"/>
      <c r="DL7" s="681"/>
      <c r="DM7" s="681"/>
      <c r="DN7" s="681"/>
      <c r="DO7" s="681"/>
      <c r="DP7" s="682"/>
      <c r="DQ7" s="686">
        <v>837796</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6983</v>
      </c>
      <c r="S8" s="681"/>
      <c r="T8" s="681"/>
      <c r="U8" s="681"/>
      <c r="V8" s="681"/>
      <c r="W8" s="681"/>
      <c r="X8" s="681"/>
      <c r="Y8" s="682"/>
      <c r="Z8" s="713">
        <v>0.1</v>
      </c>
      <c r="AA8" s="713"/>
      <c r="AB8" s="713"/>
      <c r="AC8" s="713"/>
      <c r="AD8" s="714">
        <v>6983</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22063</v>
      </c>
      <c r="BH8" s="681"/>
      <c r="BI8" s="681"/>
      <c r="BJ8" s="681"/>
      <c r="BK8" s="681"/>
      <c r="BL8" s="681"/>
      <c r="BM8" s="681"/>
      <c r="BN8" s="682"/>
      <c r="BO8" s="713">
        <v>1.5</v>
      </c>
      <c r="BP8" s="713"/>
      <c r="BQ8" s="713"/>
      <c r="BR8" s="713"/>
      <c r="BS8" s="686" t="s">
        <v>175</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2012163</v>
      </c>
      <c r="CS8" s="681"/>
      <c r="CT8" s="681"/>
      <c r="CU8" s="681"/>
      <c r="CV8" s="681"/>
      <c r="CW8" s="681"/>
      <c r="CX8" s="681"/>
      <c r="CY8" s="682"/>
      <c r="CZ8" s="713">
        <v>20.6</v>
      </c>
      <c r="DA8" s="713"/>
      <c r="DB8" s="713"/>
      <c r="DC8" s="713"/>
      <c r="DD8" s="686">
        <v>69984</v>
      </c>
      <c r="DE8" s="681"/>
      <c r="DF8" s="681"/>
      <c r="DG8" s="681"/>
      <c r="DH8" s="681"/>
      <c r="DI8" s="681"/>
      <c r="DJ8" s="681"/>
      <c r="DK8" s="681"/>
      <c r="DL8" s="681"/>
      <c r="DM8" s="681"/>
      <c r="DN8" s="681"/>
      <c r="DO8" s="681"/>
      <c r="DP8" s="682"/>
      <c r="DQ8" s="686">
        <v>1247871</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6065</v>
      </c>
      <c r="S9" s="681"/>
      <c r="T9" s="681"/>
      <c r="U9" s="681"/>
      <c r="V9" s="681"/>
      <c r="W9" s="681"/>
      <c r="X9" s="681"/>
      <c r="Y9" s="682"/>
      <c r="Z9" s="713">
        <v>0.1</v>
      </c>
      <c r="AA9" s="713"/>
      <c r="AB9" s="713"/>
      <c r="AC9" s="713"/>
      <c r="AD9" s="714">
        <v>6065</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468223</v>
      </c>
      <c r="BH9" s="681"/>
      <c r="BI9" s="681"/>
      <c r="BJ9" s="681"/>
      <c r="BK9" s="681"/>
      <c r="BL9" s="681"/>
      <c r="BM9" s="681"/>
      <c r="BN9" s="682"/>
      <c r="BO9" s="713">
        <v>31.1</v>
      </c>
      <c r="BP9" s="713"/>
      <c r="BQ9" s="713"/>
      <c r="BR9" s="713"/>
      <c r="BS9" s="686" t="s">
        <v>175</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661291</v>
      </c>
      <c r="CS9" s="681"/>
      <c r="CT9" s="681"/>
      <c r="CU9" s="681"/>
      <c r="CV9" s="681"/>
      <c r="CW9" s="681"/>
      <c r="CX9" s="681"/>
      <c r="CY9" s="682"/>
      <c r="CZ9" s="713">
        <v>6.8</v>
      </c>
      <c r="DA9" s="713"/>
      <c r="DB9" s="713"/>
      <c r="DC9" s="713"/>
      <c r="DD9" s="686">
        <v>3230</v>
      </c>
      <c r="DE9" s="681"/>
      <c r="DF9" s="681"/>
      <c r="DG9" s="681"/>
      <c r="DH9" s="681"/>
      <c r="DI9" s="681"/>
      <c r="DJ9" s="681"/>
      <c r="DK9" s="681"/>
      <c r="DL9" s="681"/>
      <c r="DM9" s="681"/>
      <c r="DN9" s="681"/>
      <c r="DO9" s="681"/>
      <c r="DP9" s="682"/>
      <c r="DQ9" s="686">
        <v>469189</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175</v>
      </c>
      <c r="AA10" s="713"/>
      <c r="AB10" s="713"/>
      <c r="AC10" s="713"/>
      <c r="AD10" s="714" t="s">
        <v>245</v>
      </c>
      <c r="AE10" s="714"/>
      <c r="AF10" s="714"/>
      <c r="AG10" s="714"/>
      <c r="AH10" s="714"/>
      <c r="AI10" s="714"/>
      <c r="AJ10" s="714"/>
      <c r="AK10" s="714"/>
      <c r="AL10" s="683" t="s">
        <v>234</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31076</v>
      </c>
      <c r="BH10" s="681"/>
      <c r="BI10" s="681"/>
      <c r="BJ10" s="681"/>
      <c r="BK10" s="681"/>
      <c r="BL10" s="681"/>
      <c r="BM10" s="681"/>
      <c r="BN10" s="682"/>
      <c r="BO10" s="713">
        <v>2.1</v>
      </c>
      <c r="BP10" s="713"/>
      <c r="BQ10" s="713"/>
      <c r="BR10" s="713"/>
      <c r="BS10" s="686" t="s">
        <v>175</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t="s">
        <v>234</v>
      </c>
      <c r="CS10" s="681"/>
      <c r="CT10" s="681"/>
      <c r="CU10" s="681"/>
      <c r="CV10" s="681"/>
      <c r="CW10" s="681"/>
      <c r="CX10" s="681"/>
      <c r="CY10" s="682"/>
      <c r="CZ10" s="713" t="s">
        <v>175</v>
      </c>
      <c r="DA10" s="713"/>
      <c r="DB10" s="713"/>
      <c r="DC10" s="713"/>
      <c r="DD10" s="686" t="s">
        <v>175</v>
      </c>
      <c r="DE10" s="681"/>
      <c r="DF10" s="681"/>
      <c r="DG10" s="681"/>
      <c r="DH10" s="681"/>
      <c r="DI10" s="681"/>
      <c r="DJ10" s="681"/>
      <c r="DK10" s="681"/>
      <c r="DL10" s="681"/>
      <c r="DM10" s="681"/>
      <c r="DN10" s="681"/>
      <c r="DO10" s="681"/>
      <c r="DP10" s="682"/>
      <c r="DQ10" s="686" t="s">
        <v>245</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294598</v>
      </c>
      <c r="S11" s="681"/>
      <c r="T11" s="681"/>
      <c r="U11" s="681"/>
      <c r="V11" s="681"/>
      <c r="W11" s="681"/>
      <c r="X11" s="681"/>
      <c r="Y11" s="682"/>
      <c r="Z11" s="683">
        <v>2.9</v>
      </c>
      <c r="AA11" s="684"/>
      <c r="AB11" s="684"/>
      <c r="AC11" s="685"/>
      <c r="AD11" s="686">
        <v>294598</v>
      </c>
      <c r="AE11" s="681"/>
      <c r="AF11" s="681"/>
      <c r="AG11" s="681"/>
      <c r="AH11" s="681"/>
      <c r="AI11" s="681"/>
      <c r="AJ11" s="681"/>
      <c r="AK11" s="682"/>
      <c r="AL11" s="683">
        <v>5.6</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44431</v>
      </c>
      <c r="BH11" s="681"/>
      <c r="BI11" s="681"/>
      <c r="BJ11" s="681"/>
      <c r="BK11" s="681"/>
      <c r="BL11" s="681"/>
      <c r="BM11" s="681"/>
      <c r="BN11" s="682"/>
      <c r="BO11" s="713">
        <v>2.9</v>
      </c>
      <c r="BP11" s="713"/>
      <c r="BQ11" s="713"/>
      <c r="BR11" s="713"/>
      <c r="BS11" s="686">
        <v>9560</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591659</v>
      </c>
      <c r="CS11" s="681"/>
      <c r="CT11" s="681"/>
      <c r="CU11" s="681"/>
      <c r="CV11" s="681"/>
      <c r="CW11" s="681"/>
      <c r="CX11" s="681"/>
      <c r="CY11" s="682"/>
      <c r="CZ11" s="713">
        <v>6.1</v>
      </c>
      <c r="DA11" s="713"/>
      <c r="DB11" s="713"/>
      <c r="DC11" s="713"/>
      <c r="DD11" s="686">
        <v>271966</v>
      </c>
      <c r="DE11" s="681"/>
      <c r="DF11" s="681"/>
      <c r="DG11" s="681"/>
      <c r="DH11" s="681"/>
      <c r="DI11" s="681"/>
      <c r="DJ11" s="681"/>
      <c r="DK11" s="681"/>
      <c r="DL11" s="681"/>
      <c r="DM11" s="681"/>
      <c r="DN11" s="681"/>
      <c r="DO11" s="681"/>
      <c r="DP11" s="682"/>
      <c r="DQ11" s="686">
        <v>260870</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175</v>
      </c>
      <c r="S12" s="681"/>
      <c r="T12" s="681"/>
      <c r="U12" s="681"/>
      <c r="V12" s="681"/>
      <c r="W12" s="681"/>
      <c r="X12" s="681"/>
      <c r="Y12" s="682"/>
      <c r="Z12" s="713" t="s">
        <v>245</v>
      </c>
      <c r="AA12" s="713"/>
      <c r="AB12" s="713"/>
      <c r="AC12" s="713"/>
      <c r="AD12" s="714" t="s">
        <v>234</v>
      </c>
      <c r="AE12" s="714"/>
      <c r="AF12" s="714"/>
      <c r="AG12" s="714"/>
      <c r="AH12" s="714"/>
      <c r="AI12" s="714"/>
      <c r="AJ12" s="714"/>
      <c r="AK12" s="714"/>
      <c r="AL12" s="683" t="s">
        <v>245</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763982</v>
      </c>
      <c r="BH12" s="681"/>
      <c r="BI12" s="681"/>
      <c r="BJ12" s="681"/>
      <c r="BK12" s="681"/>
      <c r="BL12" s="681"/>
      <c r="BM12" s="681"/>
      <c r="BN12" s="682"/>
      <c r="BO12" s="713">
        <v>50.7</v>
      </c>
      <c r="BP12" s="713"/>
      <c r="BQ12" s="713"/>
      <c r="BR12" s="713"/>
      <c r="BS12" s="686" t="s">
        <v>128</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571484</v>
      </c>
      <c r="CS12" s="681"/>
      <c r="CT12" s="681"/>
      <c r="CU12" s="681"/>
      <c r="CV12" s="681"/>
      <c r="CW12" s="681"/>
      <c r="CX12" s="681"/>
      <c r="CY12" s="682"/>
      <c r="CZ12" s="713">
        <v>5.9</v>
      </c>
      <c r="DA12" s="713"/>
      <c r="DB12" s="713"/>
      <c r="DC12" s="713"/>
      <c r="DD12" s="686">
        <v>3835</v>
      </c>
      <c r="DE12" s="681"/>
      <c r="DF12" s="681"/>
      <c r="DG12" s="681"/>
      <c r="DH12" s="681"/>
      <c r="DI12" s="681"/>
      <c r="DJ12" s="681"/>
      <c r="DK12" s="681"/>
      <c r="DL12" s="681"/>
      <c r="DM12" s="681"/>
      <c r="DN12" s="681"/>
      <c r="DO12" s="681"/>
      <c r="DP12" s="682"/>
      <c r="DQ12" s="686">
        <v>257798</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234</v>
      </c>
      <c r="S13" s="681"/>
      <c r="T13" s="681"/>
      <c r="U13" s="681"/>
      <c r="V13" s="681"/>
      <c r="W13" s="681"/>
      <c r="X13" s="681"/>
      <c r="Y13" s="682"/>
      <c r="Z13" s="713" t="s">
        <v>245</v>
      </c>
      <c r="AA13" s="713"/>
      <c r="AB13" s="713"/>
      <c r="AC13" s="713"/>
      <c r="AD13" s="714" t="s">
        <v>245</v>
      </c>
      <c r="AE13" s="714"/>
      <c r="AF13" s="714"/>
      <c r="AG13" s="714"/>
      <c r="AH13" s="714"/>
      <c r="AI13" s="714"/>
      <c r="AJ13" s="714"/>
      <c r="AK13" s="714"/>
      <c r="AL13" s="683" t="s">
        <v>175</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758925</v>
      </c>
      <c r="BH13" s="681"/>
      <c r="BI13" s="681"/>
      <c r="BJ13" s="681"/>
      <c r="BK13" s="681"/>
      <c r="BL13" s="681"/>
      <c r="BM13" s="681"/>
      <c r="BN13" s="682"/>
      <c r="BO13" s="713">
        <v>50.4</v>
      </c>
      <c r="BP13" s="713"/>
      <c r="BQ13" s="713"/>
      <c r="BR13" s="713"/>
      <c r="BS13" s="686" t="s">
        <v>175</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1036249</v>
      </c>
      <c r="CS13" s="681"/>
      <c r="CT13" s="681"/>
      <c r="CU13" s="681"/>
      <c r="CV13" s="681"/>
      <c r="CW13" s="681"/>
      <c r="CX13" s="681"/>
      <c r="CY13" s="682"/>
      <c r="CZ13" s="713">
        <v>10.6</v>
      </c>
      <c r="DA13" s="713"/>
      <c r="DB13" s="713"/>
      <c r="DC13" s="713"/>
      <c r="DD13" s="686">
        <v>252541</v>
      </c>
      <c r="DE13" s="681"/>
      <c r="DF13" s="681"/>
      <c r="DG13" s="681"/>
      <c r="DH13" s="681"/>
      <c r="DI13" s="681"/>
      <c r="DJ13" s="681"/>
      <c r="DK13" s="681"/>
      <c r="DL13" s="681"/>
      <c r="DM13" s="681"/>
      <c r="DN13" s="681"/>
      <c r="DO13" s="681"/>
      <c r="DP13" s="682"/>
      <c r="DQ13" s="686">
        <v>870429</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234</v>
      </c>
      <c r="S14" s="681"/>
      <c r="T14" s="681"/>
      <c r="U14" s="681"/>
      <c r="V14" s="681"/>
      <c r="W14" s="681"/>
      <c r="X14" s="681"/>
      <c r="Y14" s="682"/>
      <c r="Z14" s="713" t="s">
        <v>234</v>
      </c>
      <c r="AA14" s="713"/>
      <c r="AB14" s="713"/>
      <c r="AC14" s="713"/>
      <c r="AD14" s="714" t="s">
        <v>245</v>
      </c>
      <c r="AE14" s="714"/>
      <c r="AF14" s="714"/>
      <c r="AG14" s="714"/>
      <c r="AH14" s="714"/>
      <c r="AI14" s="714"/>
      <c r="AJ14" s="714"/>
      <c r="AK14" s="714"/>
      <c r="AL14" s="683" t="s">
        <v>234</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58454</v>
      </c>
      <c r="BH14" s="681"/>
      <c r="BI14" s="681"/>
      <c r="BJ14" s="681"/>
      <c r="BK14" s="681"/>
      <c r="BL14" s="681"/>
      <c r="BM14" s="681"/>
      <c r="BN14" s="682"/>
      <c r="BO14" s="713">
        <v>3.9</v>
      </c>
      <c r="BP14" s="713"/>
      <c r="BQ14" s="713"/>
      <c r="BR14" s="713"/>
      <c r="BS14" s="686" t="s">
        <v>175</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362176</v>
      </c>
      <c r="CS14" s="681"/>
      <c r="CT14" s="681"/>
      <c r="CU14" s="681"/>
      <c r="CV14" s="681"/>
      <c r="CW14" s="681"/>
      <c r="CX14" s="681"/>
      <c r="CY14" s="682"/>
      <c r="CZ14" s="713">
        <v>3.7</v>
      </c>
      <c r="DA14" s="713"/>
      <c r="DB14" s="713"/>
      <c r="DC14" s="713"/>
      <c r="DD14" s="686">
        <v>18763</v>
      </c>
      <c r="DE14" s="681"/>
      <c r="DF14" s="681"/>
      <c r="DG14" s="681"/>
      <c r="DH14" s="681"/>
      <c r="DI14" s="681"/>
      <c r="DJ14" s="681"/>
      <c r="DK14" s="681"/>
      <c r="DL14" s="681"/>
      <c r="DM14" s="681"/>
      <c r="DN14" s="681"/>
      <c r="DO14" s="681"/>
      <c r="DP14" s="682"/>
      <c r="DQ14" s="686">
        <v>343277</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234</v>
      </c>
      <c r="S15" s="681"/>
      <c r="T15" s="681"/>
      <c r="U15" s="681"/>
      <c r="V15" s="681"/>
      <c r="W15" s="681"/>
      <c r="X15" s="681"/>
      <c r="Y15" s="682"/>
      <c r="Z15" s="713" t="s">
        <v>234</v>
      </c>
      <c r="AA15" s="713"/>
      <c r="AB15" s="713"/>
      <c r="AC15" s="713"/>
      <c r="AD15" s="714" t="s">
        <v>234</v>
      </c>
      <c r="AE15" s="714"/>
      <c r="AF15" s="714"/>
      <c r="AG15" s="714"/>
      <c r="AH15" s="714"/>
      <c r="AI15" s="714"/>
      <c r="AJ15" s="714"/>
      <c r="AK15" s="714"/>
      <c r="AL15" s="683" t="s">
        <v>128</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86032</v>
      </c>
      <c r="BH15" s="681"/>
      <c r="BI15" s="681"/>
      <c r="BJ15" s="681"/>
      <c r="BK15" s="681"/>
      <c r="BL15" s="681"/>
      <c r="BM15" s="681"/>
      <c r="BN15" s="682"/>
      <c r="BO15" s="713">
        <v>5.7</v>
      </c>
      <c r="BP15" s="713"/>
      <c r="BQ15" s="713"/>
      <c r="BR15" s="713"/>
      <c r="BS15" s="686" t="s">
        <v>234</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1061946</v>
      </c>
      <c r="CS15" s="681"/>
      <c r="CT15" s="681"/>
      <c r="CU15" s="681"/>
      <c r="CV15" s="681"/>
      <c r="CW15" s="681"/>
      <c r="CX15" s="681"/>
      <c r="CY15" s="682"/>
      <c r="CZ15" s="713">
        <v>10.9</v>
      </c>
      <c r="DA15" s="713"/>
      <c r="DB15" s="713"/>
      <c r="DC15" s="713"/>
      <c r="DD15" s="686">
        <v>201270</v>
      </c>
      <c r="DE15" s="681"/>
      <c r="DF15" s="681"/>
      <c r="DG15" s="681"/>
      <c r="DH15" s="681"/>
      <c r="DI15" s="681"/>
      <c r="DJ15" s="681"/>
      <c r="DK15" s="681"/>
      <c r="DL15" s="681"/>
      <c r="DM15" s="681"/>
      <c r="DN15" s="681"/>
      <c r="DO15" s="681"/>
      <c r="DP15" s="682"/>
      <c r="DQ15" s="686">
        <v>745250</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6447</v>
      </c>
      <c r="S16" s="681"/>
      <c r="T16" s="681"/>
      <c r="U16" s="681"/>
      <c r="V16" s="681"/>
      <c r="W16" s="681"/>
      <c r="X16" s="681"/>
      <c r="Y16" s="682"/>
      <c r="Z16" s="713">
        <v>0.1</v>
      </c>
      <c r="AA16" s="713"/>
      <c r="AB16" s="713"/>
      <c r="AC16" s="713"/>
      <c r="AD16" s="714">
        <v>6447</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175</v>
      </c>
      <c r="BH16" s="681"/>
      <c r="BI16" s="681"/>
      <c r="BJ16" s="681"/>
      <c r="BK16" s="681"/>
      <c r="BL16" s="681"/>
      <c r="BM16" s="681"/>
      <c r="BN16" s="682"/>
      <c r="BO16" s="713" t="s">
        <v>245</v>
      </c>
      <c r="BP16" s="713"/>
      <c r="BQ16" s="713"/>
      <c r="BR16" s="713"/>
      <c r="BS16" s="686" t="s">
        <v>128</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t="s">
        <v>234</v>
      </c>
      <c r="CS16" s="681"/>
      <c r="CT16" s="681"/>
      <c r="CU16" s="681"/>
      <c r="CV16" s="681"/>
      <c r="CW16" s="681"/>
      <c r="CX16" s="681"/>
      <c r="CY16" s="682"/>
      <c r="CZ16" s="713" t="s">
        <v>175</v>
      </c>
      <c r="DA16" s="713"/>
      <c r="DB16" s="713"/>
      <c r="DC16" s="713"/>
      <c r="DD16" s="686" t="s">
        <v>245</v>
      </c>
      <c r="DE16" s="681"/>
      <c r="DF16" s="681"/>
      <c r="DG16" s="681"/>
      <c r="DH16" s="681"/>
      <c r="DI16" s="681"/>
      <c r="DJ16" s="681"/>
      <c r="DK16" s="681"/>
      <c r="DL16" s="681"/>
      <c r="DM16" s="681"/>
      <c r="DN16" s="681"/>
      <c r="DO16" s="681"/>
      <c r="DP16" s="682"/>
      <c r="DQ16" s="686" t="s">
        <v>234</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9570</v>
      </c>
      <c r="S17" s="681"/>
      <c r="T17" s="681"/>
      <c r="U17" s="681"/>
      <c r="V17" s="681"/>
      <c r="W17" s="681"/>
      <c r="X17" s="681"/>
      <c r="Y17" s="682"/>
      <c r="Z17" s="713">
        <v>0.1</v>
      </c>
      <c r="AA17" s="713"/>
      <c r="AB17" s="713"/>
      <c r="AC17" s="713"/>
      <c r="AD17" s="714">
        <v>9570</v>
      </c>
      <c r="AE17" s="714"/>
      <c r="AF17" s="714"/>
      <c r="AG17" s="714"/>
      <c r="AH17" s="714"/>
      <c r="AI17" s="714"/>
      <c r="AJ17" s="714"/>
      <c r="AK17" s="714"/>
      <c r="AL17" s="683">
        <v>0.2</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245</v>
      </c>
      <c r="BH17" s="681"/>
      <c r="BI17" s="681"/>
      <c r="BJ17" s="681"/>
      <c r="BK17" s="681"/>
      <c r="BL17" s="681"/>
      <c r="BM17" s="681"/>
      <c r="BN17" s="682"/>
      <c r="BO17" s="713" t="s">
        <v>175</v>
      </c>
      <c r="BP17" s="713"/>
      <c r="BQ17" s="713"/>
      <c r="BR17" s="713"/>
      <c r="BS17" s="686" t="s">
        <v>234</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759716</v>
      </c>
      <c r="CS17" s="681"/>
      <c r="CT17" s="681"/>
      <c r="CU17" s="681"/>
      <c r="CV17" s="681"/>
      <c r="CW17" s="681"/>
      <c r="CX17" s="681"/>
      <c r="CY17" s="682"/>
      <c r="CZ17" s="713">
        <v>7.8</v>
      </c>
      <c r="DA17" s="713"/>
      <c r="DB17" s="713"/>
      <c r="DC17" s="713"/>
      <c r="DD17" s="686" t="s">
        <v>245</v>
      </c>
      <c r="DE17" s="681"/>
      <c r="DF17" s="681"/>
      <c r="DG17" s="681"/>
      <c r="DH17" s="681"/>
      <c r="DI17" s="681"/>
      <c r="DJ17" s="681"/>
      <c r="DK17" s="681"/>
      <c r="DL17" s="681"/>
      <c r="DM17" s="681"/>
      <c r="DN17" s="681"/>
      <c r="DO17" s="681"/>
      <c r="DP17" s="682"/>
      <c r="DQ17" s="686">
        <v>738218</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11877</v>
      </c>
      <c r="S18" s="681"/>
      <c r="T18" s="681"/>
      <c r="U18" s="681"/>
      <c r="V18" s="681"/>
      <c r="W18" s="681"/>
      <c r="X18" s="681"/>
      <c r="Y18" s="682"/>
      <c r="Z18" s="713">
        <v>0.1</v>
      </c>
      <c r="AA18" s="713"/>
      <c r="AB18" s="713"/>
      <c r="AC18" s="713"/>
      <c r="AD18" s="714">
        <v>11877</v>
      </c>
      <c r="AE18" s="714"/>
      <c r="AF18" s="714"/>
      <c r="AG18" s="714"/>
      <c r="AH18" s="714"/>
      <c r="AI18" s="714"/>
      <c r="AJ18" s="714"/>
      <c r="AK18" s="714"/>
      <c r="AL18" s="683">
        <v>0.2</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175</v>
      </c>
      <c r="BH18" s="681"/>
      <c r="BI18" s="681"/>
      <c r="BJ18" s="681"/>
      <c r="BK18" s="681"/>
      <c r="BL18" s="681"/>
      <c r="BM18" s="681"/>
      <c r="BN18" s="682"/>
      <c r="BO18" s="713" t="s">
        <v>234</v>
      </c>
      <c r="BP18" s="713"/>
      <c r="BQ18" s="713"/>
      <c r="BR18" s="713"/>
      <c r="BS18" s="686" t="s">
        <v>245</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234</v>
      </c>
      <c r="CS18" s="681"/>
      <c r="CT18" s="681"/>
      <c r="CU18" s="681"/>
      <c r="CV18" s="681"/>
      <c r="CW18" s="681"/>
      <c r="CX18" s="681"/>
      <c r="CY18" s="682"/>
      <c r="CZ18" s="713" t="s">
        <v>234</v>
      </c>
      <c r="DA18" s="713"/>
      <c r="DB18" s="713"/>
      <c r="DC18" s="713"/>
      <c r="DD18" s="686" t="s">
        <v>234</v>
      </c>
      <c r="DE18" s="681"/>
      <c r="DF18" s="681"/>
      <c r="DG18" s="681"/>
      <c r="DH18" s="681"/>
      <c r="DI18" s="681"/>
      <c r="DJ18" s="681"/>
      <c r="DK18" s="681"/>
      <c r="DL18" s="681"/>
      <c r="DM18" s="681"/>
      <c r="DN18" s="681"/>
      <c r="DO18" s="681"/>
      <c r="DP18" s="682"/>
      <c r="DQ18" s="686" t="s">
        <v>234</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7710</v>
      </c>
      <c r="S19" s="681"/>
      <c r="T19" s="681"/>
      <c r="U19" s="681"/>
      <c r="V19" s="681"/>
      <c r="W19" s="681"/>
      <c r="X19" s="681"/>
      <c r="Y19" s="682"/>
      <c r="Z19" s="713">
        <v>0.1</v>
      </c>
      <c r="AA19" s="713"/>
      <c r="AB19" s="713"/>
      <c r="AC19" s="713"/>
      <c r="AD19" s="714">
        <v>7710</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32385</v>
      </c>
      <c r="BH19" s="681"/>
      <c r="BI19" s="681"/>
      <c r="BJ19" s="681"/>
      <c r="BK19" s="681"/>
      <c r="BL19" s="681"/>
      <c r="BM19" s="681"/>
      <c r="BN19" s="682"/>
      <c r="BO19" s="713">
        <v>2.1</v>
      </c>
      <c r="BP19" s="713"/>
      <c r="BQ19" s="713"/>
      <c r="BR19" s="713"/>
      <c r="BS19" s="686" t="s">
        <v>175</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234</v>
      </c>
      <c r="CS19" s="681"/>
      <c r="CT19" s="681"/>
      <c r="CU19" s="681"/>
      <c r="CV19" s="681"/>
      <c r="CW19" s="681"/>
      <c r="CX19" s="681"/>
      <c r="CY19" s="682"/>
      <c r="CZ19" s="713" t="s">
        <v>128</v>
      </c>
      <c r="DA19" s="713"/>
      <c r="DB19" s="713"/>
      <c r="DC19" s="713"/>
      <c r="DD19" s="686" t="s">
        <v>234</v>
      </c>
      <c r="DE19" s="681"/>
      <c r="DF19" s="681"/>
      <c r="DG19" s="681"/>
      <c r="DH19" s="681"/>
      <c r="DI19" s="681"/>
      <c r="DJ19" s="681"/>
      <c r="DK19" s="681"/>
      <c r="DL19" s="681"/>
      <c r="DM19" s="681"/>
      <c r="DN19" s="681"/>
      <c r="DO19" s="681"/>
      <c r="DP19" s="682"/>
      <c r="DQ19" s="686" t="s">
        <v>175</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3083</v>
      </c>
      <c r="S20" s="681"/>
      <c r="T20" s="681"/>
      <c r="U20" s="681"/>
      <c r="V20" s="681"/>
      <c r="W20" s="681"/>
      <c r="X20" s="681"/>
      <c r="Y20" s="682"/>
      <c r="Z20" s="713">
        <v>0</v>
      </c>
      <c r="AA20" s="713"/>
      <c r="AB20" s="713"/>
      <c r="AC20" s="713"/>
      <c r="AD20" s="714">
        <v>3083</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32385</v>
      </c>
      <c r="BH20" s="681"/>
      <c r="BI20" s="681"/>
      <c r="BJ20" s="681"/>
      <c r="BK20" s="681"/>
      <c r="BL20" s="681"/>
      <c r="BM20" s="681"/>
      <c r="BN20" s="682"/>
      <c r="BO20" s="713">
        <v>2.1</v>
      </c>
      <c r="BP20" s="713"/>
      <c r="BQ20" s="713"/>
      <c r="BR20" s="713"/>
      <c r="BS20" s="686" t="s">
        <v>175</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9766959</v>
      </c>
      <c r="CS20" s="681"/>
      <c r="CT20" s="681"/>
      <c r="CU20" s="681"/>
      <c r="CV20" s="681"/>
      <c r="CW20" s="681"/>
      <c r="CX20" s="681"/>
      <c r="CY20" s="682"/>
      <c r="CZ20" s="713">
        <v>100</v>
      </c>
      <c r="DA20" s="713"/>
      <c r="DB20" s="713"/>
      <c r="DC20" s="713"/>
      <c r="DD20" s="686">
        <v>1057566</v>
      </c>
      <c r="DE20" s="681"/>
      <c r="DF20" s="681"/>
      <c r="DG20" s="681"/>
      <c r="DH20" s="681"/>
      <c r="DI20" s="681"/>
      <c r="DJ20" s="681"/>
      <c r="DK20" s="681"/>
      <c r="DL20" s="681"/>
      <c r="DM20" s="681"/>
      <c r="DN20" s="681"/>
      <c r="DO20" s="681"/>
      <c r="DP20" s="682"/>
      <c r="DQ20" s="686">
        <v>5848427</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1084</v>
      </c>
      <c r="S21" s="681"/>
      <c r="T21" s="681"/>
      <c r="U21" s="681"/>
      <c r="V21" s="681"/>
      <c r="W21" s="681"/>
      <c r="X21" s="681"/>
      <c r="Y21" s="682"/>
      <c r="Z21" s="713">
        <v>0</v>
      </c>
      <c r="AA21" s="713"/>
      <c r="AB21" s="713"/>
      <c r="AC21" s="713"/>
      <c r="AD21" s="714">
        <v>1084</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3533</v>
      </c>
      <c r="BH21" s="681"/>
      <c r="BI21" s="681"/>
      <c r="BJ21" s="681"/>
      <c r="BK21" s="681"/>
      <c r="BL21" s="681"/>
      <c r="BM21" s="681"/>
      <c r="BN21" s="682"/>
      <c r="BO21" s="713">
        <v>0.2</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3755079</v>
      </c>
      <c r="S22" s="681"/>
      <c r="T22" s="681"/>
      <c r="U22" s="681"/>
      <c r="V22" s="681"/>
      <c r="W22" s="681"/>
      <c r="X22" s="681"/>
      <c r="Y22" s="682"/>
      <c r="Z22" s="713">
        <v>36.9</v>
      </c>
      <c r="AA22" s="713"/>
      <c r="AB22" s="713"/>
      <c r="AC22" s="713"/>
      <c r="AD22" s="714">
        <v>3380182</v>
      </c>
      <c r="AE22" s="714"/>
      <c r="AF22" s="714"/>
      <c r="AG22" s="714"/>
      <c r="AH22" s="714"/>
      <c r="AI22" s="714"/>
      <c r="AJ22" s="714"/>
      <c r="AK22" s="714"/>
      <c r="AL22" s="683">
        <v>63.9</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175</v>
      </c>
      <c r="BH22" s="681"/>
      <c r="BI22" s="681"/>
      <c r="BJ22" s="681"/>
      <c r="BK22" s="681"/>
      <c r="BL22" s="681"/>
      <c r="BM22" s="681"/>
      <c r="BN22" s="682"/>
      <c r="BO22" s="713" t="s">
        <v>234</v>
      </c>
      <c r="BP22" s="713"/>
      <c r="BQ22" s="713"/>
      <c r="BR22" s="713"/>
      <c r="BS22" s="686" t="s">
        <v>175</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3380182</v>
      </c>
      <c r="S23" s="681"/>
      <c r="T23" s="681"/>
      <c r="U23" s="681"/>
      <c r="V23" s="681"/>
      <c r="W23" s="681"/>
      <c r="X23" s="681"/>
      <c r="Y23" s="682"/>
      <c r="Z23" s="713">
        <v>33.200000000000003</v>
      </c>
      <c r="AA23" s="713"/>
      <c r="AB23" s="713"/>
      <c r="AC23" s="713"/>
      <c r="AD23" s="714">
        <v>3380182</v>
      </c>
      <c r="AE23" s="714"/>
      <c r="AF23" s="714"/>
      <c r="AG23" s="714"/>
      <c r="AH23" s="714"/>
      <c r="AI23" s="714"/>
      <c r="AJ23" s="714"/>
      <c r="AK23" s="714"/>
      <c r="AL23" s="683">
        <v>63.9</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v>28852</v>
      </c>
      <c r="BH23" s="681"/>
      <c r="BI23" s="681"/>
      <c r="BJ23" s="681"/>
      <c r="BK23" s="681"/>
      <c r="BL23" s="681"/>
      <c r="BM23" s="681"/>
      <c r="BN23" s="682"/>
      <c r="BO23" s="713">
        <v>1.9</v>
      </c>
      <c r="BP23" s="713"/>
      <c r="BQ23" s="713"/>
      <c r="BR23" s="713"/>
      <c r="BS23" s="686" t="s">
        <v>245</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374897</v>
      </c>
      <c r="S24" s="681"/>
      <c r="T24" s="681"/>
      <c r="U24" s="681"/>
      <c r="V24" s="681"/>
      <c r="W24" s="681"/>
      <c r="X24" s="681"/>
      <c r="Y24" s="682"/>
      <c r="Z24" s="713">
        <v>3.7</v>
      </c>
      <c r="AA24" s="713"/>
      <c r="AB24" s="713"/>
      <c r="AC24" s="713"/>
      <c r="AD24" s="714" t="s">
        <v>234</v>
      </c>
      <c r="AE24" s="714"/>
      <c r="AF24" s="714"/>
      <c r="AG24" s="714"/>
      <c r="AH24" s="714"/>
      <c r="AI24" s="714"/>
      <c r="AJ24" s="714"/>
      <c r="AK24" s="714"/>
      <c r="AL24" s="683" t="s">
        <v>245</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234</v>
      </c>
      <c r="BH24" s="681"/>
      <c r="BI24" s="681"/>
      <c r="BJ24" s="681"/>
      <c r="BK24" s="681"/>
      <c r="BL24" s="681"/>
      <c r="BM24" s="681"/>
      <c r="BN24" s="682"/>
      <c r="BO24" s="713" t="s">
        <v>128</v>
      </c>
      <c r="BP24" s="713"/>
      <c r="BQ24" s="713"/>
      <c r="BR24" s="713"/>
      <c r="BS24" s="686" t="s">
        <v>245</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3099359</v>
      </c>
      <c r="CS24" s="736"/>
      <c r="CT24" s="736"/>
      <c r="CU24" s="736"/>
      <c r="CV24" s="736"/>
      <c r="CW24" s="736"/>
      <c r="CX24" s="736"/>
      <c r="CY24" s="779"/>
      <c r="CZ24" s="780">
        <v>31.7</v>
      </c>
      <c r="DA24" s="751"/>
      <c r="DB24" s="751"/>
      <c r="DC24" s="783"/>
      <c r="DD24" s="778">
        <v>2398424</v>
      </c>
      <c r="DE24" s="736"/>
      <c r="DF24" s="736"/>
      <c r="DG24" s="736"/>
      <c r="DH24" s="736"/>
      <c r="DI24" s="736"/>
      <c r="DJ24" s="736"/>
      <c r="DK24" s="779"/>
      <c r="DL24" s="778">
        <v>2382874</v>
      </c>
      <c r="DM24" s="736"/>
      <c r="DN24" s="736"/>
      <c r="DO24" s="736"/>
      <c r="DP24" s="736"/>
      <c r="DQ24" s="736"/>
      <c r="DR24" s="736"/>
      <c r="DS24" s="736"/>
      <c r="DT24" s="736"/>
      <c r="DU24" s="736"/>
      <c r="DV24" s="779"/>
      <c r="DW24" s="780">
        <v>43.6</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234</v>
      </c>
      <c r="AA25" s="713"/>
      <c r="AB25" s="713"/>
      <c r="AC25" s="713"/>
      <c r="AD25" s="714" t="s">
        <v>175</v>
      </c>
      <c r="AE25" s="714"/>
      <c r="AF25" s="714"/>
      <c r="AG25" s="714"/>
      <c r="AH25" s="714"/>
      <c r="AI25" s="714"/>
      <c r="AJ25" s="714"/>
      <c r="AK25" s="714"/>
      <c r="AL25" s="683" t="s">
        <v>245</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234</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1529198</v>
      </c>
      <c r="CS25" s="699"/>
      <c r="CT25" s="699"/>
      <c r="CU25" s="699"/>
      <c r="CV25" s="699"/>
      <c r="CW25" s="699"/>
      <c r="CX25" s="699"/>
      <c r="CY25" s="700"/>
      <c r="CZ25" s="683">
        <v>15.7</v>
      </c>
      <c r="DA25" s="701"/>
      <c r="DB25" s="701"/>
      <c r="DC25" s="702"/>
      <c r="DD25" s="686">
        <v>1407215</v>
      </c>
      <c r="DE25" s="699"/>
      <c r="DF25" s="699"/>
      <c r="DG25" s="699"/>
      <c r="DH25" s="699"/>
      <c r="DI25" s="699"/>
      <c r="DJ25" s="699"/>
      <c r="DK25" s="700"/>
      <c r="DL25" s="686">
        <v>1392133</v>
      </c>
      <c r="DM25" s="699"/>
      <c r="DN25" s="699"/>
      <c r="DO25" s="699"/>
      <c r="DP25" s="699"/>
      <c r="DQ25" s="699"/>
      <c r="DR25" s="699"/>
      <c r="DS25" s="699"/>
      <c r="DT25" s="699"/>
      <c r="DU25" s="699"/>
      <c r="DV25" s="700"/>
      <c r="DW25" s="683">
        <v>25.5</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5678907</v>
      </c>
      <c r="S26" s="681"/>
      <c r="T26" s="681"/>
      <c r="U26" s="681"/>
      <c r="V26" s="681"/>
      <c r="W26" s="681"/>
      <c r="X26" s="681"/>
      <c r="Y26" s="682"/>
      <c r="Z26" s="713">
        <v>55.7</v>
      </c>
      <c r="AA26" s="713"/>
      <c r="AB26" s="713"/>
      <c r="AC26" s="713"/>
      <c r="AD26" s="714">
        <v>5275158</v>
      </c>
      <c r="AE26" s="714"/>
      <c r="AF26" s="714"/>
      <c r="AG26" s="714"/>
      <c r="AH26" s="714"/>
      <c r="AI26" s="714"/>
      <c r="AJ26" s="714"/>
      <c r="AK26" s="714"/>
      <c r="AL26" s="683">
        <v>99.7</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234</v>
      </c>
      <c r="BH26" s="681"/>
      <c r="BI26" s="681"/>
      <c r="BJ26" s="681"/>
      <c r="BK26" s="681"/>
      <c r="BL26" s="681"/>
      <c r="BM26" s="681"/>
      <c r="BN26" s="682"/>
      <c r="BO26" s="713" t="s">
        <v>128</v>
      </c>
      <c r="BP26" s="713"/>
      <c r="BQ26" s="713"/>
      <c r="BR26" s="713"/>
      <c r="BS26" s="686" t="s">
        <v>175</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819091</v>
      </c>
      <c r="CS26" s="681"/>
      <c r="CT26" s="681"/>
      <c r="CU26" s="681"/>
      <c r="CV26" s="681"/>
      <c r="CW26" s="681"/>
      <c r="CX26" s="681"/>
      <c r="CY26" s="682"/>
      <c r="CZ26" s="683">
        <v>8.4</v>
      </c>
      <c r="DA26" s="701"/>
      <c r="DB26" s="701"/>
      <c r="DC26" s="702"/>
      <c r="DD26" s="686">
        <v>755007</v>
      </c>
      <c r="DE26" s="681"/>
      <c r="DF26" s="681"/>
      <c r="DG26" s="681"/>
      <c r="DH26" s="681"/>
      <c r="DI26" s="681"/>
      <c r="DJ26" s="681"/>
      <c r="DK26" s="682"/>
      <c r="DL26" s="686" t="s">
        <v>234</v>
      </c>
      <c r="DM26" s="681"/>
      <c r="DN26" s="681"/>
      <c r="DO26" s="681"/>
      <c r="DP26" s="681"/>
      <c r="DQ26" s="681"/>
      <c r="DR26" s="681"/>
      <c r="DS26" s="681"/>
      <c r="DT26" s="681"/>
      <c r="DU26" s="681"/>
      <c r="DV26" s="682"/>
      <c r="DW26" s="683" t="s">
        <v>245</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1135</v>
      </c>
      <c r="S27" s="681"/>
      <c r="T27" s="681"/>
      <c r="U27" s="681"/>
      <c r="V27" s="681"/>
      <c r="W27" s="681"/>
      <c r="X27" s="681"/>
      <c r="Y27" s="682"/>
      <c r="Z27" s="713">
        <v>0</v>
      </c>
      <c r="AA27" s="713"/>
      <c r="AB27" s="713"/>
      <c r="AC27" s="713"/>
      <c r="AD27" s="714">
        <v>1135</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1506646</v>
      </c>
      <c r="BH27" s="681"/>
      <c r="BI27" s="681"/>
      <c r="BJ27" s="681"/>
      <c r="BK27" s="681"/>
      <c r="BL27" s="681"/>
      <c r="BM27" s="681"/>
      <c r="BN27" s="682"/>
      <c r="BO27" s="713">
        <v>100</v>
      </c>
      <c r="BP27" s="713"/>
      <c r="BQ27" s="713"/>
      <c r="BR27" s="713"/>
      <c r="BS27" s="686">
        <v>9560</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810445</v>
      </c>
      <c r="CS27" s="699"/>
      <c r="CT27" s="699"/>
      <c r="CU27" s="699"/>
      <c r="CV27" s="699"/>
      <c r="CW27" s="699"/>
      <c r="CX27" s="699"/>
      <c r="CY27" s="700"/>
      <c r="CZ27" s="683">
        <v>8.3000000000000007</v>
      </c>
      <c r="DA27" s="701"/>
      <c r="DB27" s="701"/>
      <c r="DC27" s="702"/>
      <c r="DD27" s="686">
        <v>252991</v>
      </c>
      <c r="DE27" s="699"/>
      <c r="DF27" s="699"/>
      <c r="DG27" s="699"/>
      <c r="DH27" s="699"/>
      <c r="DI27" s="699"/>
      <c r="DJ27" s="699"/>
      <c r="DK27" s="700"/>
      <c r="DL27" s="686">
        <v>252523</v>
      </c>
      <c r="DM27" s="699"/>
      <c r="DN27" s="699"/>
      <c r="DO27" s="699"/>
      <c r="DP27" s="699"/>
      <c r="DQ27" s="699"/>
      <c r="DR27" s="699"/>
      <c r="DS27" s="699"/>
      <c r="DT27" s="699"/>
      <c r="DU27" s="699"/>
      <c r="DV27" s="700"/>
      <c r="DW27" s="683">
        <v>4.5999999999999996</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138237</v>
      </c>
      <c r="S28" s="681"/>
      <c r="T28" s="681"/>
      <c r="U28" s="681"/>
      <c r="V28" s="681"/>
      <c r="W28" s="681"/>
      <c r="X28" s="681"/>
      <c r="Y28" s="682"/>
      <c r="Z28" s="713">
        <v>1.4</v>
      </c>
      <c r="AA28" s="713"/>
      <c r="AB28" s="713"/>
      <c r="AC28" s="713"/>
      <c r="AD28" s="714" t="s">
        <v>234</v>
      </c>
      <c r="AE28" s="714"/>
      <c r="AF28" s="714"/>
      <c r="AG28" s="714"/>
      <c r="AH28" s="714"/>
      <c r="AI28" s="714"/>
      <c r="AJ28" s="714"/>
      <c r="AK28" s="714"/>
      <c r="AL28" s="683" t="s">
        <v>234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759716</v>
      </c>
      <c r="CS28" s="681"/>
      <c r="CT28" s="681"/>
      <c r="CU28" s="681"/>
      <c r="CV28" s="681"/>
      <c r="CW28" s="681"/>
      <c r="CX28" s="681"/>
      <c r="CY28" s="682"/>
      <c r="CZ28" s="683">
        <v>7.8</v>
      </c>
      <c r="DA28" s="701"/>
      <c r="DB28" s="701"/>
      <c r="DC28" s="702"/>
      <c r="DD28" s="686">
        <v>738218</v>
      </c>
      <c r="DE28" s="681"/>
      <c r="DF28" s="681"/>
      <c r="DG28" s="681"/>
      <c r="DH28" s="681"/>
      <c r="DI28" s="681"/>
      <c r="DJ28" s="681"/>
      <c r="DK28" s="682"/>
      <c r="DL28" s="686">
        <v>738218</v>
      </c>
      <c r="DM28" s="681"/>
      <c r="DN28" s="681"/>
      <c r="DO28" s="681"/>
      <c r="DP28" s="681"/>
      <c r="DQ28" s="681"/>
      <c r="DR28" s="681"/>
      <c r="DS28" s="681"/>
      <c r="DT28" s="681"/>
      <c r="DU28" s="681"/>
      <c r="DV28" s="682"/>
      <c r="DW28" s="683">
        <v>13.5</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67007</v>
      </c>
      <c r="S29" s="681"/>
      <c r="T29" s="681"/>
      <c r="U29" s="681"/>
      <c r="V29" s="681"/>
      <c r="W29" s="681"/>
      <c r="X29" s="681"/>
      <c r="Y29" s="682"/>
      <c r="Z29" s="713">
        <v>0.7</v>
      </c>
      <c r="AA29" s="713"/>
      <c r="AB29" s="713"/>
      <c r="AC29" s="713"/>
      <c r="AD29" s="714">
        <v>6277</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306</v>
      </c>
      <c r="CG29" s="720"/>
      <c r="CH29" s="720"/>
      <c r="CI29" s="720"/>
      <c r="CJ29" s="720"/>
      <c r="CK29" s="720"/>
      <c r="CL29" s="720"/>
      <c r="CM29" s="720"/>
      <c r="CN29" s="720"/>
      <c r="CO29" s="720"/>
      <c r="CP29" s="720"/>
      <c r="CQ29" s="721"/>
      <c r="CR29" s="680">
        <v>759716</v>
      </c>
      <c r="CS29" s="699"/>
      <c r="CT29" s="699"/>
      <c r="CU29" s="699"/>
      <c r="CV29" s="699"/>
      <c r="CW29" s="699"/>
      <c r="CX29" s="699"/>
      <c r="CY29" s="700"/>
      <c r="CZ29" s="683">
        <v>7.8</v>
      </c>
      <c r="DA29" s="701"/>
      <c r="DB29" s="701"/>
      <c r="DC29" s="702"/>
      <c r="DD29" s="686">
        <v>738218</v>
      </c>
      <c r="DE29" s="699"/>
      <c r="DF29" s="699"/>
      <c r="DG29" s="699"/>
      <c r="DH29" s="699"/>
      <c r="DI29" s="699"/>
      <c r="DJ29" s="699"/>
      <c r="DK29" s="700"/>
      <c r="DL29" s="686">
        <v>738218</v>
      </c>
      <c r="DM29" s="699"/>
      <c r="DN29" s="699"/>
      <c r="DO29" s="699"/>
      <c r="DP29" s="699"/>
      <c r="DQ29" s="699"/>
      <c r="DR29" s="699"/>
      <c r="DS29" s="699"/>
      <c r="DT29" s="699"/>
      <c r="DU29" s="699"/>
      <c r="DV29" s="700"/>
      <c r="DW29" s="683">
        <v>13.5</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40202</v>
      </c>
      <c r="S30" s="681"/>
      <c r="T30" s="681"/>
      <c r="U30" s="681"/>
      <c r="V30" s="681"/>
      <c r="W30" s="681"/>
      <c r="X30" s="681"/>
      <c r="Y30" s="682"/>
      <c r="Z30" s="713">
        <v>0.4</v>
      </c>
      <c r="AA30" s="713"/>
      <c r="AB30" s="713"/>
      <c r="AC30" s="713"/>
      <c r="AD30" s="714" t="s">
        <v>175</v>
      </c>
      <c r="AE30" s="714"/>
      <c r="AF30" s="714"/>
      <c r="AG30" s="714"/>
      <c r="AH30" s="714"/>
      <c r="AI30" s="714"/>
      <c r="AJ30" s="714"/>
      <c r="AK30" s="714"/>
      <c r="AL30" s="683" t="s">
        <v>245</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721730</v>
      </c>
      <c r="CS30" s="681"/>
      <c r="CT30" s="681"/>
      <c r="CU30" s="681"/>
      <c r="CV30" s="681"/>
      <c r="CW30" s="681"/>
      <c r="CX30" s="681"/>
      <c r="CY30" s="682"/>
      <c r="CZ30" s="683">
        <v>7.4</v>
      </c>
      <c r="DA30" s="701"/>
      <c r="DB30" s="701"/>
      <c r="DC30" s="702"/>
      <c r="DD30" s="686">
        <v>700232</v>
      </c>
      <c r="DE30" s="681"/>
      <c r="DF30" s="681"/>
      <c r="DG30" s="681"/>
      <c r="DH30" s="681"/>
      <c r="DI30" s="681"/>
      <c r="DJ30" s="681"/>
      <c r="DK30" s="682"/>
      <c r="DL30" s="686">
        <v>700232</v>
      </c>
      <c r="DM30" s="681"/>
      <c r="DN30" s="681"/>
      <c r="DO30" s="681"/>
      <c r="DP30" s="681"/>
      <c r="DQ30" s="681"/>
      <c r="DR30" s="681"/>
      <c r="DS30" s="681"/>
      <c r="DT30" s="681"/>
      <c r="DU30" s="681"/>
      <c r="DV30" s="682"/>
      <c r="DW30" s="683">
        <v>12.8</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2373784</v>
      </c>
      <c r="S31" s="681"/>
      <c r="T31" s="681"/>
      <c r="U31" s="681"/>
      <c r="V31" s="681"/>
      <c r="W31" s="681"/>
      <c r="X31" s="681"/>
      <c r="Y31" s="682"/>
      <c r="Z31" s="713">
        <v>23.3</v>
      </c>
      <c r="AA31" s="713"/>
      <c r="AB31" s="713"/>
      <c r="AC31" s="713"/>
      <c r="AD31" s="714" t="s">
        <v>234</v>
      </c>
      <c r="AE31" s="714"/>
      <c r="AF31" s="714"/>
      <c r="AG31" s="714"/>
      <c r="AH31" s="714"/>
      <c r="AI31" s="714"/>
      <c r="AJ31" s="714"/>
      <c r="AK31" s="714"/>
      <c r="AL31" s="683" t="s">
        <v>175</v>
      </c>
      <c r="AM31" s="684"/>
      <c r="AN31" s="684"/>
      <c r="AO31" s="715"/>
      <c r="AP31" s="756" t="s">
        <v>312</v>
      </c>
      <c r="AQ31" s="757"/>
      <c r="AR31" s="757"/>
      <c r="AS31" s="757"/>
      <c r="AT31" s="762" t="s">
        <v>313</v>
      </c>
      <c r="AU31" s="231"/>
      <c r="AV31" s="231"/>
      <c r="AW31" s="231"/>
      <c r="AX31" s="746" t="s">
        <v>187</v>
      </c>
      <c r="AY31" s="747"/>
      <c r="AZ31" s="747"/>
      <c r="BA31" s="747"/>
      <c r="BB31" s="747"/>
      <c r="BC31" s="747"/>
      <c r="BD31" s="747"/>
      <c r="BE31" s="747"/>
      <c r="BF31" s="748"/>
      <c r="BG31" s="749">
        <v>97.6</v>
      </c>
      <c r="BH31" s="750"/>
      <c r="BI31" s="750"/>
      <c r="BJ31" s="750"/>
      <c r="BK31" s="750"/>
      <c r="BL31" s="750"/>
      <c r="BM31" s="751">
        <v>90.8</v>
      </c>
      <c r="BN31" s="750"/>
      <c r="BO31" s="750"/>
      <c r="BP31" s="750"/>
      <c r="BQ31" s="752"/>
      <c r="BR31" s="749">
        <v>98.6</v>
      </c>
      <c r="BS31" s="750"/>
      <c r="BT31" s="750"/>
      <c r="BU31" s="750"/>
      <c r="BV31" s="750"/>
      <c r="BW31" s="750"/>
      <c r="BX31" s="751">
        <v>92.2</v>
      </c>
      <c r="BY31" s="750"/>
      <c r="BZ31" s="750"/>
      <c r="CA31" s="750"/>
      <c r="CB31" s="752"/>
      <c r="CD31" s="767"/>
      <c r="CE31" s="768"/>
      <c r="CF31" s="719" t="s">
        <v>314</v>
      </c>
      <c r="CG31" s="720"/>
      <c r="CH31" s="720"/>
      <c r="CI31" s="720"/>
      <c r="CJ31" s="720"/>
      <c r="CK31" s="720"/>
      <c r="CL31" s="720"/>
      <c r="CM31" s="720"/>
      <c r="CN31" s="720"/>
      <c r="CO31" s="720"/>
      <c r="CP31" s="720"/>
      <c r="CQ31" s="721"/>
      <c r="CR31" s="680">
        <v>37986</v>
      </c>
      <c r="CS31" s="699"/>
      <c r="CT31" s="699"/>
      <c r="CU31" s="699"/>
      <c r="CV31" s="699"/>
      <c r="CW31" s="699"/>
      <c r="CX31" s="699"/>
      <c r="CY31" s="700"/>
      <c r="CZ31" s="683">
        <v>0.4</v>
      </c>
      <c r="DA31" s="701"/>
      <c r="DB31" s="701"/>
      <c r="DC31" s="702"/>
      <c r="DD31" s="686">
        <v>37986</v>
      </c>
      <c r="DE31" s="699"/>
      <c r="DF31" s="699"/>
      <c r="DG31" s="699"/>
      <c r="DH31" s="699"/>
      <c r="DI31" s="699"/>
      <c r="DJ31" s="699"/>
      <c r="DK31" s="700"/>
      <c r="DL31" s="686">
        <v>37986</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315</v>
      </c>
      <c r="C32" s="772"/>
      <c r="D32" s="772"/>
      <c r="E32" s="772"/>
      <c r="F32" s="772"/>
      <c r="G32" s="772"/>
      <c r="H32" s="772"/>
      <c r="I32" s="772"/>
      <c r="J32" s="772"/>
      <c r="K32" s="772"/>
      <c r="L32" s="772"/>
      <c r="M32" s="772"/>
      <c r="N32" s="772"/>
      <c r="O32" s="772"/>
      <c r="P32" s="772"/>
      <c r="Q32" s="773"/>
      <c r="R32" s="680" t="s">
        <v>245</v>
      </c>
      <c r="S32" s="681"/>
      <c r="T32" s="681"/>
      <c r="U32" s="681"/>
      <c r="V32" s="681"/>
      <c r="W32" s="681"/>
      <c r="X32" s="681"/>
      <c r="Y32" s="682"/>
      <c r="Z32" s="713" t="s">
        <v>234</v>
      </c>
      <c r="AA32" s="713"/>
      <c r="AB32" s="713"/>
      <c r="AC32" s="713"/>
      <c r="AD32" s="714" t="s">
        <v>245</v>
      </c>
      <c r="AE32" s="714"/>
      <c r="AF32" s="714"/>
      <c r="AG32" s="714"/>
      <c r="AH32" s="714"/>
      <c r="AI32" s="714"/>
      <c r="AJ32" s="714"/>
      <c r="AK32" s="714"/>
      <c r="AL32" s="683" t="s">
        <v>234</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99.1</v>
      </c>
      <c r="BH32" s="699"/>
      <c r="BI32" s="699"/>
      <c r="BJ32" s="699"/>
      <c r="BK32" s="699"/>
      <c r="BL32" s="699"/>
      <c r="BM32" s="684">
        <v>97</v>
      </c>
      <c r="BN32" s="745"/>
      <c r="BO32" s="745"/>
      <c r="BP32" s="745"/>
      <c r="BQ32" s="726"/>
      <c r="BR32" s="753">
        <v>98.9</v>
      </c>
      <c r="BS32" s="699"/>
      <c r="BT32" s="699"/>
      <c r="BU32" s="699"/>
      <c r="BV32" s="699"/>
      <c r="BW32" s="699"/>
      <c r="BX32" s="684">
        <v>97.1</v>
      </c>
      <c r="BY32" s="745"/>
      <c r="BZ32" s="745"/>
      <c r="CA32" s="745"/>
      <c r="CB32" s="726"/>
      <c r="CD32" s="769"/>
      <c r="CE32" s="770"/>
      <c r="CF32" s="719" t="s">
        <v>318</v>
      </c>
      <c r="CG32" s="720"/>
      <c r="CH32" s="720"/>
      <c r="CI32" s="720"/>
      <c r="CJ32" s="720"/>
      <c r="CK32" s="720"/>
      <c r="CL32" s="720"/>
      <c r="CM32" s="720"/>
      <c r="CN32" s="720"/>
      <c r="CO32" s="720"/>
      <c r="CP32" s="720"/>
      <c r="CQ32" s="721"/>
      <c r="CR32" s="680" t="s">
        <v>234</v>
      </c>
      <c r="CS32" s="681"/>
      <c r="CT32" s="681"/>
      <c r="CU32" s="681"/>
      <c r="CV32" s="681"/>
      <c r="CW32" s="681"/>
      <c r="CX32" s="681"/>
      <c r="CY32" s="682"/>
      <c r="CZ32" s="683" t="s">
        <v>175</v>
      </c>
      <c r="DA32" s="701"/>
      <c r="DB32" s="701"/>
      <c r="DC32" s="702"/>
      <c r="DD32" s="686" t="s">
        <v>234</v>
      </c>
      <c r="DE32" s="681"/>
      <c r="DF32" s="681"/>
      <c r="DG32" s="681"/>
      <c r="DH32" s="681"/>
      <c r="DI32" s="681"/>
      <c r="DJ32" s="681"/>
      <c r="DK32" s="682"/>
      <c r="DL32" s="686" t="s">
        <v>128</v>
      </c>
      <c r="DM32" s="681"/>
      <c r="DN32" s="681"/>
      <c r="DO32" s="681"/>
      <c r="DP32" s="681"/>
      <c r="DQ32" s="681"/>
      <c r="DR32" s="681"/>
      <c r="DS32" s="681"/>
      <c r="DT32" s="681"/>
      <c r="DU32" s="681"/>
      <c r="DV32" s="682"/>
      <c r="DW32" s="683" t="s">
        <v>245</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493121</v>
      </c>
      <c r="S33" s="681"/>
      <c r="T33" s="681"/>
      <c r="U33" s="681"/>
      <c r="V33" s="681"/>
      <c r="W33" s="681"/>
      <c r="X33" s="681"/>
      <c r="Y33" s="682"/>
      <c r="Z33" s="713">
        <v>4.8</v>
      </c>
      <c r="AA33" s="713"/>
      <c r="AB33" s="713"/>
      <c r="AC33" s="713"/>
      <c r="AD33" s="714" t="s">
        <v>128</v>
      </c>
      <c r="AE33" s="714"/>
      <c r="AF33" s="714"/>
      <c r="AG33" s="714"/>
      <c r="AH33" s="714"/>
      <c r="AI33" s="714"/>
      <c r="AJ33" s="714"/>
      <c r="AK33" s="714"/>
      <c r="AL33" s="683" t="s">
        <v>175</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96.3</v>
      </c>
      <c r="BH33" s="665"/>
      <c r="BI33" s="665"/>
      <c r="BJ33" s="665"/>
      <c r="BK33" s="665"/>
      <c r="BL33" s="665"/>
      <c r="BM33" s="707">
        <v>86.3</v>
      </c>
      <c r="BN33" s="665"/>
      <c r="BO33" s="665"/>
      <c r="BP33" s="665"/>
      <c r="BQ33" s="709"/>
      <c r="BR33" s="744">
        <v>98.2</v>
      </c>
      <c r="BS33" s="665"/>
      <c r="BT33" s="665"/>
      <c r="BU33" s="665"/>
      <c r="BV33" s="665"/>
      <c r="BW33" s="665"/>
      <c r="BX33" s="707">
        <v>88.1</v>
      </c>
      <c r="BY33" s="665"/>
      <c r="BZ33" s="665"/>
      <c r="CA33" s="665"/>
      <c r="CB33" s="709"/>
      <c r="CD33" s="719" t="s">
        <v>321</v>
      </c>
      <c r="CE33" s="720"/>
      <c r="CF33" s="720"/>
      <c r="CG33" s="720"/>
      <c r="CH33" s="720"/>
      <c r="CI33" s="720"/>
      <c r="CJ33" s="720"/>
      <c r="CK33" s="720"/>
      <c r="CL33" s="720"/>
      <c r="CM33" s="720"/>
      <c r="CN33" s="720"/>
      <c r="CO33" s="720"/>
      <c r="CP33" s="720"/>
      <c r="CQ33" s="721"/>
      <c r="CR33" s="680">
        <v>5610034</v>
      </c>
      <c r="CS33" s="699"/>
      <c r="CT33" s="699"/>
      <c r="CU33" s="699"/>
      <c r="CV33" s="699"/>
      <c r="CW33" s="699"/>
      <c r="CX33" s="699"/>
      <c r="CY33" s="700"/>
      <c r="CZ33" s="683">
        <v>57.4</v>
      </c>
      <c r="DA33" s="701"/>
      <c r="DB33" s="701"/>
      <c r="DC33" s="702"/>
      <c r="DD33" s="686">
        <v>3181431</v>
      </c>
      <c r="DE33" s="699"/>
      <c r="DF33" s="699"/>
      <c r="DG33" s="699"/>
      <c r="DH33" s="699"/>
      <c r="DI33" s="699"/>
      <c r="DJ33" s="699"/>
      <c r="DK33" s="700"/>
      <c r="DL33" s="686">
        <v>2379019</v>
      </c>
      <c r="DM33" s="699"/>
      <c r="DN33" s="699"/>
      <c r="DO33" s="699"/>
      <c r="DP33" s="699"/>
      <c r="DQ33" s="699"/>
      <c r="DR33" s="699"/>
      <c r="DS33" s="699"/>
      <c r="DT33" s="699"/>
      <c r="DU33" s="699"/>
      <c r="DV33" s="700"/>
      <c r="DW33" s="683">
        <v>43.6</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36023</v>
      </c>
      <c r="S34" s="681"/>
      <c r="T34" s="681"/>
      <c r="U34" s="681"/>
      <c r="V34" s="681"/>
      <c r="W34" s="681"/>
      <c r="X34" s="681"/>
      <c r="Y34" s="682"/>
      <c r="Z34" s="713">
        <v>0.4</v>
      </c>
      <c r="AA34" s="713"/>
      <c r="AB34" s="713"/>
      <c r="AC34" s="713"/>
      <c r="AD34" s="714">
        <v>7595</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1209575</v>
      </c>
      <c r="CS34" s="681"/>
      <c r="CT34" s="681"/>
      <c r="CU34" s="681"/>
      <c r="CV34" s="681"/>
      <c r="CW34" s="681"/>
      <c r="CX34" s="681"/>
      <c r="CY34" s="682"/>
      <c r="CZ34" s="683">
        <v>12.4</v>
      </c>
      <c r="DA34" s="701"/>
      <c r="DB34" s="701"/>
      <c r="DC34" s="702"/>
      <c r="DD34" s="686">
        <v>853569</v>
      </c>
      <c r="DE34" s="681"/>
      <c r="DF34" s="681"/>
      <c r="DG34" s="681"/>
      <c r="DH34" s="681"/>
      <c r="DI34" s="681"/>
      <c r="DJ34" s="681"/>
      <c r="DK34" s="682"/>
      <c r="DL34" s="686">
        <v>684054</v>
      </c>
      <c r="DM34" s="681"/>
      <c r="DN34" s="681"/>
      <c r="DO34" s="681"/>
      <c r="DP34" s="681"/>
      <c r="DQ34" s="681"/>
      <c r="DR34" s="681"/>
      <c r="DS34" s="681"/>
      <c r="DT34" s="681"/>
      <c r="DU34" s="681"/>
      <c r="DV34" s="682"/>
      <c r="DW34" s="683">
        <v>12.5</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122444</v>
      </c>
      <c r="S35" s="681"/>
      <c r="T35" s="681"/>
      <c r="U35" s="681"/>
      <c r="V35" s="681"/>
      <c r="W35" s="681"/>
      <c r="X35" s="681"/>
      <c r="Y35" s="682"/>
      <c r="Z35" s="713">
        <v>1.2</v>
      </c>
      <c r="AA35" s="713"/>
      <c r="AB35" s="713"/>
      <c r="AC35" s="713"/>
      <c r="AD35" s="714" t="s">
        <v>234</v>
      </c>
      <c r="AE35" s="714"/>
      <c r="AF35" s="714"/>
      <c r="AG35" s="714"/>
      <c r="AH35" s="714"/>
      <c r="AI35" s="714"/>
      <c r="AJ35" s="714"/>
      <c r="AK35" s="714"/>
      <c r="AL35" s="683" t="s">
        <v>128</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107822</v>
      </c>
      <c r="CS35" s="699"/>
      <c r="CT35" s="699"/>
      <c r="CU35" s="699"/>
      <c r="CV35" s="699"/>
      <c r="CW35" s="699"/>
      <c r="CX35" s="699"/>
      <c r="CY35" s="700"/>
      <c r="CZ35" s="683">
        <v>1.1000000000000001</v>
      </c>
      <c r="DA35" s="701"/>
      <c r="DB35" s="701"/>
      <c r="DC35" s="702"/>
      <c r="DD35" s="686">
        <v>92169</v>
      </c>
      <c r="DE35" s="699"/>
      <c r="DF35" s="699"/>
      <c r="DG35" s="699"/>
      <c r="DH35" s="699"/>
      <c r="DI35" s="699"/>
      <c r="DJ35" s="699"/>
      <c r="DK35" s="700"/>
      <c r="DL35" s="686">
        <v>25460</v>
      </c>
      <c r="DM35" s="699"/>
      <c r="DN35" s="699"/>
      <c r="DO35" s="699"/>
      <c r="DP35" s="699"/>
      <c r="DQ35" s="699"/>
      <c r="DR35" s="699"/>
      <c r="DS35" s="699"/>
      <c r="DT35" s="699"/>
      <c r="DU35" s="699"/>
      <c r="DV35" s="700"/>
      <c r="DW35" s="683">
        <v>0.5</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4180</v>
      </c>
      <c r="S36" s="681"/>
      <c r="T36" s="681"/>
      <c r="U36" s="681"/>
      <c r="V36" s="681"/>
      <c r="W36" s="681"/>
      <c r="X36" s="681"/>
      <c r="Y36" s="682"/>
      <c r="Z36" s="713">
        <v>0</v>
      </c>
      <c r="AA36" s="713"/>
      <c r="AB36" s="713"/>
      <c r="AC36" s="713"/>
      <c r="AD36" s="714" t="s">
        <v>175</v>
      </c>
      <c r="AE36" s="714"/>
      <c r="AF36" s="714"/>
      <c r="AG36" s="714"/>
      <c r="AH36" s="714"/>
      <c r="AI36" s="714"/>
      <c r="AJ36" s="714"/>
      <c r="AK36" s="714"/>
      <c r="AL36" s="683" t="s">
        <v>128</v>
      </c>
      <c r="AM36" s="684"/>
      <c r="AN36" s="684"/>
      <c r="AO36" s="715"/>
      <c r="AP36" s="235"/>
      <c r="AQ36" s="732" t="s">
        <v>329</v>
      </c>
      <c r="AR36" s="733"/>
      <c r="AS36" s="733"/>
      <c r="AT36" s="733"/>
      <c r="AU36" s="733"/>
      <c r="AV36" s="733"/>
      <c r="AW36" s="733"/>
      <c r="AX36" s="733"/>
      <c r="AY36" s="734"/>
      <c r="AZ36" s="735">
        <v>1793259</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23134</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2571915</v>
      </c>
      <c r="CS36" s="681"/>
      <c r="CT36" s="681"/>
      <c r="CU36" s="681"/>
      <c r="CV36" s="681"/>
      <c r="CW36" s="681"/>
      <c r="CX36" s="681"/>
      <c r="CY36" s="682"/>
      <c r="CZ36" s="683">
        <v>26.3</v>
      </c>
      <c r="DA36" s="701"/>
      <c r="DB36" s="701"/>
      <c r="DC36" s="702"/>
      <c r="DD36" s="686">
        <v>668649</v>
      </c>
      <c r="DE36" s="681"/>
      <c r="DF36" s="681"/>
      <c r="DG36" s="681"/>
      <c r="DH36" s="681"/>
      <c r="DI36" s="681"/>
      <c r="DJ36" s="681"/>
      <c r="DK36" s="682"/>
      <c r="DL36" s="686">
        <v>555883</v>
      </c>
      <c r="DM36" s="681"/>
      <c r="DN36" s="681"/>
      <c r="DO36" s="681"/>
      <c r="DP36" s="681"/>
      <c r="DQ36" s="681"/>
      <c r="DR36" s="681"/>
      <c r="DS36" s="681"/>
      <c r="DT36" s="681"/>
      <c r="DU36" s="681"/>
      <c r="DV36" s="682"/>
      <c r="DW36" s="683">
        <v>10.199999999999999</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422035</v>
      </c>
      <c r="S37" s="681"/>
      <c r="T37" s="681"/>
      <c r="U37" s="681"/>
      <c r="V37" s="681"/>
      <c r="W37" s="681"/>
      <c r="X37" s="681"/>
      <c r="Y37" s="682"/>
      <c r="Z37" s="713">
        <v>4.0999999999999996</v>
      </c>
      <c r="AA37" s="713"/>
      <c r="AB37" s="713"/>
      <c r="AC37" s="713"/>
      <c r="AD37" s="714" t="s">
        <v>234</v>
      </c>
      <c r="AE37" s="714"/>
      <c r="AF37" s="714"/>
      <c r="AG37" s="714"/>
      <c r="AH37" s="714"/>
      <c r="AI37" s="714"/>
      <c r="AJ37" s="714"/>
      <c r="AK37" s="714"/>
      <c r="AL37" s="683" t="s">
        <v>234</v>
      </c>
      <c r="AM37" s="684"/>
      <c r="AN37" s="684"/>
      <c r="AO37" s="715"/>
      <c r="AQ37" s="723" t="s">
        <v>333</v>
      </c>
      <c r="AR37" s="724"/>
      <c r="AS37" s="724"/>
      <c r="AT37" s="724"/>
      <c r="AU37" s="724"/>
      <c r="AV37" s="724"/>
      <c r="AW37" s="724"/>
      <c r="AX37" s="724"/>
      <c r="AY37" s="725"/>
      <c r="AZ37" s="680">
        <v>697362</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440</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361263</v>
      </c>
      <c r="CS37" s="699"/>
      <c r="CT37" s="699"/>
      <c r="CU37" s="699"/>
      <c r="CV37" s="699"/>
      <c r="CW37" s="699"/>
      <c r="CX37" s="699"/>
      <c r="CY37" s="700"/>
      <c r="CZ37" s="683">
        <v>3.7</v>
      </c>
      <c r="DA37" s="701"/>
      <c r="DB37" s="701"/>
      <c r="DC37" s="702"/>
      <c r="DD37" s="686">
        <v>361263</v>
      </c>
      <c r="DE37" s="699"/>
      <c r="DF37" s="699"/>
      <c r="DG37" s="699"/>
      <c r="DH37" s="699"/>
      <c r="DI37" s="699"/>
      <c r="DJ37" s="699"/>
      <c r="DK37" s="700"/>
      <c r="DL37" s="686">
        <v>361263</v>
      </c>
      <c r="DM37" s="699"/>
      <c r="DN37" s="699"/>
      <c r="DO37" s="699"/>
      <c r="DP37" s="699"/>
      <c r="DQ37" s="699"/>
      <c r="DR37" s="699"/>
      <c r="DS37" s="699"/>
      <c r="DT37" s="699"/>
      <c r="DU37" s="699"/>
      <c r="DV37" s="700"/>
      <c r="DW37" s="683">
        <v>6.6</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76431</v>
      </c>
      <c r="S38" s="681"/>
      <c r="T38" s="681"/>
      <c r="U38" s="681"/>
      <c r="V38" s="681"/>
      <c r="W38" s="681"/>
      <c r="X38" s="681"/>
      <c r="Y38" s="682"/>
      <c r="Z38" s="713">
        <v>0.8</v>
      </c>
      <c r="AA38" s="713"/>
      <c r="AB38" s="713"/>
      <c r="AC38" s="713"/>
      <c r="AD38" s="714">
        <v>10</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v>161000</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2135</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1682058</v>
      </c>
      <c r="CS38" s="681"/>
      <c r="CT38" s="681"/>
      <c r="CU38" s="681"/>
      <c r="CV38" s="681"/>
      <c r="CW38" s="681"/>
      <c r="CX38" s="681"/>
      <c r="CY38" s="682"/>
      <c r="CZ38" s="683">
        <v>17.2</v>
      </c>
      <c r="DA38" s="701"/>
      <c r="DB38" s="701"/>
      <c r="DC38" s="702"/>
      <c r="DD38" s="686">
        <v>1538621</v>
      </c>
      <c r="DE38" s="681"/>
      <c r="DF38" s="681"/>
      <c r="DG38" s="681"/>
      <c r="DH38" s="681"/>
      <c r="DI38" s="681"/>
      <c r="DJ38" s="681"/>
      <c r="DK38" s="682"/>
      <c r="DL38" s="686">
        <v>1088260</v>
      </c>
      <c r="DM38" s="681"/>
      <c r="DN38" s="681"/>
      <c r="DO38" s="681"/>
      <c r="DP38" s="681"/>
      <c r="DQ38" s="681"/>
      <c r="DR38" s="681"/>
      <c r="DS38" s="681"/>
      <c r="DT38" s="681"/>
      <c r="DU38" s="681"/>
      <c r="DV38" s="682"/>
      <c r="DW38" s="683">
        <v>19.899999999999999</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733939</v>
      </c>
      <c r="S39" s="681"/>
      <c r="T39" s="681"/>
      <c r="U39" s="681"/>
      <c r="V39" s="681"/>
      <c r="W39" s="681"/>
      <c r="X39" s="681"/>
      <c r="Y39" s="682"/>
      <c r="Z39" s="713">
        <v>7.2</v>
      </c>
      <c r="AA39" s="713"/>
      <c r="AB39" s="713"/>
      <c r="AC39" s="713"/>
      <c r="AD39" s="714" t="s">
        <v>175</v>
      </c>
      <c r="AE39" s="714"/>
      <c r="AF39" s="714"/>
      <c r="AG39" s="714"/>
      <c r="AH39" s="714"/>
      <c r="AI39" s="714"/>
      <c r="AJ39" s="714"/>
      <c r="AK39" s="714"/>
      <c r="AL39" s="683" t="s">
        <v>234</v>
      </c>
      <c r="AM39" s="684"/>
      <c r="AN39" s="684"/>
      <c r="AO39" s="715"/>
      <c r="AQ39" s="723" t="s">
        <v>341</v>
      </c>
      <c r="AR39" s="724"/>
      <c r="AS39" s="724"/>
      <c r="AT39" s="724"/>
      <c r="AU39" s="724"/>
      <c r="AV39" s="724"/>
      <c r="AW39" s="724"/>
      <c r="AX39" s="724"/>
      <c r="AY39" s="725"/>
      <c r="AZ39" s="680">
        <v>76904</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3224</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12624</v>
      </c>
      <c r="CS39" s="699"/>
      <c r="CT39" s="699"/>
      <c r="CU39" s="699"/>
      <c r="CV39" s="699"/>
      <c r="CW39" s="699"/>
      <c r="CX39" s="699"/>
      <c r="CY39" s="700"/>
      <c r="CZ39" s="683">
        <v>0.1</v>
      </c>
      <c r="DA39" s="701"/>
      <c r="DB39" s="701"/>
      <c r="DC39" s="702"/>
      <c r="DD39" s="686">
        <v>2983</v>
      </c>
      <c r="DE39" s="699"/>
      <c r="DF39" s="699"/>
      <c r="DG39" s="699"/>
      <c r="DH39" s="699"/>
      <c r="DI39" s="699"/>
      <c r="DJ39" s="699"/>
      <c r="DK39" s="700"/>
      <c r="DL39" s="686" t="s">
        <v>234</v>
      </c>
      <c r="DM39" s="699"/>
      <c r="DN39" s="699"/>
      <c r="DO39" s="699"/>
      <c r="DP39" s="699"/>
      <c r="DQ39" s="699"/>
      <c r="DR39" s="699"/>
      <c r="DS39" s="699"/>
      <c r="DT39" s="699"/>
      <c r="DU39" s="699"/>
      <c r="DV39" s="700"/>
      <c r="DW39" s="683" t="s">
        <v>245</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234</v>
      </c>
      <c r="S40" s="681"/>
      <c r="T40" s="681"/>
      <c r="U40" s="681"/>
      <c r="V40" s="681"/>
      <c r="W40" s="681"/>
      <c r="X40" s="681"/>
      <c r="Y40" s="682"/>
      <c r="Z40" s="713" t="s">
        <v>234</v>
      </c>
      <c r="AA40" s="713"/>
      <c r="AB40" s="713"/>
      <c r="AC40" s="713"/>
      <c r="AD40" s="714" t="s">
        <v>245</v>
      </c>
      <c r="AE40" s="714"/>
      <c r="AF40" s="714"/>
      <c r="AG40" s="714"/>
      <c r="AH40" s="714"/>
      <c r="AI40" s="714"/>
      <c r="AJ40" s="714"/>
      <c r="AK40" s="714"/>
      <c r="AL40" s="683" t="s">
        <v>245</v>
      </c>
      <c r="AM40" s="684"/>
      <c r="AN40" s="684"/>
      <c r="AO40" s="715"/>
      <c r="AQ40" s="723" t="s">
        <v>345</v>
      </c>
      <c r="AR40" s="724"/>
      <c r="AS40" s="724"/>
      <c r="AT40" s="724"/>
      <c r="AU40" s="724"/>
      <c r="AV40" s="724"/>
      <c r="AW40" s="724"/>
      <c r="AX40" s="724"/>
      <c r="AY40" s="725"/>
      <c r="AZ40" s="680">
        <v>68632</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74</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26040</v>
      </c>
      <c r="CS40" s="681"/>
      <c r="CT40" s="681"/>
      <c r="CU40" s="681"/>
      <c r="CV40" s="681"/>
      <c r="CW40" s="681"/>
      <c r="CX40" s="681"/>
      <c r="CY40" s="682"/>
      <c r="CZ40" s="683">
        <v>0.3</v>
      </c>
      <c r="DA40" s="701"/>
      <c r="DB40" s="701"/>
      <c r="DC40" s="702"/>
      <c r="DD40" s="686">
        <v>25440</v>
      </c>
      <c r="DE40" s="681"/>
      <c r="DF40" s="681"/>
      <c r="DG40" s="681"/>
      <c r="DH40" s="681"/>
      <c r="DI40" s="681"/>
      <c r="DJ40" s="681"/>
      <c r="DK40" s="682"/>
      <c r="DL40" s="686">
        <v>25362</v>
      </c>
      <c r="DM40" s="681"/>
      <c r="DN40" s="681"/>
      <c r="DO40" s="681"/>
      <c r="DP40" s="681"/>
      <c r="DQ40" s="681"/>
      <c r="DR40" s="681"/>
      <c r="DS40" s="681"/>
      <c r="DT40" s="681"/>
      <c r="DU40" s="681"/>
      <c r="DV40" s="682"/>
      <c r="DW40" s="683">
        <v>0.5</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234</v>
      </c>
      <c r="S41" s="681"/>
      <c r="T41" s="681"/>
      <c r="U41" s="681"/>
      <c r="V41" s="681"/>
      <c r="W41" s="681"/>
      <c r="X41" s="681"/>
      <c r="Y41" s="682"/>
      <c r="Z41" s="713" t="s">
        <v>175</v>
      </c>
      <c r="AA41" s="713"/>
      <c r="AB41" s="713"/>
      <c r="AC41" s="713"/>
      <c r="AD41" s="714" t="s">
        <v>175</v>
      </c>
      <c r="AE41" s="714"/>
      <c r="AF41" s="714"/>
      <c r="AG41" s="714"/>
      <c r="AH41" s="714"/>
      <c r="AI41" s="714"/>
      <c r="AJ41" s="714"/>
      <c r="AK41" s="714"/>
      <c r="AL41" s="683" t="s">
        <v>234</v>
      </c>
      <c r="AM41" s="684"/>
      <c r="AN41" s="684"/>
      <c r="AO41" s="715"/>
      <c r="AQ41" s="723" t="s">
        <v>350</v>
      </c>
      <c r="AR41" s="724"/>
      <c r="AS41" s="724"/>
      <c r="AT41" s="724"/>
      <c r="AU41" s="724"/>
      <c r="AV41" s="724"/>
      <c r="AW41" s="724"/>
      <c r="AX41" s="724"/>
      <c r="AY41" s="725"/>
      <c r="AZ41" s="680">
        <v>152039</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234</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171610</v>
      </c>
      <c r="S42" s="681"/>
      <c r="T42" s="681"/>
      <c r="U42" s="681"/>
      <c r="V42" s="681"/>
      <c r="W42" s="681"/>
      <c r="X42" s="681"/>
      <c r="Y42" s="682"/>
      <c r="Z42" s="713">
        <v>1.7</v>
      </c>
      <c r="AA42" s="713"/>
      <c r="AB42" s="713"/>
      <c r="AC42" s="713"/>
      <c r="AD42" s="714" t="s">
        <v>128</v>
      </c>
      <c r="AE42" s="714"/>
      <c r="AF42" s="714"/>
      <c r="AG42" s="714"/>
      <c r="AH42" s="714"/>
      <c r="AI42" s="714"/>
      <c r="AJ42" s="714"/>
      <c r="AK42" s="714"/>
      <c r="AL42" s="683" t="s">
        <v>234</v>
      </c>
      <c r="AM42" s="684"/>
      <c r="AN42" s="684"/>
      <c r="AO42" s="715"/>
      <c r="AQ42" s="716" t="s">
        <v>354</v>
      </c>
      <c r="AR42" s="717"/>
      <c r="AS42" s="717"/>
      <c r="AT42" s="717"/>
      <c r="AU42" s="717"/>
      <c r="AV42" s="717"/>
      <c r="AW42" s="717"/>
      <c r="AX42" s="717"/>
      <c r="AY42" s="718"/>
      <c r="AZ42" s="664">
        <v>637322</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435</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1057566</v>
      </c>
      <c r="CS42" s="681"/>
      <c r="CT42" s="681"/>
      <c r="CU42" s="681"/>
      <c r="CV42" s="681"/>
      <c r="CW42" s="681"/>
      <c r="CX42" s="681"/>
      <c r="CY42" s="682"/>
      <c r="CZ42" s="683">
        <v>10.8</v>
      </c>
      <c r="DA42" s="684"/>
      <c r="DB42" s="684"/>
      <c r="DC42" s="685"/>
      <c r="DD42" s="686">
        <v>268572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10187445</v>
      </c>
      <c r="S43" s="703"/>
      <c r="T43" s="703"/>
      <c r="U43" s="703"/>
      <c r="V43" s="703"/>
      <c r="W43" s="703"/>
      <c r="X43" s="703"/>
      <c r="Y43" s="704"/>
      <c r="Z43" s="705">
        <v>100</v>
      </c>
      <c r="AA43" s="705"/>
      <c r="AB43" s="705"/>
      <c r="AC43" s="705"/>
      <c r="AD43" s="706">
        <v>5290175</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35753</v>
      </c>
      <c r="CS43" s="699"/>
      <c r="CT43" s="699"/>
      <c r="CU43" s="699"/>
      <c r="CV43" s="699"/>
      <c r="CW43" s="699"/>
      <c r="CX43" s="699"/>
      <c r="CY43" s="700"/>
      <c r="CZ43" s="683">
        <v>0.4</v>
      </c>
      <c r="DA43" s="701"/>
      <c r="DB43" s="701"/>
      <c r="DC43" s="702"/>
      <c r="DD43" s="686">
        <v>35753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1057566</v>
      </c>
      <c r="CS44" s="681"/>
      <c r="CT44" s="681"/>
      <c r="CU44" s="681"/>
      <c r="CV44" s="681"/>
      <c r="CW44" s="681"/>
      <c r="CX44" s="681"/>
      <c r="CY44" s="682"/>
      <c r="CZ44" s="683">
        <v>10.8</v>
      </c>
      <c r="DA44" s="684"/>
      <c r="DB44" s="684"/>
      <c r="DC44" s="685"/>
      <c r="DD44" s="686">
        <v>268572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147303</v>
      </c>
      <c r="CS45" s="699"/>
      <c r="CT45" s="699"/>
      <c r="CU45" s="699"/>
      <c r="CV45" s="699"/>
      <c r="CW45" s="699"/>
      <c r="CX45" s="699"/>
      <c r="CY45" s="700"/>
      <c r="CZ45" s="683">
        <v>1.5</v>
      </c>
      <c r="DA45" s="701"/>
      <c r="DB45" s="701"/>
      <c r="DC45" s="702"/>
      <c r="DD45" s="686">
        <v>18472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805317</v>
      </c>
      <c r="CS46" s="681"/>
      <c r="CT46" s="681"/>
      <c r="CU46" s="681"/>
      <c r="CV46" s="681"/>
      <c r="CW46" s="681"/>
      <c r="CX46" s="681"/>
      <c r="CY46" s="682"/>
      <c r="CZ46" s="683">
        <v>8.1999999999999993</v>
      </c>
      <c r="DA46" s="684"/>
      <c r="DB46" s="684"/>
      <c r="DC46" s="685"/>
      <c r="DD46" s="686">
        <v>229154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t="s">
        <v>128</v>
      </c>
      <c r="CS47" s="699"/>
      <c r="CT47" s="699"/>
      <c r="CU47" s="699"/>
      <c r="CV47" s="699"/>
      <c r="CW47" s="699"/>
      <c r="CX47" s="699"/>
      <c r="CY47" s="700"/>
      <c r="CZ47" s="683" t="s">
        <v>234</v>
      </c>
      <c r="DA47" s="701"/>
      <c r="DB47" s="701"/>
      <c r="DC47" s="702"/>
      <c r="DD47" s="686" t="s">
        <v>234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234</v>
      </c>
      <c r="CS48" s="681"/>
      <c r="CT48" s="681"/>
      <c r="CU48" s="681"/>
      <c r="CV48" s="681"/>
      <c r="CW48" s="681"/>
      <c r="CX48" s="681"/>
      <c r="CY48" s="682"/>
      <c r="CZ48" s="683" t="s">
        <v>234</v>
      </c>
      <c r="DA48" s="684"/>
      <c r="DB48" s="684"/>
      <c r="DC48" s="685"/>
      <c r="DD48" s="686" t="s">
        <v>234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9766959</v>
      </c>
      <c r="CS49" s="665"/>
      <c r="CT49" s="665"/>
      <c r="CU49" s="665"/>
      <c r="CV49" s="665"/>
      <c r="CW49" s="665"/>
      <c r="CX49" s="665"/>
      <c r="CY49" s="666"/>
      <c r="CZ49" s="667">
        <v>100</v>
      </c>
      <c r="DA49" s="668"/>
      <c r="DB49" s="668"/>
      <c r="DC49" s="669"/>
      <c r="DD49" s="670">
        <v>5848427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LcOkmNmqmwNkV9NUSVyEJQOm68t2DAIgr74uxZyuAPgBm3yw07UmaENNSgNRDhXh0aNS2fVvtLUZV5LzXYiW2g==" saltValue="ncrcszVLrv/mdOYKvinu4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F7" zoomScale="70" zoomScaleNormal="25" zoomScaleSheetLayoutView="70" workbookViewId="0">
      <selection activeCell="AU14" sqref="AU14:AY1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9955</v>
      </c>
      <c r="R7" s="1200"/>
      <c r="S7" s="1200"/>
      <c r="T7" s="1200"/>
      <c r="U7" s="1200"/>
      <c r="V7" s="1200">
        <v>9772</v>
      </c>
      <c r="W7" s="1200"/>
      <c r="X7" s="1200"/>
      <c r="Y7" s="1200"/>
      <c r="Z7" s="1200"/>
      <c r="AA7" s="1200">
        <v>183</v>
      </c>
      <c r="AB7" s="1200"/>
      <c r="AC7" s="1200"/>
      <c r="AD7" s="1200"/>
      <c r="AE7" s="1201"/>
      <c r="AF7" s="1202">
        <v>177</v>
      </c>
      <c r="AG7" s="1203"/>
      <c r="AH7" s="1203"/>
      <c r="AI7" s="1203"/>
      <c r="AJ7" s="1204"/>
      <c r="AK7" s="1186" t="s">
        <v>588</v>
      </c>
      <c r="AL7" s="1187"/>
      <c r="AM7" s="1187"/>
      <c r="AN7" s="1187"/>
      <c r="AO7" s="1187"/>
      <c r="AP7" s="1187">
        <v>9172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1</v>
      </c>
      <c r="R8" s="1139"/>
      <c r="S8" s="1139"/>
      <c r="T8" s="1139"/>
      <c r="U8" s="1139"/>
      <c r="V8" s="1139">
        <v>0</v>
      </c>
      <c r="W8" s="1139"/>
      <c r="X8" s="1139"/>
      <c r="Y8" s="1139"/>
      <c r="Z8" s="1139"/>
      <c r="AA8" s="1139">
        <v>1</v>
      </c>
      <c r="AB8" s="1139"/>
      <c r="AC8" s="1139"/>
      <c r="AD8" s="1139"/>
      <c r="AE8" s="1140"/>
      <c r="AF8" s="1114">
        <v>1</v>
      </c>
      <c r="AG8" s="1115"/>
      <c r="AH8" s="1115"/>
      <c r="AI8" s="1115"/>
      <c r="AJ8" s="1116"/>
      <c r="AK8" s="1181" t="s">
        <v>588</v>
      </c>
      <c r="AL8" s="1182"/>
      <c r="AM8" s="1182"/>
      <c r="AN8" s="1182"/>
      <c r="AO8" s="1182"/>
      <c r="AP8" s="1182" t="s">
        <v>588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392</v>
      </c>
      <c r="C9" s="1133"/>
      <c r="D9" s="1133"/>
      <c r="E9" s="1133"/>
      <c r="F9" s="1133"/>
      <c r="G9" s="1133"/>
      <c r="H9" s="1133"/>
      <c r="I9" s="1133"/>
      <c r="J9" s="1133"/>
      <c r="K9" s="1133"/>
      <c r="L9" s="1133"/>
      <c r="M9" s="1133"/>
      <c r="N9" s="1133"/>
      <c r="O9" s="1133"/>
      <c r="P9" s="1134"/>
      <c r="Q9" s="1138">
        <v>245</v>
      </c>
      <c r="R9" s="1139"/>
      <c r="S9" s="1139"/>
      <c r="T9" s="1139"/>
      <c r="U9" s="1139"/>
      <c r="V9" s="1139">
        <v>8</v>
      </c>
      <c r="W9" s="1139"/>
      <c r="X9" s="1139"/>
      <c r="Y9" s="1139"/>
      <c r="Z9" s="1139"/>
      <c r="AA9" s="1139">
        <v>237</v>
      </c>
      <c r="AB9" s="1139"/>
      <c r="AC9" s="1139"/>
      <c r="AD9" s="1139"/>
      <c r="AE9" s="1140"/>
      <c r="AF9" s="1114">
        <v>237</v>
      </c>
      <c r="AG9" s="1115"/>
      <c r="AH9" s="1115"/>
      <c r="AI9" s="1115"/>
      <c r="AJ9" s="1116"/>
      <c r="AK9" s="1181" t="s">
        <v>588</v>
      </c>
      <c r="AL9" s="1182"/>
      <c r="AM9" s="1182"/>
      <c r="AN9" s="1182"/>
      <c r="AO9" s="1182"/>
      <c r="AP9" s="1182">
        <v>110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v>10187</v>
      </c>
      <c r="R23" s="1164"/>
      <c r="S23" s="1164"/>
      <c r="T23" s="1164"/>
      <c r="U23" s="1164"/>
      <c r="V23" s="1164">
        <v>9767</v>
      </c>
      <c r="W23" s="1164"/>
      <c r="X23" s="1164"/>
      <c r="Y23" s="1164"/>
      <c r="Z23" s="1164"/>
      <c r="AA23" s="1164">
        <v>420</v>
      </c>
      <c r="AB23" s="1164"/>
      <c r="AC23" s="1164"/>
      <c r="AD23" s="1164"/>
      <c r="AE23" s="1165"/>
      <c r="AF23" s="1166">
        <v>415</v>
      </c>
      <c r="AG23" s="1164"/>
      <c r="AH23" s="1164"/>
      <c r="AI23" s="1164"/>
      <c r="AJ23" s="1167"/>
      <c r="AK23" s="1168"/>
      <c r="AL23" s="1169"/>
      <c r="AM23" s="1169"/>
      <c r="AN23" s="1169"/>
      <c r="AO23" s="1169"/>
      <c r="AP23" s="1164">
        <v>9282</v>
      </c>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1835</v>
      </c>
      <c r="R28" s="1149"/>
      <c r="S28" s="1149"/>
      <c r="T28" s="1149"/>
      <c r="U28" s="1149"/>
      <c r="V28" s="1149">
        <v>1812</v>
      </c>
      <c r="W28" s="1149"/>
      <c r="X28" s="1149"/>
      <c r="Y28" s="1149"/>
      <c r="Z28" s="1149"/>
      <c r="AA28" s="1149">
        <v>23</v>
      </c>
      <c r="AB28" s="1149"/>
      <c r="AC28" s="1149"/>
      <c r="AD28" s="1149"/>
      <c r="AE28" s="1150"/>
      <c r="AF28" s="1151">
        <v>23</v>
      </c>
      <c r="AG28" s="1149"/>
      <c r="AH28" s="1149"/>
      <c r="AI28" s="1149"/>
      <c r="AJ28" s="1152"/>
      <c r="AK28" s="1153">
        <v>144</v>
      </c>
      <c r="AL28" s="1141"/>
      <c r="AM28" s="1141"/>
      <c r="AN28" s="1141"/>
      <c r="AO28" s="1141"/>
      <c r="AP28" s="1141" t="s">
        <v>588</v>
      </c>
      <c r="AQ28" s="1141"/>
      <c r="AR28" s="1141"/>
      <c r="AS28" s="1141"/>
      <c r="AT28" s="1141"/>
      <c r="AU28" s="1141" t="s">
        <v>588</v>
      </c>
      <c r="AV28" s="1141"/>
      <c r="AW28" s="1141"/>
      <c r="AX28" s="1141"/>
      <c r="AY28" s="1141"/>
      <c r="AZ28" s="1142" t="s">
        <v>588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27</v>
      </c>
      <c r="R29" s="1139"/>
      <c r="S29" s="1139"/>
      <c r="T29" s="1139"/>
      <c r="U29" s="1139"/>
      <c r="V29" s="1139">
        <v>26</v>
      </c>
      <c r="W29" s="1139"/>
      <c r="X29" s="1139"/>
      <c r="Y29" s="1139"/>
      <c r="Z29" s="1139"/>
      <c r="AA29" s="1139">
        <v>1</v>
      </c>
      <c r="AB29" s="1139"/>
      <c r="AC29" s="1139"/>
      <c r="AD29" s="1139"/>
      <c r="AE29" s="1140"/>
      <c r="AF29" s="1114">
        <v>1</v>
      </c>
      <c r="AG29" s="1115"/>
      <c r="AH29" s="1115"/>
      <c r="AI29" s="1115"/>
      <c r="AJ29" s="1116"/>
      <c r="AK29" s="1075">
        <v>8</v>
      </c>
      <c r="AL29" s="1066"/>
      <c r="AM29" s="1066"/>
      <c r="AN29" s="1066"/>
      <c r="AO29" s="1066"/>
      <c r="AP29" s="1066" t="s">
        <v>588</v>
      </c>
      <c r="AQ29" s="1066"/>
      <c r="AR29" s="1066"/>
      <c r="AS29" s="1066"/>
      <c r="AT29" s="1066"/>
      <c r="AU29" s="1066" t="s">
        <v>588</v>
      </c>
      <c r="AV29" s="1066"/>
      <c r="AW29" s="1066"/>
      <c r="AX29" s="1066"/>
      <c r="AY29" s="1066"/>
      <c r="AZ29" s="1137" t="s">
        <v>588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1890</v>
      </c>
      <c r="R30" s="1139"/>
      <c r="S30" s="1139"/>
      <c r="T30" s="1139"/>
      <c r="U30" s="1139"/>
      <c r="V30" s="1139">
        <v>1816</v>
      </c>
      <c r="W30" s="1139"/>
      <c r="X30" s="1139"/>
      <c r="Y30" s="1139"/>
      <c r="Z30" s="1139"/>
      <c r="AA30" s="1139">
        <v>74</v>
      </c>
      <c r="AB30" s="1139"/>
      <c r="AC30" s="1139"/>
      <c r="AD30" s="1139"/>
      <c r="AE30" s="1140"/>
      <c r="AF30" s="1114">
        <v>74</v>
      </c>
      <c r="AG30" s="1115"/>
      <c r="AH30" s="1115"/>
      <c r="AI30" s="1115"/>
      <c r="AJ30" s="1116"/>
      <c r="AK30" s="1075">
        <v>298</v>
      </c>
      <c r="AL30" s="1066"/>
      <c r="AM30" s="1066"/>
      <c r="AN30" s="1066"/>
      <c r="AO30" s="1066"/>
      <c r="AP30" s="1066" t="s">
        <v>588</v>
      </c>
      <c r="AQ30" s="1066"/>
      <c r="AR30" s="1066"/>
      <c r="AS30" s="1066"/>
      <c r="AT30" s="1066"/>
      <c r="AU30" s="1066" t="s">
        <v>588</v>
      </c>
      <c r="AV30" s="1066"/>
      <c r="AW30" s="1066"/>
      <c r="AX30" s="1066"/>
      <c r="AY30" s="1066"/>
      <c r="AZ30" s="1137" t="s">
        <v>588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249</v>
      </c>
      <c r="R31" s="1139"/>
      <c r="S31" s="1139"/>
      <c r="T31" s="1139"/>
      <c r="U31" s="1139"/>
      <c r="V31" s="1139">
        <v>242</v>
      </c>
      <c r="W31" s="1139"/>
      <c r="X31" s="1139"/>
      <c r="Y31" s="1139"/>
      <c r="Z31" s="1139"/>
      <c r="AA31" s="1139">
        <v>7</v>
      </c>
      <c r="AB31" s="1139"/>
      <c r="AC31" s="1139"/>
      <c r="AD31" s="1139"/>
      <c r="AE31" s="1140"/>
      <c r="AF31" s="1114">
        <v>7</v>
      </c>
      <c r="AG31" s="1115"/>
      <c r="AH31" s="1115"/>
      <c r="AI31" s="1115"/>
      <c r="AJ31" s="1116"/>
      <c r="AK31" s="1075">
        <v>68</v>
      </c>
      <c r="AL31" s="1066"/>
      <c r="AM31" s="1066"/>
      <c r="AN31" s="1066"/>
      <c r="AO31" s="1066"/>
      <c r="AP31" s="1066" t="s">
        <v>588</v>
      </c>
      <c r="AQ31" s="1066"/>
      <c r="AR31" s="1066"/>
      <c r="AS31" s="1066"/>
      <c r="AT31" s="1066"/>
      <c r="AU31" s="1066" t="s">
        <v>588</v>
      </c>
      <c r="AV31" s="1066"/>
      <c r="AW31" s="1066"/>
      <c r="AX31" s="1066"/>
      <c r="AY31" s="1066"/>
      <c r="AZ31" s="1137" t="s">
        <v>588</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15</v>
      </c>
      <c r="R32" s="1139"/>
      <c r="S32" s="1139"/>
      <c r="T32" s="1139"/>
      <c r="U32" s="1139"/>
      <c r="V32" s="1139">
        <v>9</v>
      </c>
      <c r="W32" s="1139"/>
      <c r="X32" s="1139"/>
      <c r="Y32" s="1139"/>
      <c r="Z32" s="1139"/>
      <c r="AA32" s="1139">
        <v>6</v>
      </c>
      <c r="AB32" s="1139"/>
      <c r="AC32" s="1139"/>
      <c r="AD32" s="1139"/>
      <c r="AE32" s="1140"/>
      <c r="AF32" s="1114">
        <v>6</v>
      </c>
      <c r="AG32" s="1115"/>
      <c r="AH32" s="1115"/>
      <c r="AI32" s="1115"/>
      <c r="AJ32" s="1116"/>
      <c r="AK32" s="1075" t="s">
        <v>588</v>
      </c>
      <c r="AL32" s="1066"/>
      <c r="AM32" s="1066"/>
      <c r="AN32" s="1066"/>
      <c r="AO32" s="1066"/>
      <c r="AP32" s="1066" t="s">
        <v>588</v>
      </c>
      <c r="AQ32" s="1066"/>
      <c r="AR32" s="1066"/>
      <c r="AS32" s="1066"/>
      <c r="AT32" s="1066"/>
      <c r="AU32" s="1066" t="s">
        <v>588</v>
      </c>
      <c r="AV32" s="1066"/>
      <c r="AW32" s="1066"/>
      <c r="AX32" s="1066"/>
      <c r="AY32" s="1066"/>
      <c r="AZ32" s="1137" t="s">
        <v>588</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515</v>
      </c>
      <c r="R33" s="1139"/>
      <c r="S33" s="1139"/>
      <c r="T33" s="1139"/>
      <c r="U33" s="1139"/>
      <c r="V33" s="1139">
        <v>32</v>
      </c>
      <c r="W33" s="1139"/>
      <c r="X33" s="1139"/>
      <c r="Y33" s="1139"/>
      <c r="Z33" s="1139"/>
      <c r="AA33" s="1139">
        <v>483</v>
      </c>
      <c r="AB33" s="1139"/>
      <c r="AC33" s="1139"/>
      <c r="AD33" s="1139"/>
      <c r="AE33" s="1140"/>
      <c r="AF33" s="1114">
        <v>483</v>
      </c>
      <c r="AG33" s="1115"/>
      <c r="AH33" s="1115"/>
      <c r="AI33" s="1115"/>
      <c r="AJ33" s="1116"/>
      <c r="AK33" s="1075">
        <v>34</v>
      </c>
      <c r="AL33" s="1066"/>
      <c r="AM33" s="1066"/>
      <c r="AN33" s="1066"/>
      <c r="AO33" s="1066"/>
      <c r="AP33" s="1066">
        <v>37</v>
      </c>
      <c r="AQ33" s="1066"/>
      <c r="AR33" s="1066"/>
      <c r="AS33" s="1066"/>
      <c r="AT33" s="1066"/>
      <c r="AU33" s="1066">
        <v>7</v>
      </c>
      <c r="AV33" s="1066"/>
      <c r="AW33" s="1066"/>
      <c r="AX33" s="1066"/>
      <c r="AY33" s="1066"/>
      <c r="AZ33" s="1137" t="s">
        <v>588</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413</v>
      </c>
      <c r="C34" s="1133"/>
      <c r="D34" s="1133"/>
      <c r="E34" s="1133"/>
      <c r="F34" s="1133"/>
      <c r="G34" s="1133"/>
      <c r="H34" s="1133"/>
      <c r="I34" s="1133"/>
      <c r="J34" s="1133"/>
      <c r="K34" s="1133"/>
      <c r="L34" s="1133"/>
      <c r="M34" s="1133"/>
      <c r="N34" s="1133"/>
      <c r="O34" s="1133"/>
      <c r="P34" s="1134"/>
      <c r="Q34" s="1138">
        <v>300</v>
      </c>
      <c r="R34" s="1139"/>
      <c r="S34" s="1139"/>
      <c r="T34" s="1139"/>
      <c r="U34" s="1139"/>
      <c r="V34" s="1139">
        <v>33</v>
      </c>
      <c r="W34" s="1139"/>
      <c r="X34" s="1139"/>
      <c r="Y34" s="1139"/>
      <c r="Z34" s="1139"/>
      <c r="AA34" s="1139">
        <v>267</v>
      </c>
      <c r="AB34" s="1139"/>
      <c r="AC34" s="1139"/>
      <c r="AD34" s="1139"/>
      <c r="AE34" s="1140"/>
      <c r="AF34" s="1114">
        <v>267</v>
      </c>
      <c r="AG34" s="1115"/>
      <c r="AH34" s="1115"/>
      <c r="AI34" s="1115"/>
      <c r="AJ34" s="1116"/>
      <c r="AK34" s="1075">
        <v>77</v>
      </c>
      <c r="AL34" s="1066"/>
      <c r="AM34" s="1066"/>
      <c r="AN34" s="1066"/>
      <c r="AO34" s="1066"/>
      <c r="AP34" s="1066">
        <v>472</v>
      </c>
      <c r="AQ34" s="1066"/>
      <c r="AR34" s="1066"/>
      <c r="AS34" s="1066"/>
      <c r="AT34" s="1066"/>
      <c r="AU34" s="1066">
        <v>264</v>
      </c>
      <c r="AV34" s="1066"/>
      <c r="AW34" s="1066"/>
      <c r="AX34" s="1066"/>
      <c r="AY34" s="1066"/>
      <c r="AZ34" s="1137" t="s">
        <v>588</v>
      </c>
      <c r="BA34" s="1137"/>
      <c r="BB34" s="1137"/>
      <c r="BC34" s="1137"/>
      <c r="BD34" s="1137"/>
      <c r="BE34" s="1127" t="s">
        <v>414</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415</v>
      </c>
      <c r="C35" s="1133"/>
      <c r="D35" s="1133"/>
      <c r="E35" s="1133"/>
      <c r="F35" s="1133"/>
      <c r="G35" s="1133"/>
      <c r="H35" s="1133"/>
      <c r="I35" s="1133"/>
      <c r="J35" s="1133"/>
      <c r="K35" s="1133"/>
      <c r="L35" s="1133"/>
      <c r="M35" s="1133"/>
      <c r="N35" s="1133"/>
      <c r="O35" s="1133"/>
      <c r="P35" s="1134"/>
      <c r="Q35" s="1138">
        <v>5</v>
      </c>
      <c r="R35" s="1139"/>
      <c r="S35" s="1139"/>
      <c r="T35" s="1139"/>
      <c r="U35" s="1139"/>
      <c r="V35" s="1139">
        <v>5</v>
      </c>
      <c r="W35" s="1139"/>
      <c r="X35" s="1139"/>
      <c r="Y35" s="1139"/>
      <c r="Z35" s="1139"/>
      <c r="AA35" s="1139">
        <v>0</v>
      </c>
      <c r="AB35" s="1139"/>
      <c r="AC35" s="1139"/>
      <c r="AD35" s="1139"/>
      <c r="AE35" s="1140"/>
      <c r="AF35" s="1114">
        <v>0</v>
      </c>
      <c r="AG35" s="1115"/>
      <c r="AH35" s="1115"/>
      <c r="AI35" s="1115"/>
      <c r="AJ35" s="1116"/>
      <c r="AK35" s="1075">
        <v>4</v>
      </c>
      <c r="AL35" s="1066"/>
      <c r="AM35" s="1066"/>
      <c r="AN35" s="1066"/>
      <c r="AO35" s="1066"/>
      <c r="AP35" s="1066">
        <v>17</v>
      </c>
      <c r="AQ35" s="1066"/>
      <c r="AR35" s="1066"/>
      <c r="AS35" s="1066"/>
      <c r="AT35" s="1066"/>
      <c r="AU35" s="1066">
        <v>16</v>
      </c>
      <c r="AV35" s="1066"/>
      <c r="AW35" s="1066"/>
      <c r="AX35" s="1066"/>
      <c r="AY35" s="1066"/>
      <c r="AZ35" s="1137" t="s">
        <v>588</v>
      </c>
      <c r="BA35" s="1137"/>
      <c r="BB35" s="1137"/>
      <c r="BC35" s="1137"/>
      <c r="BD35" s="1137"/>
      <c r="BE35" s="1127" t="s">
        <v>416</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417</v>
      </c>
      <c r="C36" s="1133"/>
      <c r="D36" s="1133"/>
      <c r="E36" s="1133"/>
      <c r="F36" s="1133"/>
      <c r="G36" s="1133"/>
      <c r="H36" s="1133"/>
      <c r="I36" s="1133"/>
      <c r="J36" s="1133"/>
      <c r="K36" s="1133"/>
      <c r="L36" s="1133"/>
      <c r="M36" s="1133"/>
      <c r="N36" s="1133"/>
      <c r="O36" s="1133"/>
      <c r="P36" s="1134"/>
      <c r="Q36" s="1138">
        <v>87</v>
      </c>
      <c r="R36" s="1139"/>
      <c r="S36" s="1139"/>
      <c r="T36" s="1139"/>
      <c r="U36" s="1139"/>
      <c r="V36" s="1139">
        <v>81</v>
      </c>
      <c r="W36" s="1139"/>
      <c r="X36" s="1139"/>
      <c r="Y36" s="1139"/>
      <c r="Z36" s="1139"/>
      <c r="AA36" s="1139">
        <v>6</v>
      </c>
      <c r="AB36" s="1139"/>
      <c r="AC36" s="1139"/>
      <c r="AD36" s="1139"/>
      <c r="AE36" s="1140"/>
      <c r="AF36" s="1114">
        <v>6</v>
      </c>
      <c r="AG36" s="1115"/>
      <c r="AH36" s="1115"/>
      <c r="AI36" s="1115"/>
      <c r="AJ36" s="1116"/>
      <c r="AK36" s="1075">
        <v>61</v>
      </c>
      <c r="AL36" s="1066"/>
      <c r="AM36" s="1066"/>
      <c r="AN36" s="1066"/>
      <c r="AO36" s="1066"/>
      <c r="AP36" s="1066">
        <v>329</v>
      </c>
      <c r="AQ36" s="1066"/>
      <c r="AR36" s="1066"/>
      <c r="AS36" s="1066"/>
      <c r="AT36" s="1066"/>
      <c r="AU36" s="1066">
        <v>267</v>
      </c>
      <c r="AV36" s="1066"/>
      <c r="AW36" s="1066"/>
      <c r="AX36" s="1066"/>
      <c r="AY36" s="1066"/>
      <c r="AZ36" s="1137" t="s">
        <v>588</v>
      </c>
      <c r="BA36" s="1137"/>
      <c r="BB36" s="1137"/>
      <c r="BC36" s="1137"/>
      <c r="BD36" s="1137"/>
      <c r="BE36" s="1127" t="s">
        <v>416</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418</v>
      </c>
      <c r="C37" s="1133"/>
      <c r="D37" s="1133"/>
      <c r="E37" s="1133"/>
      <c r="F37" s="1133"/>
      <c r="G37" s="1133"/>
      <c r="H37" s="1133"/>
      <c r="I37" s="1133"/>
      <c r="J37" s="1133"/>
      <c r="K37" s="1133"/>
      <c r="L37" s="1133"/>
      <c r="M37" s="1133"/>
      <c r="N37" s="1133"/>
      <c r="O37" s="1133"/>
      <c r="P37" s="1134"/>
      <c r="Q37" s="1138">
        <v>912</v>
      </c>
      <c r="R37" s="1139"/>
      <c r="S37" s="1139"/>
      <c r="T37" s="1139"/>
      <c r="U37" s="1139"/>
      <c r="V37" s="1139">
        <v>889</v>
      </c>
      <c r="W37" s="1139"/>
      <c r="X37" s="1139"/>
      <c r="Y37" s="1139"/>
      <c r="Z37" s="1139"/>
      <c r="AA37" s="1139">
        <v>23</v>
      </c>
      <c r="AB37" s="1139"/>
      <c r="AC37" s="1139"/>
      <c r="AD37" s="1139"/>
      <c r="AE37" s="1140"/>
      <c r="AF37" s="1114">
        <v>23</v>
      </c>
      <c r="AG37" s="1115"/>
      <c r="AH37" s="1115"/>
      <c r="AI37" s="1115"/>
      <c r="AJ37" s="1116"/>
      <c r="AK37" s="1075">
        <v>451</v>
      </c>
      <c r="AL37" s="1066"/>
      <c r="AM37" s="1066"/>
      <c r="AN37" s="1066"/>
      <c r="AO37" s="1066"/>
      <c r="AP37" s="1066">
        <v>4500</v>
      </c>
      <c r="AQ37" s="1066"/>
      <c r="AR37" s="1066"/>
      <c r="AS37" s="1066"/>
      <c r="AT37" s="1066"/>
      <c r="AU37" s="1066">
        <v>2934</v>
      </c>
      <c r="AV37" s="1066"/>
      <c r="AW37" s="1066"/>
      <c r="AX37" s="1066"/>
      <c r="AY37" s="1066"/>
      <c r="AZ37" s="1137" t="s">
        <v>588</v>
      </c>
      <c r="BA37" s="1137"/>
      <c r="BB37" s="1137"/>
      <c r="BC37" s="1137"/>
      <c r="BD37" s="1137"/>
      <c r="BE37" s="1127" t="s">
        <v>416</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t="s">
        <v>419</v>
      </c>
      <c r="C38" s="1133"/>
      <c r="D38" s="1133"/>
      <c r="E38" s="1133"/>
      <c r="F38" s="1133"/>
      <c r="G38" s="1133"/>
      <c r="H38" s="1133"/>
      <c r="I38" s="1133"/>
      <c r="J38" s="1133"/>
      <c r="K38" s="1133"/>
      <c r="L38" s="1133"/>
      <c r="M38" s="1133"/>
      <c r="N38" s="1133"/>
      <c r="O38" s="1133"/>
      <c r="P38" s="1134"/>
      <c r="Q38" s="1138">
        <v>319</v>
      </c>
      <c r="R38" s="1139"/>
      <c r="S38" s="1139"/>
      <c r="T38" s="1139"/>
      <c r="U38" s="1139"/>
      <c r="V38" s="1139">
        <v>313</v>
      </c>
      <c r="W38" s="1139"/>
      <c r="X38" s="1139"/>
      <c r="Y38" s="1139"/>
      <c r="Z38" s="1139"/>
      <c r="AA38" s="1139">
        <v>6</v>
      </c>
      <c r="AB38" s="1139"/>
      <c r="AC38" s="1139"/>
      <c r="AD38" s="1139"/>
      <c r="AE38" s="1140"/>
      <c r="AF38" s="1114">
        <v>6</v>
      </c>
      <c r="AG38" s="1115"/>
      <c r="AH38" s="1115"/>
      <c r="AI38" s="1115"/>
      <c r="AJ38" s="1116"/>
      <c r="AK38" s="1075">
        <v>182</v>
      </c>
      <c r="AL38" s="1066"/>
      <c r="AM38" s="1066"/>
      <c r="AN38" s="1066"/>
      <c r="AO38" s="1066"/>
      <c r="AP38" s="1066">
        <v>1449</v>
      </c>
      <c r="AQ38" s="1066"/>
      <c r="AR38" s="1066"/>
      <c r="AS38" s="1066"/>
      <c r="AT38" s="1066"/>
      <c r="AU38" s="1066">
        <v>1086</v>
      </c>
      <c r="AV38" s="1066"/>
      <c r="AW38" s="1066"/>
      <c r="AX38" s="1066"/>
      <c r="AY38" s="1066"/>
      <c r="AZ38" s="1137" t="s">
        <v>588</v>
      </c>
      <c r="BA38" s="1137"/>
      <c r="BB38" s="1137"/>
      <c r="BC38" s="1137"/>
      <c r="BD38" s="1137"/>
      <c r="BE38" s="1127" t="s">
        <v>416</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t="s">
        <v>420</v>
      </c>
      <c r="C39" s="1133"/>
      <c r="D39" s="1133"/>
      <c r="E39" s="1133"/>
      <c r="F39" s="1133"/>
      <c r="G39" s="1133"/>
      <c r="H39" s="1133"/>
      <c r="I39" s="1133"/>
      <c r="J39" s="1133"/>
      <c r="K39" s="1133"/>
      <c r="L39" s="1133"/>
      <c r="M39" s="1133"/>
      <c r="N39" s="1133"/>
      <c r="O39" s="1133"/>
      <c r="P39" s="1134"/>
      <c r="Q39" s="1138">
        <v>351</v>
      </c>
      <c r="R39" s="1139"/>
      <c r="S39" s="1139"/>
      <c r="T39" s="1139"/>
      <c r="U39" s="1139"/>
      <c r="V39" s="1139">
        <v>283</v>
      </c>
      <c r="W39" s="1139"/>
      <c r="X39" s="1139"/>
      <c r="Y39" s="1139"/>
      <c r="Z39" s="1139"/>
      <c r="AA39" s="1139">
        <v>68</v>
      </c>
      <c r="AB39" s="1139"/>
      <c r="AC39" s="1139"/>
      <c r="AD39" s="1139"/>
      <c r="AE39" s="1140"/>
      <c r="AF39" s="1114">
        <v>68</v>
      </c>
      <c r="AG39" s="1115"/>
      <c r="AH39" s="1115"/>
      <c r="AI39" s="1115"/>
      <c r="AJ39" s="1116"/>
      <c r="AK39" s="1075" t="s">
        <v>588</v>
      </c>
      <c r="AL39" s="1066"/>
      <c r="AM39" s="1066"/>
      <c r="AN39" s="1066"/>
      <c r="AO39" s="1066"/>
      <c r="AP39" s="1066">
        <v>11</v>
      </c>
      <c r="AQ39" s="1066"/>
      <c r="AR39" s="1066"/>
      <c r="AS39" s="1066"/>
      <c r="AT39" s="1066"/>
      <c r="AU39" s="1066">
        <v>3</v>
      </c>
      <c r="AV39" s="1066"/>
      <c r="AW39" s="1066"/>
      <c r="AX39" s="1066"/>
      <c r="AY39" s="1066"/>
      <c r="AZ39" s="1137" t="s">
        <v>588</v>
      </c>
      <c r="BA39" s="1137"/>
      <c r="BB39" s="1137"/>
      <c r="BC39" s="1137"/>
      <c r="BD39" s="1137"/>
      <c r="BE39" s="1127" t="s">
        <v>416</v>
      </c>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t="s">
        <v>421</v>
      </c>
      <c r="C40" s="1133"/>
      <c r="D40" s="1133"/>
      <c r="E40" s="1133"/>
      <c r="F40" s="1133"/>
      <c r="G40" s="1133"/>
      <c r="H40" s="1133"/>
      <c r="I40" s="1133"/>
      <c r="J40" s="1133"/>
      <c r="K40" s="1133"/>
      <c r="L40" s="1133"/>
      <c r="M40" s="1133"/>
      <c r="N40" s="1133"/>
      <c r="O40" s="1133"/>
      <c r="P40" s="1134"/>
      <c r="Q40" s="1138">
        <v>549</v>
      </c>
      <c r="R40" s="1139"/>
      <c r="S40" s="1139"/>
      <c r="T40" s="1139"/>
      <c r="U40" s="1139"/>
      <c r="V40" s="1139">
        <v>549</v>
      </c>
      <c r="W40" s="1139"/>
      <c r="X40" s="1139"/>
      <c r="Y40" s="1139"/>
      <c r="Z40" s="1139"/>
      <c r="AA40" s="1139" t="s">
        <v>588</v>
      </c>
      <c r="AB40" s="1139"/>
      <c r="AC40" s="1139"/>
      <c r="AD40" s="1139"/>
      <c r="AE40" s="1140"/>
      <c r="AF40" s="1114" t="s">
        <v>128</v>
      </c>
      <c r="AG40" s="1115"/>
      <c r="AH40" s="1115"/>
      <c r="AI40" s="1115"/>
      <c r="AJ40" s="1116"/>
      <c r="AK40" s="1075">
        <v>1</v>
      </c>
      <c r="AL40" s="1066"/>
      <c r="AM40" s="1066"/>
      <c r="AN40" s="1066"/>
      <c r="AO40" s="1066"/>
      <c r="AP40" s="1066">
        <v>616</v>
      </c>
      <c r="AQ40" s="1066"/>
      <c r="AR40" s="1066"/>
      <c r="AS40" s="1066"/>
      <c r="AT40" s="1066"/>
      <c r="AU40" s="1066" t="s">
        <v>588</v>
      </c>
      <c r="AV40" s="1066"/>
      <c r="AW40" s="1066"/>
      <c r="AX40" s="1066"/>
      <c r="AY40" s="1066"/>
      <c r="AZ40" s="1137" t="s">
        <v>588</v>
      </c>
      <c r="BA40" s="1137"/>
      <c r="BB40" s="1137"/>
      <c r="BC40" s="1137"/>
      <c r="BD40" s="1137"/>
      <c r="BE40" s="1127" t="s">
        <v>416</v>
      </c>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423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966</v>
      </c>
      <c r="AG63" s="1054"/>
      <c r="AH63" s="1054"/>
      <c r="AI63" s="1054"/>
      <c r="AJ63" s="1125"/>
      <c r="AK63" s="1126"/>
      <c r="AL63" s="1058"/>
      <c r="AM63" s="1058"/>
      <c r="AN63" s="1058"/>
      <c r="AO63" s="1058"/>
      <c r="AP63" s="1054">
        <v>7431</v>
      </c>
      <c r="AQ63" s="1054"/>
      <c r="AR63" s="1054"/>
      <c r="AS63" s="1054"/>
      <c r="AT63" s="1054"/>
      <c r="AU63" s="1054">
        <v>4577</v>
      </c>
      <c r="AV63" s="1054"/>
      <c r="AW63" s="1054"/>
      <c r="AX63" s="1054"/>
      <c r="AY63" s="1054"/>
      <c r="AZ63" s="1120"/>
      <c r="BA63" s="1120"/>
      <c r="BB63" s="1120"/>
      <c r="BC63" s="1120"/>
      <c r="BD63" s="1120"/>
      <c r="BE63" s="1055">
        <v>0</v>
      </c>
      <c r="BF63" s="1055"/>
      <c r="BG63" s="1055"/>
      <c r="BH63" s="1055"/>
      <c r="BI63" s="1056"/>
      <c r="BJ63" s="1121" t="s">
        <v>128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425</v>
      </c>
      <c r="B66" s="1091"/>
      <c r="C66" s="1091"/>
      <c r="D66" s="1091"/>
      <c r="E66" s="1091"/>
      <c r="F66" s="1091"/>
      <c r="G66" s="1091"/>
      <c r="H66" s="1091"/>
      <c r="I66" s="1091"/>
      <c r="J66" s="1091"/>
      <c r="K66" s="1091"/>
      <c r="L66" s="1091"/>
      <c r="M66" s="1091"/>
      <c r="N66" s="1091"/>
      <c r="O66" s="1091"/>
      <c r="P66" s="1092"/>
      <c r="Q66" s="1096" t="s">
        <v>398</v>
      </c>
      <c r="R66" s="1097"/>
      <c r="S66" s="1097"/>
      <c r="T66" s="1097"/>
      <c r="U66" s="1098"/>
      <c r="V66" s="1096" t="s">
        <v>399</v>
      </c>
      <c r="W66" s="1097"/>
      <c r="X66" s="1097"/>
      <c r="Y66" s="1097"/>
      <c r="Z66" s="1098"/>
      <c r="AA66" s="1096" t="s">
        <v>400</v>
      </c>
      <c r="AB66" s="1097"/>
      <c r="AC66" s="1097"/>
      <c r="AD66" s="1097"/>
      <c r="AE66" s="1098"/>
      <c r="AF66" s="1102" t="s">
        <v>401</v>
      </c>
      <c r="AG66" s="1103"/>
      <c r="AH66" s="1103"/>
      <c r="AI66" s="1103"/>
      <c r="AJ66" s="1104"/>
      <c r="AK66" s="1096" t="s">
        <v>426</v>
      </c>
      <c r="AL66" s="1091"/>
      <c r="AM66" s="1091"/>
      <c r="AN66" s="1091"/>
      <c r="AO66" s="1092"/>
      <c r="AP66" s="1096" t="s">
        <v>403</v>
      </c>
      <c r="AQ66" s="1097"/>
      <c r="AR66" s="1097"/>
      <c r="AS66" s="1097"/>
      <c r="AT66" s="1098"/>
      <c r="AU66" s="1096" t="s">
        <v>427</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589</v>
      </c>
      <c r="C68" s="1081"/>
      <c r="D68" s="1081"/>
      <c r="E68" s="1081"/>
      <c r="F68" s="1081"/>
      <c r="G68" s="1081"/>
      <c r="H68" s="1081"/>
      <c r="I68" s="1081"/>
      <c r="J68" s="1081"/>
      <c r="K68" s="1081"/>
      <c r="L68" s="1081"/>
      <c r="M68" s="1081"/>
      <c r="N68" s="1081"/>
      <c r="O68" s="1081"/>
      <c r="P68" s="1082"/>
      <c r="Q68" s="1083">
        <v>973</v>
      </c>
      <c r="R68" s="1077"/>
      <c r="S68" s="1077"/>
      <c r="T68" s="1077"/>
      <c r="U68" s="1077"/>
      <c r="V68" s="1077">
        <v>903</v>
      </c>
      <c r="W68" s="1077"/>
      <c r="X68" s="1077"/>
      <c r="Y68" s="1077"/>
      <c r="Z68" s="1077"/>
      <c r="AA68" s="1077">
        <v>69</v>
      </c>
      <c r="AB68" s="1077"/>
      <c r="AC68" s="1077"/>
      <c r="AD68" s="1077"/>
      <c r="AE68" s="1077"/>
      <c r="AF68" s="1077">
        <v>69</v>
      </c>
      <c r="AG68" s="1077"/>
      <c r="AH68" s="1077"/>
      <c r="AI68" s="1077"/>
      <c r="AJ68" s="1077"/>
      <c r="AK68" s="1077" t="s">
        <v>588</v>
      </c>
      <c r="AL68" s="1077"/>
      <c r="AM68" s="1077"/>
      <c r="AN68" s="1077"/>
      <c r="AO68" s="1077"/>
      <c r="AP68" s="1077">
        <v>206</v>
      </c>
      <c r="AQ68" s="1077"/>
      <c r="AR68" s="1077"/>
      <c r="AS68" s="1077"/>
      <c r="AT68" s="1077"/>
      <c r="AU68" s="1077">
        <v>55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590</v>
      </c>
      <c r="C69" s="1070"/>
      <c r="D69" s="1070"/>
      <c r="E69" s="1070"/>
      <c r="F69" s="1070"/>
      <c r="G69" s="1070"/>
      <c r="H69" s="1070"/>
      <c r="I69" s="1070"/>
      <c r="J69" s="1070"/>
      <c r="K69" s="1070"/>
      <c r="L69" s="1070"/>
      <c r="M69" s="1070"/>
      <c r="N69" s="1070"/>
      <c r="O69" s="1070"/>
      <c r="P69" s="1071"/>
      <c r="Q69" s="1072">
        <v>62</v>
      </c>
      <c r="R69" s="1066"/>
      <c r="S69" s="1066"/>
      <c r="T69" s="1066"/>
      <c r="U69" s="1066"/>
      <c r="V69" s="1066">
        <v>55</v>
      </c>
      <c r="W69" s="1066"/>
      <c r="X69" s="1066"/>
      <c r="Y69" s="1066"/>
      <c r="Z69" s="1066"/>
      <c r="AA69" s="1066">
        <v>7</v>
      </c>
      <c r="AB69" s="1066"/>
      <c r="AC69" s="1066"/>
      <c r="AD69" s="1066"/>
      <c r="AE69" s="1066"/>
      <c r="AF69" s="1066">
        <v>7</v>
      </c>
      <c r="AG69" s="1066"/>
      <c r="AH69" s="1066"/>
      <c r="AI69" s="1066"/>
      <c r="AJ69" s="1066"/>
      <c r="AK69" s="1066" t="s">
        <v>588</v>
      </c>
      <c r="AL69" s="1066"/>
      <c r="AM69" s="1066"/>
      <c r="AN69" s="1066"/>
      <c r="AO69" s="1066"/>
      <c r="AP69" s="1066" t="s">
        <v>588</v>
      </c>
      <c r="AQ69" s="1066"/>
      <c r="AR69" s="1066"/>
      <c r="AS69" s="1066"/>
      <c r="AT69" s="1066"/>
      <c r="AU69" s="1066" t="s">
        <v>588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591</v>
      </c>
      <c r="C70" s="1070"/>
      <c r="D70" s="1070"/>
      <c r="E70" s="1070"/>
      <c r="F70" s="1070"/>
      <c r="G70" s="1070"/>
      <c r="H70" s="1070"/>
      <c r="I70" s="1070"/>
      <c r="J70" s="1070"/>
      <c r="K70" s="1070"/>
      <c r="L70" s="1070"/>
      <c r="M70" s="1070"/>
      <c r="N70" s="1070"/>
      <c r="O70" s="1070"/>
      <c r="P70" s="1071"/>
      <c r="Q70" s="1072">
        <v>224</v>
      </c>
      <c r="R70" s="1066"/>
      <c r="S70" s="1066"/>
      <c r="T70" s="1066"/>
      <c r="U70" s="1066"/>
      <c r="V70" s="1066">
        <v>191</v>
      </c>
      <c r="W70" s="1066"/>
      <c r="X70" s="1066"/>
      <c r="Y70" s="1066"/>
      <c r="Z70" s="1066"/>
      <c r="AA70" s="1066">
        <v>33</v>
      </c>
      <c r="AB70" s="1066"/>
      <c r="AC70" s="1066"/>
      <c r="AD70" s="1066"/>
      <c r="AE70" s="1066"/>
      <c r="AF70" s="1066">
        <v>33</v>
      </c>
      <c r="AG70" s="1066"/>
      <c r="AH70" s="1066"/>
      <c r="AI70" s="1066"/>
      <c r="AJ70" s="1066"/>
      <c r="AK70" s="1066" t="s">
        <v>588</v>
      </c>
      <c r="AL70" s="1066"/>
      <c r="AM70" s="1066"/>
      <c r="AN70" s="1066"/>
      <c r="AO70" s="1066"/>
      <c r="AP70" s="1066" t="s">
        <v>588</v>
      </c>
      <c r="AQ70" s="1066"/>
      <c r="AR70" s="1066"/>
      <c r="AS70" s="1066"/>
      <c r="AT70" s="1066"/>
      <c r="AU70" s="1066" t="s">
        <v>588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592</v>
      </c>
      <c r="C71" s="1070"/>
      <c r="D71" s="1070"/>
      <c r="E71" s="1070"/>
      <c r="F71" s="1070"/>
      <c r="G71" s="1070"/>
      <c r="H71" s="1070"/>
      <c r="I71" s="1070"/>
      <c r="J71" s="1070"/>
      <c r="K71" s="1070"/>
      <c r="L71" s="1070"/>
      <c r="M71" s="1070"/>
      <c r="N71" s="1070"/>
      <c r="O71" s="1070"/>
      <c r="P71" s="1071"/>
      <c r="Q71" s="1072">
        <v>141</v>
      </c>
      <c r="R71" s="1066"/>
      <c r="S71" s="1066"/>
      <c r="T71" s="1066"/>
      <c r="U71" s="1066"/>
      <c r="V71" s="1066">
        <v>136</v>
      </c>
      <c r="W71" s="1066"/>
      <c r="X71" s="1066"/>
      <c r="Y71" s="1066"/>
      <c r="Z71" s="1066"/>
      <c r="AA71" s="1066">
        <v>5</v>
      </c>
      <c r="AB71" s="1066"/>
      <c r="AC71" s="1066"/>
      <c r="AD71" s="1066"/>
      <c r="AE71" s="1066"/>
      <c r="AF71" s="1066">
        <v>5</v>
      </c>
      <c r="AG71" s="1066"/>
      <c r="AH71" s="1066"/>
      <c r="AI71" s="1066"/>
      <c r="AJ71" s="1066"/>
      <c r="AK71" s="1066" t="s">
        <v>588</v>
      </c>
      <c r="AL71" s="1066"/>
      <c r="AM71" s="1066"/>
      <c r="AN71" s="1066"/>
      <c r="AO71" s="1066"/>
      <c r="AP71" s="1066" t="s">
        <v>588</v>
      </c>
      <c r="AQ71" s="1066"/>
      <c r="AR71" s="1066"/>
      <c r="AS71" s="1066"/>
      <c r="AT71" s="1066"/>
      <c r="AU71" s="1066" t="s">
        <v>588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593</v>
      </c>
      <c r="C72" s="1070"/>
      <c r="D72" s="1070"/>
      <c r="E72" s="1070"/>
      <c r="F72" s="1070"/>
      <c r="G72" s="1070"/>
      <c r="H72" s="1070"/>
      <c r="I72" s="1070"/>
      <c r="J72" s="1070"/>
      <c r="K72" s="1070"/>
      <c r="L72" s="1070"/>
      <c r="M72" s="1070"/>
      <c r="N72" s="1070"/>
      <c r="O72" s="1070"/>
      <c r="P72" s="1071"/>
      <c r="Q72" s="1072">
        <v>18</v>
      </c>
      <c r="R72" s="1066"/>
      <c r="S72" s="1066"/>
      <c r="T72" s="1066"/>
      <c r="U72" s="1066"/>
      <c r="V72" s="1066">
        <v>12</v>
      </c>
      <c r="W72" s="1066"/>
      <c r="X72" s="1066"/>
      <c r="Y72" s="1066"/>
      <c r="Z72" s="1066"/>
      <c r="AA72" s="1066">
        <v>6</v>
      </c>
      <c r="AB72" s="1066"/>
      <c r="AC72" s="1066"/>
      <c r="AD72" s="1066"/>
      <c r="AE72" s="1066"/>
      <c r="AF72" s="1066">
        <v>6</v>
      </c>
      <c r="AG72" s="1066"/>
      <c r="AH72" s="1066"/>
      <c r="AI72" s="1066"/>
      <c r="AJ72" s="1066"/>
      <c r="AK72" s="1066" t="s">
        <v>607</v>
      </c>
      <c r="AL72" s="1066"/>
      <c r="AM72" s="1066"/>
      <c r="AN72" s="1066"/>
      <c r="AO72" s="1066"/>
      <c r="AP72" s="1066" t="s">
        <v>607</v>
      </c>
      <c r="AQ72" s="1066"/>
      <c r="AR72" s="1066"/>
      <c r="AS72" s="1066"/>
      <c r="AT72" s="1066"/>
      <c r="AU72" s="1066" t="s">
        <v>607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594</v>
      </c>
      <c r="C73" s="1070"/>
      <c r="D73" s="1070"/>
      <c r="E73" s="1070"/>
      <c r="F73" s="1070"/>
      <c r="G73" s="1070"/>
      <c r="H73" s="1070"/>
      <c r="I73" s="1070"/>
      <c r="J73" s="1070"/>
      <c r="K73" s="1070"/>
      <c r="L73" s="1070"/>
      <c r="M73" s="1070"/>
      <c r="N73" s="1070"/>
      <c r="O73" s="1070"/>
      <c r="P73" s="1071"/>
      <c r="Q73" s="1072">
        <v>6490</v>
      </c>
      <c r="R73" s="1066"/>
      <c r="S73" s="1066"/>
      <c r="T73" s="1066"/>
      <c r="U73" s="1066"/>
      <c r="V73" s="1066">
        <v>7195</v>
      </c>
      <c r="W73" s="1066"/>
      <c r="X73" s="1066"/>
      <c r="Y73" s="1066"/>
      <c r="Z73" s="1066"/>
      <c r="AA73" s="1066">
        <v>-705</v>
      </c>
      <c r="AB73" s="1066"/>
      <c r="AC73" s="1066"/>
      <c r="AD73" s="1066"/>
      <c r="AE73" s="1066"/>
      <c r="AF73" s="1066">
        <v>3561</v>
      </c>
      <c r="AG73" s="1066"/>
      <c r="AH73" s="1066"/>
      <c r="AI73" s="1066"/>
      <c r="AJ73" s="1066"/>
      <c r="AK73" s="1066" t="s">
        <v>606</v>
      </c>
      <c r="AL73" s="1066"/>
      <c r="AM73" s="1066"/>
      <c r="AN73" s="1066"/>
      <c r="AO73" s="1066"/>
      <c r="AP73" s="1066">
        <v>21684</v>
      </c>
      <c r="AQ73" s="1066"/>
      <c r="AR73" s="1066"/>
      <c r="AS73" s="1066"/>
      <c r="AT73" s="1066"/>
      <c r="AU73" s="1066">
        <v>13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595</v>
      </c>
      <c r="C74" s="1070"/>
      <c r="D74" s="1070"/>
      <c r="E74" s="1070"/>
      <c r="F74" s="1070"/>
      <c r="G74" s="1070"/>
      <c r="H74" s="1070"/>
      <c r="I74" s="1070"/>
      <c r="J74" s="1070"/>
      <c r="K74" s="1070"/>
      <c r="L74" s="1070"/>
      <c r="M74" s="1070"/>
      <c r="N74" s="1070"/>
      <c r="O74" s="1070"/>
      <c r="P74" s="1071"/>
      <c r="Q74" s="1072">
        <v>72</v>
      </c>
      <c r="R74" s="1066"/>
      <c r="S74" s="1066"/>
      <c r="T74" s="1066"/>
      <c r="U74" s="1066"/>
      <c r="V74" s="1066">
        <v>69</v>
      </c>
      <c r="W74" s="1066"/>
      <c r="X74" s="1066"/>
      <c r="Y74" s="1066"/>
      <c r="Z74" s="1066"/>
      <c r="AA74" s="1066">
        <v>3</v>
      </c>
      <c r="AB74" s="1066"/>
      <c r="AC74" s="1066"/>
      <c r="AD74" s="1066"/>
      <c r="AE74" s="1066"/>
      <c r="AF74" s="1066">
        <v>3</v>
      </c>
      <c r="AG74" s="1066"/>
      <c r="AH74" s="1066"/>
      <c r="AI74" s="1066"/>
      <c r="AJ74" s="1066"/>
      <c r="AK74" s="1066" t="s">
        <v>606</v>
      </c>
      <c r="AL74" s="1066"/>
      <c r="AM74" s="1066"/>
      <c r="AN74" s="1066"/>
      <c r="AO74" s="1066"/>
      <c r="AP74" s="1066" t="s">
        <v>606</v>
      </c>
      <c r="AQ74" s="1066"/>
      <c r="AR74" s="1066"/>
      <c r="AS74" s="1066"/>
      <c r="AT74" s="1066"/>
      <c r="AU74" s="1066" t="s">
        <v>606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596</v>
      </c>
      <c r="C75" s="1070"/>
      <c r="D75" s="1070"/>
      <c r="E75" s="1070"/>
      <c r="F75" s="1070"/>
      <c r="G75" s="1070"/>
      <c r="H75" s="1070"/>
      <c r="I75" s="1070"/>
      <c r="J75" s="1070"/>
      <c r="K75" s="1070"/>
      <c r="L75" s="1070"/>
      <c r="M75" s="1070"/>
      <c r="N75" s="1070"/>
      <c r="O75" s="1070"/>
      <c r="P75" s="1071"/>
      <c r="Q75" s="1073">
        <v>279667</v>
      </c>
      <c r="R75" s="1074"/>
      <c r="S75" s="1074"/>
      <c r="T75" s="1074"/>
      <c r="U75" s="1075"/>
      <c r="V75" s="1076">
        <v>279607</v>
      </c>
      <c r="W75" s="1074"/>
      <c r="X75" s="1074"/>
      <c r="Y75" s="1074"/>
      <c r="Z75" s="1075"/>
      <c r="AA75" s="1076">
        <v>60</v>
      </c>
      <c r="AB75" s="1074"/>
      <c r="AC75" s="1074"/>
      <c r="AD75" s="1074"/>
      <c r="AE75" s="1075"/>
      <c r="AF75" s="1076">
        <v>60</v>
      </c>
      <c r="AG75" s="1074"/>
      <c r="AH75" s="1074"/>
      <c r="AI75" s="1074"/>
      <c r="AJ75" s="1075"/>
      <c r="AK75" s="1076">
        <v>5298</v>
      </c>
      <c r="AL75" s="1074"/>
      <c r="AM75" s="1074"/>
      <c r="AN75" s="1074"/>
      <c r="AO75" s="1075"/>
      <c r="AP75" s="1076" t="s">
        <v>606</v>
      </c>
      <c r="AQ75" s="1074"/>
      <c r="AR75" s="1074"/>
      <c r="AS75" s="1074"/>
      <c r="AT75" s="1075"/>
      <c r="AU75" s="1076" t="s">
        <v>606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597</v>
      </c>
      <c r="C76" s="1070"/>
      <c r="D76" s="1070"/>
      <c r="E76" s="1070"/>
      <c r="F76" s="1070"/>
      <c r="G76" s="1070"/>
      <c r="H76" s="1070"/>
      <c r="I76" s="1070"/>
      <c r="J76" s="1070"/>
      <c r="K76" s="1070"/>
      <c r="L76" s="1070"/>
      <c r="M76" s="1070"/>
      <c r="N76" s="1070"/>
      <c r="O76" s="1070"/>
      <c r="P76" s="1071"/>
      <c r="Q76" s="1073">
        <v>6487</v>
      </c>
      <c r="R76" s="1074"/>
      <c r="S76" s="1074"/>
      <c r="T76" s="1074"/>
      <c r="U76" s="1075"/>
      <c r="V76" s="1076">
        <v>6236</v>
      </c>
      <c r="W76" s="1074"/>
      <c r="X76" s="1074"/>
      <c r="Y76" s="1074"/>
      <c r="Z76" s="1075"/>
      <c r="AA76" s="1076">
        <v>251</v>
      </c>
      <c r="AB76" s="1074"/>
      <c r="AC76" s="1074"/>
      <c r="AD76" s="1074"/>
      <c r="AE76" s="1075"/>
      <c r="AF76" s="1076">
        <v>251</v>
      </c>
      <c r="AG76" s="1074"/>
      <c r="AH76" s="1074"/>
      <c r="AI76" s="1074"/>
      <c r="AJ76" s="1075"/>
      <c r="AK76" s="1076">
        <v>366</v>
      </c>
      <c r="AL76" s="1074"/>
      <c r="AM76" s="1074"/>
      <c r="AN76" s="1074"/>
      <c r="AO76" s="1075"/>
      <c r="AP76" s="1076" t="s">
        <v>606</v>
      </c>
      <c r="AQ76" s="1074"/>
      <c r="AR76" s="1074"/>
      <c r="AS76" s="1074"/>
      <c r="AT76" s="1075"/>
      <c r="AU76" s="1076" t="s">
        <v>606</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598</v>
      </c>
      <c r="C77" s="1070"/>
      <c r="D77" s="1070"/>
      <c r="E77" s="1070"/>
      <c r="F77" s="1070"/>
      <c r="G77" s="1070"/>
      <c r="H77" s="1070"/>
      <c r="I77" s="1070"/>
      <c r="J77" s="1070"/>
      <c r="K77" s="1070"/>
      <c r="L77" s="1070"/>
      <c r="M77" s="1070"/>
      <c r="N77" s="1070"/>
      <c r="O77" s="1070"/>
      <c r="P77" s="1071"/>
      <c r="Q77" s="1073">
        <v>799</v>
      </c>
      <c r="R77" s="1074"/>
      <c r="S77" s="1074"/>
      <c r="T77" s="1074"/>
      <c r="U77" s="1075"/>
      <c r="V77" s="1076">
        <v>329</v>
      </c>
      <c r="W77" s="1074"/>
      <c r="X77" s="1074"/>
      <c r="Y77" s="1074"/>
      <c r="Z77" s="1075"/>
      <c r="AA77" s="1076">
        <v>470</v>
      </c>
      <c r="AB77" s="1074"/>
      <c r="AC77" s="1074"/>
      <c r="AD77" s="1074"/>
      <c r="AE77" s="1075"/>
      <c r="AF77" s="1076">
        <v>470</v>
      </c>
      <c r="AG77" s="1074"/>
      <c r="AH77" s="1074"/>
      <c r="AI77" s="1074"/>
      <c r="AJ77" s="1075"/>
      <c r="AK77" s="1076" t="s">
        <v>606</v>
      </c>
      <c r="AL77" s="1074"/>
      <c r="AM77" s="1074"/>
      <c r="AN77" s="1074"/>
      <c r="AO77" s="1075"/>
      <c r="AP77" s="1076" t="s">
        <v>606</v>
      </c>
      <c r="AQ77" s="1074"/>
      <c r="AR77" s="1074"/>
      <c r="AS77" s="1074"/>
      <c r="AT77" s="1075"/>
      <c r="AU77" s="1076" t="s">
        <v>606</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609</v>
      </c>
      <c r="C78" s="1070"/>
      <c r="D78" s="1070"/>
      <c r="E78" s="1070"/>
      <c r="F78" s="1070"/>
      <c r="G78" s="1070"/>
      <c r="H78" s="1070"/>
      <c r="I78" s="1070"/>
      <c r="J78" s="1070"/>
      <c r="K78" s="1070"/>
      <c r="L78" s="1070"/>
      <c r="M78" s="1070"/>
      <c r="N78" s="1070"/>
      <c r="O78" s="1070"/>
      <c r="P78" s="1071"/>
      <c r="Q78" s="1072">
        <v>26</v>
      </c>
      <c r="R78" s="1066"/>
      <c r="S78" s="1066"/>
      <c r="T78" s="1066"/>
      <c r="U78" s="1066"/>
      <c r="V78" s="1066">
        <v>16</v>
      </c>
      <c r="W78" s="1066"/>
      <c r="X78" s="1066"/>
      <c r="Y78" s="1066"/>
      <c r="Z78" s="1066"/>
      <c r="AA78" s="1066">
        <v>11</v>
      </c>
      <c r="AB78" s="1066"/>
      <c r="AC78" s="1066"/>
      <c r="AD78" s="1066"/>
      <c r="AE78" s="1066"/>
      <c r="AF78" s="1066">
        <v>11</v>
      </c>
      <c r="AG78" s="1066"/>
      <c r="AH78" s="1066"/>
      <c r="AI78" s="1066"/>
      <c r="AJ78" s="1066"/>
      <c r="AK78" s="1066" t="s">
        <v>606</v>
      </c>
      <c r="AL78" s="1066"/>
      <c r="AM78" s="1066"/>
      <c r="AN78" s="1066"/>
      <c r="AO78" s="1066"/>
      <c r="AP78" s="1066" t="s">
        <v>606</v>
      </c>
      <c r="AQ78" s="1066"/>
      <c r="AR78" s="1066"/>
      <c r="AS78" s="1066"/>
      <c r="AT78" s="1066"/>
      <c r="AU78" s="1066" t="s">
        <v>606</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608</v>
      </c>
      <c r="C79" s="1070"/>
      <c r="D79" s="1070"/>
      <c r="E79" s="1070"/>
      <c r="F79" s="1070"/>
      <c r="G79" s="1070"/>
      <c r="H79" s="1070"/>
      <c r="I79" s="1070"/>
      <c r="J79" s="1070"/>
      <c r="K79" s="1070"/>
      <c r="L79" s="1070"/>
      <c r="M79" s="1070"/>
      <c r="N79" s="1070"/>
      <c r="O79" s="1070"/>
      <c r="P79" s="1071"/>
      <c r="Q79" s="1072">
        <v>228</v>
      </c>
      <c r="R79" s="1066"/>
      <c r="S79" s="1066"/>
      <c r="T79" s="1066"/>
      <c r="U79" s="1066"/>
      <c r="V79" s="1066">
        <v>214</v>
      </c>
      <c r="W79" s="1066"/>
      <c r="X79" s="1066"/>
      <c r="Y79" s="1066"/>
      <c r="Z79" s="1066"/>
      <c r="AA79" s="1066">
        <v>14</v>
      </c>
      <c r="AB79" s="1066"/>
      <c r="AC79" s="1066"/>
      <c r="AD79" s="1066"/>
      <c r="AE79" s="1066"/>
      <c r="AF79" s="1066">
        <v>14</v>
      </c>
      <c r="AG79" s="1066"/>
      <c r="AH79" s="1066"/>
      <c r="AI79" s="1066"/>
      <c r="AJ79" s="1066"/>
      <c r="AK79" s="1066">
        <v>221</v>
      </c>
      <c r="AL79" s="1066"/>
      <c r="AM79" s="1066"/>
      <c r="AN79" s="1066"/>
      <c r="AO79" s="1066"/>
      <c r="AP79" s="1066" t="s">
        <v>606</v>
      </c>
      <c r="AQ79" s="1066"/>
      <c r="AR79" s="1066"/>
      <c r="AS79" s="1066"/>
      <c r="AT79" s="1066"/>
      <c r="AU79" s="1066" t="s">
        <v>606</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599</v>
      </c>
      <c r="C80" s="1070"/>
      <c r="D80" s="1070"/>
      <c r="E80" s="1070"/>
      <c r="F80" s="1070"/>
      <c r="G80" s="1070"/>
      <c r="H80" s="1070"/>
      <c r="I80" s="1070"/>
      <c r="J80" s="1070"/>
      <c r="K80" s="1070"/>
      <c r="L80" s="1070"/>
      <c r="M80" s="1070"/>
      <c r="N80" s="1070"/>
      <c r="O80" s="1070"/>
      <c r="P80" s="1071"/>
      <c r="Q80" s="1072">
        <v>100</v>
      </c>
      <c r="R80" s="1066"/>
      <c r="S80" s="1066"/>
      <c r="T80" s="1066"/>
      <c r="U80" s="1066"/>
      <c r="V80" s="1066">
        <v>78</v>
      </c>
      <c r="W80" s="1066"/>
      <c r="X80" s="1066"/>
      <c r="Y80" s="1066"/>
      <c r="Z80" s="1066"/>
      <c r="AA80" s="1066">
        <v>21</v>
      </c>
      <c r="AB80" s="1066"/>
      <c r="AC80" s="1066"/>
      <c r="AD80" s="1066"/>
      <c r="AE80" s="1066"/>
      <c r="AF80" s="1066">
        <v>21</v>
      </c>
      <c r="AG80" s="1066"/>
      <c r="AH80" s="1066"/>
      <c r="AI80" s="1066"/>
      <c r="AJ80" s="1066"/>
      <c r="AK80" s="1066">
        <v>22</v>
      </c>
      <c r="AL80" s="1066"/>
      <c r="AM80" s="1066"/>
      <c r="AN80" s="1066"/>
      <c r="AO80" s="1066"/>
      <c r="AP80" s="1066" t="s">
        <v>606</v>
      </c>
      <c r="AQ80" s="1066"/>
      <c r="AR80" s="1066"/>
      <c r="AS80" s="1066"/>
      <c r="AT80" s="1066"/>
      <c r="AU80" s="1066" t="s">
        <v>606</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4511</v>
      </c>
      <c r="AG88" s="1054"/>
      <c r="AH88" s="1054"/>
      <c r="AI88" s="1054"/>
      <c r="AJ88" s="1054"/>
      <c r="AK88" s="1058"/>
      <c r="AL88" s="1058"/>
      <c r="AM88" s="1058"/>
      <c r="AN88" s="1058"/>
      <c r="AO88" s="1058"/>
      <c r="AP88" s="1054">
        <v>21890</v>
      </c>
      <c r="AQ88" s="1054"/>
      <c r="AR88" s="1054"/>
      <c r="AS88" s="1054"/>
      <c r="AT88" s="1054"/>
      <c r="AU88" s="1054">
        <v>68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308</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308</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308</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750087</v>
      </c>
      <c r="AB110" s="982"/>
      <c r="AC110" s="982"/>
      <c r="AD110" s="982"/>
      <c r="AE110" s="983"/>
      <c r="AF110" s="984">
        <v>736934</v>
      </c>
      <c r="AG110" s="982"/>
      <c r="AH110" s="982"/>
      <c r="AI110" s="982"/>
      <c r="AJ110" s="983"/>
      <c r="AK110" s="984">
        <v>759716</v>
      </c>
      <c r="AL110" s="982"/>
      <c r="AM110" s="982"/>
      <c r="AN110" s="982"/>
      <c r="AO110" s="983"/>
      <c r="AP110" s="985">
        <v>17.100000000000001</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9441967</v>
      </c>
      <c r="BR110" s="929"/>
      <c r="BS110" s="929"/>
      <c r="BT110" s="929"/>
      <c r="BU110" s="929"/>
      <c r="BV110" s="929">
        <v>9270088</v>
      </c>
      <c r="BW110" s="929"/>
      <c r="BX110" s="929"/>
      <c r="BY110" s="929"/>
      <c r="BZ110" s="929"/>
      <c r="CA110" s="929">
        <v>9282297</v>
      </c>
      <c r="CB110" s="929"/>
      <c r="CC110" s="929"/>
      <c r="CD110" s="929"/>
      <c r="CE110" s="929"/>
      <c r="CF110" s="953">
        <v>208.7</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445</v>
      </c>
      <c r="DH110" s="929"/>
      <c r="DI110" s="929"/>
      <c r="DJ110" s="929"/>
      <c r="DK110" s="929"/>
      <c r="DL110" s="929" t="s">
        <v>128</v>
      </c>
      <c r="DM110" s="929"/>
      <c r="DN110" s="929"/>
      <c r="DO110" s="929"/>
      <c r="DP110" s="929"/>
      <c r="DQ110" s="929" t="s">
        <v>128</v>
      </c>
      <c r="DR110" s="929"/>
      <c r="DS110" s="929"/>
      <c r="DT110" s="929"/>
      <c r="DU110" s="929"/>
      <c r="DV110" s="930" t="s">
        <v>445</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128</v>
      </c>
      <c r="AB111" s="1010"/>
      <c r="AC111" s="1010"/>
      <c r="AD111" s="1010"/>
      <c r="AE111" s="1011"/>
      <c r="AF111" s="1012" t="s">
        <v>128</v>
      </c>
      <c r="AG111" s="1010"/>
      <c r="AH111" s="1010"/>
      <c r="AI111" s="1010"/>
      <c r="AJ111" s="1011"/>
      <c r="AK111" s="1012" t="s">
        <v>445</v>
      </c>
      <c r="AL111" s="1010"/>
      <c r="AM111" s="1010"/>
      <c r="AN111" s="1010"/>
      <c r="AO111" s="1011"/>
      <c r="AP111" s="1013" t="s">
        <v>128</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v>2695457</v>
      </c>
      <c r="BR111" s="901"/>
      <c r="BS111" s="901"/>
      <c r="BT111" s="901"/>
      <c r="BU111" s="901"/>
      <c r="BV111" s="901">
        <v>2547852</v>
      </c>
      <c r="BW111" s="901"/>
      <c r="BX111" s="901"/>
      <c r="BY111" s="901"/>
      <c r="BZ111" s="901"/>
      <c r="CA111" s="901">
        <v>2307444</v>
      </c>
      <c r="CB111" s="901"/>
      <c r="CC111" s="901"/>
      <c r="CD111" s="901"/>
      <c r="CE111" s="901"/>
      <c r="CF111" s="962">
        <v>51.9</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128</v>
      </c>
      <c r="DM111" s="901"/>
      <c r="DN111" s="901"/>
      <c r="DO111" s="901"/>
      <c r="DP111" s="901"/>
      <c r="DQ111" s="901" t="s">
        <v>128</v>
      </c>
      <c r="DR111" s="901"/>
      <c r="DS111" s="901"/>
      <c r="DT111" s="901"/>
      <c r="DU111" s="901"/>
      <c r="DV111" s="878" t="s">
        <v>128</v>
      </c>
      <c r="DW111" s="878"/>
      <c r="DX111" s="878"/>
      <c r="DY111" s="878"/>
      <c r="DZ111" s="879"/>
    </row>
    <row r="112" spans="1:131" s="248" customFormat="1" ht="26.25" customHeight="1" x14ac:dyDescent="0.15">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128</v>
      </c>
      <c r="AB112" s="864"/>
      <c r="AC112" s="864"/>
      <c r="AD112" s="864"/>
      <c r="AE112" s="865"/>
      <c r="AF112" s="866" t="s">
        <v>128</v>
      </c>
      <c r="AG112" s="864"/>
      <c r="AH112" s="864"/>
      <c r="AI112" s="864"/>
      <c r="AJ112" s="865"/>
      <c r="AK112" s="866" t="s">
        <v>128</v>
      </c>
      <c r="AL112" s="864"/>
      <c r="AM112" s="864"/>
      <c r="AN112" s="864"/>
      <c r="AO112" s="865"/>
      <c r="AP112" s="911" t="s">
        <v>128</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5754666</v>
      </c>
      <c r="BR112" s="901"/>
      <c r="BS112" s="901"/>
      <c r="BT112" s="901"/>
      <c r="BU112" s="901"/>
      <c r="BV112" s="901">
        <v>5375565</v>
      </c>
      <c r="BW112" s="901"/>
      <c r="BX112" s="901"/>
      <c r="BY112" s="901"/>
      <c r="BZ112" s="901"/>
      <c r="CA112" s="901">
        <v>4577112</v>
      </c>
      <c r="CB112" s="901"/>
      <c r="CC112" s="901"/>
      <c r="CD112" s="901"/>
      <c r="CE112" s="901"/>
      <c r="CF112" s="962">
        <v>102.9</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128</v>
      </c>
      <c r="DH112" s="901"/>
      <c r="DI112" s="901"/>
      <c r="DJ112" s="901"/>
      <c r="DK112" s="901"/>
      <c r="DL112" s="901" t="s">
        <v>128</v>
      </c>
      <c r="DM112" s="901"/>
      <c r="DN112" s="901"/>
      <c r="DO112" s="901"/>
      <c r="DP112" s="901"/>
      <c r="DQ112" s="901" t="s">
        <v>128</v>
      </c>
      <c r="DR112" s="901"/>
      <c r="DS112" s="901"/>
      <c r="DT112" s="901"/>
      <c r="DU112" s="901"/>
      <c r="DV112" s="878" t="s">
        <v>128</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891602</v>
      </c>
      <c r="AB113" s="1010"/>
      <c r="AC113" s="1010"/>
      <c r="AD113" s="1010"/>
      <c r="AE113" s="1011"/>
      <c r="AF113" s="1012">
        <v>733047</v>
      </c>
      <c r="AG113" s="1010"/>
      <c r="AH113" s="1010"/>
      <c r="AI113" s="1010"/>
      <c r="AJ113" s="1011"/>
      <c r="AK113" s="1012">
        <v>599432</v>
      </c>
      <c r="AL113" s="1010"/>
      <c r="AM113" s="1010"/>
      <c r="AN113" s="1010"/>
      <c r="AO113" s="1011"/>
      <c r="AP113" s="1013">
        <v>13.5</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155164</v>
      </c>
      <c r="BR113" s="901"/>
      <c r="BS113" s="901"/>
      <c r="BT113" s="901"/>
      <c r="BU113" s="901"/>
      <c r="BV113" s="901">
        <v>87636</v>
      </c>
      <c r="BW113" s="901"/>
      <c r="BX113" s="901"/>
      <c r="BY113" s="901"/>
      <c r="BZ113" s="901"/>
      <c r="CA113" s="901">
        <v>219034</v>
      </c>
      <c r="CB113" s="901"/>
      <c r="CC113" s="901"/>
      <c r="CD113" s="901"/>
      <c r="CE113" s="901"/>
      <c r="CF113" s="962">
        <v>4.9000000000000004</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445</v>
      </c>
      <c r="DH113" s="864"/>
      <c r="DI113" s="864"/>
      <c r="DJ113" s="864"/>
      <c r="DK113" s="865"/>
      <c r="DL113" s="866" t="s">
        <v>128</v>
      </c>
      <c r="DM113" s="864"/>
      <c r="DN113" s="864"/>
      <c r="DO113" s="864"/>
      <c r="DP113" s="865"/>
      <c r="DQ113" s="866" t="s">
        <v>128</v>
      </c>
      <c r="DR113" s="864"/>
      <c r="DS113" s="864"/>
      <c r="DT113" s="864"/>
      <c r="DU113" s="865"/>
      <c r="DV113" s="911" t="s">
        <v>445</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46950</v>
      </c>
      <c r="AB114" s="864"/>
      <c r="AC114" s="864"/>
      <c r="AD114" s="864"/>
      <c r="AE114" s="865"/>
      <c r="AF114" s="866">
        <v>38253</v>
      </c>
      <c r="AG114" s="864"/>
      <c r="AH114" s="864"/>
      <c r="AI114" s="864"/>
      <c r="AJ114" s="865"/>
      <c r="AK114" s="866">
        <v>18039</v>
      </c>
      <c r="AL114" s="864"/>
      <c r="AM114" s="864"/>
      <c r="AN114" s="864"/>
      <c r="AO114" s="865"/>
      <c r="AP114" s="911">
        <v>0.4</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1087647</v>
      </c>
      <c r="BR114" s="901"/>
      <c r="BS114" s="901"/>
      <c r="BT114" s="901"/>
      <c r="BU114" s="901"/>
      <c r="BV114" s="901">
        <v>1014590</v>
      </c>
      <c r="BW114" s="901"/>
      <c r="BX114" s="901"/>
      <c r="BY114" s="901"/>
      <c r="BZ114" s="901"/>
      <c r="CA114" s="901">
        <v>847290</v>
      </c>
      <c r="CB114" s="901"/>
      <c r="CC114" s="901"/>
      <c r="CD114" s="901"/>
      <c r="CE114" s="901"/>
      <c r="CF114" s="962">
        <v>19</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445</v>
      </c>
      <c r="DM114" s="864"/>
      <c r="DN114" s="864"/>
      <c r="DO114" s="864"/>
      <c r="DP114" s="865"/>
      <c r="DQ114" s="866" t="s">
        <v>128</v>
      </c>
      <c r="DR114" s="864"/>
      <c r="DS114" s="864"/>
      <c r="DT114" s="864"/>
      <c r="DU114" s="865"/>
      <c r="DV114" s="911" t="s">
        <v>128</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27569</v>
      </c>
      <c r="AB115" s="1010"/>
      <c r="AC115" s="1010"/>
      <c r="AD115" s="1010"/>
      <c r="AE115" s="1011"/>
      <c r="AF115" s="1012">
        <v>26788</v>
      </c>
      <c r="AG115" s="1010"/>
      <c r="AH115" s="1010"/>
      <c r="AI115" s="1010"/>
      <c r="AJ115" s="1011"/>
      <c r="AK115" s="1012">
        <v>23968</v>
      </c>
      <c r="AL115" s="1010"/>
      <c r="AM115" s="1010"/>
      <c r="AN115" s="1010"/>
      <c r="AO115" s="1011"/>
      <c r="AP115" s="1013">
        <v>0.5</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128</v>
      </c>
      <c r="BR115" s="901"/>
      <c r="BS115" s="901"/>
      <c r="BT115" s="901"/>
      <c r="BU115" s="901"/>
      <c r="BV115" s="901" t="s">
        <v>128</v>
      </c>
      <c r="BW115" s="901"/>
      <c r="BX115" s="901"/>
      <c r="BY115" s="901"/>
      <c r="BZ115" s="901"/>
      <c r="CA115" s="901" t="s">
        <v>128</v>
      </c>
      <c r="CB115" s="901"/>
      <c r="CC115" s="901"/>
      <c r="CD115" s="901"/>
      <c r="CE115" s="901"/>
      <c r="CF115" s="962" t="s">
        <v>445</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128</v>
      </c>
      <c r="DH115" s="864"/>
      <c r="DI115" s="864"/>
      <c r="DJ115" s="864"/>
      <c r="DK115" s="865"/>
      <c r="DL115" s="866" t="s">
        <v>128</v>
      </c>
      <c r="DM115" s="864"/>
      <c r="DN115" s="864"/>
      <c r="DO115" s="864"/>
      <c r="DP115" s="865"/>
      <c r="DQ115" s="866" t="s">
        <v>445</v>
      </c>
      <c r="DR115" s="864"/>
      <c r="DS115" s="864"/>
      <c r="DT115" s="864"/>
      <c r="DU115" s="865"/>
      <c r="DV115" s="911" t="s">
        <v>128</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128</v>
      </c>
      <c r="AB116" s="864"/>
      <c r="AC116" s="864"/>
      <c r="AD116" s="864"/>
      <c r="AE116" s="865"/>
      <c r="AF116" s="866" t="s">
        <v>128</v>
      </c>
      <c r="AG116" s="864"/>
      <c r="AH116" s="864"/>
      <c r="AI116" s="864"/>
      <c r="AJ116" s="865"/>
      <c r="AK116" s="866" t="s">
        <v>128</v>
      </c>
      <c r="AL116" s="864"/>
      <c r="AM116" s="864"/>
      <c r="AN116" s="864"/>
      <c r="AO116" s="865"/>
      <c r="AP116" s="911" t="s">
        <v>128</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128</v>
      </c>
      <c r="BR116" s="901"/>
      <c r="BS116" s="901"/>
      <c r="BT116" s="901"/>
      <c r="BU116" s="901"/>
      <c r="BV116" s="901" t="s">
        <v>128</v>
      </c>
      <c r="BW116" s="901"/>
      <c r="BX116" s="901"/>
      <c r="BY116" s="901"/>
      <c r="BZ116" s="901"/>
      <c r="CA116" s="901" t="s">
        <v>128</v>
      </c>
      <c r="CB116" s="901"/>
      <c r="CC116" s="901"/>
      <c r="CD116" s="901"/>
      <c r="CE116" s="901"/>
      <c r="CF116" s="962" t="s">
        <v>128</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128</v>
      </c>
      <c r="DH116" s="864"/>
      <c r="DI116" s="864"/>
      <c r="DJ116" s="864"/>
      <c r="DK116" s="865"/>
      <c r="DL116" s="866" t="s">
        <v>128</v>
      </c>
      <c r="DM116" s="864"/>
      <c r="DN116" s="864"/>
      <c r="DO116" s="864"/>
      <c r="DP116" s="865"/>
      <c r="DQ116" s="866" t="s">
        <v>128</v>
      </c>
      <c r="DR116" s="864"/>
      <c r="DS116" s="864"/>
      <c r="DT116" s="864"/>
      <c r="DU116" s="865"/>
      <c r="DV116" s="911" t="s">
        <v>128</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1716208</v>
      </c>
      <c r="AB117" s="996"/>
      <c r="AC117" s="996"/>
      <c r="AD117" s="996"/>
      <c r="AE117" s="997"/>
      <c r="AF117" s="998">
        <v>1535022</v>
      </c>
      <c r="AG117" s="996"/>
      <c r="AH117" s="996"/>
      <c r="AI117" s="996"/>
      <c r="AJ117" s="997"/>
      <c r="AK117" s="998">
        <v>1401155</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128</v>
      </c>
      <c r="BW117" s="901"/>
      <c r="BX117" s="901"/>
      <c r="BY117" s="901"/>
      <c r="BZ117" s="901"/>
      <c r="CA117" s="901" t="s">
        <v>445</v>
      </c>
      <c r="CB117" s="901"/>
      <c r="CC117" s="901"/>
      <c r="CD117" s="901"/>
      <c r="CE117" s="901"/>
      <c r="CF117" s="962" t="s">
        <v>128</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445</v>
      </c>
      <c r="DH117" s="864"/>
      <c r="DI117" s="864"/>
      <c r="DJ117" s="864"/>
      <c r="DK117" s="865"/>
      <c r="DL117" s="866" t="s">
        <v>128</v>
      </c>
      <c r="DM117" s="864"/>
      <c r="DN117" s="864"/>
      <c r="DO117" s="864"/>
      <c r="DP117" s="865"/>
      <c r="DQ117" s="866" t="s">
        <v>445</v>
      </c>
      <c r="DR117" s="864"/>
      <c r="DS117" s="864"/>
      <c r="DT117" s="864"/>
      <c r="DU117" s="865"/>
      <c r="DV117" s="911" t="s">
        <v>445</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308</v>
      </c>
      <c r="AL118" s="989"/>
      <c r="AM118" s="989"/>
      <c r="AN118" s="989"/>
      <c r="AO118" s="990"/>
      <c r="AP118" s="992" t="s">
        <v>439</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445</v>
      </c>
      <c r="BR118" s="932"/>
      <c r="BS118" s="932"/>
      <c r="BT118" s="932"/>
      <c r="BU118" s="932"/>
      <c r="BV118" s="932" t="s">
        <v>128</v>
      </c>
      <c r="BW118" s="932"/>
      <c r="BX118" s="932"/>
      <c r="BY118" s="932"/>
      <c r="BZ118" s="932"/>
      <c r="CA118" s="932" t="s">
        <v>445</v>
      </c>
      <c r="CB118" s="932"/>
      <c r="CC118" s="932"/>
      <c r="CD118" s="932"/>
      <c r="CE118" s="932"/>
      <c r="CF118" s="962" t="s">
        <v>128</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128</v>
      </c>
      <c r="DM118" s="864"/>
      <c r="DN118" s="864"/>
      <c r="DO118" s="864"/>
      <c r="DP118" s="865"/>
      <c r="DQ118" s="866" t="s">
        <v>128</v>
      </c>
      <c r="DR118" s="864"/>
      <c r="DS118" s="864"/>
      <c r="DT118" s="864"/>
      <c r="DU118" s="865"/>
      <c r="DV118" s="911" t="s">
        <v>128</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445</v>
      </c>
      <c r="AG119" s="982"/>
      <c r="AH119" s="982"/>
      <c r="AI119" s="982"/>
      <c r="AJ119" s="983"/>
      <c r="AK119" s="984" t="s">
        <v>445</v>
      </c>
      <c r="AL119" s="982"/>
      <c r="AM119" s="982"/>
      <c r="AN119" s="982"/>
      <c r="AO119" s="983"/>
      <c r="AP119" s="985" t="s">
        <v>128</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470</v>
      </c>
      <c r="BP119" s="965"/>
      <c r="BQ119" s="969">
        <v>19134901</v>
      </c>
      <c r="BR119" s="932"/>
      <c r="BS119" s="932"/>
      <c r="BT119" s="932"/>
      <c r="BU119" s="932"/>
      <c r="BV119" s="932">
        <v>18295731</v>
      </c>
      <c r="BW119" s="932"/>
      <c r="BX119" s="932"/>
      <c r="BY119" s="932"/>
      <c r="BZ119" s="932"/>
      <c r="CA119" s="932">
        <v>17233177</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2695457</v>
      </c>
      <c r="DH119" s="847"/>
      <c r="DI119" s="847"/>
      <c r="DJ119" s="847"/>
      <c r="DK119" s="848"/>
      <c r="DL119" s="849">
        <v>2547852</v>
      </c>
      <c r="DM119" s="847"/>
      <c r="DN119" s="847"/>
      <c r="DO119" s="847"/>
      <c r="DP119" s="848"/>
      <c r="DQ119" s="849">
        <v>2307444</v>
      </c>
      <c r="DR119" s="847"/>
      <c r="DS119" s="847"/>
      <c r="DT119" s="847"/>
      <c r="DU119" s="848"/>
      <c r="DV119" s="935">
        <v>51.9</v>
      </c>
      <c r="DW119" s="936"/>
      <c r="DX119" s="936"/>
      <c r="DY119" s="936"/>
      <c r="DZ119" s="937"/>
    </row>
    <row r="120" spans="1:130" s="248" customFormat="1" ht="26.25" customHeight="1" x14ac:dyDescent="0.15">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445</v>
      </c>
      <c r="AB120" s="864"/>
      <c r="AC120" s="864"/>
      <c r="AD120" s="864"/>
      <c r="AE120" s="865"/>
      <c r="AF120" s="866" t="s">
        <v>128</v>
      </c>
      <c r="AG120" s="864"/>
      <c r="AH120" s="864"/>
      <c r="AI120" s="864"/>
      <c r="AJ120" s="865"/>
      <c r="AK120" s="866" t="s">
        <v>128</v>
      </c>
      <c r="AL120" s="864"/>
      <c r="AM120" s="864"/>
      <c r="AN120" s="864"/>
      <c r="AO120" s="865"/>
      <c r="AP120" s="911" t="s">
        <v>445</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3326578</v>
      </c>
      <c r="BR120" s="929"/>
      <c r="BS120" s="929"/>
      <c r="BT120" s="929"/>
      <c r="BU120" s="929"/>
      <c r="BV120" s="929">
        <v>3390032</v>
      </c>
      <c r="BW120" s="929"/>
      <c r="BX120" s="929"/>
      <c r="BY120" s="929"/>
      <c r="BZ120" s="929"/>
      <c r="CA120" s="929">
        <v>3558320</v>
      </c>
      <c r="CB120" s="929"/>
      <c r="CC120" s="929"/>
      <c r="CD120" s="929"/>
      <c r="CE120" s="929"/>
      <c r="CF120" s="953">
        <v>80</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4000239</v>
      </c>
      <c r="DH120" s="929"/>
      <c r="DI120" s="929"/>
      <c r="DJ120" s="929"/>
      <c r="DK120" s="929"/>
      <c r="DL120" s="929">
        <v>3540207</v>
      </c>
      <c r="DM120" s="929"/>
      <c r="DN120" s="929"/>
      <c r="DO120" s="929"/>
      <c r="DP120" s="929"/>
      <c r="DQ120" s="929">
        <v>2933735</v>
      </c>
      <c r="DR120" s="929"/>
      <c r="DS120" s="929"/>
      <c r="DT120" s="929"/>
      <c r="DU120" s="929"/>
      <c r="DV120" s="930">
        <v>65.900000000000006</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445</v>
      </c>
      <c r="AB121" s="864"/>
      <c r="AC121" s="864"/>
      <c r="AD121" s="864"/>
      <c r="AE121" s="865"/>
      <c r="AF121" s="866" t="s">
        <v>445</v>
      </c>
      <c r="AG121" s="864"/>
      <c r="AH121" s="864"/>
      <c r="AI121" s="864"/>
      <c r="AJ121" s="865"/>
      <c r="AK121" s="866" t="s">
        <v>445</v>
      </c>
      <c r="AL121" s="864"/>
      <c r="AM121" s="864"/>
      <c r="AN121" s="864"/>
      <c r="AO121" s="865"/>
      <c r="AP121" s="911" t="s">
        <v>445</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654709</v>
      </c>
      <c r="BR121" s="901"/>
      <c r="BS121" s="901"/>
      <c r="BT121" s="901"/>
      <c r="BU121" s="901"/>
      <c r="BV121" s="901">
        <v>639713</v>
      </c>
      <c r="BW121" s="901"/>
      <c r="BX121" s="901"/>
      <c r="BY121" s="901"/>
      <c r="BZ121" s="901"/>
      <c r="CA121" s="901">
        <v>583777</v>
      </c>
      <c r="CB121" s="901"/>
      <c r="CC121" s="901"/>
      <c r="CD121" s="901"/>
      <c r="CE121" s="901"/>
      <c r="CF121" s="962">
        <v>13.1</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931186</v>
      </c>
      <c r="DH121" s="901"/>
      <c r="DI121" s="901"/>
      <c r="DJ121" s="901"/>
      <c r="DK121" s="901"/>
      <c r="DL121" s="901">
        <v>1216856</v>
      </c>
      <c r="DM121" s="901"/>
      <c r="DN121" s="901"/>
      <c r="DO121" s="901"/>
      <c r="DP121" s="901"/>
      <c r="DQ121" s="901">
        <v>1086439</v>
      </c>
      <c r="DR121" s="901"/>
      <c r="DS121" s="901"/>
      <c r="DT121" s="901"/>
      <c r="DU121" s="901"/>
      <c r="DV121" s="878">
        <v>24.4</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445</v>
      </c>
      <c r="AB122" s="864"/>
      <c r="AC122" s="864"/>
      <c r="AD122" s="864"/>
      <c r="AE122" s="865"/>
      <c r="AF122" s="866" t="s">
        <v>445</v>
      </c>
      <c r="AG122" s="864"/>
      <c r="AH122" s="864"/>
      <c r="AI122" s="864"/>
      <c r="AJ122" s="865"/>
      <c r="AK122" s="866" t="s">
        <v>445</v>
      </c>
      <c r="AL122" s="864"/>
      <c r="AM122" s="864"/>
      <c r="AN122" s="864"/>
      <c r="AO122" s="865"/>
      <c r="AP122" s="911" t="s">
        <v>445</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11763569</v>
      </c>
      <c r="BR122" s="932"/>
      <c r="BS122" s="932"/>
      <c r="BT122" s="932"/>
      <c r="BU122" s="932"/>
      <c r="BV122" s="932">
        <v>11216867</v>
      </c>
      <c r="BW122" s="932"/>
      <c r="BX122" s="932"/>
      <c r="BY122" s="932"/>
      <c r="BZ122" s="932"/>
      <c r="CA122" s="932">
        <v>10978382</v>
      </c>
      <c r="CB122" s="932"/>
      <c r="CC122" s="932"/>
      <c r="CD122" s="932"/>
      <c r="CE122" s="932"/>
      <c r="CF122" s="933">
        <v>246.8</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v>341870</v>
      </c>
      <c r="DH122" s="901"/>
      <c r="DI122" s="901"/>
      <c r="DJ122" s="901"/>
      <c r="DK122" s="901"/>
      <c r="DL122" s="901">
        <v>309029</v>
      </c>
      <c r="DM122" s="901"/>
      <c r="DN122" s="901"/>
      <c r="DO122" s="901"/>
      <c r="DP122" s="901"/>
      <c r="DQ122" s="901">
        <v>266551</v>
      </c>
      <c r="DR122" s="901"/>
      <c r="DS122" s="901"/>
      <c r="DT122" s="901"/>
      <c r="DU122" s="901"/>
      <c r="DV122" s="878">
        <v>6</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445</v>
      </c>
      <c r="AB123" s="864"/>
      <c r="AC123" s="864"/>
      <c r="AD123" s="864"/>
      <c r="AE123" s="865"/>
      <c r="AF123" s="866" t="s">
        <v>445</v>
      </c>
      <c r="AG123" s="864"/>
      <c r="AH123" s="864"/>
      <c r="AI123" s="864"/>
      <c r="AJ123" s="865"/>
      <c r="AK123" s="866" t="s">
        <v>445</v>
      </c>
      <c r="AL123" s="864"/>
      <c r="AM123" s="864"/>
      <c r="AN123" s="864"/>
      <c r="AO123" s="865"/>
      <c r="AP123" s="911" t="s">
        <v>445</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481</v>
      </c>
      <c r="BP123" s="965"/>
      <c r="BQ123" s="919">
        <v>15744856</v>
      </c>
      <c r="BR123" s="920"/>
      <c r="BS123" s="920"/>
      <c r="BT123" s="920"/>
      <c r="BU123" s="920"/>
      <c r="BV123" s="920">
        <v>15246612</v>
      </c>
      <c r="BW123" s="920"/>
      <c r="BX123" s="920"/>
      <c r="BY123" s="920"/>
      <c r="BZ123" s="920"/>
      <c r="CA123" s="920">
        <v>15120479</v>
      </c>
      <c r="CB123" s="920"/>
      <c r="CC123" s="920"/>
      <c r="CD123" s="920"/>
      <c r="CE123" s="920"/>
      <c r="CF123" s="830"/>
      <c r="CG123" s="831"/>
      <c r="CH123" s="831"/>
      <c r="CI123" s="831"/>
      <c r="CJ123" s="921"/>
      <c r="CK123" s="956"/>
      <c r="CL123" s="942"/>
      <c r="CM123" s="942"/>
      <c r="CN123" s="942"/>
      <c r="CO123" s="943"/>
      <c r="CP123" s="922" t="s">
        <v>413</v>
      </c>
      <c r="CQ123" s="923"/>
      <c r="CR123" s="923"/>
      <c r="CS123" s="923"/>
      <c r="CT123" s="923"/>
      <c r="CU123" s="923"/>
      <c r="CV123" s="923"/>
      <c r="CW123" s="923"/>
      <c r="CX123" s="923"/>
      <c r="CY123" s="923"/>
      <c r="CZ123" s="923"/>
      <c r="DA123" s="923"/>
      <c r="DB123" s="923"/>
      <c r="DC123" s="923"/>
      <c r="DD123" s="923"/>
      <c r="DE123" s="923"/>
      <c r="DF123" s="924"/>
      <c r="DG123" s="863">
        <v>302519</v>
      </c>
      <c r="DH123" s="864"/>
      <c r="DI123" s="864"/>
      <c r="DJ123" s="864"/>
      <c r="DK123" s="865"/>
      <c r="DL123" s="866">
        <v>291640</v>
      </c>
      <c r="DM123" s="864"/>
      <c r="DN123" s="864"/>
      <c r="DO123" s="864"/>
      <c r="DP123" s="865"/>
      <c r="DQ123" s="866">
        <v>263783</v>
      </c>
      <c r="DR123" s="864"/>
      <c r="DS123" s="864"/>
      <c r="DT123" s="864"/>
      <c r="DU123" s="865"/>
      <c r="DV123" s="911">
        <v>5.9</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128</v>
      </c>
      <c r="AG124" s="864"/>
      <c r="AH124" s="864"/>
      <c r="AI124" s="864"/>
      <c r="AJ124" s="865"/>
      <c r="AK124" s="866" t="s">
        <v>128</v>
      </c>
      <c r="AL124" s="864"/>
      <c r="AM124" s="864"/>
      <c r="AN124" s="864"/>
      <c r="AO124" s="865"/>
      <c r="AP124" s="911" t="s">
        <v>128</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77.8</v>
      </c>
      <c r="BR124" s="918"/>
      <c r="BS124" s="918"/>
      <c r="BT124" s="918"/>
      <c r="BU124" s="918"/>
      <c r="BV124" s="918">
        <v>71.599999999999994</v>
      </c>
      <c r="BW124" s="918"/>
      <c r="BX124" s="918"/>
      <c r="BY124" s="918"/>
      <c r="BZ124" s="918"/>
      <c r="CA124" s="918">
        <v>47.4</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v>178852</v>
      </c>
      <c r="DH124" s="847"/>
      <c r="DI124" s="847"/>
      <c r="DJ124" s="847"/>
      <c r="DK124" s="848"/>
      <c r="DL124" s="849">
        <v>17833</v>
      </c>
      <c r="DM124" s="847"/>
      <c r="DN124" s="847"/>
      <c r="DO124" s="847"/>
      <c r="DP124" s="848"/>
      <c r="DQ124" s="849">
        <v>26604</v>
      </c>
      <c r="DR124" s="847"/>
      <c r="DS124" s="847"/>
      <c r="DT124" s="847"/>
      <c r="DU124" s="848"/>
      <c r="DV124" s="935">
        <v>0.6</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484</v>
      </c>
      <c r="AB125" s="864"/>
      <c r="AC125" s="864"/>
      <c r="AD125" s="864"/>
      <c r="AE125" s="865"/>
      <c r="AF125" s="866" t="s">
        <v>484</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128</v>
      </c>
      <c r="AB126" s="864"/>
      <c r="AC126" s="864"/>
      <c r="AD126" s="864"/>
      <c r="AE126" s="865"/>
      <c r="AF126" s="866" t="s">
        <v>128</v>
      </c>
      <c r="AG126" s="864"/>
      <c r="AH126" s="864"/>
      <c r="AI126" s="864"/>
      <c r="AJ126" s="865"/>
      <c r="AK126" s="866" t="s">
        <v>128</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128</v>
      </c>
      <c r="DH126" s="901"/>
      <c r="DI126" s="901"/>
      <c r="DJ126" s="901"/>
      <c r="DK126" s="901"/>
      <c r="DL126" s="901" t="s">
        <v>128</v>
      </c>
      <c r="DM126" s="901"/>
      <c r="DN126" s="901"/>
      <c r="DO126" s="901"/>
      <c r="DP126" s="901"/>
      <c r="DQ126" s="901" t="s">
        <v>128</v>
      </c>
      <c r="DR126" s="901"/>
      <c r="DS126" s="901"/>
      <c r="DT126" s="901"/>
      <c r="DU126" s="901"/>
      <c r="DV126" s="878" t="s">
        <v>484</v>
      </c>
      <c r="DW126" s="878"/>
      <c r="DX126" s="878"/>
      <c r="DY126" s="878"/>
      <c r="DZ126" s="879"/>
    </row>
    <row r="127" spans="1:130" s="248" customFormat="1" ht="26.25" customHeight="1" x14ac:dyDescent="0.15">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27569</v>
      </c>
      <c r="AB127" s="864"/>
      <c r="AC127" s="864"/>
      <c r="AD127" s="864"/>
      <c r="AE127" s="865"/>
      <c r="AF127" s="866">
        <v>26788</v>
      </c>
      <c r="AG127" s="864"/>
      <c r="AH127" s="864"/>
      <c r="AI127" s="864"/>
      <c r="AJ127" s="865"/>
      <c r="AK127" s="866">
        <v>23968</v>
      </c>
      <c r="AL127" s="864"/>
      <c r="AM127" s="864"/>
      <c r="AN127" s="864"/>
      <c r="AO127" s="865"/>
      <c r="AP127" s="911">
        <v>0.5</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x14ac:dyDescent="0.2">
      <c r="A128" s="880" t="s">
        <v>494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495</v>
      </c>
      <c r="X128" s="882"/>
      <c r="Y128" s="882"/>
      <c r="Z128" s="883"/>
      <c r="AA128" s="884">
        <v>53019</v>
      </c>
      <c r="AB128" s="885"/>
      <c r="AC128" s="885"/>
      <c r="AD128" s="885"/>
      <c r="AE128" s="886"/>
      <c r="AF128" s="887">
        <v>44033</v>
      </c>
      <c r="AG128" s="885"/>
      <c r="AH128" s="885"/>
      <c r="AI128" s="885"/>
      <c r="AJ128" s="886"/>
      <c r="AK128" s="887">
        <v>43503</v>
      </c>
      <c r="AL128" s="885"/>
      <c r="AM128" s="885"/>
      <c r="AN128" s="885"/>
      <c r="AO128" s="886"/>
      <c r="AP128" s="888"/>
      <c r="AQ128" s="889"/>
      <c r="AR128" s="889"/>
      <c r="AS128" s="889"/>
      <c r="AT128" s="890"/>
      <c r="AU128" s="284"/>
      <c r="AV128" s="284"/>
      <c r="AW128" s="284"/>
      <c r="AX128" s="891" t="s">
        <v>496</v>
      </c>
      <c r="AY128" s="892"/>
      <c r="AZ128" s="892"/>
      <c r="BA128" s="892"/>
      <c r="BB128" s="892"/>
      <c r="BC128" s="892"/>
      <c r="BD128" s="892"/>
      <c r="BE128" s="893"/>
      <c r="BF128" s="870" t="s">
        <v>128</v>
      </c>
      <c r="BG128" s="871"/>
      <c r="BH128" s="871"/>
      <c r="BI128" s="871"/>
      <c r="BJ128" s="871"/>
      <c r="BK128" s="871"/>
      <c r="BL128" s="894"/>
      <c r="BM128" s="870">
        <v>14.7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128</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5464033</v>
      </c>
      <c r="AB129" s="864"/>
      <c r="AC129" s="864"/>
      <c r="AD129" s="864"/>
      <c r="AE129" s="865"/>
      <c r="AF129" s="866">
        <v>5319027</v>
      </c>
      <c r="AG129" s="864"/>
      <c r="AH129" s="864"/>
      <c r="AI129" s="864"/>
      <c r="AJ129" s="865"/>
      <c r="AK129" s="866">
        <v>5499120</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500</v>
      </c>
      <c r="BG129" s="854"/>
      <c r="BH129" s="854"/>
      <c r="BI129" s="854"/>
      <c r="BJ129" s="854"/>
      <c r="BK129" s="854"/>
      <c r="BL129" s="855"/>
      <c r="BM129" s="853">
        <v>19.7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1107027</v>
      </c>
      <c r="AB130" s="864"/>
      <c r="AC130" s="864"/>
      <c r="AD130" s="864"/>
      <c r="AE130" s="865"/>
      <c r="AF130" s="866">
        <v>1063576</v>
      </c>
      <c r="AG130" s="864"/>
      <c r="AH130" s="864"/>
      <c r="AI130" s="864"/>
      <c r="AJ130" s="865"/>
      <c r="AK130" s="866">
        <v>1050404</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9.9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4357006</v>
      </c>
      <c r="AB131" s="847"/>
      <c r="AC131" s="847"/>
      <c r="AD131" s="847"/>
      <c r="AE131" s="848"/>
      <c r="AF131" s="849">
        <v>4255451</v>
      </c>
      <c r="AG131" s="847"/>
      <c r="AH131" s="847"/>
      <c r="AI131" s="847"/>
      <c r="AJ131" s="848"/>
      <c r="AK131" s="849">
        <v>4448716</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47.4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12.764774709999999</v>
      </c>
      <c r="AB132" s="827"/>
      <c r="AC132" s="827"/>
      <c r="AD132" s="827"/>
      <c r="AE132" s="828"/>
      <c r="AF132" s="829">
        <v>10.043894290000001</v>
      </c>
      <c r="AG132" s="827"/>
      <c r="AH132" s="827"/>
      <c r="AI132" s="827"/>
      <c r="AJ132" s="828"/>
      <c r="AK132" s="829">
        <v>6.9064422179999996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12.8</v>
      </c>
      <c r="AB133" s="806"/>
      <c r="AC133" s="806"/>
      <c r="AD133" s="806"/>
      <c r="AE133" s="807"/>
      <c r="AF133" s="805">
        <v>12.1</v>
      </c>
      <c r="AG133" s="806"/>
      <c r="AH133" s="806"/>
      <c r="AI133" s="806"/>
      <c r="AJ133" s="807"/>
      <c r="AK133" s="805">
        <v>9.9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o2nRzDp84Oe8M9CADDUFidBsbTgoJiPOnlcZ94hGUiJXwW712f3MiJU8jJctM7ivUkeKYhGRL6CFSH4jiR13g==" saltValue="9kKG6Wn6D7DbXqQ+U/+e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Y66" zoomScale="85" zoomScaleNormal="85" zoomScaleSheetLayoutView="85" workbookViewId="0">
      <selection activeCell="AY24" sqref="AY2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JHCTkSVLcgjHYwmcx+K4Zn4Vp6zBEaix3QO4POCdZ4IXI5+s8Ari8YyXenv6/Xf3dTDAJJkQxMfS0WOrCJhdQ==" saltValue="aFDTGF77yaPmC5jgWgGG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25" zoomScale="85" zoomScaleNormal="85" zoomScaleSheetLayoutView="55" workbookViewId="0">
      <selection activeCell="BV4" sqref="BV4"/>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HSqiV8ZOzxVprp2woWqIwZcyIDWspJVjke+lJgJonUdZMRxfFmyWgbqhTdYB8/da8JSDplpIhmhfCYzhDNAbw==" saltValue="oKh4PuMMuxXTow6CVTAJ7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1"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1529198</v>
      </c>
      <c r="AP9" s="314">
        <v>110276</v>
      </c>
      <c r="AQ9" s="315">
        <v>99000</v>
      </c>
      <c r="AR9" s="316">
        <v>11.4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275988</v>
      </c>
      <c r="AP10" s="317">
        <v>19903</v>
      </c>
      <c r="AQ10" s="318">
        <v>14922</v>
      </c>
      <c r="AR10" s="319">
        <v>33.4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v>1314</v>
      </c>
      <c r="AP11" s="317">
        <v>95</v>
      </c>
      <c r="AQ11" s="318">
        <v>769</v>
      </c>
      <c r="AR11" s="319">
        <v>-87.6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520</v>
      </c>
      <c r="AL12" s="1228"/>
      <c r="AM12" s="1228"/>
      <c r="AN12" s="1229"/>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1370</v>
      </c>
      <c r="AP13" s="317">
        <v>99</v>
      </c>
      <c r="AQ13" s="318">
        <v>4122</v>
      </c>
      <c r="AR13" s="319">
        <v>-97.6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35753</v>
      </c>
      <c r="AP14" s="317">
        <v>2578</v>
      </c>
      <c r="AQ14" s="318">
        <v>2449</v>
      </c>
      <c r="AR14" s="319">
        <v>5.3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-94553</v>
      </c>
      <c r="AP15" s="317">
        <v>-6819</v>
      </c>
      <c r="AQ15" s="318">
        <v>-7484</v>
      </c>
      <c r="AR15" s="319">
        <v>-8.9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1749070</v>
      </c>
      <c r="AP16" s="317">
        <v>126132</v>
      </c>
      <c r="AQ16" s="318">
        <v>113777</v>
      </c>
      <c r="AR16" s="319">
        <v>10.9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11.75</v>
      </c>
      <c r="AP21" s="331">
        <v>10.16</v>
      </c>
      <c r="AQ21" s="332">
        <v>1.59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97.1</v>
      </c>
      <c r="AP22" s="336">
        <v>96.4</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759716</v>
      </c>
      <c r="AP32" s="345">
        <v>54786</v>
      </c>
      <c r="AQ32" s="346">
        <v>56454</v>
      </c>
      <c r="AR32" s="347">
        <v>-3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521</v>
      </c>
      <c r="AP34" s="345" t="s">
        <v>521</v>
      </c>
      <c r="AQ34" s="346" t="s">
        <v>521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599432</v>
      </c>
      <c r="AP35" s="345">
        <v>43227</v>
      </c>
      <c r="AQ35" s="346">
        <v>20776</v>
      </c>
      <c r="AR35" s="347">
        <v>108.1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v>18039</v>
      </c>
      <c r="AP36" s="345">
        <v>1301</v>
      </c>
      <c r="AQ36" s="346">
        <v>4629</v>
      </c>
      <c r="AR36" s="347">
        <v>-71.900000000000006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v>23968</v>
      </c>
      <c r="AP37" s="345">
        <v>1728</v>
      </c>
      <c r="AQ37" s="346">
        <v>590</v>
      </c>
      <c r="AR37" s="347">
        <v>192.9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t="s">
        <v>521</v>
      </c>
      <c r="AP38" s="348" t="s">
        <v>521</v>
      </c>
      <c r="AQ38" s="349">
        <v>4</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v>-43503</v>
      </c>
      <c r="AP39" s="345">
        <v>-3137</v>
      </c>
      <c r="AQ39" s="346">
        <v>-1455</v>
      </c>
      <c r="AR39" s="347">
        <v>115.6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-1050404</v>
      </c>
      <c r="AP40" s="345">
        <v>-75748</v>
      </c>
      <c r="AQ40" s="346">
        <v>-55724</v>
      </c>
      <c r="AR40" s="347">
        <v>35.9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307248</v>
      </c>
      <c r="AP41" s="345">
        <v>22157</v>
      </c>
      <c r="AQ41" s="346">
        <v>25274</v>
      </c>
      <c r="AR41" s="347">
        <v>-12.3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1759861</v>
      </c>
      <c r="AN51" s="367">
        <v>120836</v>
      </c>
      <c r="AO51" s="368">
        <v>31.2</v>
      </c>
      <c r="AP51" s="369">
        <v>78903</v>
      </c>
      <c r="AQ51" s="370">
        <v>-25.6</v>
      </c>
      <c r="AR51" s="371">
        <v>56.8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1231021</v>
      </c>
      <c r="AN52" s="375">
        <v>84525</v>
      </c>
      <c r="AO52" s="376">
        <v>70.400000000000006</v>
      </c>
      <c r="AP52" s="377">
        <v>49201</v>
      </c>
      <c r="AQ52" s="378">
        <v>11.1</v>
      </c>
      <c r="AR52" s="379">
        <v>59.3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2004871</v>
      </c>
      <c r="AN53" s="367">
        <v>138726</v>
      </c>
      <c r="AO53" s="368">
        <v>14.8</v>
      </c>
      <c r="AP53" s="369">
        <v>82993</v>
      </c>
      <c r="AQ53" s="370">
        <v>5.2</v>
      </c>
      <c r="AR53" s="371">
        <v>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1680532</v>
      </c>
      <c r="AN54" s="375">
        <v>116284</v>
      </c>
      <c r="AO54" s="376">
        <v>37.6</v>
      </c>
      <c r="AP54" s="377">
        <v>46787</v>
      </c>
      <c r="AQ54" s="378">
        <v>-4.9000000000000004</v>
      </c>
      <c r="AR54" s="379">
        <v>42.5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625144</v>
      </c>
      <c r="AN55" s="367">
        <v>43765</v>
      </c>
      <c r="AO55" s="368">
        <v>-68.5</v>
      </c>
      <c r="AP55" s="369">
        <v>108252</v>
      </c>
      <c r="AQ55" s="370">
        <v>30.4</v>
      </c>
      <c r="AR55" s="371">
        <v>-98.9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383820</v>
      </c>
      <c r="AN56" s="375">
        <v>26871</v>
      </c>
      <c r="AO56" s="376">
        <v>-76.900000000000006</v>
      </c>
      <c r="AP56" s="377">
        <v>50321</v>
      </c>
      <c r="AQ56" s="378">
        <v>7.6</v>
      </c>
      <c r="AR56" s="379">
        <v>-84.5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672807</v>
      </c>
      <c r="AN57" s="367">
        <v>47754</v>
      </c>
      <c r="AO57" s="368">
        <v>9.1</v>
      </c>
      <c r="AP57" s="369">
        <v>93492</v>
      </c>
      <c r="AQ57" s="370">
        <v>-13.6</v>
      </c>
      <c r="AR57" s="371">
        <v>22.7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555951</v>
      </c>
      <c r="AN58" s="375">
        <v>39460</v>
      </c>
      <c r="AO58" s="376">
        <v>46.8</v>
      </c>
      <c r="AP58" s="377">
        <v>53316</v>
      </c>
      <c r="AQ58" s="378">
        <v>6</v>
      </c>
      <c r="AR58" s="379">
        <v>40.799999999999997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1057566</v>
      </c>
      <c r="AN59" s="367">
        <v>76265</v>
      </c>
      <c r="AO59" s="368">
        <v>59.7</v>
      </c>
      <c r="AP59" s="369">
        <v>94796</v>
      </c>
      <c r="AQ59" s="370">
        <v>1.4</v>
      </c>
      <c r="AR59" s="371">
        <v>58.3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805317</v>
      </c>
      <c r="AN60" s="375">
        <v>58074</v>
      </c>
      <c r="AO60" s="376">
        <v>47.2</v>
      </c>
      <c r="AP60" s="377">
        <v>55781</v>
      </c>
      <c r="AQ60" s="378">
        <v>4.5999999999999996</v>
      </c>
      <c r="AR60" s="379">
        <v>42.6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1224050</v>
      </c>
      <c r="AN61" s="382">
        <v>85469</v>
      </c>
      <c r="AO61" s="383">
        <v>9.3000000000000007</v>
      </c>
      <c r="AP61" s="384">
        <v>91687</v>
      </c>
      <c r="AQ61" s="385">
        <v>-0.4</v>
      </c>
      <c r="AR61" s="371">
        <v>9.6999999999999993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931328</v>
      </c>
      <c r="AN62" s="375">
        <v>65043</v>
      </c>
      <c r="AO62" s="376">
        <v>25</v>
      </c>
      <c r="AP62" s="377">
        <v>51081</v>
      </c>
      <c r="AQ62" s="378">
        <v>4.9000000000000004</v>
      </c>
      <c r="AR62" s="379">
        <v>20.100000000000001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kj8RCgYQXaNNXAhwLq11epc8U21RsVWWwQYAoFCz2hU3z9IMIy4zcnoqt1AwrZxaNOV65kfCN/YISeKekTNLg==" saltValue="bb1KPCJ/99sdQrL0CYvXy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8" zoomScale="55" zoomScaleNormal="55" zoomScaleSheetLayoutView="55" workbookViewId="0">
      <selection activeCell="B1" sqref="B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1" spans="125:125" ht="13.5" hidden="1" customHeight="1" x14ac:dyDescent="0.15">
      <c r="DU121" s="292"/>
    </row>
  </sheetData>
  <sheetProtection algorithmName="SHA-512" hashValue="kSUofYjqa5m+ioXuB9Dpe1jvabdAviHNJhhInki7WvSJr1v+xXo+BKbeh3VQ9cr3mdW9d0oC1UFsegHOl/w1bQ==" saltValue="qXOyks/JKIw2xNPyfpgH4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55" zoomScaleNormal="55" zoomScaleSheetLayoutView="55" workbookViewId="0">
      <selection activeCell="CX88" sqref="CX8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FYreu7pyE0zv4NwXk6QwVbiHXM86NXaMd93/Ay8VpcsiIZ4ejOQ4njTYiIDLnxlTg/kUxjWQavPV6m7X010bag==" saltValue="SarfUabSD6orWPSDxSPNR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70" zoomScaleNormal="70" zoomScaleSheetLayoutView="100" workbookViewId="0">
      <selection activeCell="I47" sqref="I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40.9</v>
      </c>
      <c r="G47" s="12">
        <v>41.28</v>
      </c>
      <c r="H47" s="12">
        <v>40.950000000000003</v>
      </c>
      <c r="I47" s="12">
        <v>42.94</v>
      </c>
      <c r="J47" s="13">
        <v>43.69</v>
      </c>
    </row>
    <row r="48" spans="2:10" ht="57.75" customHeight="1" x14ac:dyDescent="0.15">
      <c r="B48" s="14"/>
      <c r="C48" s="1240" t="s">
        <v>4</v>
      </c>
      <c r="D48" s="1240"/>
      <c r="E48" s="1241"/>
      <c r="F48" s="15">
        <v>7.68</v>
      </c>
      <c r="G48" s="16">
        <v>6.45</v>
      </c>
      <c r="H48" s="16">
        <v>6.1</v>
      </c>
      <c r="I48" s="16">
        <v>8.6999999999999993</v>
      </c>
      <c r="J48" s="17">
        <v>7.54</v>
      </c>
    </row>
    <row r="49" spans="2:10" ht="57.75" customHeight="1" thickBot="1" x14ac:dyDescent="0.2">
      <c r="B49" s="18"/>
      <c r="C49" s="1242" t="s">
        <v>5</v>
      </c>
      <c r="D49" s="1242"/>
      <c r="E49" s="1243"/>
      <c r="F49" s="19" t="s">
        <v>567</v>
      </c>
      <c r="G49" s="20" t="s">
        <v>568</v>
      </c>
      <c r="H49" s="20" t="s">
        <v>569</v>
      </c>
      <c r="I49" s="20">
        <v>2.46</v>
      </c>
      <c r="J49" s="21" t="s">
        <v>570</v>
      </c>
    </row>
    <row r="50" spans="2:10" ht="13.5" customHeight="1" x14ac:dyDescent="0.15"/>
  </sheetData>
  <sheetProtection algorithmName="SHA-512" hashValue="NQZ/CRrAlWWzUYL5hJpRFbFxpuCr7XAAKFCEYl0A28NyL+66tNVH7eldcAHyZZCQ8eJkzkyK44F0NdZqkFBWUA==" saltValue="AfrqIGaD+NYpoXastqGt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2022-03-02T01:14:18Z</cp:lastPrinted>
  <dcterms:created xsi:type="dcterms:W3CDTF">2022-02-02T06:27:29Z</dcterms:created>
  <dcterms:modified xsi:type="dcterms:W3CDTF">2022-09-30T04:19:56Z</dcterms:modified>
  <cp:category/>
</cp:coreProperties>
</file>